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35CDFFD6-75BC-4925-8A57-1BE985EB1161}" xr6:coauthVersionLast="47" xr6:coauthVersionMax="47" xr10:uidLastSave="{00000000-0000-0000-0000-000000000000}"/>
  <bookViews>
    <workbookView xWindow="25080" yWindow="-120" windowWidth="25440" windowHeight="15270" xr2:uid="{8D811966-CB54-4A7A-8BE0-BF3E6611E644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2)-Business" sheetId="36" r:id="rId36"/>
    <sheet name="L(3)-Other" sheetId="37" r:id="rId37"/>
    <sheet name="L(4)-Total" sheetId="38" r:id="rId38"/>
    <sheet name="M(1)-Salaries" sheetId="39" r:id="rId39"/>
    <sheet name="M(2)-Benefits and Allowances" sheetId="40" r:id="rId40"/>
    <sheet name="M(3)-Severance" sheetId="41" r:id="rId41"/>
    <sheet name="M(4)-Total" sheetId="42" r:id="rId42"/>
    <sheet name="MR(1)-Tax Levy" sheetId="43" r:id="rId43"/>
    <sheet name="MR(2)-Assessment" sheetId="44" r:id="rId44"/>
    <sheet name="MR(3)-Mill Rate" sheetId="45" r:id="rId45"/>
    <sheet name="P(1)-Total" sheetId="46" r:id="rId46"/>
    <sheet name="POPL(1)-Population" sheetId="47" r:id="rId47"/>
    <sheet name="Q(1)-Total" sheetId="48" r:id="rId48"/>
    <sheet name="ST(1)-Stat" sheetId="49" r:id="rId49"/>
  </sheets>
  <definedNames>
    <definedName name="_xlnm.Print_Area" localSheetId="0">Index!$A$1:$D$97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9" l="1"/>
  <c r="A1" i="48"/>
  <c r="A1" i="47"/>
  <c r="A1" i="46"/>
  <c r="A1" i="45"/>
  <c r="A1" i="44"/>
  <c r="A1" i="43"/>
  <c r="A1" i="42"/>
  <c r="A1" i="41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3" i="1"/>
  <c r="C90" i="1"/>
  <c r="C87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8" i="1"/>
  <c r="G7" i="1"/>
  <c r="C7" i="1"/>
  <c r="C4" i="1"/>
</calcChain>
</file>

<file path=xl/sharedStrings.xml><?xml version="1.0" encoding="utf-8"?>
<sst xmlns="http://schemas.openxmlformats.org/spreadsheetml/2006/main" count="67147" uniqueCount="2311">
  <si>
    <t>Worksheet</t>
  </si>
  <si>
    <t>Description</t>
  </si>
  <si>
    <t>A - Financial Position</t>
  </si>
  <si>
    <t>2023 Financial and Statistical Data</t>
  </si>
  <si>
    <t>AA - Debt Limit</t>
  </si>
  <si>
    <t>Financial Information Returns:</t>
  </si>
  <si>
    <t>Tax Rate Bylaws:</t>
  </si>
  <si>
    <t>B - Change In Accumulated Surplus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</si>
  <si>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</si>
  <si>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</si>
  <si>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</si>
  <si>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</si>
  <si>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</si>
  <si>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</si>
  <si>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</si>
  <si>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</si>
  <si>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</si>
  <si>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</si>
  <si>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</si>
  <si>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</si>
  <si>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</si>
  <si>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</si>
  <si>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</si>
  <si>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</si>
  <si>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</si>
  <si>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</si>
  <si>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</si>
  <si>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</si>
  <si>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</si>
  <si>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</si>
  <si>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</si>
  <si>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</si>
  <si>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</si>
  <si>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</si>
  <si>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</si>
  <si>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</si>
  <si>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</si>
  <si>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</si>
  <si>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</si>
  <si>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</si>
  <si>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</si>
  <si>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</si>
  <si>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</si>
  <si>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</si>
  <si>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</si>
  <si>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</si>
  <si>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</si>
  <si>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</si>
  <si>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</si>
  <si>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</si>
  <si>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</si>
  <si>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</si>
  <si>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</si>
  <si>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</si>
  <si>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</si>
  <si>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</si>
  <si>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</si>
  <si>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</si>
  <si>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</si>
  <si>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</si>
  <si>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</si>
  <si>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</si>
  <si>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</si>
  <si>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</si>
  <si>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</si>
  <si>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</si>
  <si>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</si>
  <si>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</si>
  <si>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</si>
  <si>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</si>
  <si>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</si>
  <si>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</si>
  <si>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</si>
  <si>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</si>
  <si>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</si>
  <si>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</si>
  <si>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</si>
  <si>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</si>
  <si>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Asset Retirement Obligations</t>
  </si>
  <si>
    <t>Other Long Term Liabilities</t>
  </si>
  <si>
    <t>Total Liabilities</t>
  </si>
  <si>
    <t>Net Financial Assets (Net Debt)</t>
  </si>
  <si>
    <t>Tangible Capital Assets</t>
  </si>
  <si>
    <t>Inventory for Consumption</t>
  </si>
  <si>
    <t>Prepaid Expenses</t>
  </si>
  <si>
    <t>Other Added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</si>
  <si>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</si>
  <si>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</si>
  <si>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</si>
  <si>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</si>
  <si>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</si>
  <si>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</si>
  <si>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</si>
  <si>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</si>
  <si>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</si>
  <si>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</si>
  <si>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</si>
  <si>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</si>
  <si>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</si>
  <si>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</si>
  <si>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</si>
  <si>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</si>
  <si>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</si>
  <si>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</si>
  <si>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</si>
  <si>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</si>
  <si>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</si>
  <si>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</si>
  <si>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</si>
  <si>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</si>
  <si>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</si>
  <si>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</si>
  <si>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</si>
  <si>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00365</t>
  </si>
  <si>
    <t>00370</t>
  </si>
  <si>
    <t>00390</t>
  </si>
  <si>
    <t>00395</t>
  </si>
  <si>
    <t>00400</t>
  </si>
  <si>
    <t>00410</t>
  </si>
  <si>
    <t>00420</t>
  </si>
  <si>
    <t>00430</t>
  </si>
  <si>
    <t>00440</t>
  </si>
  <si>
    <t>00450</t>
  </si>
  <si>
    <t>2023</t>
  </si>
  <si>
    <t>City</t>
  </si>
  <si>
    <t>0003</t>
  </si>
  <si>
    <t>AIRDRIE</t>
  </si>
  <si>
    <t>0019</t>
  </si>
  <si>
    <t>BEAUMONT</t>
  </si>
  <si>
    <t>0043</t>
  </si>
  <si>
    <t>BROOKS</t>
  </si>
  <si>
    <t>0046</t>
  </si>
  <si>
    <t>CALGARY</t>
  </si>
  <si>
    <t>0048</t>
  </si>
  <si>
    <t>CAMROSE</t>
  </si>
  <si>
    <t>0356</t>
  </si>
  <si>
    <t>CHESTERMERE</t>
  </si>
  <si>
    <t>0525</t>
  </si>
  <si>
    <t>COLD LAKE</t>
  </si>
  <si>
    <t>0098</t>
  </si>
  <si>
    <t>EDMONTON</t>
  </si>
  <si>
    <t>0117</t>
  </si>
  <si>
    <t>FORT SASKATCHEWAN</t>
  </si>
  <si>
    <t>0132</t>
  </si>
  <si>
    <t>GRANDE PRAIRIE</t>
  </si>
  <si>
    <t>0194</t>
  </si>
  <si>
    <t>LACOMBE</t>
  </si>
  <si>
    <t>0200</t>
  </si>
  <si>
    <t>LEDUC</t>
  </si>
  <si>
    <t>0203</t>
  </si>
  <si>
    <t>LETHBRIDGE</t>
  </si>
  <si>
    <t>0206</t>
  </si>
  <si>
    <t>LLOYDMINSTER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</si>
  <si>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</si>
  <si>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</si>
  <si>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</si>
  <si>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</si>
  <si>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</si>
  <si>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</si>
  <si>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</si>
  <si>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</si>
  <si>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</si>
  <si>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</si>
  <si>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</si>
  <si>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</si>
  <si>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</si>
  <si>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0418</t>
  </si>
  <si>
    <t>JASPER, MUNICIPALITY OF</t>
  </si>
  <si>
    <t>4353</t>
  </si>
  <si>
    <t>LAC LA BICHE COUNTY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</si>
  <si>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</si>
  <si>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</si>
  <si>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</si>
  <si>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</si>
  <si>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</si>
  <si>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</si>
  <si>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</si>
  <si>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</si>
  <si>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</si>
  <si>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</si>
  <si>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</si>
  <si>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</si>
  <si>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</si>
  <si>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</si>
  <si>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</si>
  <si>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</si>
  <si>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</si>
  <si>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</si>
  <si>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</si>
  <si>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0502</t>
  </si>
  <si>
    <t>BIRCH HILLS COUNTY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</si>
  <si>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</si>
  <si>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</si>
  <si>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</si>
  <si>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</si>
  <si>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</si>
  <si>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</si>
  <si>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</si>
  <si>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</si>
  <si>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</si>
  <si>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</si>
  <si>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</si>
  <si>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</si>
  <si>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</si>
  <si>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</si>
  <si>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</si>
  <si>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</si>
  <si>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</si>
  <si>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</si>
  <si>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</si>
  <si>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</si>
  <si>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</si>
  <si>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</si>
  <si>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</si>
  <si>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</si>
  <si>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</si>
  <si>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</si>
  <si>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</si>
  <si>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</si>
  <si>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0193</t>
  </si>
  <si>
    <t>LAC STE. ANNE COUNTY</t>
  </si>
  <si>
    <t>0195</t>
  </si>
  <si>
    <t>LACOMBE COUNTY</t>
  </si>
  <si>
    <t>0198</t>
  </si>
  <si>
    <t>LAMONT COUNTY</t>
  </si>
  <si>
    <t>0201</t>
  </si>
  <si>
    <t>LEDUC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</si>
  <si>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</si>
  <si>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</si>
  <si>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</si>
  <si>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</si>
  <si>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</si>
  <si>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</si>
  <si>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</si>
  <si>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</si>
  <si>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</si>
  <si>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</si>
  <si>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</si>
  <si>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</si>
  <si>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</si>
  <si>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</si>
  <si>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</si>
  <si>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</si>
  <si>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</si>
  <si>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</si>
  <si>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</si>
  <si>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</si>
  <si>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</si>
  <si>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</si>
  <si>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</si>
  <si>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</si>
  <si>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</si>
  <si>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</si>
  <si>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</si>
  <si>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</si>
  <si>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</si>
  <si>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</si>
  <si>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</si>
  <si>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</si>
  <si>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</si>
  <si>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</si>
  <si>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</si>
  <si>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</si>
  <si>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</si>
  <si>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</si>
  <si>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</si>
  <si>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</si>
  <si>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</si>
  <si>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</si>
  <si>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</si>
  <si>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</si>
  <si>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</si>
  <si>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</si>
  <si>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</si>
  <si>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</si>
  <si>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</si>
  <si>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</si>
  <si>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</si>
  <si>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</si>
  <si>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</si>
  <si>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</si>
  <si>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</si>
  <si>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</si>
  <si>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</si>
  <si>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</si>
  <si>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</si>
  <si>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</si>
  <si>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</si>
  <si>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</si>
  <si>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</si>
  <si>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</si>
  <si>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</si>
  <si>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</si>
  <si>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</si>
  <si>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</si>
  <si>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</si>
  <si>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</si>
  <si>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</si>
  <si>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</si>
  <si>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</si>
  <si>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</si>
  <si>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</si>
  <si>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</si>
  <si>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</si>
  <si>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</si>
  <si>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</si>
  <si>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</si>
  <si>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</si>
  <si>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</si>
  <si>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</si>
  <si>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</si>
  <si>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</si>
  <si>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</si>
  <si>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</si>
  <si>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0021</t>
  </si>
  <si>
    <t>BEAVERLODGE</t>
  </si>
  <si>
    <t>0024</t>
  </si>
  <si>
    <t>BENTLEY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</si>
  <si>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</si>
  <si>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</si>
  <si>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</si>
  <si>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</si>
  <si>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</si>
  <si>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</si>
  <si>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</si>
  <si>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</si>
  <si>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</si>
  <si>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</si>
  <si>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</si>
  <si>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</si>
  <si>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</si>
  <si>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</si>
  <si>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</si>
  <si>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</si>
  <si>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</si>
  <si>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</si>
  <si>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</si>
  <si>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</si>
  <si>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</si>
  <si>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</si>
  <si>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</si>
  <si>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</si>
  <si>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</si>
  <si>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</si>
  <si>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</si>
  <si>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</si>
  <si>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</si>
  <si>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</si>
  <si>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</si>
  <si>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</si>
  <si>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</si>
  <si>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</si>
  <si>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</si>
  <si>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</si>
  <si>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</si>
  <si>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</si>
  <si>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7662</t>
  </si>
  <si>
    <t>DIAMOND VALLEY</t>
  </si>
  <si>
    <t>0088</t>
  </si>
  <si>
    <t>DIDSBURY</t>
  </si>
  <si>
    <t>0091</t>
  </si>
  <si>
    <t>DRAYTON VALLEY</t>
  </si>
  <si>
    <t>0532</t>
  </si>
  <si>
    <t>DRUMHELLER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</si>
  <si>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</si>
  <si>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</si>
  <si>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</si>
  <si>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</si>
  <si>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</si>
  <si>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</si>
  <si>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</si>
  <si>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</si>
  <si>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</si>
  <si>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</si>
  <si>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</si>
  <si>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</si>
  <si>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</si>
  <si>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</si>
  <si>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</si>
  <si>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</si>
  <si>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</si>
  <si>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</si>
  <si>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0141</t>
  </si>
  <si>
    <t>HANNA</t>
  </si>
  <si>
    <t>0143</t>
  </si>
  <si>
    <t>HARDISTY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</si>
  <si>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</si>
  <si>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</si>
  <si>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</si>
  <si>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</si>
  <si>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</si>
  <si>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</si>
  <si>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</si>
  <si>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</si>
  <si>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0188</t>
  </si>
  <si>
    <t>KILLAM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</si>
  <si>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</si>
  <si>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</si>
  <si>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</si>
  <si>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</si>
  <si>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</si>
  <si>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</si>
  <si>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</si>
  <si>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</si>
  <si>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</si>
  <si>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</si>
  <si>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</si>
  <si>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</si>
  <si>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</si>
  <si>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</si>
  <si>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</si>
  <si>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</si>
  <si>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</si>
  <si>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</si>
  <si>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</si>
  <si>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</si>
  <si>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</si>
  <si>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</si>
  <si>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0236</t>
  </si>
  <si>
    <t>NOBLEFORD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</si>
  <si>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</si>
  <si>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</si>
  <si>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</si>
  <si>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</si>
  <si>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</si>
  <si>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</si>
  <si>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</si>
  <si>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</si>
  <si>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</si>
  <si>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</si>
  <si>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</si>
  <si>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</si>
  <si>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</si>
  <si>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</si>
  <si>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</si>
  <si>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</si>
  <si>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</si>
  <si>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</si>
  <si>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</si>
  <si>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</si>
  <si>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</si>
  <si>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</si>
  <si>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</si>
  <si>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</si>
  <si>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</si>
  <si>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</si>
  <si>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</si>
  <si>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</si>
  <si>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</si>
  <si>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</si>
  <si>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</si>
  <si>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</si>
  <si>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</si>
  <si>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</si>
  <si>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</si>
  <si>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</si>
  <si>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</si>
  <si>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</si>
  <si>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</si>
  <si>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</si>
  <si>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</si>
  <si>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</si>
  <si>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</si>
  <si>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</si>
  <si>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</si>
  <si>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</si>
  <si>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</si>
  <si>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</si>
  <si>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</si>
  <si>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</si>
  <si>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</si>
  <si>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</si>
  <si>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</si>
  <si>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</si>
  <si>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</si>
  <si>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</si>
  <si>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</si>
  <si>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</si>
  <si>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0311</t>
  </si>
  <si>
    <t>TABER</t>
  </si>
  <si>
    <t>0315</t>
  </si>
  <si>
    <t>THORSBY</t>
  </si>
  <si>
    <t>0316</t>
  </si>
  <si>
    <t>THREE HILLS</t>
  </si>
  <si>
    <t>0318</t>
  </si>
  <si>
    <t>TOFIELD</t>
  </si>
  <si>
    <t>0320</t>
  </si>
  <si>
    <t>TROCHU</t>
  </si>
  <si>
    <t>0322</t>
  </si>
  <si>
    <t>TWO HILLS</t>
  </si>
  <si>
    <t>0325</t>
  </si>
  <si>
    <t>VALLEYVIEW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</si>
  <si>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</si>
  <si>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</si>
  <si>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</si>
  <si>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</si>
  <si>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</si>
  <si>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</si>
  <si>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</si>
  <si>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</si>
  <si>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</si>
  <si>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</si>
  <si>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</si>
  <si>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</si>
  <si>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</si>
  <si>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</si>
  <si>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</si>
  <si>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</si>
  <si>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</si>
  <si>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</si>
  <si>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</si>
  <si>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0002</t>
  </si>
  <si>
    <t>ACME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</si>
  <si>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</si>
  <si>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</si>
  <si>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</si>
  <si>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</si>
  <si>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</si>
  <si>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</si>
  <si>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</si>
  <si>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</si>
  <si>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</si>
  <si>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</si>
  <si>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0363</t>
  </si>
  <si>
    <t>BARNWELL</t>
  </si>
  <si>
    <t>0013</t>
  </si>
  <si>
    <t>BARONS</t>
  </si>
  <si>
    <t>0018</t>
  </si>
  <si>
    <t>BAWLF</t>
  </si>
  <si>
    <t>0022</t>
  </si>
  <si>
    <t>BEISEKER</t>
  </si>
  <si>
    <t>0025</t>
  </si>
  <si>
    <t>BERWYN</t>
  </si>
  <si>
    <t>0029</t>
  </si>
  <si>
    <t>BITTERN LAKE</t>
  </si>
  <si>
    <t>0041</t>
  </si>
  <si>
    <t>BOYLE</t>
  </si>
  <si>
    <t>0051</t>
  </si>
  <si>
    <t>CARBON</t>
  </si>
  <si>
    <t>0054</t>
  </si>
  <si>
    <t>CARMANGAY</t>
  </si>
  <si>
    <t>0055</t>
  </si>
  <si>
    <t>CAROLINE</t>
  </si>
  <si>
    <t>0061</t>
  </si>
  <si>
    <t>CHAMPION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</si>
  <si>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</si>
  <si>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</si>
  <si>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</si>
  <si>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</si>
  <si>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</si>
  <si>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</si>
  <si>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</si>
  <si>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</si>
  <si>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0073</t>
  </si>
  <si>
    <t>CONSORT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</si>
  <si>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</si>
  <si>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</si>
  <si>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</si>
  <si>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</si>
  <si>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</si>
  <si>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</si>
  <si>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</si>
  <si>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</si>
  <si>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0083</t>
  </si>
  <si>
    <t>DELBURNE</t>
  </si>
  <si>
    <t>0084</t>
  </si>
  <si>
    <t>DELIA</t>
  </si>
  <si>
    <t>0089</t>
  </si>
  <si>
    <t>DONALDA</t>
  </si>
  <si>
    <t>0090</t>
  </si>
  <si>
    <t>DONNELLY</t>
  </si>
  <si>
    <t>0093</t>
  </si>
  <si>
    <t>DUCHESS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</si>
  <si>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</si>
  <si>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</si>
  <si>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</si>
  <si>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</si>
  <si>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</si>
  <si>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</si>
  <si>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</si>
  <si>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</si>
  <si>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</si>
  <si>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</si>
  <si>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</si>
  <si>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</si>
  <si>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0125</t>
  </si>
  <si>
    <t>GIROUXVILLE</t>
  </si>
  <si>
    <t>0127</t>
  </si>
  <si>
    <t>GLENDON</t>
  </si>
  <si>
    <t>0128</t>
  </si>
  <si>
    <t>GLENWOOD</t>
  </si>
  <si>
    <t>0140</t>
  </si>
  <si>
    <t>HALKIRK</t>
  </si>
  <si>
    <t>0144</t>
  </si>
  <si>
    <t>HAY LAKES</t>
  </si>
  <si>
    <t>0145</t>
  </si>
  <si>
    <t>HEISLER</t>
  </si>
  <si>
    <t>0149</t>
  </si>
  <si>
    <t>HILL SPRING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</si>
  <si>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</si>
  <si>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</si>
  <si>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</si>
  <si>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</si>
  <si>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</si>
  <si>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</si>
  <si>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</si>
  <si>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</si>
  <si>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0181</t>
  </si>
  <si>
    <t>INNISFREE</t>
  </si>
  <si>
    <t>0182</t>
  </si>
  <si>
    <t>IRMA</t>
  </si>
  <si>
    <t>0190</t>
  </si>
  <si>
    <t>KITSCOTY</t>
  </si>
  <si>
    <t>0205</t>
  </si>
  <si>
    <t>LINDEN</t>
  </si>
  <si>
    <t>0207</t>
  </si>
  <si>
    <t>LOMOND</t>
  </si>
  <si>
    <t>0208</t>
  </si>
  <si>
    <t>LONGVIEW</t>
  </si>
  <si>
    <t>0209</t>
  </si>
  <si>
    <t>LOUGHEED</t>
  </si>
  <si>
    <t>0213</t>
  </si>
  <si>
    <t>MANNVILLE</t>
  </si>
  <si>
    <t>0214</t>
  </si>
  <si>
    <t>MARWAYNE</t>
  </si>
  <si>
    <t>0220</t>
  </si>
  <si>
    <t>MILO</t>
  </si>
  <si>
    <t>0225</t>
  </si>
  <si>
    <t>MORRIN</t>
  </si>
  <si>
    <t>0228</t>
  </si>
  <si>
    <t>MUNSON</t>
  </si>
  <si>
    <t>0229</t>
  </si>
  <si>
    <t>MYRNAM</t>
  </si>
  <si>
    <t>0231</t>
  </si>
  <si>
    <t>NAMPA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</si>
  <si>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</si>
  <si>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</si>
  <si>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</si>
  <si>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</si>
  <si>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</si>
  <si>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</si>
  <si>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</si>
  <si>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</si>
  <si>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</si>
  <si>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</si>
  <si>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0276</t>
  </si>
  <si>
    <t>RYLEY</t>
  </si>
  <si>
    <t>0099</t>
  </si>
  <si>
    <t>SPRING LAKE</t>
  </si>
  <si>
    <t>0295</t>
  </si>
  <si>
    <t>STANDARD</t>
  </si>
  <si>
    <t>0300</t>
  </si>
  <si>
    <t>STIRLING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</si>
  <si>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</si>
  <si>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</si>
  <si>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</si>
  <si>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</si>
  <si>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</si>
  <si>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</si>
  <si>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</si>
  <si>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</si>
  <si>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</si>
  <si>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</si>
  <si>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</si>
  <si>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</si>
  <si>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</si>
  <si>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</si>
  <si>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</si>
  <si>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</si>
  <si>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</si>
  <si>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</si>
  <si>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</si>
  <si>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</si>
  <si>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</si>
  <si>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</si>
  <si>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</si>
  <si>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</si>
  <si>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</si>
  <si>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</si>
  <si>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</si>
  <si>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</si>
  <si>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</si>
  <si>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</si>
  <si>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</si>
  <si>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</si>
  <si>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</si>
  <si>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</si>
  <si>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</si>
  <si>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</si>
  <si>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</si>
  <si>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</si>
  <si>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</si>
  <si>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</si>
  <si>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</si>
  <si>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</si>
  <si>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</si>
  <si>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</si>
  <si>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</si>
  <si>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</si>
  <si>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</si>
  <si>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</si>
  <si>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</si>
  <si>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</si>
  <si>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</si>
  <si>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</si>
  <si>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</si>
  <si>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</si>
  <si>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</si>
  <si>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</si>
  <si>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</si>
  <si>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</si>
  <si>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</si>
  <si>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</si>
  <si>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</si>
  <si>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</si>
  <si>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</si>
  <si>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</si>
  <si>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</si>
  <si>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</si>
  <si>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</si>
  <si>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</si>
  <si>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</si>
  <si>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</si>
  <si>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</si>
  <si>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</si>
  <si>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</si>
  <si>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</si>
  <si>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</si>
  <si>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</si>
  <si>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</si>
  <si>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</si>
  <si>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</si>
  <si>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</si>
  <si>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</si>
  <si>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0279</t>
  </si>
  <si>
    <t>SEBA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</si>
  <si>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</si>
  <si>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</si>
  <si>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</si>
  <si>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</si>
  <si>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</si>
  <si>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</si>
  <si>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</si>
  <si>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</si>
  <si>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</si>
  <si>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</si>
  <si>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</si>
  <si>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</si>
  <si>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</si>
  <si>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</si>
  <si>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</si>
  <si>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</si>
  <si>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0308</t>
  </si>
  <si>
    <t>SUNSET POINT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</si>
  <si>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</si>
  <si>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</si>
  <si>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</si>
  <si>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</si>
  <si>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</si>
  <si>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</si>
  <si>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</si>
  <si>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</si>
  <si>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</si>
  <si>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</si>
  <si>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</si>
  <si>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</si>
  <si>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</si>
  <si>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</si>
  <si>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</si>
  <si>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0167</t>
  </si>
  <si>
    <t>I.D. NO. 12 (JASPER NATIONAL PARK)</t>
  </si>
  <si>
    <t>0168</t>
  </si>
  <si>
    <t>I.D. NO. 13 (ELK ISLAND)</t>
  </si>
  <si>
    <t>0179</t>
  </si>
  <si>
    <t>I.D. NO. 24 (WOOD BUFFALO)</t>
  </si>
  <si>
    <t>0479</t>
  </si>
  <si>
    <t>I.D. NO. 25 (WILLMORE WILDERNESS)</t>
  </si>
  <si>
    <t>0373</t>
  </si>
  <si>
    <t>KANANASKIS IMPROVEMENT DISTRICT</t>
  </si>
  <si>
    <t>Special Area</t>
  </si>
  <si>
    <t>0142</t>
  </si>
  <si>
    <t>SPECIAL AREAS BOARD</t>
  </si>
  <si>
    <t>325 out of 332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</si>
  <si>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</si>
  <si>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</si>
  <si>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</si>
  <si>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</si>
  <si>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</si>
  <si>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</si>
  <si>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</si>
  <si>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</si>
  <si>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</si>
  <si>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</si>
  <si>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</si>
  <si>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</si>
  <si>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</si>
  <si>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</si>
  <si>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</si>
  <si>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</si>
  <si>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</si>
  <si>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</si>
  <si>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</si>
  <si>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</si>
  <si>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</si>
  <si>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</si>
  <si>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</si>
  <si>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</si>
  <si>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</si>
  <si>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00500</t>
  </si>
  <si>
    <t>00505</t>
  </si>
  <si>
    <t>00511</t>
  </si>
  <si>
    <t>00512</t>
  </si>
  <si>
    <t>00513</t>
  </si>
  <si>
    <t>00514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</si>
  <si>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</si>
  <si>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</si>
  <si>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</si>
  <si>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</si>
  <si>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</si>
  <si>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</si>
  <si>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</si>
  <si>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</si>
  <si>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</si>
  <si>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</si>
  <si>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</si>
  <si>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</si>
  <si>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</si>
  <si>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</si>
  <si>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</si>
  <si>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</si>
  <si>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</si>
  <si>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</si>
  <si>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</si>
  <si>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</si>
  <si>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</si>
  <si>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</si>
  <si>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</si>
  <si>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</si>
  <si>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</si>
  <si>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</si>
  <si>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</si>
  <si>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</si>
  <si>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</si>
  <si>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</si>
  <si>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</si>
  <si>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</si>
  <si>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</si>
  <si>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</si>
  <si>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</si>
  <si>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</si>
  <si>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</si>
  <si>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</si>
  <si>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</si>
  <si>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</si>
  <si>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</si>
  <si>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</si>
  <si>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</si>
  <si>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</si>
  <si>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</si>
  <si>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</si>
  <si>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</si>
  <si>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</si>
  <si>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</si>
  <si>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</si>
  <si>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Other Utilities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</si>
  <si>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</si>
  <si>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</si>
  <si>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</si>
  <si>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</si>
  <si>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</si>
  <si>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</si>
  <si>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</si>
  <si>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</si>
  <si>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</si>
  <si>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</si>
  <si>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</si>
  <si>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</si>
  <si>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</si>
  <si>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</si>
  <si>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</si>
  <si>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</si>
  <si>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</si>
  <si>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</si>
  <si>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</si>
  <si>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</si>
  <si>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</si>
  <si>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</si>
  <si>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</si>
  <si>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</si>
  <si>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</si>
  <si>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</si>
  <si>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</si>
  <si>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</si>
  <si>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</si>
  <si>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</si>
  <si>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</si>
  <si>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</si>
  <si>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</si>
  <si>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</si>
  <si>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</si>
  <si>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</si>
  <si>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</si>
  <si>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</si>
  <si>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</si>
  <si>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</si>
  <si>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01128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</si>
  <si>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</si>
  <si>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</si>
  <si>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</si>
  <si>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</si>
  <si>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</si>
  <si>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</si>
  <si>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</si>
  <si>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</si>
  <si>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</si>
  <si>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</si>
  <si>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</si>
  <si>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</si>
  <si>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</si>
  <si>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</si>
  <si>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</si>
  <si>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</si>
  <si>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</si>
  <si>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</si>
  <si>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</si>
  <si>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</si>
  <si>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</si>
  <si>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</si>
  <si>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</si>
  <si>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</si>
  <si>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</si>
  <si>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</si>
  <si>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</si>
  <si>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</si>
  <si>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</si>
  <si>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</si>
  <si>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</si>
  <si>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</si>
  <si>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</si>
  <si>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</si>
  <si>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</si>
  <si>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</si>
  <si>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</si>
  <si>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</si>
  <si>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01568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</si>
  <si>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</si>
  <si>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</si>
  <si>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</si>
  <si>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</si>
  <si>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</si>
  <si>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</si>
  <si>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</si>
  <si>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</si>
  <si>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</si>
  <si>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</si>
  <si>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</si>
  <si>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</si>
  <si>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</si>
  <si>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</si>
  <si>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</si>
  <si>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</si>
  <si>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</si>
  <si>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</si>
  <si>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</si>
  <si>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</si>
  <si>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</si>
  <si>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Operating Transfers</t>
  </si>
  <si>
    <t>Federal Government Capital Transfers</t>
  </si>
  <si>
    <t xml:space="preserve">Provincial Government Operating Transfers </t>
  </si>
  <si>
    <t xml:space="preserve">Provincial Government Capital Transfers </t>
  </si>
  <si>
    <t>Local Government Operating Transfers</t>
  </si>
  <si>
    <t>Local Government Capital Transfers</t>
  </si>
  <si>
    <t>Transfers From Local Boards and Agencies</t>
  </si>
  <si>
    <t>Developer Agreements</t>
  </si>
  <si>
    <t>Offsite Levies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</si>
  <si>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</si>
  <si>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</si>
  <si>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</si>
  <si>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</si>
  <si>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</si>
  <si>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</si>
  <si>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</si>
  <si>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</si>
  <si>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</si>
  <si>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</si>
  <si>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</si>
  <si>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</si>
  <si>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Accretion of Asset Retirement Obligations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</si>
  <si>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</si>
  <si>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</si>
  <si>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</si>
  <si>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</si>
  <si>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</si>
  <si>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</si>
  <si>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</si>
  <si>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</si>
  <si>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</si>
  <si>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</si>
  <si>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</si>
  <si>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</si>
  <si>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</si>
  <si>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</si>
  <si>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</si>
  <si>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</si>
  <si>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</si>
  <si>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</si>
  <si>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</si>
  <si>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</si>
  <si>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</si>
  <si>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</si>
  <si>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01892</t>
  </si>
  <si>
    <t>01902</t>
  </si>
  <si>
    <t>01912</t>
  </si>
  <si>
    <t>01922</t>
  </si>
  <si>
    <t>01931</t>
  </si>
  <si>
    <t>01932</t>
  </si>
  <si>
    <t>01940</t>
  </si>
  <si>
    <t>01960</t>
  </si>
  <si>
    <t>01962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</si>
  <si>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</si>
  <si>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</si>
  <si>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</si>
  <si>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</si>
  <si>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</si>
  <si>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</si>
  <si>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</si>
  <si>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</si>
  <si>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</si>
  <si>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</si>
  <si>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</si>
  <si>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</si>
  <si>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</si>
  <si>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02105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</si>
  <si>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</si>
  <si>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</si>
  <si>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</si>
  <si>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</si>
  <si>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</si>
  <si>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</si>
  <si>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</si>
  <si>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</si>
  <si>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</si>
  <si>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</si>
  <si>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</si>
  <si>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</si>
  <si>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</si>
  <si>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</si>
  <si>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</si>
  <si>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</si>
  <si>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</si>
  <si>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</si>
  <si>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</si>
  <si>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</si>
  <si>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</si>
  <si>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</si>
  <si>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</si>
  <si>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</si>
  <si>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</si>
  <si>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</si>
  <si>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</si>
  <si>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</si>
  <si>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</si>
  <si>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</si>
  <si>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</si>
  <si>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</si>
  <si>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</si>
  <si>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</si>
  <si>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</si>
  <si>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</si>
  <si>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</si>
  <si>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</si>
  <si>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</si>
  <si>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</si>
  <si>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</si>
  <si>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</si>
  <si>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</si>
  <si>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</si>
  <si>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</si>
  <si>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</si>
  <si>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</si>
  <si>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02608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</si>
  <si>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</si>
  <si>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</si>
  <si>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</si>
  <si>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</si>
  <si>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</si>
  <si>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</si>
  <si>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</si>
  <si>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</si>
  <si>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</si>
  <si>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</si>
  <si>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</si>
  <si>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</si>
  <si>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</si>
  <si>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</si>
  <si>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</si>
  <si>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</si>
  <si>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</si>
  <si>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</si>
  <si>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</si>
  <si>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</si>
  <si>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</si>
  <si>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</si>
  <si>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</si>
  <si>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0146</t>
  </si>
  <si>
    <t>HIGH LEVEL</t>
  </si>
  <si>
    <t>0183</t>
  </si>
  <si>
    <t>IRRICANA</t>
  </si>
  <si>
    <t>0010</t>
  </si>
  <si>
    <t>ARROWWOOD</t>
  </si>
  <si>
    <t>0027</t>
  </si>
  <si>
    <t>BIG VALLEY</t>
  </si>
  <si>
    <t>0042</t>
  </si>
  <si>
    <t>BRETON</t>
  </si>
  <si>
    <t>0159</t>
  </si>
  <si>
    <t>I.D. NO. 04 (WATERTON)</t>
  </si>
  <si>
    <t>0164</t>
  </si>
  <si>
    <t>I.D. NO. 09 (BANFF)</t>
  </si>
  <si>
    <t>Dissolved</t>
  </si>
  <si>
    <t>0030</t>
  </si>
  <si>
    <t>Black Diamond</t>
  </si>
  <si>
    <t>0321</t>
  </si>
  <si>
    <t>Turner Valley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</si>
  <si>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</si>
  <si>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</si>
  <si>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</si>
  <si>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</si>
  <si>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</si>
  <si>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</si>
  <si>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</si>
  <si>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</si>
  <si>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</si>
  <si>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</si>
  <si>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</si>
  <si>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</si>
  <si>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</si>
  <si>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</si>
  <si>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</si>
  <si>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</si>
  <si>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</si>
  <si>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</si>
  <si>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</si>
  <si>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</si>
  <si>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</si>
  <si>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</si>
  <si>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</si>
  <si>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</si>
  <si>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</si>
  <si>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</si>
  <si>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</si>
  <si>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</si>
  <si>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</si>
  <si>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</si>
  <si>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</si>
  <si>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</si>
  <si>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</si>
  <si>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</si>
  <si>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</si>
  <si>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</si>
  <si>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</si>
  <si>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</si>
  <si>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03108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</si>
  <si>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</si>
  <si>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</si>
  <si>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</si>
  <si>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</si>
  <si>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</si>
  <si>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</si>
  <si>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</si>
  <si>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</si>
  <si>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</si>
  <si>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</si>
  <si>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</si>
  <si>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</si>
  <si>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</si>
  <si>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</si>
  <si>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</si>
  <si>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</si>
  <si>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</si>
  <si>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</si>
  <si>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</si>
  <si>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</si>
  <si>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</si>
  <si>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</si>
  <si>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</si>
  <si>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</si>
  <si>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</si>
  <si>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</si>
  <si>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Asset Retirement Obligation</t>
  </si>
  <si>
    <t>Equity in Tangible Capital Assets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</si>
  <si>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</si>
  <si>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</si>
  <si>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</si>
  <si>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</si>
  <si>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</si>
  <si>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</si>
  <si>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</si>
  <si>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</si>
  <si>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</si>
  <si>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</si>
  <si>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</si>
  <si>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</si>
  <si>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</si>
  <si>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</si>
  <si>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</si>
  <si>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</si>
  <si>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</si>
  <si>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</si>
  <si>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</si>
  <si>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</si>
  <si>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</si>
  <si>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</si>
  <si>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</si>
  <si>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</si>
  <si>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</si>
  <si>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</si>
  <si>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</si>
  <si>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</si>
  <si>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</si>
  <si>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</si>
  <si>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</si>
  <si>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</si>
  <si>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</si>
  <si>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03355</t>
  </si>
  <si>
    <t>03400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</si>
  <si>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</si>
  <si>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</si>
  <si>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</si>
  <si>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</si>
  <si>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</si>
  <si>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</si>
  <si>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</si>
  <si>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</si>
  <si>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</si>
  <si>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</si>
  <si>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</si>
  <si>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</si>
  <si>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</si>
  <si>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</si>
  <si>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</si>
  <si>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</si>
  <si>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</si>
  <si>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</si>
  <si>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</si>
  <si>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</si>
  <si>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</si>
  <si>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</si>
  <si>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</si>
  <si>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</si>
  <si>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</si>
  <si>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</si>
  <si>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</si>
  <si>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</si>
  <si>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</si>
  <si>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</si>
  <si>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</si>
  <si>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</si>
  <si>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</si>
  <si>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</si>
  <si>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</si>
  <si>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</si>
  <si>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</si>
  <si>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</si>
  <si>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</si>
  <si>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</si>
  <si>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</si>
  <si>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</si>
  <si>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</si>
  <si>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</si>
  <si>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</si>
  <si>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</si>
  <si>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</si>
  <si>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</si>
  <si>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</si>
  <si>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</si>
  <si>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</si>
  <si>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</si>
  <si>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</si>
  <si>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</si>
  <si>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</si>
  <si>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</si>
  <si>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</si>
  <si>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</si>
  <si>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</si>
  <si>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Small Business Tax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</si>
  <si>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</si>
  <si>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</si>
  <si>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</si>
  <si>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</si>
  <si>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</si>
  <si>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</si>
  <si>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Designated Industrial Property</t>
  </si>
  <si>
    <t>Adjustments to Requisition Transfers</t>
  </si>
  <si>
    <t>Total Requisition Transfers</t>
  </si>
  <si>
    <t>03910</t>
  </si>
  <si>
    <t>03935</t>
  </si>
  <si>
    <t>03950</t>
  </si>
  <si>
    <t>03960</t>
  </si>
  <si>
    <t>03965</t>
  </si>
  <si>
    <t>03980</t>
  </si>
  <si>
    <t>03990</t>
  </si>
  <si>
    <t>04000</t>
  </si>
  <si>
    <t>04031</t>
  </si>
  <si>
    <t>04035</t>
  </si>
  <si>
    <t>04090</t>
  </si>
  <si>
    <t>04099</t>
  </si>
  <si>
    <t>04100</t>
  </si>
  <si>
    <t>04110</t>
  </si>
  <si>
    <t>04120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</si>
  <si>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</si>
  <si>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</si>
  <si>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</si>
  <si>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</si>
  <si>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</si>
  <si>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</si>
  <si>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</si>
  <si>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</si>
  <si>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</si>
  <si>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</si>
  <si>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Business Taxes</t>
  </si>
  <si>
    <t>Grants in Place of Taxes - Other Taxes</t>
  </si>
  <si>
    <t>Grants in Place of Taxes - TOTAL</t>
  </si>
  <si>
    <t>Schedule M</t>
  </si>
  <si>
    <t>Municipality - SALARY</t>
  </si>
  <si>
    <t>Elected Officals</t>
  </si>
  <si>
    <t>Chief Administrative Officer (CAO)</t>
  </si>
  <si>
    <t>Designated Officer(s)</t>
  </si>
  <si>
    <t>04300</t>
  </si>
  <si>
    <t>04310</t>
  </si>
  <si>
    <t>04320</t>
  </si>
  <si>
    <t>04340</t>
  </si>
  <si>
    <t>Municipality - BENEFITS</t>
  </si>
  <si>
    <t>Municipality - SEVERANT</t>
  </si>
  <si>
    <t>Municipality - TOTAL</t>
  </si>
  <si>
    <t>Schedule MR</t>
  </si>
  <si>
    <t>Tax Rate Data - TAX LEVY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</si>
  <si>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</si>
  <si>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</si>
  <si>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</si>
  <si>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</si>
  <si>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</si>
  <si>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</si>
  <si>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</si>
  <si>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</si>
  <si>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</si>
  <si>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</si>
  <si>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</si>
  <si>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</si>
  <si>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</si>
  <si>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</si>
  <si>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Has a supplementary property assessment</t>
  </si>
  <si>
    <t>Repealed a supplementary property assessment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</si>
  <si>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</si>
  <si>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</si>
  <si>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</si>
  <si>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</si>
  <si>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</si>
  <si>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</si>
  <si>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</si>
  <si>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</si>
  <si>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</si>
  <si>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</si>
  <si>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</si>
  <si>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</si>
  <si>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</si>
  <si>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</si>
  <si>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</si>
  <si>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</si>
  <si>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</si>
  <si>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</si>
  <si>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</si>
  <si>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10004</t>
  </si>
  <si>
    <t>10005</t>
  </si>
  <si>
    <t>331 out of 332</t>
  </si>
  <si>
    <t>Tax Rate Data - ASSESSMENT</t>
  </si>
  <si>
    <t>Tax Rate Data - MILL RATE</t>
  </si>
  <si>
    <t>Lowest Residential General Municipal Tax Rate</t>
  </si>
  <si>
    <t>HIghest Non-Residential General Municipal Tax Rate</t>
  </si>
  <si>
    <t>10021</t>
  </si>
  <si>
    <t>10023</t>
  </si>
  <si>
    <t>Schedule P</t>
  </si>
  <si>
    <t>Grant Cash and Deferred Revenue - TOTAL</t>
  </si>
  <si>
    <t xml:space="preserve">Municipal Sustainability Initiative Capital </t>
  </si>
  <si>
    <t>Municipal Sustainability Initiative Operating</t>
  </si>
  <si>
    <t>Canada Community-Building Fund (CCBF)</t>
  </si>
  <si>
    <t>Alberta Community Partnership- Intermunicipal Collaboration</t>
  </si>
  <si>
    <t>Alberta Community Partnership- Municipal Restructuring</t>
  </si>
  <si>
    <t>Alberta Community Partnership- Mediation and Cooperative Processes</t>
  </si>
  <si>
    <t>Alberta Community Partnership- Municipal Internship</t>
  </si>
  <si>
    <t xml:space="preserve">Alberta Community Partnership- Local Land Use Planning </t>
  </si>
  <si>
    <t>Alberta Community Partnership- Strategic Initiative</t>
  </si>
  <si>
    <t>Alberta Community Partnership- Regional Collaboration Program</t>
  </si>
  <si>
    <t>Other Grants</t>
  </si>
  <si>
    <t>Local Government Fiscal Framework</t>
  </si>
  <si>
    <t>Total Restricted Cash</t>
  </si>
  <si>
    <t>Unrestricted Cash</t>
  </si>
  <si>
    <t>Accounts Receivable - Grants</t>
  </si>
  <si>
    <t>Total Deferred Revenue by Grant</t>
  </si>
  <si>
    <t>Other Deferred Revenue</t>
  </si>
  <si>
    <t>08820</t>
  </si>
  <si>
    <t>08825</t>
  </si>
  <si>
    <t>08826</t>
  </si>
  <si>
    <t>08827</t>
  </si>
  <si>
    <t>08828</t>
  </si>
  <si>
    <t>08829</t>
  </si>
  <si>
    <t>08830</t>
  </si>
  <si>
    <t>08831</t>
  </si>
  <si>
    <t>08832</t>
  </si>
  <si>
    <t>08833</t>
  </si>
  <si>
    <t>08834</t>
  </si>
  <si>
    <t>08835</t>
  </si>
  <si>
    <t>08836</t>
  </si>
  <si>
    <t>08865</t>
  </si>
  <si>
    <t>08870</t>
  </si>
  <si>
    <t>08872</t>
  </si>
  <si>
    <t>08875</t>
  </si>
  <si>
    <t>08880</t>
  </si>
  <si>
    <t>08881</t>
  </si>
  <si>
    <t>08882</t>
  </si>
  <si>
    <t>08883</t>
  </si>
  <si>
    <t>08884</t>
  </si>
  <si>
    <t>08885</t>
  </si>
  <si>
    <t>08886</t>
  </si>
  <si>
    <t>08887</t>
  </si>
  <si>
    <t>08888</t>
  </si>
  <si>
    <t>08889</t>
  </si>
  <si>
    <t>08890</t>
  </si>
  <si>
    <t>08891</t>
  </si>
  <si>
    <t>08898</t>
  </si>
  <si>
    <t>08899</t>
  </si>
  <si>
    <t>Schedule POPL</t>
  </si>
  <si>
    <t>Population of Alberta - Population of Alberta</t>
  </si>
  <si>
    <t>Population</t>
  </si>
  <si>
    <t>POPL</t>
  </si>
  <si>
    <t xml:space="preserve">AIRDRIE </t>
  </si>
  <si>
    <t xml:space="preserve">BEAUMONT </t>
  </si>
  <si>
    <t xml:space="preserve">BROOKS </t>
  </si>
  <si>
    <t xml:space="preserve">CALGARY </t>
  </si>
  <si>
    <t xml:space="preserve">CAMROSE </t>
  </si>
  <si>
    <t xml:space="preserve">CHESTERMERE </t>
  </si>
  <si>
    <t xml:space="preserve">COLD LAKE </t>
  </si>
  <si>
    <t xml:space="preserve">EDMONTON </t>
  </si>
  <si>
    <t xml:space="preserve">FORT SASKATCHEWAN </t>
  </si>
  <si>
    <t xml:space="preserve">GRANDE PRAIRIE </t>
  </si>
  <si>
    <t xml:space="preserve">LACOMBE </t>
  </si>
  <si>
    <t xml:space="preserve">LEDUC </t>
  </si>
  <si>
    <t xml:space="preserve">LETHBRIDGE </t>
  </si>
  <si>
    <t>LLOYDMINSTER *</t>
  </si>
  <si>
    <t xml:space="preserve">MEDICINE HAT </t>
  </si>
  <si>
    <t xml:space="preserve">RED DEER </t>
  </si>
  <si>
    <t xml:space="preserve">SPRUCE GROVE </t>
  </si>
  <si>
    <t xml:space="preserve">ST. ALBERT </t>
  </si>
  <si>
    <t xml:space="preserve">WETASKIWIN </t>
  </si>
  <si>
    <t xml:space="preserve">CROWSNEST PASS, MUNICIPALITY OF </t>
  </si>
  <si>
    <t xml:space="preserve">JASPER, MUNICIPALITY OF </t>
  </si>
  <si>
    <t xml:space="preserve">LAC LA BICHE COUNTY </t>
  </si>
  <si>
    <t xml:space="preserve">MACKENZIE COUNTY </t>
  </si>
  <si>
    <t xml:space="preserve">STRATHCONA COUNTY </t>
  </si>
  <si>
    <t xml:space="preserve">WOOD BUFFALO, REGIONAL MUNICIPALITY OF </t>
  </si>
  <si>
    <t xml:space="preserve">ACADIA NO. 34, M.D. OF </t>
  </si>
  <si>
    <t xml:space="preserve">ATHABASCA COUNTY </t>
  </si>
  <si>
    <t xml:space="preserve">BARRHEAD NO. 11, COUNTY OF </t>
  </si>
  <si>
    <t xml:space="preserve">BEAVER COUNTY </t>
  </si>
  <si>
    <t xml:space="preserve">BIG LAKES COUNTY </t>
  </si>
  <si>
    <t xml:space="preserve">BIGHORN NO. 8, M.D. OF </t>
  </si>
  <si>
    <t xml:space="preserve">BIRCH HILLS COUNTY </t>
  </si>
  <si>
    <t xml:space="preserve">BONNYVILLE NO. 87, M.D. OF </t>
  </si>
  <si>
    <t xml:space="preserve">BRAZEAU COUNTY </t>
  </si>
  <si>
    <t xml:space="preserve">CAMROSE COUNTY </t>
  </si>
  <si>
    <t xml:space="preserve">CARDSTON COUNTY </t>
  </si>
  <si>
    <t xml:space="preserve">CLEAR HILLS COUNTY </t>
  </si>
  <si>
    <t xml:space="preserve">CLEARWATER COUNTY </t>
  </si>
  <si>
    <t xml:space="preserve">CYPRESS COUNTY </t>
  </si>
  <si>
    <t xml:space="preserve">FAIRVIEW NO. 136, M.D. OF </t>
  </si>
  <si>
    <t xml:space="preserve">FLAGSTAFF COUNTY </t>
  </si>
  <si>
    <t xml:space="preserve">FOOTHILLS COUNTY </t>
  </si>
  <si>
    <t xml:space="preserve">FORTY MILE NO. 8, COUNTY OF </t>
  </si>
  <si>
    <t xml:space="preserve">GRANDE PRAIRIE NO. 1, COUNTY OF </t>
  </si>
  <si>
    <t xml:space="preserve">GREENVIEW NO. 16, M.D. OF </t>
  </si>
  <si>
    <t xml:space="preserve">KNEEHILL COUNTY </t>
  </si>
  <si>
    <t xml:space="preserve">LAC STE. ANNE COUNTY </t>
  </si>
  <si>
    <t xml:space="preserve">LACOMBE COUNTY </t>
  </si>
  <si>
    <t xml:space="preserve">LAMONT COUNTY </t>
  </si>
  <si>
    <t xml:space="preserve">LEDUC COUNTY </t>
  </si>
  <si>
    <t xml:space="preserve">LESSER SLAVE RIVER NO. 124, M.D. OF </t>
  </si>
  <si>
    <t xml:space="preserve">LETHBRIDGE COUNTY </t>
  </si>
  <si>
    <t xml:space="preserve">MINBURN NO. 27, COUNTY OF </t>
  </si>
  <si>
    <t xml:space="preserve">MOUNTAIN VIEW COUNTY </t>
  </si>
  <si>
    <t xml:space="preserve">NEWELL, COUNTY OF </t>
  </si>
  <si>
    <t xml:space="preserve">NORTHERN LIGHTS, COUNTY OF </t>
  </si>
  <si>
    <t xml:space="preserve">NORTHERN SUNRISE COUNTY </t>
  </si>
  <si>
    <t xml:space="preserve">OPPORTUNITY NO. 17, M.D. OF </t>
  </si>
  <si>
    <t xml:space="preserve">PAINTEARTH NO. 18, COUNTY OF </t>
  </si>
  <si>
    <t xml:space="preserve">PARKLAND COUNTY </t>
  </si>
  <si>
    <t xml:space="preserve">PEACE NO. 135, M.D. OF </t>
  </si>
  <si>
    <t xml:space="preserve">PINCHER CREEK NO. 9, M.D. OF </t>
  </si>
  <si>
    <t xml:space="preserve">PONOKA COUNTY </t>
  </si>
  <si>
    <t xml:space="preserve">PROVOST NO. 52, M.D. OF </t>
  </si>
  <si>
    <t xml:space="preserve">RANCHLAND NO. 66, M.D. OF </t>
  </si>
  <si>
    <t xml:space="preserve">RED DEER COUNTY </t>
  </si>
  <si>
    <t xml:space="preserve">ROCKY VIEW COUNTY </t>
  </si>
  <si>
    <t xml:space="preserve">SADDLE HILLS COUNTY </t>
  </si>
  <si>
    <t xml:space="preserve">SMOKY LAKE COUNTY </t>
  </si>
  <si>
    <t xml:space="preserve">SMOKY RIVER NO. 130, M.D. OF </t>
  </si>
  <si>
    <t xml:space="preserve">SPIRIT RIVER NO. 133, M.D. OF </t>
  </si>
  <si>
    <t xml:space="preserve">ST. PAUL NO. 19, COUNTY OF </t>
  </si>
  <si>
    <t xml:space="preserve">STARLAND COUNTY </t>
  </si>
  <si>
    <t xml:space="preserve">STETTLER NO. 6, COUNTY OF </t>
  </si>
  <si>
    <t xml:space="preserve">STURGEON COUNTY </t>
  </si>
  <si>
    <t xml:space="preserve">TABER, M.D. OF </t>
  </si>
  <si>
    <t xml:space="preserve">THORHILD COUNTY </t>
  </si>
  <si>
    <t xml:space="preserve">TWO HILLS NO. 21, COUNTY OF </t>
  </si>
  <si>
    <t xml:space="preserve">VERMILION RIVER, COUNTY OF </t>
  </si>
  <si>
    <t xml:space="preserve">VULCAN COUNTY </t>
  </si>
  <si>
    <t xml:space="preserve">WAINWRIGHT NO. 61, M.D. OF </t>
  </si>
  <si>
    <t xml:space="preserve">WARNER NO. 5, COUNTY OF </t>
  </si>
  <si>
    <t xml:space="preserve">WESTLOCK COUNTY </t>
  </si>
  <si>
    <t xml:space="preserve">WETASKIWIN NO. 10, COUNTY OF </t>
  </si>
  <si>
    <t xml:space="preserve">WHEATLAND COUNTY </t>
  </si>
  <si>
    <t xml:space="preserve">WILLOW CREEK NO. 26, M.D. OF </t>
  </si>
  <si>
    <t xml:space="preserve">WOODLANDS COUNTY </t>
  </si>
  <si>
    <t xml:space="preserve">YELLOWHEAD COUNTY </t>
  </si>
  <si>
    <t xml:space="preserve">ATHABASCA </t>
  </si>
  <si>
    <t xml:space="preserve">BANFF </t>
  </si>
  <si>
    <t xml:space="preserve">BARRHEAD </t>
  </si>
  <si>
    <t xml:space="preserve">BASHAW </t>
  </si>
  <si>
    <t xml:space="preserve">BASSANO </t>
  </si>
  <si>
    <t xml:space="preserve">BEAVERLODGE </t>
  </si>
  <si>
    <t xml:space="preserve">BENTLEY </t>
  </si>
  <si>
    <t xml:space="preserve">BLACKFALDS </t>
  </si>
  <si>
    <t xml:space="preserve">BON ACCORD </t>
  </si>
  <si>
    <t xml:space="preserve">BONNYVILLE </t>
  </si>
  <si>
    <t xml:space="preserve">BOW ISLAND </t>
  </si>
  <si>
    <t xml:space="preserve">BOWDEN </t>
  </si>
  <si>
    <t xml:space="preserve">BRUDERHEIM </t>
  </si>
  <si>
    <t xml:space="preserve">CALMAR </t>
  </si>
  <si>
    <t xml:space="preserve">CANMORE </t>
  </si>
  <si>
    <t xml:space="preserve">CARDSTON </t>
  </si>
  <si>
    <t xml:space="preserve">CARSTAIRS </t>
  </si>
  <si>
    <t xml:space="preserve">CASTOR </t>
  </si>
  <si>
    <t xml:space="preserve">CLARESHOLM </t>
  </si>
  <si>
    <t xml:space="preserve">COALDALE </t>
  </si>
  <si>
    <t xml:space="preserve">COALHURST </t>
  </si>
  <si>
    <t xml:space="preserve">COCHRANE </t>
  </si>
  <si>
    <t xml:space="preserve">CORONATION </t>
  </si>
  <si>
    <t xml:space="preserve">CROSSFIELD </t>
  </si>
  <si>
    <t xml:space="preserve">DAYSLAND </t>
  </si>
  <si>
    <t xml:space="preserve">DEVON </t>
  </si>
  <si>
    <t xml:space="preserve">DIAMOND VALLEY </t>
  </si>
  <si>
    <t xml:space="preserve">DIDSBURY </t>
  </si>
  <si>
    <t xml:space="preserve">DRAYTON VALLEY </t>
  </si>
  <si>
    <t xml:space="preserve">DRUMHELLER </t>
  </si>
  <si>
    <t xml:space="preserve">ECKVILLE </t>
  </si>
  <si>
    <t xml:space="preserve">EDSON </t>
  </si>
  <si>
    <t xml:space="preserve">ELK POINT </t>
  </si>
  <si>
    <t xml:space="preserve">FAIRVIEW </t>
  </si>
  <si>
    <t xml:space="preserve">FALHER </t>
  </si>
  <si>
    <t xml:space="preserve">FORT MACLEOD </t>
  </si>
  <si>
    <t xml:space="preserve">FOX CREEK </t>
  </si>
  <si>
    <t xml:space="preserve">GIBBONS </t>
  </si>
  <si>
    <t xml:space="preserve">GRIMSHAW </t>
  </si>
  <si>
    <t xml:space="preserve">HANNA </t>
  </si>
  <si>
    <t xml:space="preserve">HARDISTY </t>
  </si>
  <si>
    <t xml:space="preserve">HIGH LEVEL </t>
  </si>
  <si>
    <t xml:space="preserve">HIGH PRAIRIE </t>
  </si>
  <si>
    <t xml:space="preserve">HIGH RIVER </t>
  </si>
  <si>
    <t xml:space="preserve">HINTON </t>
  </si>
  <si>
    <t xml:space="preserve">INNISFAIL </t>
  </si>
  <si>
    <t xml:space="preserve">IRRICANA </t>
  </si>
  <si>
    <t xml:space="preserve">KILLAM </t>
  </si>
  <si>
    <t xml:space="preserve">LAMONT </t>
  </si>
  <si>
    <t xml:space="preserve">LEGAL </t>
  </si>
  <si>
    <t xml:space="preserve">MAGRATH </t>
  </si>
  <si>
    <t xml:space="preserve">MANNING </t>
  </si>
  <si>
    <t xml:space="preserve">MAYERTHORPE </t>
  </si>
  <si>
    <t xml:space="preserve">MCLENNAN </t>
  </si>
  <si>
    <t xml:space="preserve">MILK RIVER </t>
  </si>
  <si>
    <t xml:space="preserve">MILLET </t>
  </si>
  <si>
    <t xml:space="preserve">MORINVILLE </t>
  </si>
  <si>
    <t xml:space="preserve">MUNDARE </t>
  </si>
  <si>
    <t xml:space="preserve">NANTON </t>
  </si>
  <si>
    <t xml:space="preserve">NOBLEFORD </t>
  </si>
  <si>
    <t xml:space="preserve">OKOTOKS </t>
  </si>
  <si>
    <t xml:space="preserve">OLDS </t>
  </si>
  <si>
    <t xml:space="preserve">ONOWAY </t>
  </si>
  <si>
    <t xml:space="preserve">OYEN </t>
  </si>
  <si>
    <t xml:space="preserve">PEACE RIVER </t>
  </si>
  <si>
    <t xml:space="preserve">PENHOLD </t>
  </si>
  <si>
    <t xml:space="preserve">PICTURE BUTTE </t>
  </si>
  <si>
    <t xml:space="preserve">PINCHER CREEK </t>
  </si>
  <si>
    <t xml:space="preserve">PONOKA </t>
  </si>
  <si>
    <t xml:space="preserve">PROVOST </t>
  </si>
  <si>
    <t xml:space="preserve">RAINBOW LAKE </t>
  </si>
  <si>
    <t xml:space="preserve">RAYMOND </t>
  </si>
  <si>
    <t xml:space="preserve">REDCLIFF </t>
  </si>
  <si>
    <t xml:space="preserve">REDWATER </t>
  </si>
  <si>
    <t xml:space="preserve">RIMBEY </t>
  </si>
  <si>
    <t xml:space="preserve">ROCKY MOUNTAIN HOUSE </t>
  </si>
  <si>
    <t xml:space="preserve">SEDGEWICK </t>
  </si>
  <si>
    <t xml:space="preserve">SEXSMITH </t>
  </si>
  <si>
    <t xml:space="preserve">SLAVE LAKE </t>
  </si>
  <si>
    <t xml:space="preserve">SMOKY LAKE </t>
  </si>
  <si>
    <t xml:space="preserve">SPIRIT RIVER </t>
  </si>
  <si>
    <t xml:space="preserve">ST. PAUL </t>
  </si>
  <si>
    <t xml:space="preserve">STAVELY </t>
  </si>
  <si>
    <t xml:space="preserve">STETTLER </t>
  </si>
  <si>
    <t xml:space="preserve">STONY PLAIN </t>
  </si>
  <si>
    <t xml:space="preserve">STRATHMORE </t>
  </si>
  <si>
    <t xml:space="preserve">SUNDRE </t>
  </si>
  <si>
    <t xml:space="preserve">SWAN HILLS </t>
  </si>
  <si>
    <t xml:space="preserve">SYLVAN LAKE </t>
  </si>
  <si>
    <t xml:space="preserve">TABER </t>
  </si>
  <si>
    <t xml:space="preserve">THORSBY </t>
  </si>
  <si>
    <t xml:space="preserve">THREE HILLS </t>
  </si>
  <si>
    <t xml:space="preserve">TOFIELD </t>
  </si>
  <si>
    <t xml:space="preserve">TROCHU </t>
  </si>
  <si>
    <t xml:space="preserve">TWO HILLS </t>
  </si>
  <si>
    <t xml:space="preserve">VALLEYVIEW </t>
  </si>
  <si>
    <t xml:space="preserve">VAUXHALL </t>
  </si>
  <si>
    <t xml:space="preserve">VEGREVILLE </t>
  </si>
  <si>
    <t xml:space="preserve">VERMILION </t>
  </si>
  <si>
    <t xml:space="preserve">VIKING </t>
  </si>
  <si>
    <t xml:space="preserve">VULCAN </t>
  </si>
  <si>
    <t xml:space="preserve">WAINWRIGHT </t>
  </si>
  <si>
    <t xml:space="preserve">WEMBLEY </t>
  </si>
  <si>
    <t xml:space="preserve">WESTLOCK </t>
  </si>
  <si>
    <t xml:space="preserve">WHITECOURT </t>
  </si>
  <si>
    <t xml:space="preserve">ACME </t>
  </si>
  <si>
    <t xml:space="preserve">ALBERTA BEACH </t>
  </si>
  <si>
    <t xml:space="preserve">ALIX </t>
  </si>
  <si>
    <t xml:space="preserve">ALLIANCE </t>
  </si>
  <si>
    <t xml:space="preserve">AMISK </t>
  </si>
  <si>
    <t xml:space="preserve">ANDREW </t>
  </si>
  <si>
    <t xml:space="preserve">ARROWWOOD </t>
  </si>
  <si>
    <t xml:space="preserve">BARNWELL </t>
  </si>
  <si>
    <t xml:space="preserve">BARONS </t>
  </si>
  <si>
    <t xml:space="preserve">BAWLF </t>
  </si>
  <si>
    <t xml:space="preserve">BEISEKER </t>
  </si>
  <si>
    <t xml:space="preserve">BERWYN </t>
  </si>
  <si>
    <t xml:space="preserve">BIG VALLEY </t>
  </si>
  <si>
    <t xml:space="preserve">BITTERN LAKE </t>
  </si>
  <si>
    <t xml:space="preserve">BOYLE </t>
  </si>
  <si>
    <t xml:space="preserve">BRETON </t>
  </si>
  <si>
    <t xml:space="preserve">CARBON </t>
  </si>
  <si>
    <t xml:space="preserve">CARMANGAY </t>
  </si>
  <si>
    <t xml:space="preserve">CAROLINE </t>
  </si>
  <si>
    <t xml:space="preserve">CHAMPION </t>
  </si>
  <si>
    <t xml:space="preserve">CHAUVIN </t>
  </si>
  <si>
    <t xml:space="preserve">CHIPMAN </t>
  </si>
  <si>
    <t xml:space="preserve">CLIVE </t>
  </si>
  <si>
    <t xml:space="preserve">CLYDE </t>
  </si>
  <si>
    <t xml:space="preserve">CONSORT </t>
  </si>
  <si>
    <t xml:space="preserve">COUTTS </t>
  </si>
  <si>
    <t xml:space="preserve">COWLEY </t>
  </si>
  <si>
    <t xml:space="preserve">CREMONA </t>
  </si>
  <si>
    <t xml:space="preserve">CZAR </t>
  </si>
  <si>
    <t xml:space="preserve">DELBURNE </t>
  </si>
  <si>
    <t xml:space="preserve">DELIA </t>
  </si>
  <si>
    <t xml:space="preserve">DONALDA </t>
  </si>
  <si>
    <t xml:space="preserve">DONNELLY </t>
  </si>
  <si>
    <t xml:space="preserve">DUCHESS </t>
  </si>
  <si>
    <t xml:space="preserve">EDBERG </t>
  </si>
  <si>
    <t xml:space="preserve">EDGERTON </t>
  </si>
  <si>
    <t xml:space="preserve">ELNORA </t>
  </si>
  <si>
    <t xml:space="preserve">EMPRESS </t>
  </si>
  <si>
    <t xml:space="preserve">FOREMOST </t>
  </si>
  <si>
    <t xml:space="preserve">FORESTBURG </t>
  </si>
  <si>
    <t xml:space="preserve">GIROUXVILLE </t>
  </si>
  <si>
    <t xml:space="preserve">GLENDON </t>
  </si>
  <si>
    <t xml:space="preserve">GLENWOOD </t>
  </si>
  <si>
    <t xml:space="preserve">HALKIRK </t>
  </si>
  <si>
    <t xml:space="preserve">HAY LAKES </t>
  </si>
  <si>
    <t xml:space="preserve">HEISLER </t>
  </si>
  <si>
    <t xml:space="preserve">HILL SPRING </t>
  </si>
  <si>
    <t xml:space="preserve">HINES CREEK </t>
  </si>
  <si>
    <t xml:space="preserve">HOLDEN </t>
  </si>
  <si>
    <t xml:space="preserve">HUGHENDEN </t>
  </si>
  <si>
    <t xml:space="preserve">HUSSAR </t>
  </si>
  <si>
    <t xml:space="preserve">INNISFREE </t>
  </si>
  <si>
    <t xml:space="preserve">IRMA </t>
  </si>
  <si>
    <t xml:space="preserve">KITSCOTY </t>
  </si>
  <si>
    <t xml:space="preserve">LINDEN </t>
  </si>
  <si>
    <t xml:space="preserve">LOMOND </t>
  </si>
  <si>
    <t xml:space="preserve">LONGVIEW </t>
  </si>
  <si>
    <t xml:space="preserve">LOUGHEED </t>
  </si>
  <si>
    <t xml:space="preserve">MANNVILLE </t>
  </si>
  <si>
    <t xml:space="preserve">MARWAYNE </t>
  </si>
  <si>
    <t xml:space="preserve">MILO </t>
  </si>
  <si>
    <t xml:space="preserve">MORRIN </t>
  </si>
  <si>
    <t xml:space="preserve">MUNSON </t>
  </si>
  <si>
    <t xml:space="preserve">MYRNAM </t>
  </si>
  <si>
    <t xml:space="preserve">NAMPA </t>
  </si>
  <si>
    <t xml:space="preserve">PARADISE VALLEY </t>
  </si>
  <si>
    <t xml:space="preserve">ROCKYFORD </t>
  </si>
  <si>
    <t xml:space="preserve">ROSALIND </t>
  </si>
  <si>
    <t xml:space="preserve">ROSEMARY </t>
  </si>
  <si>
    <t xml:space="preserve">RYCROFT </t>
  </si>
  <si>
    <t xml:space="preserve">RYLEY </t>
  </si>
  <si>
    <t xml:space="preserve">SPRING LAKE </t>
  </si>
  <si>
    <t xml:space="preserve">STANDARD </t>
  </si>
  <si>
    <t xml:space="preserve">STIRLING </t>
  </si>
  <si>
    <t xml:space="preserve">VETERAN </t>
  </si>
  <si>
    <t xml:space="preserve">VILNA </t>
  </si>
  <si>
    <t xml:space="preserve">WARBURG </t>
  </si>
  <si>
    <t xml:space="preserve">WARNER </t>
  </si>
  <si>
    <t xml:space="preserve">WASKATENAU </t>
  </si>
  <si>
    <t xml:space="preserve">YOUNGSTOWN </t>
  </si>
  <si>
    <t xml:space="preserve">ARGENTIA BEACH </t>
  </si>
  <si>
    <t xml:space="preserve">BETULA BEACH </t>
  </si>
  <si>
    <t xml:space="preserve">BIRCH COVE </t>
  </si>
  <si>
    <t xml:space="preserve">BIRCHCLIFF </t>
  </si>
  <si>
    <t xml:space="preserve">BONDISS </t>
  </si>
  <si>
    <t xml:space="preserve">BONNYVILLE BEACH </t>
  </si>
  <si>
    <t xml:space="preserve">BURNSTICK LAKE </t>
  </si>
  <si>
    <t xml:space="preserve">CASTLE ISLAND </t>
  </si>
  <si>
    <t xml:space="preserve">CRYSTAL SPRINGS </t>
  </si>
  <si>
    <t xml:space="preserve">GHOST LAKE </t>
  </si>
  <si>
    <t xml:space="preserve">GOLDEN DAYS </t>
  </si>
  <si>
    <t xml:space="preserve">GRANDVIEW </t>
  </si>
  <si>
    <t xml:space="preserve">GULL LAKE </t>
  </si>
  <si>
    <t xml:space="preserve">HALF MOON BAY </t>
  </si>
  <si>
    <t xml:space="preserve">HORSESHOE BAY </t>
  </si>
  <si>
    <t xml:space="preserve">ISLAND LAKE </t>
  </si>
  <si>
    <t xml:space="preserve">ISLAND LAKE SOUTH </t>
  </si>
  <si>
    <t xml:space="preserve">ITASKA BEACH </t>
  </si>
  <si>
    <t xml:space="preserve">JARVIS BAY </t>
  </si>
  <si>
    <t xml:space="preserve">KAPASIWIN </t>
  </si>
  <si>
    <t xml:space="preserve">LAKEVIEW </t>
  </si>
  <si>
    <t xml:space="preserve">LARKSPUR </t>
  </si>
  <si>
    <t xml:space="preserve">MA-ME-O BEACH </t>
  </si>
  <si>
    <t xml:space="preserve">MEWATHA BEACH </t>
  </si>
  <si>
    <t xml:space="preserve">NAKAMUN PARK </t>
  </si>
  <si>
    <t xml:space="preserve">NORGLENWOLD </t>
  </si>
  <si>
    <t xml:space="preserve">NORRIS BEACH </t>
  </si>
  <si>
    <t xml:space="preserve">PARKLAND BEACH </t>
  </si>
  <si>
    <t xml:space="preserve">PELICAN NARROWS </t>
  </si>
  <si>
    <t xml:space="preserve">POINT ALISON </t>
  </si>
  <si>
    <t xml:space="preserve">POPLAR BAY </t>
  </si>
  <si>
    <t xml:space="preserve">ROCHON SANDS </t>
  </si>
  <si>
    <t xml:space="preserve">ROSS HAVEN </t>
  </si>
  <si>
    <t xml:space="preserve">SANDY BEACH </t>
  </si>
  <si>
    <t xml:space="preserve">SEBA BEACH </t>
  </si>
  <si>
    <t xml:space="preserve">SILVER BEACH </t>
  </si>
  <si>
    <t xml:space="preserve">SILVER SANDS </t>
  </si>
  <si>
    <t xml:space="preserve">SOUTH BAPTISTE </t>
  </si>
  <si>
    <t xml:space="preserve">SOUTH VIEW </t>
  </si>
  <si>
    <t xml:space="preserve">SUNBREAKER COVE </t>
  </si>
  <si>
    <t xml:space="preserve">SUNDANCE BEACH </t>
  </si>
  <si>
    <t xml:space="preserve">SUNRISE BEACH </t>
  </si>
  <si>
    <t xml:space="preserve">SUNSET BEACH </t>
  </si>
  <si>
    <t xml:space="preserve">SUNSET POINT </t>
  </si>
  <si>
    <t xml:space="preserve">VAL QUENTIN </t>
  </si>
  <si>
    <t xml:space="preserve">WAIPAROUS </t>
  </si>
  <si>
    <t xml:space="preserve">WEST BAPTISTE </t>
  </si>
  <si>
    <t xml:space="preserve">WEST COVE </t>
  </si>
  <si>
    <t xml:space="preserve">WHISPERING HILLS </t>
  </si>
  <si>
    <t xml:space="preserve">WHITE SANDS </t>
  </si>
  <si>
    <t xml:space="preserve">YELLOWSTONE </t>
  </si>
  <si>
    <t xml:space="preserve">I.D. NO. 04 (WATERTON) </t>
  </si>
  <si>
    <t xml:space="preserve">I.D. NO. 09 (BANFF) </t>
  </si>
  <si>
    <t xml:space="preserve">I.D. NO. 12 (JASPER NATIONAL PARK) </t>
  </si>
  <si>
    <t xml:space="preserve">I.D. NO. 13 (ELK ISLAND) </t>
  </si>
  <si>
    <t xml:space="preserve">I.D. NO. 24 (WOOD BUFFALO) </t>
  </si>
  <si>
    <t xml:space="preserve">I.D. NO. 25 (WILLMORE WILDERNESS) </t>
  </si>
  <si>
    <t xml:space="preserve">KANANASKIS IMPROVEMENT DISTRICT </t>
  </si>
  <si>
    <t xml:space="preserve">SPECIAL AREAS BOARD </t>
  </si>
  <si>
    <t>Metis Settlement</t>
  </si>
  <si>
    <t>0406</t>
  </si>
  <si>
    <t xml:space="preserve">BUFFALO LAKE METIS SETTLEMENT </t>
  </si>
  <si>
    <t>0407</t>
  </si>
  <si>
    <t xml:space="preserve">EAST PRAIRIE METIS SETTLEMENT </t>
  </si>
  <si>
    <t>0408</t>
  </si>
  <si>
    <t xml:space="preserve">ELIZABETH METIS SETTLEMENT </t>
  </si>
  <si>
    <t>0409</t>
  </si>
  <si>
    <t xml:space="preserve">FISHING LAKE METIS SETTLEMENT </t>
  </si>
  <si>
    <t>0410</t>
  </si>
  <si>
    <t xml:space="preserve">GIFT LAKE METIS SETTLEMENT </t>
  </si>
  <si>
    <t>0411</t>
  </si>
  <si>
    <t xml:space="preserve">KIKINO METIS SETTLEMENT </t>
  </si>
  <si>
    <t>0412</t>
  </si>
  <si>
    <t xml:space="preserve">PADDLE PRAIRIE METIS SETTLEMENT </t>
  </si>
  <si>
    <t>0413</t>
  </si>
  <si>
    <t xml:space="preserve">PEAVINE METIS SETTLEMENT </t>
  </si>
  <si>
    <t>First Nation</t>
  </si>
  <si>
    <t>0466</t>
  </si>
  <si>
    <t xml:space="preserve">ALEXANDER FIRST NATION </t>
  </si>
  <si>
    <t>0467</t>
  </si>
  <si>
    <t xml:space="preserve">ALEXIS NAKOTA SIOUX NATION </t>
  </si>
  <si>
    <t>0428</t>
  </si>
  <si>
    <t xml:space="preserve">ATHABASCA CHIPEWYAN FIRST NATION </t>
  </si>
  <si>
    <t>0421</t>
  </si>
  <si>
    <t xml:space="preserve">BEAVER FIRST NATION </t>
  </si>
  <si>
    <t>0468</t>
  </si>
  <si>
    <t xml:space="preserve">BEAVER LAKE CREE  NATION </t>
  </si>
  <si>
    <t>0469</t>
  </si>
  <si>
    <t xml:space="preserve">BIGSTONE CREE NATION </t>
  </si>
  <si>
    <t>0420</t>
  </si>
  <si>
    <t xml:space="preserve">BLOOD TRIBE </t>
  </si>
  <si>
    <t>0437</t>
  </si>
  <si>
    <t xml:space="preserve">CHIPEWYAN PRAIRIE FIRST NATION </t>
  </si>
  <si>
    <t>0423</t>
  </si>
  <si>
    <t xml:space="preserve">COLD LAKE FIRST NATIONS </t>
  </si>
  <si>
    <t>0472</t>
  </si>
  <si>
    <t xml:space="preserve">DENE THA' FIRST NATION </t>
  </si>
  <si>
    <t>0424</t>
  </si>
  <si>
    <t xml:space="preserve">DRIFTPILE CREE NATION </t>
  </si>
  <si>
    <t>0425</t>
  </si>
  <si>
    <t xml:space="preserve">DUNCAN'S FIRST NATION </t>
  </si>
  <si>
    <t>0426</t>
  </si>
  <si>
    <t xml:space="preserve">ENOCH CREE NATION #440 </t>
  </si>
  <si>
    <t>0427</t>
  </si>
  <si>
    <t xml:space="preserve">ERMINESKIN TRIBE </t>
  </si>
  <si>
    <t>0429</t>
  </si>
  <si>
    <t xml:space="preserve">FORT MCKAY FIRST NATION </t>
  </si>
  <si>
    <t>0430</t>
  </si>
  <si>
    <t xml:space="preserve">FORT MCMURRAY #468 FIRST NATION </t>
  </si>
  <si>
    <t>0431</t>
  </si>
  <si>
    <t xml:space="preserve">FROG LAKE FIRST NATION </t>
  </si>
  <si>
    <t>0435</t>
  </si>
  <si>
    <t xml:space="preserve">HEART LAKE FIRST NATION </t>
  </si>
  <si>
    <t>0436</t>
  </si>
  <si>
    <t xml:space="preserve">HORSE LAKE FIRST NATION </t>
  </si>
  <si>
    <t>0433</t>
  </si>
  <si>
    <t xml:space="preserve">KAPAWE'NO FIRST NATION </t>
  </si>
  <si>
    <t>0438</t>
  </si>
  <si>
    <t xml:space="preserve">KEHEWIN CREE NATION </t>
  </si>
  <si>
    <t>0439</t>
  </si>
  <si>
    <t xml:space="preserve">LITTLE RED RIVER CREE NATION </t>
  </si>
  <si>
    <t>0473</t>
  </si>
  <si>
    <t xml:space="preserve">LOON RIVER CREE </t>
  </si>
  <si>
    <t>0440</t>
  </si>
  <si>
    <t xml:space="preserve">LOUIS BULL TRIBE </t>
  </si>
  <si>
    <t>0474</t>
  </si>
  <si>
    <t xml:space="preserve">LUBICON LAKE BAND </t>
  </si>
  <si>
    <t>0478</t>
  </si>
  <si>
    <t xml:space="preserve">MIKISEW CREE FIRST NATION </t>
  </si>
  <si>
    <t>0441</t>
  </si>
  <si>
    <t xml:space="preserve">MONTANA FIRST NATION </t>
  </si>
  <si>
    <t>0442</t>
  </si>
  <si>
    <t xml:space="preserve">O'CHIESE FIRST NATION </t>
  </si>
  <si>
    <t>0444</t>
  </si>
  <si>
    <t xml:space="preserve">PAUL FIRST NATION </t>
  </si>
  <si>
    <t>5385</t>
  </si>
  <si>
    <t xml:space="preserve">PEERLESS TROUT FIRST NATION </t>
  </si>
  <si>
    <t>0445</t>
  </si>
  <si>
    <t xml:space="preserve">PIIKANI NATION </t>
  </si>
  <si>
    <t>0446</t>
  </si>
  <si>
    <t xml:space="preserve">SADDLE LAKE CREE NATION </t>
  </si>
  <si>
    <t>0447</t>
  </si>
  <si>
    <t xml:space="preserve">SAMSON CREE NATION </t>
  </si>
  <si>
    <t>0449</t>
  </si>
  <si>
    <t xml:space="preserve">SAWRIDGE FIRST NATION </t>
  </si>
  <si>
    <t>0419</t>
  </si>
  <si>
    <t xml:space="preserve">SIKSIKA NATION </t>
  </si>
  <si>
    <t>1070</t>
  </si>
  <si>
    <t xml:space="preserve">SMITH'S LANDING FIRST NATION </t>
  </si>
  <si>
    <t>0451</t>
  </si>
  <si>
    <t xml:space="preserve">STONEY (BEARSPAW) FIRST NATION </t>
  </si>
  <si>
    <t>0476</t>
  </si>
  <si>
    <t xml:space="preserve">STONEY (CHINIKI) FIRST NATION </t>
  </si>
  <si>
    <t>0477</t>
  </si>
  <si>
    <t xml:space="preserve">STONEY (GOODSTONEY) FIRST NATION </t>
  </si>
  <si>
    <t>0452</t>
  </si>
  <si>
    <t xml:space="preserve">STURGEON LAKE CREE NATION </t>
  </si>
  <si>
    <t>0453</t>
  </si>
  <si>
    <t xml:space="preserve">SUCKER CREEK FIRST NATION </t>
  </si>
  <si>
    <t>0454</t>
  </si>
  <si>
    <t xml:space="preserve">SUNCHILD FIRST NATION </t>
  </si>
  <si>
    <t>0455</t>
  </si>
  <si>
    <t xml:space="preserve">SWAN RIVER FIRST NATION </t>
  </si>
  <si>
    <t>0456</t>
  </si>
  <si>
    <t xml:space="preserve">TALLCREE TRIBAL GOVERNMENT </t>
  </si>
  <si>
    <t>0448</t>
  </si>
  <si>
    <t xml:space="preserve">TSUUT'INA NATION </t>
  </si>
  <si>
    <t>1073</t>
  </si>
  <si>
    <t xml:space="preserve">WHITEFISH (GOODFISH) LAKE FIRST NATION . </t>
  </si>
  <si>
    <t>0457</t>
  </si>
  <si>
    <t xml:space="preserve">WHITEFISH LAKE FIRST NATION </t>
  </si>
  <si>
    <t>0475</t>
  </si>
  <si>
    <t xml:space="preserve">WOODLAND CREE FIRST NATION </t>
  </si>
  <si>
    <t>0462</t>
  </si>
  <si>
    <t xml:space="preserve">TOWNSITE OF REDWOOD MEADOWS ADMIN SOC </t>
  </si>
  <si>
    <t>Schedule Q</t>
  </si>
  <si>
    <t>Re-Measurement Gains and Losses - TOTAL</t>
  </si>
  <si>
    <t>Accumulated remeasurement gains (losses) at beginning of the year</t>
  </si>
  <si>
    <t>Gains</t>
  </si>
  <si>
    <t>Losses</t>
  </si>
  <si>
    <t>Amounts reclassified to Statement of Operations</t>
  </si>
  <si>
    <t>Net Remeasurement gains (losses) for the year</t>
  </si>
  <si>
    <t>Accumulated remeasurement gains (losses) at end of year</t>
  </si>
  <si>
    <t>02171</t>
  </si>
  <si>
    <t>02172</t>
  </si>
  <si>
    <t>02174</t>
  </si>
  <si>
    <t>02176</t>
  </si>
  <si>
    <t>02178</t>
  </si>
  <si>
    <t>02180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</si>
  <si>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</si>
  <si>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</si>
  <si>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</si>
  <si>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</si>
  <si>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</si>
  <si>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</si>
  <si>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Does your municipality have a Community Payment Aggregate Levy (CAPL) bylaw?</t>
  </si>
  <si>
    <t xml:space="preserve">What is the CAPL rate established by bylaw ? ($ per tonne) </t>
  </si>
  <si>
    <t>How much CAPL revenue ($) was collected in current reporting year?</t>
  </si>
  <si>
    <t xml:space="preserve">CAPL revenue in current reporting year was allocated to: (select all that apply) 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</si>
  <si>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</si>
  <si>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</si>
  <si>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</si>
  <si>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</si>
  <si>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</si>
  <si>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</si>
  <si>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Does your municipality have a Subdivision and Development Appeal Board (SDAB) established by bylaw?</t>
  </si>
  <si>
    <t>How many SDAB members are appointed?</t>
  </si>
  <si>
    <t>How many SDAB members are trained?</t>
  </si>
  <si>
    <t>Is the SDAB clerk a designated officer of your municipality?</t>
  </si>
  <si>
    <t xml:space="preserve">Has the SDAB clerk completed the SDAB Training? </t>
  </si>
  <si>
    <t>Is your municipality a member of an intermunicipal SDAB?</t>
  </si>
  <si>
    <t>How many municipalities are members of the intermunicipal SDAB?</t>
  </si>
  <si>
    <t>Number of Residences (Summer Villages Only)</t>
  </si>
  <si>
    <t>Number of Bridges</t>
  </si>
  <si>
    <t>Number of Dwelling Units</t>
  </si>
  <si>
    <t>Total Assessment Services Cost</t>
  </si>
  <si>
    <t>Number of residential or farm land complaints filed</t>
  </si>
  <si>
    <t>Number of residential or farm land complaints withdrawn</t>
  </si>
  <si>
    <t>Number of residential or farm complaints heard by the LARB</t>
  </si>
  <si>
    <t>Number of assessment adjustments made by the LARB</t>
  </si>
  <si>
    <t>Number of CARB Residential and Non-Residential Complaints Filed</t>
  </si>
  <si>
    <t>Number of CARB residential and non-residential complaints withdrawn</t>
  </si>
  <si>
    <t>Number of Residential and Non-Residential Complaints Heard by the CARB</t>
  </si>
  <si>
    <t>Number of residential and non-residential assessment adjustments made by the CARB</t>
  </si>
  <si>
    <t>When was your Municipal Development Plan Last Approved (date)?</t>
  </si>
  <si>
    <t>Number of development permits applications received</t>
  </si>
  <si>
    <t>Number of development permits issued</t>
  </si>
  <si>
    <t>Estimated value of Residential construction (building permit) ($)</t>
  </si>
  <si>
    <t>Estimated value of Commercial construction (building permit) ($)</t>
  </si>
  <si>
    <t>Estimated value of Industrial construction (building permit) ($)</t>
  </si>
  <si>
    <t>Estimated value of Institutional construction (building permit) ($)</t>
  </si>
  <si>
    <t>Total Value of Development Permits Issued</t>
  </si>
  <si>
    <t>Number of building permits issued</t>
  </si>
  <si>
    <t>Average number of days from a development permit application to approval</t>
  </si>
  <si>
    <t>Number of subdivision applications received</t>
  </si>
  <si>
    <t>Does your municipality issue business licences?</t>
  </si>
  <si>
    <t>Number of business licences (new and renewals) issued in this reporting year</t>
  </si>
  <si>
    <t>Average number of days from a business licence application to approval</t>
  </si>
  <si>
    <t>Number of subdivision applications approved</t>
  </si>
  <si>
    <t>Average number of days from subdivision application to approval</t>
  </si>
  <si>
    <t>Average number of days from a building permit application to approval</t>
  </si>
  <si>
    <t>Number of building permit applications received</t>
  </si>
  <si>
    <t>Number of Business Licences Renewals</t>
  </si>
  <si>
    <t>Number of amendments to the land use bylaw</t>
  </si>
  <si>
    <t>Number of Subdivision and Development Appeal Board appeals heard</t>
  </si>
  <si>
    <t>05500</t>
  </si>
  <si>
    <t>05510</t>
  </si>
  <si>
    <t>05515</t>
  </si>
  <si>
    <t>05520</t>
  </si>
  <si>
    <t>05541</t>
  </si>
  <si>
    <t>05542</t>
  </si>
  <si>
    <t>05543</t>
  </si>
  <si>
    <t>05544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</si>
  <si>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</si>
  <si>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</si>
  <si>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</si>
  <si>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</si>
  <si>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</si>
  <si>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</si>
  <si>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</si>
  <si>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</si>
  <si>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</si>
  <si>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</si>
  <si>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</si>
  <si>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</si>
  <si>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</si>
  <si>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05581</t>
  </si>
  <si>
    <t>05582</t>
  </si>
  <si>
    <t>05583</t>
  </si>
  <si>
    <t>05584</t>
  </si>
  <si>
    <t>05585</t>
  </si>
  <si>
    <t>05586</t>
  </si>
  <si>
    <t>05587</t>
  </si>
  <si>
    <t>05590</t>
  </si>
  <si>
    <t>05591</t>
  </si>
  <si>
    <t>05595</t>
  </si>
  <si>
    <t>05596</t>
  </si>
  <si>
    <t>05602</t>
  </si>
  <si>
    <t>05604</t>
  </si>
  <si>
    <t>05606</t>
  </si>
  <si>
    <t>05608</t>
  </si>
  <si>
    <t>05623</t>
  </si>
  <si>
    <t>05625</t>
  </si>
  <si>
    <t>05627</t>
  </si>
  <si>
    <t>05629</t>
  </si>
  <si>
    <t>05658</t>
  </si>
  <si>
    <t>05660</t>
  </si>
  <si>
    <t>05661</t>
  </si>
  <si>
    <t>05663</t>
  </si>
  <si>
    <t>05664</t>
  </si>
  <si>
    <t>05665</t>
  </si>
  <si>
    <t>05666</t>
  </si>
  <si>
    <t>05667</t>
  </si>
  <si>
    <t>05668</t>
  </si>
  <si>
    <t>05669</t>
  </si>
  <si>
    <t>05670</t>
  </si>
  <si>
    <t>05671</t>
  </si>
  <si>
    <t>05672</t>
  </si>
  <si>
    <t>05673</t>
  </si>
  <si>
    <t>05674</t>
  </si>
  <si>
    <t>05675</t>
  </si>
  <si>
    <t>05676</t>
  </si>
  <si>
    <t>05677</t>
  </si>
  <si>
    <t>05678</t>
  </si>
  <si>
    <t>05680</t>
  </si>
  <si>
    <t>05690</t>
  </si>
  <si>
    <t>No</t>
  </si>
  <si>
    <t>Yes</t>
  </si>
  <si>
    <t>Sep 15, 2014</t>
  </si>
  <si>
    <t>Mar 26, 2019</t>
  </si>
  <si>
    <t>Feb 04, 2019</t>
  </si>
  <si>
    <t>Environmental</t>
  </si>
  <si>
    <t>Feb 08, 2021</t>
  </si>
  <si>
    <t>Aug 22, 2011</t>
  </si>
  <si>
    <t>Aug 15, 2016</t>
  </si>
  <si>
    <t>Aug 24, 2021</t>
  </si>
  <si>
    <t>Dec 07, 2020</t>
  </si>
  <si>
    <t>Jan 26, 2021</t>
  </si>
  <si>
    <t>Jan 25, 2010</t>
  </si>
  <si>
    <t>Mar 28, 2022</t>
  </si>
  <si>
    <t>Jun 29, 2021</t>
  </si>
  <si>
    <t>May 24, 2023</t>
  </si>
  <si>
    <t>Oct 06, 2020</t>
  </si>
  <si>
    <t>May 05, 2008</t>
  </si>
  <si>
    <t>Jul 13, 2010</t>
  </si>
  <si>
    <t>Apr 28, 2021</t>
  </si>
  <si>
    <t>Oct 11, 2011</t>
  </si>
  <si>
    <t>Oct 11, 2022</t>
  </si>
  <si>
    <t>Transportation, Environmental</t>
  </si>
  <si>
    <t>Nov 10, 2009</t>
  </si>
  <si>
    <t>Transportation</t>
  </si>
  <si>
    <t>Sep 05, 2017</t>
  </si>
  <si>
    <t>Oct 25, 2011</t>
  </si>
  <si>
    <t>Feb 08, 2022</t>
  </si>
  <si>
    <t>General Government</t>
  </si>
  <si>
    <t>Aug 29, 2019</t>
  </si>
  <si>
    <t>Aug 17, 2010</t>
  </si>
  <si>
    <t>Aug 19, 1998</t>
  </si>
  <si>
    <t>Apr 26, 2017</t>
  </si>
  <si>
    <t>Jan 08, 2013</t>
  </si>
  <si>
    <t>Aug 24, 2017</t>
  </si>
  <si>
    <t>Sep 06, 2023</t>
  </si>
  <si>
    <t>Oct 05, 2021</t>
  </si>
  <si>
    <t>General Government, Transportation</t>
  </si>
  <si>
    <t>Apr 12, 2016</t>
  </si>
  <si>
    <t>Jul 12, 1999</t>
  </si>
  <si>
    <t>Sep 10, 2019</t>
  </si>
  <si>
    <t>May 09, 2023</t>
  </si>
  <si>
    <t>Recreation, Other</t>
  </si>
  <si>
    <t>Jun 24, 2008</t>
  </si>
  <si>
    <t>Sep 26, 2018</t>
  </si>
  <si>
    <t>Oct 11, 2017</t>
  </si>
  <si>
    <t>Sep 23, 2009</t>
  </si>
  <si>
    <t>General Government, Recreation</t>
  </si>
  <si>
    <t>Sep 27, 2016</t>
  </si>
  <si>
    <t>Feb 23, 2021</t>
  </si>
  <si>
    <t>General Government, Transportation, Recreation</t>
  </si>
  <si>
    <t>Dec 02, 2015</t>
  </si>
  <si>
    <t>Protective Services, Recreation</t>
  </si>
  <si>
    <t>Jul 06, 2017</t>
  </si>
  <si>
    <t>Sep 11, 2007</t>
  </si>
  <si>
    <t>Apr 23, 2019</t>
  </si>
  <si>
    <t>Apr 24, 2013</t>
  </si>
  <si>
    <t>Mar 10, 2022</t>
  </si>
  <si>
    <t>Jun 19, 2023</t>
  </si>
  <si>
    <t>Dec 09, 2020</t>
  </si>
  <si>
    <t>May 25, 2023</t>
  </si>
  <si>
    <t>Oct 12, 2010</t>
  </si>
  <si>
    <t>Aug 17, 2021</t>
  </si>
  <si>
    <t>Protective Services, Transportation</t>
  </si>
  <si>
    <t>Aug 11, 2009</t>
  </si>
  <si>
    <t>Oct 12, 2021</t>
  </si>
  <si>
    <t>Mar 15, 2011</t>
  </si>
  <si>
    <t>Nov 25, 2003</t>
  </si>
  <si>
    <t>Sep 21, 2021</t>
  </si>
  <si>
    <t>Oct 01, 2013</t>
  </si>
  <si>
    <t>Jun 12, 2018</t>
  </si>
  <si>
    <t>Jan 31, 2013</t>
  </si>
  <si>
    <t>Oct 12, 2016</t>
  </si>
  <si>
    <t>Dec 19, 2023</t>
  </si>
  <si>
    <t>Oct 23, 2019</t>
  </si>
  <si>
    <t>Jun 25, 2014</t>
  </si>
  <si>
    <t>Apr 22, 2014</t>
  </si>
  <si>
    <t>Jan 13, 2004</t>
  </si>
  <si>
    <t>Jan 12, 2016</t>
  </si>
  <si>
    <t>Oct 25, 2023</t>
  </si>
  <si>
    <t>Jul 19, 2019</t>
  </si>
  <si>
    <t>Apr 04, 2012</t>
  </si>
  <si>
    <t>Jun 20, 2023</t>
  </si>
  <si>
    <t>Nov 10, 1999</t>
  </si>
  <si>
    <t>Jan 24, 2023</t>
  </si>
  <si>
    <t>Apr 11, 2023</t>
  </si>
  <si>
    <t>Dec 22, 2022</t>
  </si>
  <si>
    <t>Jun 14, 2017</t>
  </si>
  <si>
    <t>Mar 11, 2013</t>
  </si>
  <si>
    <t>Sep 28, 2021</t>
  </si>
  <si>
    <t>Oct 05, 2010</t>
  </si>
  <si>
    <t>Feb 23, 2009</t>
  </si>
  <si>
    <t>Jun 25, 2019</t>
  </si>
  <si>
    <t>Oct 02, 2018</t>
  </si>
  <si>
    <t>Dec 14, 2020</t>
  </si>
  <si>
    <t>Nov 22, 2021</t>
  </si>
  <si>
    <t>Sep 13, 2016</t>
  </si>
  <si>
    <t>Aug 01, 2009</t>
  </si>
  <si>
    <t>May 24, 2005</t>
  </si>
  <si>
    <t>Apr 26, 2010</t>
  </si>
  <si>
    <t>Jun 12, 2012</t>
  </si>
  <si>
    <t>Oct 03, 2018</t>
  </si>
  <si>
    <t>Aug 19, 2019</t>
  </si>
  <si>
    <t>Feb 13, 2017</t>
  </si>
  <si>
    <t>Feb 28, 2015</t>
  </si>
  <si>
    <t>Feb 24, 2020</t>
  </si>
  <si>
    <t>Mar 28, 2011</t>
  </si>
  <si>
    <t>May 28, 2018</t>
  </si>
  <si>
    <t>Oct 13, 2020</t>
  </si>
  <si>
    <t>May 16, 2017</t>
  </si>
  <si>
    <t>Oct 14, 2008</t>
  </si>
  <si>
    <t>May 27, 2019</t>
  </si>
  <si>
    <t>Nov 05, 2018</t>
  </si>
  <si>
    <t>Sep 15, 2010</t>
  </si>
  <si>
    <t>Aug 14, 2017</t>
  </si>
  <si>
    <t>Sep 20, 2004</t>
  </si>
  <si>
    <t>Nov 27, 2012</t>
  </si>
  <si>
    <t>Jan 17, 2012</t>
  </si>
  <si>
    <t>Jan 12, 2004</t>
  </si>
  <si>
    <t>Mar 25, 2013</t>
  </si>
  <si>
    <t>Aug 24, 2015</t>
  </si>
  <si>
    <t>Jul 26, 2016</t>
  </si>
  <si>
    <t>Nov 28, 2018</t>
  </si>
  <si>
    <t>Jun 22, 2011</t>
  </si>
  <si>
    <t>Mar 12, 2013</t>
  </si>
  <si>
    <t>Dec 13, 2016</t>
  </si>
  <si>
    <t>Jan 15, 2013</t>
  </si>
  <si>
    <t>Sep 01, 2017</t>
  </si>
  <si>
    <t>Apr 23, 2007</t>
  </si>
  <si>
    <t>Mar 09, 2009</t>
  </si>
  <si>
    <t>Sep 25, 2007</t>
  </si>
  <si>
    <t>Jul 15, 2013</t>
  </si>
  <si>
    <t>Sep 26, 2017</t>
  </si>
  <si>
    <t>Nov 26, 2014</t>
  </si>
  <si>
    <t>May 08, 2017</t>
  </si>
  <si>
    <t>Oct 15, 2019</t>
  </si>
  <si>
    <t>Apr 10, 2017</t>
  </si>
  <si>
    <t>Mar 11, 2015</t>
  </si>
  <si>
    <t>Sep 12, 2017</t>
  </si>
  <si>
    <t>Jun 24, 2020</t>
  </si>
  <si>
    <t>Sep 04, 2018</t>
  </si>
  <si>
    <t>Jun 30, 2011</t>
  </si>
  <si>
    <t>Jan 11, 2021</t>
  </si>
  <si>
    <t>Jan 25, 2021</t>
  </si>
  <si>
    <t>Sep 17, 2020</t>
  </si>
  <si>
    <t>May 10, 2022</t>
  </si>
  <si>
    <t>Apr 12, 2010</t>
  </si>
  <si>
    <t>Sep 13, 2004</t>
  </si>
  <si>
    <t>Oct 15, 2013</t>
  </si>
  <si>
    <t>Sep 10, 2013</t>
  </si>
  <si>
    <t>Jun 15, 2010</t>
  </si>
  <si>
    <t>Nov 01, 2021</t>
  </si>
  <si>
    <t>Jul 07, 2009</t>
  </si>
  <si>
    <t>Mar 15, 2019</t>
  </si>
  <si>
    <t>Dec 22, 2009</t>
  </si>
  <si>
    <t>Mar 07, 2016</t>
  </si>
  <si>
    <t>Jan 19, 2021</t>
  </si>
  <si>
    <t>Apr 16, 2009</t>
  </si>
  <si>
    <t>Jun 07, 2021</t>
  </si>
  <si>
    <t>Oct 23, 2007</t>
  </si>
  <si>
    <t>Oct 20, 2020</t>
  </si>
  <si>
    <t>Dec 19, 2019</t>
  </si>
  <si>
    <t>May 11, 2009</t>
  </si>
  <si>
    <t>Jun 28, 2021</t>
  </si>
  <si>
    <t>Jun 22, 2020</t>
  </si>
  <si>
    <t>Apr 16, 2014</t>
  </si>
  <si>
    <t>Sep 06, 2013</t>
  </si>
  <si>
    <t>Jul 11, 2012</t>
  </si>
  <si>
    <t>Dec 08, 2014</t>
  </si>
  <si>
    <t>Aug 17, 2020</t>
  </si>
  <si>
    <t>Apr 11, 2017</t>
  </si>
  <si>
    <t>Dec 12, 2022</t>
  </si>
  <si>
    <t>Feb 10, 2020</t>
  </si>
  <si>
    <t>Aug 14, 2018</t>
  </si>
  <si>
    <t>Aug 15, 2022</t>
  </si>
  <si>
    <t>Jun 20, 2022</t>
  </si>
  <si>
    <t>Jun 25, 2012</t>
  </si>
  <si>
    <t>Jun 01, 2019</t>
  </si>
  <si>
    <t>Jan 29, 2013</t>
  </si>
  <si>
    <t>Dec 21, 2021</t>
  </si>
  <si>
    <t>May 25, 2015</t>
  </si>
  <si>
    <t>Sep 29, 2015</t>
  </si>
  <si>
    <t>Jul 05, 2021</t>
  </si>
  <si>
    <t>Sep 19, 2017</t>
  </si>
  <si>
    <t>Jun 03, 2009</t>
  </si>
  <si>
    <t>May 16, 2019</t>
  </si>
  <si>
    <t>Sep 15, 2020</t>
  </si>
  <si>
    <t>May 10, 2017</t>
  </si>
  <si>
    <t>Apr 18, 2013</t>
  </si>
  <si>
    <t>Oct 09, 2018</t>
  </si>
  <si>
    <t>Mar 25, 2020</t>
  </si>
  <si>
    <t>Apr 06, 2016</t>
  </si>
  <si>
    <t>Feb 02, 2016</t>
  </si>
  <si>
    <t>Feb 10, 1997</t>
  </si>
  <si>
    <t>Aug 16, 2023</t>
  </si>
  <si>
    <t>Nov 11, 2022</t>
  </si>
  <si>
    <t>Sep 17, 2019</t>
  </si>
  <si>
    <t>Jun 11, 2019</t>
  </si>
  <si>
    <t>Dec 09, 2019</t>
  </si>
  <si>
    <t>Sep 13, 2010</t>
  </si>
  <si>
    <t>May 25, 2020</t>
  </si>
  <si>
    <t>Nov 06, 2023</t>
  </si>
  <si>
    <t>Jun 13, 2016</t>
  </si>
  <si>
    <t>Mar 10, 2020</t>
  </si>
  <si>
    <t>Apr 21, 2021</t>
  </si>
  <si>
    <t>Apr 01, 2017</t>
  </si>
  <si>
    <t>Sep 16, 2019</t>
  </si>
  <si>
    <t>May 09, 2017</t>
  </si>
  <si>
    <t>Oct 10, 2019</t>
  </si>
  <si>
    <t>Jun 30, 2021</t>
  </si>
  <si>
    <t>Feb 16, 2021</t>
  </si>
  <si>
    <t>Dec 19, 2018</t>
  </si>
  <si>
    <t>May 20, 2021</t>
  </si>
  <si>
    <t>Mar 18, 2022</t>
  </si>
  <si>
    <t>Oct 22, 2022</t>
  </si>
  <si>
    <t>Mar 26, 2009</t>
  </si>
  <si>
    <t>Aug 14, 2019</t>
  </si>
  <si>
    <t>Apr 13, 2021</t>
  </si>
  <si>
    <t>Mar 11, 2021</t>
  </si>
  <si>
    <t>Mar 10, 2021</t>
  </si>
  <si>
    <t>Mar 16, 2020</t>
  </si>
  <si>
    <t>Dec 14, 2018</t>
  </si>
  <si>
    <t>Mar 16, 2021</t>
  </si>
  <si>
    <t>Sep 01, 1998</t>
  </si>
  <si>
    <t>Oct 16, 2013</t>
  </si>
  <si>
    <t>Jul 21, 2020</t>
  </si>
  <si>
    <t>Jun 18, 2019</t>
  </si>
  <si>
    <t>Oct 22, 2019</t>
  </si>
  <si>
    <t>Sep 18, 2017</t>
  </si>
  <si>
    <t>May 08, 2023</t>
  </si>
  <si>
    <t>Nov 19, 2020</t>
  </si>
  <si>
    <t>Jun 06, 2000</t>
  </si>
  <si>
    <t>Apr 18, 2019</t>
  </si>
  <si>
    <t>Jul 17, 2006</t>
  </si>
  <si>
    <t>Feb 09, 2021</t>
  </si>
  <si>
    <t>Sep 18, 2019</t>
  </si>
  <si>
    <t>Mar 18, 2003</t>
  </si>
  <si>
    <t>Jul 19, 2018</t>
  </si>
  <si>
    <t>Jun 18, 2012</t>
  </si>
  <si>
    <t>Jul 15, 2021</t>
  </si>
  <si>
    <t>Mar 01, 2021</t>
  </si>
  <si>
    <t>Dec 13, 2018</t>
  </si>
  <si>
    <t>Nov 13, 2019</t>
  </si>
  <si>
    <t>Dec 04, 2019</t>
  </si>
  <si>
    <t>Jun 08, 2022</t>
  </si>
  <si>
    <t>Sep 07, 2022</t>
  </si>
  <si>
    <t>Aug 27, 2019</t>
  </si>
  <si>
    <t>Mar 18, 2021</t>
  </si>
  <si>
    <t>Oct 17, 2008</t>
  </si>
  <si>
    <t>Nov 18, 2020</t>
  </si>
  <si>
    <t>Oct 01, 2019</t>
  </si>
  <si>
    <t>Oct 27, 2020</t>
  </si>
  <si>
    <t>Sep 26, 2019</t>
  </si>
  <si>
    <t>Oct 22, 2011</t>
  </si>
  <si>
    <t>Sep 18, 2013</t>
  </si>
  <si>
    <t>Jul 18, 2020</t>
  </si>
  <si>
    <t>Aug 28, 2021</t>
  </si>
  <si>
    <t>Apr 01, 2021</t>
  </si>
  <si>
    <t>Nov 12, 2020</t>
  </si>
  <si>
    <t>Apr 07, 2020</t>
  </si>
  <si>
    <t>Jul 22, 2009</t>
  </si>
  <si>
    <t>Nov 06, 2020</t>
  </si>
  <si>
    <t>Mar 26, 2021</t>
  </si>
  <si>
    <t>Nov 20, 2000</t>
  </si>
  <si>
    <t>Aug 17, 2019</t>
  </si>
  <si>
    <t>Mar 24, 2021</t>
  </si>
  <si>
    <t>Sep 16, 2020</t>
  </si>
  <si>
    <t>May 02, 2023</t>
  </si>
  <si>
    <t>Dec 12, 2019</t>
  </si>
  <si>
    <t>Mar 25, 2021</t>
  </si>
  <si>
    <t>Nov 09, 2020</t>
  </si>
  <si>
    <t>Aug 19, 2020</t>
  </si>
  <si>
    <t>Oct 28, 2011</t>
  </si>
  <si>
    <t>Oct 29, 2020</t>
  </si>
  <si>
    <t>Sep 17, 2018</t>
  </si>
  <si>
    <t>Jul 16, 2023</t>
  </si>
  <si>
    <t>Jan 31, 2021</t>
  </si>
  <si>
    <t>Nov 13, 2020</t>
  </si>
  <si>
    <t>Dec 11, 2018</t>
  </si>
  <si>
    <t>Sep 01, 2011</t>
  </si>
  <si>
    <t>Jun 30, 2013</t>
  </si>
  <si>
    <t>Dec 19, 2021</t>
  </si>
  <si>
    <t>Nov 24, 2020</t>
  </si>
  <si>
    <t>Sep 25, 2020</t>
  </si>
  <si>
    <t>Jul 25, 2020</t>
  </si>
  <si>
    <t>Jun 16, 2021</t>
  </si>
  <si>
    <t>Jul 17, 2023</t>
  </si>
  <si>
    <t>Apr 27, 2021</t>
  </si>
  <si>
    <t>Mar 31, 2021</t>
  </si>
  <si>
    <t>May 03, 2007</t>
  </si>
  <si>
    <t>Apr 02, 2007</t>
  </si>
  <si>
    <t>Mar 26, 2020</t>
  </si>
  <si>
    <t>Feb 22, 2021</t>
  </si>
  <si>
    <t>Nov 26, 2020</t>
  </si>
  <si>
    <t>Mar 19, 2021</t>
  </si>
  <si>
    <t>May 13, 2017</t>
  </si>
  <si>
    <t>Sep 18, 2020</t>
  </si>
  <si>
    <t>Dec 23,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</si>
</sst>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3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  <xf numFmtId="0" fontId="10" fillId="0" borderId="0" xfId="0" applyFont="1"/>
  </cellXfs>
  <cellStyles count="3">
    <cellStyle name="Hyperlink" xfId="2" builtinId="8"/>
    <cellStyle name="Normal" xfId="0" builtinId="0"/>
    <cellStyle name="Normal 2" xfId="1" xr:uid="{5F9968FA-BEF1-498A-95FF-52C8590315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DD61-E736-44A7-B504-06207FD08428}">
  <sheetPr codeName="Sheet1">
    <pageSetUpPr fitToPage="1"/>
  </sheetPr>
  <dimension ref="A1:H93"/>
  <sheetViews>
    <sheetView tabSelected="1" topLeftCell="A66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28515625" bestFit="1" customWidth="1"/>
    <col min="5" max="5" width="2.28515625" customWidth="1"/>
    <col min="6" max="6" width="31.42578125" customWidth="1"/>
    <col min="7" max="7" width="16.42578125" customWidth="1"/>
    <col min="8" max="8" width="2.285156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325 out of 332</v>
      </c>
      <c r="H7" s="12"/>
    </row>
    <row r="8" spans="1:8" x14ac:dyDescent="0.25">
      <c r="E8" s="11"/>
      <c r="F8" s="13" t="s">
        <v>6</v>
      </c>
      <c r="G8" s="14" t="str">
        <f>IFERROR(INDEX('MR(3)-Mill Rate'!A:D,COUNTA('MR(3)-Mill Rate'!D:D),4),"")</f>
        <v>331 out of 332</v>
      </c>
      <c r="H8" s="12"/>
    </row>
    <row r="9" spans="1:8" x14ac:dyDescent="0.25">
      <c r="A9" s="3" t="s">
        <v>7</v>
      </c>
      <c r="B9" s="3"/>
      <c r="E9" s="11"/>
      <c r="F9" s="13"/>
      <c r="G9" s="14"/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8</v>
      </c>
      <c r="B15" s="10"/>
    </row>
    <row r="16" spans="1:8" x14ac:dyDescent="0.25">
      <c r="A16" s="10"/>
      <c r="B16" s="18" t="s">
        <v>9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10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11</v>
      </c>
      <c r="B22" s="10"/>
    </row>
    <row r="23" spans="1:4" x14ac:dyDescent="0.25">
      <c r="A23" s="10"/>
      <c r="B23" s="18" t="s">
        <v>12</v>
      </c>
    </row>
    <row r="24" spans="1:4" x14ac:dyDescent="0.25">
      <c r="C24" s="4" t="str">
        <f>HYPERLINK("#'E(1)-Sales'!A1","E(1)-Sales")</f>
        <v>E(1)-Sales</v>
      </c>
      <c r="D24" t="s">
        <v>13</v>
      </c>
    </row>
    <row r="25" spans="1:4" x14ac:dyDescent="0.25">
      <c r="C25" s="4" t="str">
        <f>HYPERLINK("#'E(2)-Transfers'!A1","E(2)-Transfers")</f>
        <v>E(2)-Transfers</v>
      </c>
      <c r="D25" t="s">
        <v>14</v>
      </c>
    </row>
    <row r="26" spans="1:4" x14ac:dyDescent="0.25">
      <c r="B26" s="18" t="s">
        <v>15</v>
      </c>
    </row>
    <row r="27" spans="1:4" x14ac:dyDescent="0.25">
      <c r="C27" s="4" t="str">
        <f>HYPERLINK("#'E(3)-Amortization'!A1","E(3)-Amortization")</f>
        <v>E(3)-Amortization</v>
      </c>
      <c r="D27" t="s">
        <v>16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17</v>
      </c>
    </row>
    <row r="30" spans="1:4" x14ac:dyDescent="0.25">
      <c r="A30" s="10" t="s">
        <v>18</v>
      </c>
    </row>
    <row r="31" spans="1:4" x14ac:dyDescent="0.25">
      <c r="C31" s="4" t="str">
        <f>HYPERLINK("#'EA(1)-Assessment'!A1","EA(1)-Assessment")</f>
        <v>EA(1)-Assessment</v>
      </c>
      <c r="D31" t="s">
        <v>19</v>
      </c>
    </row>
    <row r="33" spans="1:4" x14ac:dyDescent="0.25">
      <c r="A33" s="10" t="s">
        <v>20</v>
      </c>
    </row>
    <row r="34" spans="1:4" x14ac:dyDescent="0.25">
      <c r="C34" s="4" t="str">
        <f>HYPERLINK("#'F(1)-Purchased'!A1","F(1)-Purchased")</f>
        <v>F(1)-Purchased</v>
      </c>
      <c r="D34" s="19" t="s">
        <v>21</v>
      </c>
    </row>
    <row r="35" spans="1:4" x14ac:dyDescent="0.25">
      <c r="C35" s="4" t="str">
        <f>HYPERLINK("#'F(2)-Donated'!A1","F(2)-Donated")</f>
        <v>F(2)-Donated</v>
      </c>
      <c r="D35" t="s">
        <v>22</v>
      </c>
    </row>
    <row r="36" spans="1:4" x14ac:dyDescent="0.25">
      <c r="B36" s="18" t="s">
        <v>23</v>
      </c>
    </row>
    <row r="37" spans="1:4" x14ac:dyDescent="0.25">
      <c r="C37" s="4" t="str">
        <f>HYPERLINK("#'F(3)-Additions'!A1","F(3)-Additions")</f>
        <v>F(3)-Additions</v>
      </c>
      <c r="D37" t="s">
        <v>24</v>
      </c>
    </row>
    <row r="38" spans="1:4" x14ac:dyDescent="0.25">
      <c r="C38" s="4" t="str">
        <f>HYPERLINK("#'F(4)-Reductions'!A1","F(4)-Reductions")</f>
        <v>F(4)-Reductions</v>
      </c>
      <c r="D38" t="s">
        <v>25</v>
      </c>
    </row>
    <row r="40" spans="1:4" x14ac:dyDescent="0.25">
      <c r="A40" s="10" t="s">
        <v>26</v>
      </c>
    </row>
    <row r="41" spans="1:4" x14ac:dyDescent="0.25">
      <c r="C41" s="4" t="str">
        <f>HYPERLINK("#'G(1)-StartBalance'!A1","G(1)-StartBalance")</f>
        <v>G(1)-StartBalance</v>
      </c>
      <c r="D41" t="s">
        <v>27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28</v>
      </c>
    </row>
    <row r="46" spans="1:4" x14ac:dyDescent="0.25">
      <c r="A46" s="10" t="s">
        <v>29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30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31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32</v>
      </c>
    </row>
    <row r="62" spans="1:4" x14ac:dyDescent="0.25">
      <c r="C62" s="4" t="str">
        <f>HYPERLINK("#'K(1)-Taxes'!A1","K(1)-Taxes")</f>
        <v>K(1)-Taxes</v>
      </c>
      <c r="D62" t="s">
        <v>33</v>
      </c>
    </row>
    <row r="63" spans="1:4" x14ac:dyDescent="0.25">
      <c r="C63" s="4" t="str">
        <f>HYPERLINK("#'K(2)-Grants'!A1","K(2)-Grants")</f>
        <v>K(2)-Grants</v>
      </c>
      <c r="D63" t="s">
        <v>34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35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x14ac:dyDescent="0.25">
      <c r="A72" s="10" t="s">
        <v>36</v>
      </c>
      <c r="D72" t="s">
        <v>37</v>
      </c>
    </row>
    <row r="73" spans="1:4" x14ac:dyDescent="0.25">
      <c r="C73" s="4" t="str">
        <f>HYPERLINK("#'M(1)-Salaries'!A1","M(1)-Salaries")</f>
        <v>M(1)-Salaries</v>
      </c>
    </row>
    <row r="74" spans="1:4" x14ac:dyDescent="0.25">
      <c r="C74" s="4" t="str">
        <f>HYPERLINK("#'M(2)-Benefits and Allowances'!A1","M(2)-Benefits and Allowances")</f>
        <v>M(2)-Benefits and Allowances</v>
      </c>
    </row>
    <row r="75" spans="1:4" x14ac:dyDescent="0.25">
      <c r="C75" s="4" t="str">
        <f>HYPERLINK("#'M(3)-Severance'!A1","M(3)-Severance")</f>
        <v>M(3)-Severance</v>
      </c>
    </row>
    <row r="76" spans="1:4" x14ac:dyDescent="0.25">
      <c r="C76" s="4" t="str">
        <f>HYPERLINK("#'M(4)-Total'!A1","MR(4)-Total")</f>
        <v>MR(4)-Total</v>
      </c>
    </row>
    <row r="77" spans="1:4" x14ac:dyDescent="0.25">
      <c r="C77" s="4"/>
    </row>
    <row r="78" spans="1:4" x14ac:dyDescent="0.25">
      <c r="A78" s="10" t="s">
        <v>38</v>
      </c>
      <c r="D78" t="s">
        <v>39</v>
      </c>
    </row>
    <row r="79" spans="1:4" x14ac:dyDescent="0.25">
      <c r="C79" s="4" t="str">
        <f>HYPERLINK("#'MR(1)-Tax Levy'!A1","MR(1)-Tax Levy")</f>
        <v>MR(1)-Tax Levy</v>
      </c>
      <c r="D79" t="s">
        <v>40</v>
      </c>
    </row>
    <row r="80" spans="1:4" x14ac:dyDescent="0.25">
      <c r="C80" s="4" t="str">
        <f>HYPERLINK("#'MR(2)-Assessment'!A1","MR(2)-Assessment")</f>
        <v>MR(2)-Assessment</v>
      </c>
      <c r="D80" t="s">
        <v>41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hidden="1" x14ac:dyDescent="0.25">
      <c r="A83" s="3" t="s">
        <v>42</v>
      </c>
      <c r="D83" t="s">
        <v>43</v>
      </c>
    </row>
    <row r="84" spans="1:4" hidden="1" x14ac:dyDescent="0.25">
      <c r="C84" s="4" t="str">
        <f>HYPERLINK("#'P(1)-Total'!A1","P(1)-Total")</f>
        <v>P(1)-Total</v>
      </c>
    </row>
    <row r="85" spans="1:4" hidden="1" x14ac:dyDescent="0.25">
      <c r="C85" s="4"/>
    </row>
    <row r="86" spans="1:4" x14ac:dyDescent="0.25">
      <c r="A86" s="10" t="s">
        <v>44</v>
      </c>
    </row>
    <row r="87" spans="1:4" x14ac:dyDescent="0.25">
      <c r="C87" s="4" t="str">
        <f>HYPERLINK("#'POPL(1)-Population'!A1","POPL(1)-Population")</f>
        <v>POPL(1)-Population</v>
      </c>
    </row>
    <row r="88" spans="1:4" x14ac:dyDescent="0.25">
      <c r="C88" s="4"/>
    </row>
    <row r="89" spans="1:4" x14ac:dyDescent="0.25">
      <c r="A89" s="3" t="s">
        <v>45</v>
      </c>
      <c r="D89" t="s">
        <v>46</v>
      </c>
    </row>
    <row r="90" spans="1:4" x14ac:dyDescent="0.25">
      <c r="C90" s="4" t="str">
        <f>HYPERLINK("#'Q(1)-Total'!A1","Q(1)-Total")</f>
        <v>Q(1)-Total</v>
      </c>
    </row>
    <row r="92" spans="1:4" x14ac:dyDescent="0.25">
      <c r="A92" s="10" t="s">
        <v>47</v>
      </c>
    </row>
    <row r="93" spans="1:4" x14ac:dyDescent="0.25">
      <c r="C93" s="4" t="str">
        <f>HYPERLINK("#'ST(1)-Stat'!A1","ST(1)-Stat")</f>
        <v>ST(1)-Stat</v>
      </c>
      <c r="D93" t="s">
        <v>48</v>
      </c>
    </row>
  </sheetData>
  <dataConsolidate/>
  <pageMargins left="0.7" right="0.7" top="0.75" bottom="0.75" header="0.3" footer="0.3"/>
  <pageSetup scale="60" orientation="portrait" r:id="rId1"/>
  <headerFooter>
    <oddFooter>&amp;L_x000D_&amp;1#&amp;"Calibri"&amp;11&amp;K000000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D6CEA-8E0D-4137-9303-B0FEEBB3AE7D}">
  <dimension ref="A1:AL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49</v>
      </c>
      <c r="D1" s="20" t="s">
        <v>50</v>
      </c>
    </row>
    <row r="2" spans="1:3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55</v>
      </c>
      <c r="F2" s="21" t="s">
        <v>56</v>
      </c>
      <c r="G2" s="21" t="s">
        <v>57</v>
      </c>
      <c r="H2" s="21" t="s">
        <v>58</v>
      </c>
      <c r="I2" s="21" t="s">
        <v>59</v>
      </c>
      <c r="J2" s="21" t="s">
        <v>60</v>
      </c>
      <c r="K2" s="21" t="s">
        <v>61</v>
      </c>
      <c r="L2" s="21" t="s">
        <v>62</v>
      </c>
      <c r="M2" s="21" t="s">
        <v>63</v>
      </c>
      <c r="N2" s="21" t="s">
        <v>64</v>
      </c>
      <c r="O2" s="21" t="s">
        <v>65</v>
      </c>
      <c r="P2" s="21" t="s">
        <v>66</v>
      </c>
      <c r="Q2" s="21" t="s">
        <v>67</v>
      </c>
      <c r="R2" s="21" t="s">
        <v>64</v>
      </c>
      <c r="S2" s="21" t="s">
        <v>68</v>
      </c>
      <c r="T2" s="21" t="s">
        <v>69</v>
      </c>
      <c r="U2" s="21" t="s">
        <v>70</v>
      </c>
      <c r="V2" s="21" t="s">
        <v>71</v>
      </c>
      <c r="W2" s="21" t="s">
        <v>72</v>
      </c>
      <c r="X2" s="21" t="s">
        <v>73</v>
      </c>
      <c r="Y2" s="21" t="s">
        <v>74</v>
      </c>
      <c r="Z2" s="21" t="s">
        <v>75</v>
      </c>
      <c r="AA2" s="21" t="s">
        <v>76</v>
      </c>
      <c r="AB2" s="21" t="s">
        <v>77</v>
      </c>
      <c r="AC2" s="21" t="s">
        <v>78</v>
      </c>
      <c r="AD2" s="21" t="s">
        <v>79</v>
      </c>
      <c r="AE2" s="21" t="s">
        <v>80</v>
      </c>
      <c r="AF2" s="21" t="s">
        <v>81</v>
      </c>
      <c r="AG2" s="21" t="s">
        <v>82</v>
      </c>
      <c r="AH2" s="21" t="s">
        <v>83</v>
      </c>
      <c r="AI2" s="21" t="s">
        <v>84</v>
      </c>
      <c r="AJ2" s="21" t="s">
        <v>85</v>
      </c>
      <c r="AK2" s="21" t="s">
        <v>86</v>
      </c>
      <c r="AL2" s="21" t="s">
        <v>87</v>
      </c>
    </row>
    <row r="3" spans="1:38" x14ac:dyDescent="0.25">
      <c r="A3" s="21"/>
      <c r="B3" s="21"/>
      <c r="C3" s="21"/>
      <c r="D3" s="21" t="s">
        <v>88</v>
      </c>
      <c r="E3" s="21" t="s">
        <v>89</v>
      </c>
      <c r="F3" s="21" t="s">
        <v>90</v>
      </c>
      <c r="G3" s="21" t="s">
        <v>91</v>
      </c>
      <c r="H3" s="21" t="s">
        <v>92</v>
      </c>
      <c r="I3" s="21" t="s">
        <v>93</v>
      </c>
      <c r="J3" s="21" t="s">
        <v>94</v>
      </c>
      <c r="K3" s="21" t="s">
        <v>95</v>
      </c>
      <c r="L3" s="21" t="s">
        <v>96</v>
      </c>
      <c r="M3" s="21" t="s">
        <v>97</v>
      </c>
      <c r="N3" s="21" t="s">
        <v>98</v>
      </c>
      <c r="O3" s="21" t="s">
        <v>99</v>
      </c>
      <c r="P3" s="21" t="s">
        <v>100</v>
      </c>
      <c r="Q3" s="21" t="s">
        <v>101</v>
      </c>
      <c r="R3" s="21" t="s">
        <v>102</v>
      </c>
      <c r="S3" s="21" t="s">
        <v>103</v>
      </c>
      <c r="T3" s="21" t="s">
        <v>104</v>
      </c>
      <c r="U3" s="21" t="s">
        <v>105</v>
      </c>
      <c r="V3" s="21" t="s">
        <v>106</v>
      </c>
      <c r="W3" s="21" t="s">
        <v>107</v>
      </c>
      <c r="X3" s="21" t="s">
        <v>108</v>
      </c>
      <c r="Y3" s="21" t="s">
        <v>109</v>
      </c>
      <c r="Z3" s="21" t="s">
        <v>110</v>
      </c>
      <c r="AA3" s="21" t="s">
        <v>111</v>
      </c>
      <c r="AB3" s="21" t="s">
        <v>112</v>
      </c>
      <c r="AC3" s="21" t="s">
        <v>113</v>
      </c>
      <c r="AD3" s="21" t="s">
        <v>114</v>
      </c>
      <c r="AE3" s="21" t="s">
        <v>115</v>
      </c>
      <c r="AF3" s="21" t="s">
        <v>116</v>
      </c>
      <c r="AG3" s="21" t="s">
        <v>117</v>
      </c>
      <c r="AH3" s="21" t="s">
        <v>118</v>
      </c>
      <c r="AI3" s="21" t="s">
        <v>119</v>
      </c>
      <c r="AJ3" s="21" t="s">
        <v>120</v>
      </c>
      <c r="AK3" s="21" t="s">
        <v>121</v>
      </c>
      <c r="AL3" s="21" t="s">
        <v>122</v>
      </c>
    </row>
    <row r="4" spans="1:3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47231499</v>
      </c>
      <c r="F4" s="22">
        <v>2587498</v>
      </c>
      <c r="G4" s="22">
        <v>781488</v>
      </c>
      <c r="H4" s="22">
        <v>0</v>
      </c>
      <c r="I4" s="22">
        <v>0</v>
      </c>
      <c r="J4" s="22">
        <v>0</v>
      </c>
      <c r="K4" s="22">
        <v>13573095</v>
      </c>
      <c r="L4" s="22">
        <v>0</v>
      </c>
      <c r="M4" s="22">
        <v>0</v>
      </c>
      <c r="N4" s="22">
        <v>0</v>
      </c>
      <c r="O4" s="22">
        <v>24121851</v>
      </c>
      <c r="P4" s="22">
        <v>58605423</v>
      </c>
      <c r="Q4" s="22">
        <v>99996</v>
      </c>
      <c r="R4" s="22">
        <v>193099453</v>
      </c>
      <c r="S4" s="22">
        <v>100006</v>
      </c>
      <c r="T4" s="22">
        <v>25393625</v>
      </c>
      <c r="U4" s="22">
        <v>365593934</v>
      </c>
      <c r="V4" s="22">
        <v>0</v>
      </c>
      <c r="W4" s="22">
        <v>351792</v>
      </c>
      <c r="X4" s="22">
        <v>36055580</v>
      </c>
      <c r="Y4" s="22">
        <v>2670452</v>
      </c>
      <c r="Z4" s="22">
        <v>82346478</v>
      </c>
      <c r="AA4" s="22">
        <v>66613693</v>
      </c>
      <c r="AB4" s="22">
        <v>9935188</v>
      </c>
      <c r="AC4" s="22">
        <v>2291515</v>
      </c>
      <c r="AD4" s="22">
        <v>23491043</v>
      </c>
      <c r="AE4" s="22">
        <v>223755741</v>
      </c>
      <c r="AF4" s="22">
        <v>141838193</v>
      </c>
      <c r="AG4" s="22">
        <v>933906828</v>
      </c>
      <c r="AH4" s="22">
        <v>0</v>
      </c>
      <c r="AI4" s="22">
        <v>190358</v>
      </c>
      <c r="AJ4" s="22">
        <v>0</v>
      </c>
      <c r="AK4" s="22">
        <v>934097186</v>
      </c>
      <c r="AL4" s="22">
        <v>1075935379</v>
      </c>
    </row>
    <row r="5" spans="1:3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35752266</v>
      </c>
      <c r="F5" s="22">
        <v>1276474</v>
      </c>
      <c r="G5" s="22">
        <v>398580</v>
      </c>
      <c r="H5" s="22">
        <v>0</v>
      </c>
      <c r="I5" s="22">
        <v>6730102</v>
      </c>
      <c r="J5" s="22">
        <v>2221384</v>
      </c>
      <c r="K5" s="22">
        <v>3520382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49899188</v>
      </c>
      <c r="V5" s="22">
        <v>0</v>
      </c>
      <c r="W5" s="22">
        <v>0</v>
      </c>
      <c r="X5" s="22">
        <v>10718541</v>
      </c>
      <c r="Y5" s="22">
        <v>4495234</v>
      </c>
      <c r="Z5" s="22">
        <v>16656773</v>
      </c>
      <c r="AA5" s="22">
        <v>38516023</v>
      </c>
      <c r="AB5" s="22">
        <v>0</v>
      </c>
      <c r="AC5" s="22">
        <v>1095855</v>
      </c>
      <c r="AD5" s="22">
        <v>0</v>
      </c>
      <c r="AE5" s="22">
        <v>71482426</v>
      </c>
      <c r="AF5" s="22">
        <v>-21583238</v>
      </c>
      <c r="AG5" s="22">
        <v>398108596</v>
      </c>
      <c r="AH5" s="22">
        <v>212960</v>
      </c>
      <c r="AI5" s="22">
        <v>733795</v>
      </c>
      <c r="AJ5" s="22">
        <v>0</v>
      </c>
      <c r="AK5" s="22">
        <v>399055351</v>
      </c>
      <c r="AL5" s="22">
        <v>377472113</v>
      </c>
    </row>
    <row r="6" spans="1:3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17767526</v>
      </c>
      <c r="F6" s="22">
        <v>977148</v>
      </c>
      <c r="G6" s="22">
        <v>295858</v>
      </c>
      <c r="H6" s="22">
        <v>-20708</v>
      </c>
      <c r="I6" s="22">
        <v>213278</v>
      </c>
      <c r="J6" s="22">
        <v>0</v>
      </c>
      <c r="K6" s="22">
        <v>3352187</v>
      </c>
      <c r="L6" s="22">
        <v>0</v>
      </c>
      <c r="M6" s="22">
        <v>3187479</v>
      </c>
      <c r="N6" s="22">
        <v>0</v>
      </c>
      <c r="O6" s="22">
        <v>0</v>
      </c>
      <c r="P6" s="22">
        <v>0</v>
      </c>
      <c r="Q6" s="22">
        <v>0</v>
      </c>
      <c r="R6" s="22">
        <v>11119701</v>
      </c>
      <c r="S6" s="22">
        <v>0</v>
      </c>
      <c r="T6" s="22">
        <v>0</v>
      </c>
      <c r="U6" s="22">
        <v>36892469</v>
      </c>
      <c r="V6" s="22">
        <v>0</v>
      </c>
      <c r="W6" s="22">
        <v>0</v>
      </c>
      <c r="X6" s="22">
        <v>6682334</v>
      </c>
      <c r="Y6" s="22">
        <v>299835</v>
      </c>
      <c r="Z6" s="22">
        <v>4103553</v>
      </c>
      <c r="AA6" s="22">
        <v>3119532</v>
      </c>
      <c r="AB6" s="22">
        <v>0</v>
      </c>
      <c r="AC6" s="22">
        <v>2776631</v>
      </c>
      <c r="AD6" s="22">
        <v>0</v>
      </c>
      <c r="AE6" s="22">
        <v>16981885</v>
      </c>
      <c r="AF6" s="22">
        <v>19910584</v>
      </c>
      <c r="AG6" s="22">
        <v>128199490</v>
      </c>
      <c r="AH6" s="22">
        <v>431410</v>
      </c>
      <c r="AI6" s="22">
        <v>444002</v>
      </c>
      <c r="AJ6" s="22">
        <v>0</v>
      </c>
      <c r="AK6" s="22">
        <v>129074902</v>
      </c>
      <c r="AL6" s="22">
        <v>148985486</v>
      </c>
    </row>
    <row r="7" spans="1:3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1411014000</v>
      </c>
      <c r="F7" s="22">
        <v>55826000</v>
      </c>
      <c r="G7" s="22">
        <v>11443000</v>
      </c>
      <c r="H7" s="22">
        <v>0</v>
      </c>
      <c r="I7" s="22">
        <v>38046000</v>
      </c>
      <c r="J7" s="22">
        <v>0</v>
      </c>
      <c r="K7" s="22">
        <v>357267000</v>
      </c>
      <c r="L7" s="22">
        <v>0</v>
      </c>
      <c r="M7" s="22">
        <v>234506000</v>
      </c>
      <c r="N7" s="22">
        <v>0</v>
      </c>
      <c r="O7" s="22">
        <v>713287000</v>
      </c>
      <c r="P7" s="22">
        <v>523160000</v>
      </c>
      <c r="Q7" s="22">
        <v>74820000</v>
      </c>
      <c r="R7" s="22">
        <v>7095284000</v>
      </c>
      <c r="S7" s="22">
        <v>4672000</v>
      </c>
      <c r="T7" s="22">
        <v>102251000</v>
      </c>
      <c r="U7" s="22">
        <v>10621576000</v>
      </c>
      <c r="V7" s="22">
        <v>348320000</v>
      </c>
      <c r="W7" s="22">
        <v>33100000</v>
      </c>
      <c r="X7" s="22">
        <v>833147000</v>
      </c>
      <c r="Y7" s="22">
        <v>64623000</v>
      </c>
      <c r="Z7" s="22">
        <v>1294709000</v>
      </c>
      <c r="AA7" s="22">
        <v>2700337000</v>
      </c>
      <c r="AB7" s="22">
        <v>0</v>
      </c>
      <c r="AC7" s="22">
        <v>326466000</v>
      </c>
      <c r="AD7" s="22">
        <v>497573000</v>
      </c>
      <c r="AE7" s="22">
        <v>6098275000</v>
      </c>
      <c r="AF7" s="22">
        <v>4523301000</v>
      </c>
      <c r="AG7" s="22">
        <v>20319980000</v>
      </c>
      <c r="AH7" s="22">
        <v>81935000</v>
      </c>
      <c r="AI7" s="22">
        <v>40055000</v>
      </c>
      <c r="AJ7" s="22">
        <v>0</v>
      </c>
      <c r="AK7" s="22">
        <v>20441970000</v>
      </c>
      <c r="AL7" s="22">
        <v>24965271000</v>
      </c>
    </row>
    <row r="8" spans="1:3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92503789</v>
      </c>
      <c r="F8" s="22">
        <v>732185</v>
      </c>
      <c r="G8" s="22">
        <v>331955</v>
      </c>
      <c r="H8" s="22">
        <v>-2280</v>
      </c>
      <c r="I8" s="22">
        <v>430275</v>
      </c>
      <c r="J8" s="22">
        <v>0</v>
      </c>
      <c r="K8" s="22">
        <v>4713686</v>
      </c>
      <c r="L8" s="22">
        <v>0</v>
      </c>
      <c r="M8" s="22">
        <v>898794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2520229</v>
      </c>
      <c r="U8" s="22">
        <v>102128633</v>
      </c>
      <c r="V8" s="22">
        <v>0</v>
      </c>
      <c r="W8" s="22">
        <v>0</v>
      </c>
      <c r="X8" s="22">
        <v>9729275</v>
      </c>
      <c r="Y8" s="22">
        <v>2117853</v>
      </c>
      <c r="Z8" s="22">
        <v>14056830</v>
      </c>
      <c r="AA8" s="22">
        <v>28987554</v>
      </c>
      <c r="AB8" s="22">
        <v>1505224</v>
      </c>
      <c r="AC8" s="22">
        <v>9764361</v>
      </c>
      <c r="AD8" s="22">
        <v>2473004</v>
      </c>
      <c r="AE8" s="22">
        <v>68634101</v>
      </c>
      <c r="AF8" s="22">
        <v>33494532</v>
      </c>
      <c r="AG8" s="22">
        <v>290255355</v>
      </c>
      <c r="AH8" s="22">
        <v>2805455</v>
      </c>
      <c r="AI8" s="22">
        <v>484165</v>
      </c>
      <c r="AJ8" s="22">
        <v>5804910</v>
      </c>
      <c r="AK8" s="22">
        <v>299349885</v>
      </c>
      <c r="AL8" s="22">
        <v>332844417</v>
      </c>
    </row>
    <row r="9" spans="1:3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4988099</v>
      </c>
      <c r="F9" s="22">
        <v>1151847</v>
      </c>
      <c r="G9" s="22">
        <v>400189</v>
      </c>
      <c r="H9" s="22">
        <v>0</v>
      </c>
      <c r="I9" s="22">
        <v>0</v>
      </c>
      <c r="J9" s="22">
        <v>0</v>
      </c>
      <c r="K9" s="22">
        <v>12386122</v>
      </c>
      <c r="L9" s="22">
        <v>0</v>
      </c>
      <c r="M9" s="22">
        <v>9737143</v>
      </c>
      <c r="N9" s="22">
        <v>0</v>
      </c>
      <c r="O9" s="22">
        <v>0</v>
      </c>
      <c r="P9" s="22">
        <v>0</v>
      </c>
      <c r="Q9" s="22">
        <v>0</v>
      </c>
      <c r="R9" s="22">
        <v>130828583</v>
      </c>
      <c r="S9" s="22">
        <v>0</v>
      </c>
      <c r="T9" s="22">
        <v>1471299</v>
      </c>
      <c r="U9" s="22">
        <v>160963282</v>
      </c>
      <c r="V9" s="22">
        <v>0</v>
      </c>
      <c r="W9" s="22">
        <v>0</v>
      </c>
      <c r="X9" s="22">
        <v>7136312</v>
      </c>
      <c r="Y9" s="22">
        <v>4109215</v>
      </c>
      <c r="Z9" s="22">
        <v>38585493</v>
      </c>
      <c r="AA9" s="22">
        <v>2485706</v>
      </c>
      <c r="AB9" s="22">
        <v>25426945</v>
      </c>
      <c r="AC9" s="22">
        <v>0</v>
      </c>
      <c r="AD9" s="22">
        <v>0</v>
      </c>
      <c r="AE9" s="22">
        <v>77743671</v>
      </c>
      <c r="AF9" s="22">
        <v>83219611</v>
      </c>
      <c r="AG9" s="22">
        <v>111499210</v>
      </c>
      <c r="AH9" s="22">
        <v>93117</v>
      </c>
      <c r="AI9" s="22">
        <v>280922</v>
      </c>
      <c r="AJ9" s="22">
        <v>12892293</v>
      </c>
      <c r="AK9" s="22">
        <v>124765542</v>
      </c>
      <c r="AL9" s="22">
        <v>207985153</v>
      </c>
    </row>
    <row r="10" spans="1:3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33383504</v>
      </c>
      <c r="F10" s="22">
        <v>1215752</v>
      </c>
      <c r="G10" s="22">
        <v>35479590</v>
      </c>
      <c r="H10" s="22">
        <v>-35828063</v>
      </c>
      <c r="I10" s="22">
        <v>868423</v>
      </c>
      <c r="J10" s="22">
        <v>0</v>
      </c>
      <c r="K10" s="22">
        <v>2768190</v>
      </c>
      <c r="L10" s="22">
        <v>0</v>
      </c>
      <c r="M10" s="22">
        <v>1178200</v>
      </c>
      <c r="N10" s="22">
        <v>0</v>
      </c>
      <c r="O10" s="22">
        <v>0</v>
      </c>
      <c r="P10" s="22">
        <v>0</v>
      </c>
      <c r="Q10" s="22">
        <v>0</v>
      </c>
      <c r="R10" s="22">
        <v>64908526</v>
      </c>
      <c r="S10" s="22">
        <v>0</v>
      </c>
      <c r="T10" s="22">
        <v>0</v>
      </c>
      <c r="U10" s="22">
        <v>103974122</v>
      </c>
      <c r="V10" s="22">
        <v>0</v>
      </c>
      <c r="W10" s="22">
        <v>4103426</v>
      </c>
      <c r="X10" s="22">
        <v>13504186</v>
      </c>
      <c r="Y10" s="22">
        <v>1063270</v>
      </c>
      <c r="Z10" s="22">
        <v>8731790</v>
      </c>
      <c r="AA10" s="22">
        <v>50916325</v>
      </c>
      <c r="AB10" s="22">
        <v>1258063</v>
      </c>
      <c r="AC10" s="22">
        <v>4680391</v>
      </c>
      <c r="AD10" s="22">
        <v>0</v>
      </c>
      <c r="AE10" s="22">
        <v>84257451</v>
      </c>
      <c r="AF10" s="22">
        <v>19716671</v>
      </c>
      <c r="AG10" s="22">
        <v>356980287</v>
      </c>
      <c r="AH10" s="22">
        <v>510897</v>
      </c>
      <c r="AI10" s="22">
        <v>599438</v>
      </c>
      <c r="AJ10" s="22">
        <v>0</v>
      </c>
      <c r="AK10" s="22">
        <v>358090622</v>
      </c>
      <c r="AL10" s="22">
        <v>377807293</v>
      </c>
    </row>
    <row r="11" spans="1:3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402007000</v>
      </c>
      <c r="F11" s="22">
        <v>84602000</v>
      </c>
      <c r="G11" s="22">
        <v>21582000</v>
      </c>
      <c r="H11" s="22">
        <v>-5125000</v>
      </c>
      <c r="I11" s="22">
        <v>553795000</v>
      </c>
      <c r="J11" s="22">
        <v>0</v>
      </c>
      <c r="K11" s="22">
        <v>327617000</v>
      </c>
      <c r="L11" s="22">
        <v>21906000</v>
      </c>
      <c r="M11" s="22">
        <v>231750000</v>
      </c>
      <c r="N11" s="22">
        <v>0</v>
      </c>
      <c r="O11" s="22">
        <v>250574000</v>
      </c>
      <c r="P11" s="22">
        <v>223160000</v>
      </c>
      <c r="Q11" s="22">
        <v>19218000</v>
      </c>
      <c r="R11" s="22">
        <v>6742578000</v>
      </c>
      <c r="S11" s="22">
        <v>0</v>
      </c>
      <c r="T11" s="22">
        <v>0</v>
      </c>
      <c r="U11" s="22">
        <v>8873664000</v>
      </c>
      <c r="V11" s="22">
        <v>49375000</v>
      </c>
      <c r="W11" s="22">
        <v>2120000</v>
      </c>
      <c r="X11" s="22">
        <v>1251619000</v>
      </c>
      <c r="Y11" s="22">
        <v>55105000</v>
      </c>
      <c r="Z11" s="22">
        <v>214193000</v>
      </c>
      <c r="AA11" s="22">
        <v>4167486000</v>
      </c>
      <c r="AB11" s="22">
        <v>14363000</v>
      </c>
      <c r="AC11" s="22">
        <v>203911000</v>
      </c>
      <c r="AD11" s="22">
        <v>83504000</v>
      </c>
      <c r="AE11" s="22">
        <v>6041676000</v>
      </c>
      <c r="AF11" s="22">
        <v>2831988000</v>
      </c>
      <c r="AG11" s="22">
        <v>15068851000</v>
      </c>
      <c r="AH11" s="22">
        <v>44546000</v>
      </c>
      <c r="AI11" s="22">
        <v>35632000</v>
      </c>
      <c r="AJ11" s="22">
        <v>12711000</v>
      </c>
      <c r="AK11" s="22">
        <v>15161740000</v>
      </c>
      <c r="AL11" s="22">
        <v>17993728000</v>
      </c>
    </row>
    <row r="12" spans="1:3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21593000</v>
      </c>
      <c r="F12" s="22">
        <v>799000</v>
      </c>
      <c r="G12" s="22">
        <v>267000</v>
      </c>
      <c r="H12" s="22">
        <v>0</v>
      </c>
      <c r="I12" s="22">
        <v>948000</v>
      </c>
      <c r="J12" s="22">
        <v>0</v>
      </c>
      <c r="K12" s="22">
        <v>6901000</v>
      </c>
      <c r="L12" s="22">
        <v>0</v>
      </c>
      <c r="M12" s="22">
        <v>1416000</v>
      </c>
      <c r="N12" s="22">
        <v>40000</v>
      </c>
      <c r="O12" s="22">
        <v>0</v>
      </c>
      <c r="P12" s="22">
        <v>0</v>
      </c>
      <c r="Q12" s="22">
        <v>0</v>
      </c>
      <c r="R12" s="22">
        <v>54620000</v>
      </c>
      <c r="S12" s="22">
        <v>0</v>
      </c>
      <c r="T12" s="22">
        <v>0</v>
      </c>
      <c r="U12" s="22">
        <v>86584000</v>
      </c>
      <c r="V12" s="22">
        <v>0</v>
      </c>
      <c r="W12" s="22">
        <v>0</v>
      </c>
      <c r="X12" s="22">
        <v>12534000</v>
      </c>
      <c r="Y12" s="22">
        <v>2162000</v>
      </c>
      <c r="Z12" s="22">
        <v>6751000</v>
      </c>
      <c r="AA12" s="22">
        <v>21618000</v>
      </c>
      <c r="AB12" s="22">
        <v>0</v>
      </c>
      <c r="AC12" s="22">
        <v>3553000</v>
      </c>
      <c r="AD12" s="22">
        <v>1356000</v>
      </c>
      <c r="AE12" s="22">
        <v>47974000</v>
      </c>
      <c r="AF12" s="22">
        <v>38610000</v>
      </c>
      <c r="AG12" s="22">
        <v>524821000</v>
      </c>
      <c r="AH12" s="22">
        <v>734000</v>
      </c>
      <c r="AI12" s="22">
        <v>558000</v>
      </c>
      <c r="AJ12" s="22">
        <v>0</v>
      </c>
      <c r="AK12" s="22">
        <v>526113000</v>
      </c>
      <c r="AL12" s="22">
        <v>564723000</v>
      </c>
    </row>
    <row r="13" spans="1:3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144963439</v>
      </c>
      <c r="F13" s="22">
        <v>6665940</v>
      </c>
      <c r="G13" s="22">
        <v>3630732</v>
      </c>
      <c r="H13" s="22">
        <v>0</v>
      </c>
      <c r="I13" s="22">
        <v>8302695</v>
      </c>
      <c r="J13" s="22">
        <v>373850</v>
      </c>
      <c r="K13" s="22">
        <v>15615598</v>
      </c>
      <c r="L13" s="22">
        <v>749495</v>
      </c>
      <c r="M13" s="22">
        <v>1010782</v>
      </c>
      <c r="N13" s="22">
        <v>0</v>
      </c>
      <c r="O13" s="22">
        <v>0</v>
      </c>
      <c r="P13" s="22">
        <v>0</v>
      </c>
      <c r="Q13" s="22">
        <v>0</v>
      </c>
      <c r="R13" s="22">
        <v>150445595</v>
      </c>
      <c r="S13" s="22">
        <v>0</v>
      </c>
      <c r="T13" s="22">
        <v>0</v>
      </c>
      <c r="U13" s="22">
        <v>331758126</v>
      </c>
      <c r="V13" s="22">
        <v>0</v>
      </c>
      <c r="W13" s="22">
        <v>0</v>
      </c>
      <c r="X13" s="22">
        <v>27131615</v>
      </c>
      <c r="Y13" s="22">
        <v>0</v>
      </c>
      <c r="Z13" s="22">
        <v>26453430</v>
      </c>
      <c r="AA13" s="22">
        <v>131190169</v>
      </c>
      <c r="AB13" s="22">
        <v>0</v>
      </c>
      <c r="AC13" s="22">
        <v>34640288</v>
      </c>
      <c r="AD13" s="22">
        <v>0</v>
      </c>
      <c r="AE13" s="22">
        <v>219415502</v>
      </c>
      <c r="AF13" s="22">
        <v>112342624</v>
      </c>
      <c r="AG13" s="22">
        <v>750599050</v>
      </c>
      <c r="AH13" s="22">
        <v>1511559</v>
      </c>
      <c r="AI13" s="22">
        <v>1286953</v>
      </c>
      <c r="AJ13" s="22">
        <v>0</v>
      </c>
      <c r="AK13" s="22">
        <v>753397562</v>
      </c>
      <c r="AL13" s="22">
        <v>865740186</v>
      </c>
    </row>
    <row r="14" spans="1:3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30099886</v>
      </c>
      <c r="F14" s="22">
        <v>606593</v>
      </c>
      <c r="G14" s="22">
        <v>182932</v>
      </c>
      <c r="H14" s="22">
        <v>0</v>
      </c>
      <c r="I14" s="22">
        <v>890489</v>
      </c>
      <c r="J14" s="22">
        <v>0</v>
      </c>
      <c r="K14" s="22">
        <v>4030770</v>
      </c>
      <c r="L14" s="22">
        <v>0</v>
      </c>
      <c r="M14" s="22">
        <v>1523074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37333744</v>
      </c>
      <c r="V14" s="22">
        <v>0</v>
      </c>
      <c r="W14" s="22">
        <v>0</v>
      </c>
      <c r="X14" s="22">
        <v>3987894</v>
      </c>
      <c r="Y14" s="22">
        <v>1139538</v>
      </c>
      <c r="Z14" s="22">
        <v>3866648</v>
      </c>
      <c r="AA14" s="22">
        <v>22701258</v>
      </c>
      <c r="AB14" s="22">
        <v>995641</v>
      </c>
      <c r="AC14" s="22">
        <v>418642</v>
      </c>
      <c r="AD14" s="22">
        <v>0</v>
      </c>
      <c r="AE14" s="22">
        <v>33109621</v>
      </c>
      <c r="AF14" s="22">
        <v>4224123</v>
      </c>
      <c r="AG14" s="22">
        <v>189197819</v>
      </c>
      <c r="AH14" s="22">
        <v>304328</v>
      </c>
      <c r="AI14" s="22">
        <v>138184</v>
      </c>
      <c r="AJ14" s="22">
        <v>0</v>
      </c>
      <c r="AK14" s="22">
        <v>189640331</v>
      </c>
      <c r="AL14" s="22">
        <v>193864454</v>
      </c>
    </row>
    <row r="15" spans="1:3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10965649</v>
      </c>
      <c r="F15" s="22">
        <v>1416249</v>
      </c>
      <c r="G15" s="22">
        <v>353545</v>
      </c>
      <c r="H15" s="22">
        <v>0</v>
      </c>
      <c r="I15" s="22">
        <v>7131494</v>
      </c>
      <c r="J15" s="22">
        <v>0</v>
      </c>
      <c r="K15" s="22">
        <v>7353272</v>
      </c>
      <c r="L15" s="22">
        <v>0</v>
      </c>
      <c r="M15" s="22">
        <v>0</v>
      </c>
      <c r="N15" s="22">
        <v>0</v>
      </c>
      <c r="O15" s="22">
        <v>0</v>
      </c>
      <c r="P15" s="22">
        <v>7293204</v>
      </c>
      <c r="Q15" s="22">
        <v>0</v>
      </c>
      <c r="R15" s="22">
        <v>33683626</v>
      </c>
      <c r="S15" s="22">
        <v>0</v>
      </c>
      <c r="T15" s="22">
        <v>0</v>
      </c>
      <c r="U15" s="22">
        <v>68197039</v>
      </c>
      <c r="V15" s="22">
        <v>0</v>
      </c>
      <c r="W15" s="22">
        <v>5024440</v>
      </c>
      <c r="X15" s="22">
        <v>16198010</v>
      </c>
      <c r="Y15" s="22">
        <v>0</v>
      </c>
      <c r="Z15" s="22">
        <v>4077500</v>
      </c>
      <c r="AA15" s="22">
        <v>75680897</v>
      </c>
      <c r="AB15" s="22">
        <v>0</v>
      </c>
      <c r="AC15" s="22">
        <v>1208828</v>
      </c>
      <c r="AD15" s="22">
        <v>0</v>
      </c>
      <c r="AE15" s="22">
        <v>102189675</v>
      </c>
      <c r="AF15" s="22">
        <v>-33992636</v>
      </c>
      <c r="AG15" s="22">
        <v>967305343</v>
      </c>
      <c r="AH15" s="22">
        <v>986729</v>
      </c>
      <c r="AI15" s="22">
        <v>656250</v>
      </c>
      <c r="AJ15" s="22">
        <v>0</v>
      </c>
      <c r="AK15" s="22">
        <v>968948322</v>
      </c>
      <c r="AL15" s="22">
        <v>934955686</v>
      </c>
    </row>
    <row r="16" spans="1:3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36355000</v>
      </c>
      <c r="F16" s="22">
        <v>2353000</v>
      </c>
      <c r="G16" s="22">
        <v>421000</v>
      </c>
      <c r="H16" s="22">
        <v>0</v>
      </c>
      <c r="I16" s="22">
        <v>3746000</v>
      </c>
      <c r="J16" s="22">
        <v>17429000</v>
      </c>
      <c r="K16" s="22">
        <v>46082000</v>
      </c>
      <c r="L16" s="22">
        <v>0</v>
      </c>
      <c r="M16" s="22">
        <v>885000</v>
      </c>
      <c r="N16" s="22">
        <v>0</v>
      </c>
      <c r="O16" s="22">
        <v>5114000</v>
      </c>
      <c r="P16" s="22">
        <v>73560000</v>
      </c>
      <c r="Q16" s="22">
        <v>3945000</v>
      </c>
      <c r="R16" s="22">
        <v>245081000</v>
      </c>
      <c r="S16" s="22">
        <v>546000</v>
      </c>
      <c r="T16" s="22">
        <v>0</v>
      </c>
      <c r="U16" s="22">
        <v>435517000</v>
      </c>
      <c r="V16" s="22">
        <v>0</v>
      </c>
      <c r="W16" s="22">
        <v>2523000</v>
      </c>
      <c r="X16" s="22">
        <v>56014000</v>
      </c>
      <c r="Y16" s="22">
        <v>11788000</v>
      </c>
      <c r="Z16" s="22">
        <v>97401000</v>
      </c>
      <c r="AA16" s="22">
        <v>201238000</v>
      </c>
      <c r="AB16" s="22">
        <v>0</v>
      </c>
      <c r="AC16" s="22">
        <v>54755000</v>
      </c>
      <c r="AD16" s="22">
        <v>0</v>
      </c>
      <c r="AE16" s="22">
        <v>423719000</v>
      </c>
      <c r="AF16" s="22">
        <v>11798000</v>
      </c>
      <c r="AG16" s="22">
        <v>1903598000</v>
      </c>
      <c r="AH16" s="22">
        <v>12850000</v>
      </c>
      <c r="AI16" s="22">
        <v>3405000</v>
      </c>
      <c r="AJ16" s="22">
        <v>42493000</v>
      </c>
      <c r="AK16" s="22">
        <v>1962346000</v>
      </c>
      <c r="AL16" s="22">
        <v>1974144000</v>
      </c>
    </row>
    <row r="17" spans="1:3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78315217</v>
      </c>
      <c r="F17" s="22">
        <v>3007183</v>
      </c>
      <c r="G17" s="22">
        <v>965100</v>
      </c>
      <c r="H17" s="22">
        <v>0</v>
      </c>
      <c r="I17" s="22">
        <v>0</v>
      </c>
      <c r="J17" s="22">
        <v>0</v>
      </c>
      <c r="K17" s="22">
        <v>16224845</v>
      </c>
      <c r="L17" s="22">
        <v>0</v>
      </c>
      <c r="M17" s="22">
        <v>17178783</v>
      </c>
      <c r="N17" s="22">
        <v>86430</v>
      </c>
      <c r="O17" s="22">
        <v>0</v>
      </c>
      <c r="P17" s="22">
        <v>0</v>
      </c>
      <c r="Q17" s="22">
        <v>0</v>
      </c>
      <c r="R17" s="22">
        <v>18147342</v>
      </c>
      <c r="S17" s="22">
        <v>0</v>
      </c>
      <c r="T17" s="22">
        <v>0</v>
      </c>
      <c r="U17" s="22">
        <v>133924900</v>
      </c>
      <c r="V17" s="22">
        <v>0</v>
      </c>
      <c r="W17" s="22">
        <v>0</v>
      </c>
      <c r="X17" s="22">
        <v>14609551</v>
      </c>
      <c r="Y17" s="22">
        <v>938910</v>
      </c>
      <c r="Z17" s="22">
        <v>8136341</v>
      </c>
      <c r="AA17" s="22">
        <v>55893041</v>
      </c>
      <c r="AB17" s="22">
        <v>3309598</v>
      </c>
      <c r="AC17" s="22">
        <v>4658230</v>
      </c>
      <c r="AD17" s="22">
        <v>269587</v>
      </c>
      <c r="AE17" s="22">
        <v>87815258</v>
      </c>
      <c r="AF17" s="22">
        <v>46109642</v>
      </c>
      <c r="AG17" s="22">
        <v>572952031</v>
      </c>
      <c r="AH17" s="22">
        <v>1147651</v>
      </c>
      <c r="AI17" s="22">
        <v>435582</v>
      </c>
      <c r="AJ17" s="22">
        <v>0</v>
      </c>
      <c r="AK17" s="22">
        <v>574535264</v>
      </c>
      <c r="AL17" s="22">
        <v>620644906</v>
      </c>
    </row>
    <row r="18" spans="1:3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66386000</v>
      </c>
      <c r="F18" s="22">
        <v>3453000</v>
      </c>
      <c r="G18" s="22">
        <v>1747000</v>
      </c>
      <c r="H18" s="22">
        <v>0</v>
      </c>
      <c r="I18" s="22">
        <v>0</v>
      </c>
      <c r="J18" s="22">
        <v>0</v>
      </c>
      <c r="K18" s="22">
        <v>46596000</v>
      </c>
      <c r="L18" s="22">
        <v>0</v>
      </c>
      <c r="M18" s="22">
        <v>10333000</v>
      </c>
      <c r="N18" s="22">
        <v>144000</v>
      </c>
      <c r="O18" s="22">
        <v>0</v>
      </c>
      <c r="P18" s="22">
        <v>0</v>
      </c>
      <c r="Q18" s="22">
        <v>0</v>
      </c>
      <c r="R18" s="22">
        <v>666659000</v>
      </c>
      <c r="S18" s="22">
        <v>5032000</v>
      </c>
      <c r="T18" s="22">
        <v>0</v>
      </c>
      <c r="U18" s="22">
        <v>800350000</v>
      </c>
      <c r="V18" s="22">
        <v>0</v>
      </c>
      <c r="W18" s="22">
        <v>0</v>
      </c>
      <c r="X18" s="22">
        <v>51780000</v>
      </c>
      <c r="Y18" s="22">
        <v>0</v>
      </c>
      <c r="Z18" s="22">
        <v>45048000</v>
      </c>
      <c r="AA18" s="22">
        <v>389654000</v>
      </c>
      <c r="AB18" s="22">
        <v>0</v>
      </c>
      <c r="AC18" s="22">
        <v>254568000</v>
      </c>
      <c r="AD18" s="22">
        <v>31768000</v>
      </c>
      <c r="AE18" s="22">
        <v>772818000</v>
      </c>
      <c r="AF18" s="22">
        <v>27532000</v>
      </c>
      <c r="AG18" s="22">
        <v>1435449000</v>
      </c>
      <c r="AH18" s="22">
        <v>18633000</v>
      </c>
      <c r="AI18" s="22">
        <v>3697000</v>
      </c>
      <c r="AJ18" s="22">
        <v>17560000</v>
      </c>
      <c r="AK18" s="22">
        <v>1475339000</v>
      </c>
      <c r="AL18" s="22">
        <v>1502871000</v>
      </c>
    </row>
    <row r="19" spans="1:3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42983177</v>
      </c>
      <c r="F19" s="22">
        <v>2127221</v>
      </c>
      <c r="G19" s="22">
        <v>2987469</v>
      </c>
      <c r="H19" s="22">
        <v>-156816</v>
      </c>
      <c r="I19" s="22">
        <v>32718113</v>
      </c>
      <c r="J19" s="22">
        <v>17577997</v>
      </c>
      <c r="K19" s="22">
        <v>24477543</v>
      </c>
      <c r="L19" s="22">
        <v>0</v>
      </c>
      <c r="M19" s="22">
        <v>8987528</v>
      </c>
      <c r="N19" s="22">
        <v>0</v>
      </c>
      <c r="O19" s="22">
        <v>27058345</v>
      </c>
      <c r="P19" s="22">
        <v>32641105</v>
      </c>
      <c r="Q19" s="22">
        <v>4091788</v>
      </c>
      <c r="R19" s="22">
        <v>92719201</v>
      </c>
      <c r="S19" s="22">
        <v>0</v>
      </c>
      <c r="T19" s="22">
        <v>0</v>
      </c>
      <c r="U19" s="22">
        <v>288212671</v>
      </c>
      <c r="V19" s="22">
        <v>0</v>
      </c>
      <c r="W19" s="22">
        <v>428957</v>
      </c>
      <c r="X19" s="22">
        <v>54034007</v>
      </c>
      <c r="Y19" s="22">
        <v>3708348</v>
      </c>
      <c r="Z19" s="22">
        <v>89096998</v>
      </c>
      <c r="AA19" s="22">
        <v>290179709</v>
      </c>
      <c r="AB19" s="22">
        <v>12986947</v>
      </c>
      <c r="AC19" s="22">
        <v>10296278</v>
      </c>
      <c r="AD19" s="22">
        <v>3119565</v>
      </c>
      <c r="AE19" s="22">
        <v>463850809</v>
      </c>
      <c r="AF19" s="22">
        <v>-175638138</v>
      </c>
      <c r="AG19" s="22">
        <v>2194181166</v>
      </c>
      <c r="AH19" s="22">
        <v>13966243</v>
      </c>
      <c r="AI19" s="22">
        <v>5630361</v>
      </c>
      <c r="AJ19" s="22">
        <v>39631012</v>
      </c>
      <c r="AK19" s="22">
        <v>2253408782</v>
      </c>
      <c r="AL19" s="22">
        <v>2077770644</v>
      </c>
    </row>
    <row r="20" spans="1:3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14760809</v>
      </c>
      <c r="F20" s="22">
        <v>1842852</v>
      </c>
      <c r="G20" s="22">
        <v>588746</v>
      </c>
      <c r="H20" s="22">
        <v>0</v>
      </c>
      <c r="I20" s="22">
        <v>1148751</v>
      </c>
      <c r="J20" s="22">
        <v>0</v>
      </c>
      <c r="K20" s="22">
        <v>9686828</v>
      </c>
      <c r="L20" s="22">
        <v>2781391</v>
      </c>
      <c r="M20" s="22">
        <v>2195643</v>
      </c>
      <c r="N20" s="22">
        <v>0</v>
      </c>
      <c r="O20" s="22">
        <v>0</v>
      </c>
      <c r="P20" s="22">
        <v>0</v>
      </c>
      <c r="Q20" s="22">
        <v>0</v>
      </c>
      <c r="R20" s="22">
        <v>29996367</v>
      </c>
      <c r="S20" s="22">
        <v>0</v>
      </c>
      <c r="T20" s="22">
        <v>0</v>
      </c>
      <c r="U20" s="22">
        <v>63001387</v>
      </c>
      <c r="V20" s="22">
        <v>0</v>
      </c>
      <c r="W20" s="22">
        <v>716610</v>
      </c>
      <c r="X20" s="22">
        <v>23446674</v>
      </c>
      <c r="Y20" s="22">
        <v>4462891</v>
      </c>
      <c r="Z20" s="22">
        <v>12719503</v>
      </c>
      <c r="AA20" s="22">
        <v>39256957</v>
      </c>
      <c r="AB20" s="22">
        <v>0</v>
      </c>
      <c r="AC20" s="22">
        <v>531191</v>
      </c>
      <c r="AD20" s="22">
        <v>971137</v>
      </c>
      <c r="AE20" s="22">
        <v>82104963</v>
      </c>
      <c r="AF20" s="22">
        <v>-19103576</v>
      </c>
      <c r="AG20" s="22">
        <v>634128347</v>
      </c>
      <c r="AH20" s="22">
        <v>1091595</v>
      </c>
      <c r="AI20" s="22">
        <v>397989</v>
      </c>
      <c r="AJ20" s="22">
        <v>0</v>
      </c>
      <c r="AK20" s="22">
        <v>635617931</v>
      </c>
      <c r="AL20" s="22">
        <v>616514355</v>
      </c>
    </row>
    <row r="21" spans="1:3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105093100</v>
      </c>
      <c r="F21" s="22">
        <v>2114264</v>
      </c>
      <c r="G21" s="22">
        <v>1420295</v>
      </c>
      <c r="H21" s="22">
        <v>0</v>
      </c>
      <c r="I21" s="22">
        <v>0</v>
      </c>
      <c r="J21" s="22">
        <v>0</v>
      </c>
      <c r="K21" s="22">
        <v>15332078</v>
      </c>
      <c r="L21" s="22">
        <v>0</v>
      </c>
      <c r="M21" s="22">
        <v>113344</v>
      </c>
      <c r="N21" s="22">
        <v>8457</v>
      </c>
      <c r="O21" s="22">
        <v>0</v>
      </c>
      <c r="P21" s="22">
        <v>0</v>
      </c>
      <c r="Q21" s="22">
        <v>0</v>
      </c>
      <c r="R21" s="22">
        <v>150128454</v>
      </c>
      <c r="S21" s="22">
        <v>0</v>
      </c>
      <c r="T21" s="22">
        <v>0</v>
      </c>
      <c r="U21" s="22">
        <v>274209993</v>
      </c>
      <c r="V21" s="22">
        <v>0</v>
      </c>
      <c r="W21" s="22">
        <v>0</v>
      </c>
      <c r="X21" s="22">
        <v>46314606</v>
      </c>
      <c r="Y21" s="22">
        <v>4330272</v>
      </c>
      <c r="Z21" s="22">
        <v>53162637</v>
      </c>
      <c r="AA21" s="22">
        <v>90496777</v>
      </c>
      <c r="AB21" s="22">
        <v>0</v>
      </c>
      <c r="AC21" s="22">
        <v>0</v>
      </c>
      <c r="AD21" s="22">
        <v>2480028</v>
      </c>
      <c r="AE21" s="22">
        <v>196784320</v>
      </c>
      <c r="AF21" s="22">
        <v>77425673</v>
      </c>
      <c r="AG21" s="22">
        <v>1317320651</v>
      </c>
      <c r="AH21" s="22">
        <v>1645561</v>
      </c>
      <c r="AI21" s="22">
        <v>3533083</v>
      </c>
      <c r="AJ21" s="22">
        <v>0</v>
      </c>
      <c r="AK21" s="22">
        <v>1322499295</v>
      </c>
      <c r="AL21" s="22">
        <v>1399924968</v>
      </c>
    </row>
    <row r="22" spans="1:3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22342507</v>
      </c>
      <c r="F22" s="22">
        <v>714966</v>
      </c>
      <c r="G22" s="22">
        <v>1631316</v>
      </c>
      <c r="H22" s="22">
        <v>0</v>
      </c>
      <c r="I22" s="22">
        <v>5182652</v>
      </c>
      <c r="J22" s="22">
        <v>0</v>
      </c>
      <c r="K22" s="22">
        <v>1698584</v>
      </c>
      <c r="L22" s="22">
        <v>1163626</v>
      </c>
      <c r="M22" s="22">
        <v>243285</v>
      </c>
      <c r="N22" s="22">
        <v>0</v>
      </c>
      <c r="O22" s="22">
        <v>0</v>
      </c>
      <c r="P22" s="22">
        <v>0</v>
      </c>
      <c r="Q22" s="22">
        <v>0</v>
      </c>
      <c r="R22" s="22">
        <v>9500165</v>
      </c>
      <c r="S22" s="22">
        <v>0</v>
      </c>
      <c r="T22" s="22">
        <v>12535722</v>
      </c>
      <c r="U22" s="22">
        <v>55012823</v>
      </c>
      <c r="V22" s="22">
        <v>0</v>
      </c>
      <c r="W22" s="22">
        <v>375</v>
      </c>
      <c r="X22" s="22">
        <v>7183466</v>
      </c>
      <c r="Y22" s="22">
        <v>561238</v>
      </c>
      <c r="Z22" s="22">
        <v>9245930</v>
      </c>
      <c r="AA22" s="22">
        <v>11282746</v>
      </c>
      <c r="AB22" s="22">
        <v>276946</v>
      </c>
      <c r="AC22" s="22">
        <v>0</v>
      </c>
      <c r="AD22" s="22">
        <v>678321</v>
      </c>
      <c r="AE22" s="22">
        <v>29229022</v>
      </c>
      <c r="AF22" s="22">
        <v>25783801</v>
      </c>
      <c r="AG22" s="22">
        <v>190099459</v>
      </c>
      <c r="AH22" s="22">
        <v>298663</v>
      </c>
      <c r="AI22" s="22">
        <v>153129</v>
      </c>
      <c r="AJ22" s="22">
        <v>0</v>
      </c>
      <c r="AK22" s="22">
        <v>190551251</v>
      </c>
      <c r="AL22" s="22">
        <v>216335052</v>
      </c>
    </row>
    <row r="23" spans="1:3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13076378</v>
      </c>
      <c r="F23" s="22">
        <v>320137</v>
      </c>
      <c r="G23" s="22">
        <v>533894</v>
      </c>
      <c r="H23" s="22">
        <v>-234416</v>
      </c>
      <c r="I23" s="22">
        <v>0</v>
      </c>
      <c r="J23" s="22">
        <v>0</v>
      </c>
      <c r="K23" s="22">
        <v>895868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5579460</v>
      </c>
      <c r="S23" s="22">
        <v>0</v>
      </c>
      <c r="T23" s="22">
        <v>0</v>
      </c>
      <c r="U23" s="22">
        <v>20171321</v>
      </c>
      <c r="V23" s="22">
        <v>0</v>
      </c>
      <c r="W23" s="22">
        <v>5666</v>
      </c>
      <c r="X23" s="22">
        <v>2047875</v>
      </c>
      <c r="Y23" s="22">
        <v>102500</v>
      </c>
      <c r="Z23" s="22">
        <v>2929654</v>
      </c>
      <c r="AA23" s="22">
        <v>9381822</v>
      </c>
      <c r="AB23" s="22">
        <v>364488</v>
      </c>
      <c r="AC23" s="22">
        <v>444426</v>
      </c>
      <c r="AD23" s="22">
        <v>0</v>
      </c>
      <c r="AE23" s="22">
        <v>15276431</v>
      </c>
      <c r="AF23" s="22">
        <v>4894890</v>
      </c>
      <c r="AG23" s="22">
        <v>115777516</v>
      </c>
      <c r="AH23" s="22">
        <v>475523</v>
      </c>
      <c r="AI23" s="22">
        <v>283842</v>
      </c>
      <c r="AJ23" s="22">
        <v>0</v>
      </c>
      <c r="AK23" s="22">
        <v>116536881</v>
      </c>
      <c r="AL23" s="22">
        <v>121431771</v>
      </c>
    </row>
    <row r="24" spans="1:3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25941497</v>
      </c>
      <c r="F24" s="22">
        <v>304991</v>
      </c>
      <c r="G24" s="22">
        <v>255312</v>
      </c>
      <c r="H24" s="22">
        <v>-43347</v>
      </c>
      <c r="I24" s="22">
        <v>9173317</v>
      </c>
      <c r="J24" s="22">
        <v>0</v>
      </c>
      <c r="K24" s="22">
        <v>1924161</v>
      </c>
      <c r="L24" s="22">
        <v>5114669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10</v>
      </c>
      <c r="U24" s="22">
        <v>42670610</v>
      </c>
      <c r="V24" s="22">
        <v>0</v>
      </c>
      <c r="W24" s="22">
        <v>347630</v>
      </c>
      <c r="X24" s="22">
        <v>4385396</v>
      </c>
      <c r="Y24" s="22">
        <v>18643</v>
      </c>
      <c r="Z24" s="22">
        <v>6457929</v>
      </c>
      <c r="AA24" s="22">
        <v>24556252</v>
      </c>
      <c r="AB24" s="22">
        <v>781787</v>
      </c>
      <c r="AC24" s="22">
        <v>574688</v>
      </c>
      <c r="AD24" s="22">
        <v>0</v>
      </c>
      <c r="AE24" s="22">
        <v>37122325</v>
      </c>
      <c r="AF24" s="22">
        <v>5548285</v>
      </c>
      <c r="AG24" s="22">
        <v>74235949</v>
      </c>
      <c r="AH24" s="22">
        <v>0</v>
      </c>
      <c r="AI24" s="22">
        <v>829933</v>
      </c>
      <c r="AJ24" s="22">
        <v>0</v>
      </c>
      <c r="AK24" s="22">
        <v>75065882</v>
      </c>
      <c r="AL24" s="22">
        <v>80614167</v>
      </c>
    </row>
    <row r="25" spans="1:3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19808670</v>
      </c>
      <c r="F25" s="22">
        <v>1405558</v>
      </c>
      <c r="G25" s="22">
        <v>4342391</v>
      </c>
      <c r="H25" s="22">
        <v>-4992386</v>
      </c>
      <c r="I25" s="22">
        <v>1278839</v>
      </c>
      <c r="J25" s="22">
        <v>0</v>
      </c>
      <c r="K25" s="22">
        <v>5683360</v>
      </c>
      <c r="L25" s="22">
        <v>102176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85461462</v>
      </c>
      <c r="S25" s="22">
        <v>0</v>
      </c>
      <c r="T25" s="22">
        <v>0</v>
      </c>
      <c r="U25" s="22">
        <v>113090070</v>
      </c>
      <c r="V25" s="22">
        <v>0</v>
      </c>
      <c r="W25" s="22">
        <v>99610</v>
      </c>
      <c r="X25" s="22">
        <v>8021798</v>
      </c>
      <c r="Y25" s="22">
        <v>953507</v>
      </c>
      <c r="Z25" s="22">
        <v>9163529</v>
      </c>
      <c r="AA25" s="22">
        <v>31760865</v>
      </c>
      <c r="AB25" s="22">
        <v>1044532</v>
      </c>
      <c r="AC25" s="22">
        <v>12281294</v>
      </c>
      <c r="AD25" s="22">
        <v>0</v>
      </c>
      <c r="AE25" s="22">
        <v>63325135</v>
      </c>
      <c r="AF25" s="22">
        <v>49764935</v>
      </c>
      <c r="AG25" s="22">
        <v>455466783</v>
      </c>
      <c r="AH25" s="22">
        <v>7365615</v>
      </c>
      <c r="AI25" s="22">
        <v>980008</v>
      </c>
      <c r="AJ25" s="22">
        <v>0</v>
      </c>
      <c r="AK25" s="22">
        <v>463812406</v>
      </c>
      <c r="AL25" s="22">
        <v>513577341</v>
      </c>
    </row>
    <row r="26" spans="1:3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31000224</v>
      </c>
      <c r="F26" s="22">
        <v>2929744</v>
      </c>
      <c r="G26" s="22">
        <v>1928690</v>
      </c>
      <c r="H26" s="22">
        <v>-3227749</v>
      </c>
      <c r="I26" s="22">
        <v>4565579</v>
      </c>
      <c r="J26" s="22">
        <v>461995</v>
      </c>
      <c r="K26" s="22">
        <v>2933255</v>
      </c>
      <c r="L26" s="22">
        <v>0</v>
      </c>
      <c r="M26" s="22">
        <v>46846</v>
      </c>
      <c r="N26" s="22">
        <v>0</v>
      </c>
      <c r="O26" s="22">
        <v>0</v>
      </c>
      <c r="P26" s="22">
        <v>2243274</v>
      </c>
      <c r="Q26" s="22">
        <v>0</v>
      </c>
      <c r="R26" s="22">
        <v>9020813</v>
      </c>
      <c r="S26" s="22">
        <v>0</v>
      </c>
      <c r="T26" s="22">
        <v>0</v>
      </c>
      <c r="U26" s="22">
        <v>51902671</v>
      </c>
      <c r="V26" s="22">
        <v>0</v>
      </c>
      <c r="W26" s="22">
        <v>0</v>
      </c>
      <c r="X26" s="22">
        <v>3907006</v>
      </c>
      <c r="Y26" s="22">
        <v>345982</v>
      </c>
      <c r="Z26" s="22">
        <v>3250657</v>
      </c>
      <c r="AA26" s="22">
        <v>11494409</v>
      </c>
      <c r="AB26" s="22">
        <v>0</v>
      </c>
      <c r="AC26" s="22">
        <v>5865248</v>
      </c>
      <c r="AD26" s="22">
        <v>0</v>
      </c>
      <c r="AE26" s="22">
        <v>24863302</v>
      </c>
      <c r="AF26" s="22">
        <v>27039369</v>
      </c>
      <c r="AG26" s="22">
        <v>184652465</v>
      </c>
      <c r="AH26" s="22">
        <v>3979787</v>
      </c>
      <c r="AI26" s="22">
        <v>877072</v>
      </c>
      <c r="AJ26" s="22">
        <v>0</v>
      </c>
      <c r="AK26" s="22">
        <v>189509324</v>
      </c>
      <c r="AL26" s="22">
        <v>216548693</v>
      </c>
    </row>
    <row r="27" spans="1:3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19666385</v>
      </c>
      <c r="F27" s="22">
        <v>12538641</v>
      </c>
      <c r="G27" s="22">
        <v>1463376</v>
      </c>
      <c r="H27" s="22">
        <v>0</v>
      </c>
      <c r="I27" s="22">
        <v>21225302</v>
      </c>
      <c r="J27" s="22">
        <v>0</v>
      </c>
      <c r="K27" s="22">
        <v>42813859</v>
      </c>
      <c r="L27" s="22">
        <v>0</v>
      </c>
      <c r="M27" s="22">
        <v>972601</v>
      </c>
      <c r="N27" s="22">
        <v>0</v>
      </c>
      <c r="O27" s="22">
        <v>0</v>
      </c>
      <c r="P27" s="22">
        <v>74534063</v>
      </c>
      <c r="Q27" s="22">
        <v>0</v>
      </c>
      <c r="R27" s="22">
        <v>221807435</v>
      </c>
      <c r="S27" s="22">
        <v>0</v>
      </c>
      <c r="T27" s="22">
        <v>0</v>
      </c>
      <c r="U27" s="22">
        <v>395021662</v>
      </c>
      <c r="V27" s="22">
        <v>0</v>
      </c>
      <c r="W27" s="22">
        <v>10742838</v>
      </c>
      <c r="X27" s="22">
        <v>68840684</v>
      </c>
      <c r="Y27" s="22">
        <v>19207921</v>
      </c>
      <c r="Z27" s="22">
        <v>88327329</v>
      </c>
      <c r="AA27" s="22">
        <v>122968769</v>
      </c>
      <c r="AB27" s="22">
        <v>0</v>
      </c>
      <c r="AC27" s="22">
        <v>11209741</v>
      </c>
      <c r="AD27" s="22">
        <v>2271391</v>
      </c>
      <c r="AE27" s="22">
        <v>323568673</v>
      </c>
      <c r="AF27" s="22">
        <v>71452989</v>
      </c>
      <c r="AG27" s="22">
        <v>2120259284</v>
      </c>
      <c r="AH27" s="22">
        <v>1746012</v>
      </c>
      <c r="AI27" s="22">
        <v>7871473</v>
      </c>
      <c r="AJ27" s="22">
        <v>0</v>
      </c>
      <c r="AK27" s="22">
        <v>2129876769</v>
      </c>
      <c r="AL27" s="22">
        <v>2201329758</v>
      </c>
    </row>
    <row r="28" spans="1:3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294014181</v>
      </c>
      <c r="F28" s="22">
        <v>12658867</v>
      </c>
      <c r="G28" s="22">
        <v>32241253</v>
      </c>
      <c r="H28" s="22">
        <v>-36269645</v>
      </c>
      <c r="I28" s="22">
        <v>22340549</v>
      </c>
      <c r="J28" s="22">
        <v>0</v>
      </c>
      <c r="K28" s="22">
        <v>18808603</v>
      </c>
      <c r="L28" s="22">
        <v>0</v>
      </c>
      <c r="M28" s="22">
        <v>0</v>
      </c>
      <c r="N28" s="22">
        <v>1284763</v>
      </c>
      <c r="O28" s="22">
        <v>141957172</v>
      </c>
      <c r="P28" s="22">
        <v>526817177</v>
      </c>
      <c r="Q28" s="22">
        <v>0</v>
      </c>
      <c r="R28" s="22">
        <v>335084555</v>
      </c>
      <c r="S28" s="22">
        <v>0</v>
      </c>
      <c r="T28" s="22">
        <v>3865936</v>
      </c>
      <c r="U28" s="22">
        <v>1352803411</v>
      </c>
      <c r="V28" s="22">
        <v>0</v>
      </c>
      <c r="W28" s="22">
        <v>10576187</v>
      </c>
      <c r="X28" s="22">
        <v>150123889</v>
      </c>
      <c r="Y28" s="22">
        <v>10120861</v>
      </c>
      <c r="Z28" s="22">
        <v>57429223</v>
      </c>
      <c r="AA28" s="22">
        <v>30736660</v>
      </c>
      <c r="AB28" s="22">
        <v>0</v>
      </c>
      <c r="AC28" s="22">
        <v>30101188</v>
      </c>
      <c r="AD28" s="22">
        <v>2696893</v>
      </c>
      <c r="AE28" s="22">
        <v>291784901</v>
      </c>
      <c r="AF28" s="22">
        <v>1061018510</v>
      </c>
      <c r="AG28" s="22">
        <v>4357049438</v>
      </c>
      <c r="AH28" s="22">
        <v>3438446</v>
      </c>
      <c r="AI28" s="22">
        <v>4743403</v>
      </c>
      <c r="AJ28" s="22">
        <v>0</v>
      </c>
      <c r="AK28" s="22">
        <v>4365231287</v>
      </c>
      <c r="AL28" s="22">
        <v>5426249797</v>
      </c>
    </row>
    <row r="29" spans="1:3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3890033</v>
      </c>
      <c r="F29" s="22">
        <v>8212</v>
      </c>
      <c r="G29" s="22">
        <v>27120</v>
      </c>
      <c r="H29" s="22">
        <v>-27120</v>
      </c>
      <c r="I29" s="22">
        <v>346191</v>
      </c>
      <c r="J29" s="22">
        <v>0</v>
      </c>
      <c r="K29" s="22">
        <v>0</v>
      </c>
      <c r="L29" s="22">
        <v>0</v>
      </c>
      <c r="M29" s="22">
        <v>213500</v>
      </c>
      <c r="N29" s="22">
        <v>0</v>
      </c>
      <c r="O29" s="22">
        <v>0</v>
      </c>
      <c r="P29" s="22">
        <v>0</v>
      </c>
      <c r="Q29" s="22">
        <v>0</v>
      </c>
      <c r="R29" s="22">
        <v>12860</v>
      </c>
      <c r="S29" s="22">
        <v>0</v>
      </c>
      <c r="T29" s="22">
        <v>0</v>
      </c>
      <c r="U29" s="22">
        <v>4470796</v>
      </c>
      <c r="V29" s="22">
        <v>0</v>
      </c>
      <c r="W29" s="22">
        <v>4205</v>
      </c>
      <c r="X29" s="22">
        <v>135110</v>
      </c>
      <c r="Y29" s="22">
        <v>0</v>
      </c>
      <c r="Z29" s="22">
        <v>43719</v>
      </c>
      <c r="AA29" s="22">
        <v>275095</v>
      </c>
      <c r="AB29" s="22">
        <v>0</v>
      </c>
      <c r="AC29" s="22">
        <v>0</v>
      </c>
      <c r="AD29" s="22">
        <v>0</v>
      </c>
      <c r="AE29" s="22">
        <v>458129</v>
      </c>
      <c r="AF29" s="22">
        <v>4012667</v>
      </c>
      <c r="AG29" s="22">
        <v>10067316</v>
      </c>
      <c r="AH29" s="22">
        <v>104230</v>
      </c>
      <c r="AI29" s="22">
        <v>68544</v>
      </c>
      <c r="AJ29" s="22">
        <v>0</v>
      </c>
      <c r="AK29" s="22">
        <v>10240090</v>
      </c>
      <c r="AL29" s="22">
        <v>14252757</v>
      </c>
    </row>
    <row r="30" spans="1:3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35623966</v>
      </c>
      <c r="F30" s="22">
        <v>691425</v>
      </c>
      <c r="G30" s="22">
        <v>1377440</v>
      </c>
      <c r="H30" s="22">
        <v>-1462194</v>
      </c>
      <c r="I30" s="22">
        <v>9207853</v>
      </c>
      <c r="J30" s="22">
        <v>0</v>
      </c>
      <c r="K30" s="22">
        <v>810544</v>
      </c>
      <c r="L30" s="22">
        <v>0</v>
      </c>
      <c r="M30" s="22">
        <v>132887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46381921</v>
      </c>
      <c r="V30" s="22">
        <v>0</v>
      </c>
      <c r="W30" s="22">
        <v>608030</v>
      </c>
      <c r="X30" s="22">
        <v>4885340</v>
      </c>
      <c r="Y30" s="22">
        <v>150612</v>
      </c>
      <c r="Z30" s="22">
        <v>3281685</v>
      </c>
      <c r="AA30" s="22">
        <v>0</v>
      </c>
      <c r="AB30" s="22">
        <v>0</v>
      </c>
      <c r="AC30" s="22">
        <v>7816414</v>
      </c>
      <c r="AD30" s="22">
        <v>2807541</v>
      </c>
      <c r="AE30" s="22">
        <v>19549622</v>
      </c>
      <c r="AF30" s="22">
        <v>26832299</v>
      </c>
      <c r="AG30" s="22">
        <v>82853192</v>
      </c>
      <c r="AH30" s="22">
        <v>2423825</v>
      </c>
      <c r="AI30" s="22">
        <v>447207</v>
      </c>
      <c r="AJ30" s="22">
        <v>0</v>
      </c>
      <c r="AK30" s="22">
        <v>85724224</v>
      </c>
      <c r="AL30" s="22">
        <v>112556523</v>
      </c>
    </row>
    <row r="31" spans="1:3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14838987</v>
      </c>
      <c r="F31" s="22">
        <v>479193</v>
      </c>
      <c r="G31" s="22">
        <v>237318</v>
      </c>
      <c r="H31" s="22">
        <v>-100000</v>
      </c>
      <c r="I31" s="22">
        <v>526438</v>
      </c>
      <c r="J31" s="22">
        <v>290461</v>
      </c>
      <c r="K31" s="22">
        <v>117117</v>
      </c>
      <c r="L31" s="22">
        <v>0</v>
      </c>
      <c r="M31" s="22">
        <v>610322</v>
      </c>
      <c r="N31" s="22">
        <v>0</v>
      </c>
      <c r="O31" s="22">
        <v>0</v>
      </c>
      <c r="P31" s="22">
        <v>0</v>
      </c>
      <c r="Q31" s="22">
        <v>0</v>
      </c>
      <c r="R31" s="22">
        <v>3785726</v>
      </c>
      <c r="S31" s="22">
        <v>0</v>
      </c>
      <c r="T31" s="22">
        <v>9574</v>
      </c>
      <c r="U31" s="22">
        <v>20795136</v>
      </c>
      <c r="V31" s="22">
        <v>0</v>
      </c>
      <c r="W31" s="22">
        <v>1053711</v>
      </c>
      <c r="X31" s="22">
        <v>859683</v>
      </c>
      <c r="Y31" s="22">
        <v>1654157</v>
      </c>
      <c r="Z31" s="22">
        <v>1223890</v>
      </c>
      <c r="AA31" s="22">
        <v>3854461</v>
      </c>
      <c r="AB31" s="22">
        <v>0</v>
      </c>
      <c r="AC31" s="22">
        <v>851527</v>
      </c>
      <c r="AD31" s="22">
        <v>0</v>
      </c>
      <c r="AE31" s="22">
        <v>9497429</v>
      </c>
      <c r="AF31" s="22">
        <v>11297707</v>
      </c>
      <c r="AG31" s="22">
        <v>59252318</v>
      </c>
      <c r="AH31" s="22">
        <v>3264324</v>
      </c>
      <c r="AI31" s="22">
        <v>168188</v>
      </c>
      <c r="AJ31" s="22">
        <v>0</v>
      </c>
      <c r="AK31" s="22">
        <v>62684830</v>
      </c>
      <c r="AL31" s="22">
        <v>73982537</v>
      </c>
    </row>
    <row r="32" spans="1:3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39074969</v>
      </c>
      <c r="F32" s="22">
        <v>447475</v>
      </c>
      <c r="G32" s="22">
        <v>711435</v>
      </c>
      <c r="H32" s="22">
        <v>-638319</v>
      </c>
      <c r="I32" s="22">
        <v>95475</v>
      </c>
      <c r="J32" s="22">
        <v>0</v>
      </c>
      <c r="K32" s="22">
        <v>422486</v>
      </c>
      <c r="L32" s="22">
        <v>2435096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5344590</v>
      </c>
      <c r="S32" s="22">
        <v>0</v>
      </c>
      <c r="T32" s="22">
        <v>0</v>
      </c>
      <c r="U32" s="22">
        <v>47893207</v>
      </c>
      <c r="V32" s="22">
        <v>0</v>
      </c>
      <c r="W32" s="22">
        <v>669990</v>
      </c>
      <c r="X32" s="22">
        <v>3023514</v>
      </c>
      <c r="Y32" s="22">
        <v>400</v>
      </c>
      <c r="Z32" s="22">
        <v>484948</v>
      </c>
      <c r="AA32" s="22">
        <v>2435096</v>
      </c>
      <c r="AB32" s="22">
        <v>0</v>
      </c>
      <c r="AC32" s="22">
        <v>283771</v>
      </c>
      <c r="AD32" s="22">
        <v>588874</v>
      </c>
      <c r="AE32" s="22">
        <v>7486593</v>
      </c>
      <c r="AF32" s="22">
        <v>40406614</v>
      </c>
      <c r="AG32" s="22">
        <v>46356021</v>
      </c>
      <c r="AH32" s="22">
        <v>5556861</v>
      </c>
      <c r="AI32" s="22">
        <v>218568</v>
      </c>
      <c r="AJ32" s="22">
        <v>2812001</v>
      </c>
      <c r="AK32" s="22">
        <v>54943451</v>
      </c>
      <c r="AL32" s="22">
        <v>95350065</v>
      </c>
    </row>
    <row r="33" spans="1:3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4508354</v>
      </c>
      <c r="G33" s="22">
        <v>5486644</v>
      </c>
      <c r="H33" s="22">
        <v>-7075375</v>
      </c>
      <c r="I33" s="22">
        <v>5769952</v>
      </c>
      <c r="J33" s="22">
        <v>0</v>
      </c>
      <c r="K33" s="22">
        <v>440767</v>
      </c>
      <c r="L33" s="22">
        <v>0</v>
      </c>
      <c r="M33" s="22">
        <v>160618</v>
      </c>
      <c r="N33" s="22">
        <v>0</v>
      </c>
      <c r="O33" s="22">
        <v>0</v>
      </c>
      <c r="P33" s="22">
        <v>25967235</v>
      </c>
      <c r="Q33" s="22">
        <v>0</v>
      </c>
      <c r="R33" s="22">
        <v>21048913</v>
      </c>
      <c r="S33" s="22">
        <v>0</v>
      </c>
      <c r="T33" s="22">
        <v>0</v>
      </c>
      <c r="U33" s="22">
        <v>56307108</v>
      </c>
      <c r="V33" s="22">
        <v>185043</v>
      </c>
      <c r="W33" s="22">
        <v>571163</v>
      </c>
      <c r="X33" s="22">
        <v>2343613</v>
      </c>
      <c r="Y33" s="22">
        <v>116512</v>
      </c>
      <c r="Z33" s="22">
        <v>3284992</v>
      </c>
      <c r="AA33" s="22">
        <v>969243</v>
      </c>
      <c r="AB33" s="22">
        <v>0</v>
      </c>
      <c r="AC33" s="22">
        <v>2143442</v>
      </c>
      <c r="AD33" s="22">
        <v>0</v>
      </c>
      <c r="AE33" s="22">
        <v>9614008</v>
      </c>
      <c r="AF33" s="22">
        <v>46693100</v>
      </c>
      <c r="AG33" s="22">
        <v>283450984</v>
      </c>
      <c r="AH33" s="22">
        <v>1776820</v>
      </c>
      <c r="AI33" s="22">
        <v>286396</v>
      </c>
      <c r="AJ33" s="22">
        <v>0</v>
      </c>
      <c r="AK33" s="22">
        <v>285514200</v>
      </c>
      <c r="AL33" s="22">
        <v>332207300</v>
      </c>
    </row>
    <row r="34" spans="1:3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15512776</v>
      </c>
      <c r="F34" s="22">
        <v>69793</v>
      </c>
      <c r="G34" s="22">
        <v>93880</v>
      </c>
      <c r="H34" s="22">
        <v>0</v>
      </c>
      <c r="I34" s="22">
        <v>1502885</v>
      </c>
      <c r="J34" s="22">
        <v>326767</v>
      </c>
      <c r="K34" s="22">
        <v>2110401</v>
      </c>
      <c r="L34" s="22">
        <v>0</v>
      </c>
      <c r="M34" s="22">
        <v>0</v>
      </c>
      <c r="N34" s="22">
        <v>0</v>
      </c>
      <c r="O34" s="22">
        <v>2885350</v>
      </c>
      <c r="P34" s="22">
        <v>2949034</v>
      </c>
      <c r="Q34" s="22">
        <v>0</v>
      </c>
      <c r="R34" s="22">
        <v>1294364</v>
      </c>
      <c r="S34" s="22">
        <v>0</v>
      </c>
      <c r="T34" s="22">
        <v>0</v>
      </c>
      <c r="U34" s="22">
        <v>26745250</v>
      </c>
      <c r="V34" s="22">
        <v>0</v>
      </c>
      <c r="W34" s="22">
        <v>0</v>
      </c>
      <c r="X34" s="22">
        <v>754345</v>
      </c>
      <c r="Y34" s="22">
        <v>238655</v>
      </c>
      <c r="Z34" s="22">
        <v>5275239</v>
      </c>
      <c r="AA34" s="22">
        <v>728650</v>
      </c>
      <c r="AB34" s="22">
        <v>0</v>
      </c>
      <c r="AC34" s="22">
        <v>0</v>
      </c>
      <c r="AD34" s="22">
        <v>307200</v>
      </c>
      <c r="AE34" s="22">
        <v>7304089</v>
      </c>
      <c r="AF34" s="22">
        <v>19441161</v>
      </c>
      <c r="AG34" s="22">
        <v>76944281</v>
      </c>
      <c r="AH34" s="22">
        <v>348125</v>
      </c>
      <c r="AI34" s="22">
        <v>213137</v>
      </c>
      <c r="AJ34" s="22">
        <v>0</v>
      </c>
      <c r="AK34" s="22">
        <v>77505543</v>
      </c>
      <c r="AL34" s="22">
        <v>96946704</v>
      </c>
    </row>
    <row r="35" spans="1:3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6864032</v>
      </c>
      <c r="F35" s="22">
        <v>399196</v>
      </c>
      <c r="G35" s="22">
        <v>947532</v>
      </c>
      <c r="H35" s="22">
        <v>-1024622</v>
      </c>
      <c r="I35" s="22">
        <v>111912</v>
      </c>
      <c r="J35" s="22">
        <v>0</v>
      </c>
      <c r="K35" s="22">
        <v>251711</v>
      </c>
      <c r="L35" s="22">
        <v>0</v>
      </c>
      <c r="M35" s="22">
        <v>6684</v>
      </c>
      <c r="N35" s="22">
        <v>0</v>
      </c>
      <c r="O35" s="22">
        <v>0</v>
      </c>
      <c r="P35" s="22">
        <v>4140728</v>
      </c>
      <c r="Q35" s="22">
        <v>0</v>
      </c>
      <c r="R35" s="22">
        <v>15049862</v>
      </c>
      <c r="S35" s="22">
        <v>0</v>
      </c>
      <c r="T35" s="22">
        <v>0</v>
      </c>
      <c r="U35" s="22">
        <v>26747035</v>
      </c>
      <c r="V35" s="22">
        <v>0</v>
      </c>
      <c r="W35" s="22">
        <v>0</v>
      </c>
      <c r="X35" s="22">
        <v>450840</v>
      </c>
      <c r="Y35" s="22">
        <v>22650</v>
      </c>
      <c r="Z35" s="22">
        <v>1015138</v>
      </c>
      <c r="AA35" s="22">
        <v>0</v>
      </c>
      <c r="AB35" s="22">
        <v>0</v>
      </c>
      <c r="AC35" s="22">
        <v>100000</v>
      </c>
      <c r="AD35" s="22">
        <v>0</v>
      </c>
      <c r="AE35" s="22">
        <v>1588628</v>
      </c>
      <c r="AF35" s="22">
        <v>25158407</v>
      </c>
      <c r="AG35" s="22">
        <v>25044771</v>
      </c>
      <c r="AH35" s="22">
        <v>2160653</v>
      </c>
      <c r="AI35" s="22">
        <v>114408</v>
      </c>
      <c r="AJ35" s="22">
        <v>0</v>
      </c>
      <c r="AK35" s="22">
        <v>27319832</v>
      </c>
      <c r="AL35" s="22">
        <v>52478239</v>
      </c>
    </row>
    <row r="36" spans="1:3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27444807</v>
      </c>
      <c r="F36" s="22">
        <v>1382323</v>
      </c>
      <c r="G36" s="22">
        <v>873369</v>
      </c>
      <c r="H36" s="22">
        <v>-306496</v>
      </c>
      <c r="I36" s="22">
        <v>1559440</v>
      </c>
      <c r="J36" s="22">
        <v>2149159</v>
      </c>
      <c r="K36" s="22">
        <v>869918</v>
      </c>
      <c r="L36" s="22">
        <v>229515</v>
      </c>
      <c r="M36" s="22">
        <v>344395</v>
      </c>
      <c r="N36" s="22">
        <v>0</v>
      </c>
      <c r="O36" s="22">
        <v>0</v>
      </c>
      <c r="P36" s="22">
        <v>0</v>
      </c>
      <c r="Q36" s="22">
        <v>0</v>
      </c>
      <c r="R36" s="22">
        <v>106175232</v>
      </c>
      <c r="S36" s="22">
        <v>0</v>
      </c>
      <c r="T36" s="22">
        <v>0</v>
      </c>
      <c r="U36" s="22">
        <v>140721662</v>
      </c>
      <c r="V36" s="22">
        <v>0</v>
      </c>
      <c r="W36" s="22">
        <v>311011</v>
      </c>
      <c r="X36" s="22">
        <v>17121372</v>
      </c>
      <c r="Y36" s="22">
        <v>1482116</v>
      </c>
      <c r="Z36" s="22">
        <v>3974350</v>
      </c>
      <c r="AA36" s="22">
        <v>9533286</v>
      </c>
      <c r="AB36" s="22">
        <v>0</v>
      </c>
      <c r="AC36" s="22">
        <v>4356873</v>
      </c>
      <c r="AD36" s="22">
        <v>0</v>
      </c>
      <c r="AE36" s="22">
        <v>36779008</v>
      </c>
      <c r="AF36" s="22">
        <v>103942654</v>
      </c>
      <c r="AG36" s="22">
        <v>275850406</v>
      </c>
      <c r="AH36" s="22">
        <v>44608005</v>
      </c>
      <c r="AI36" s="22">
        <v>842883</v>
      </c>
      <c r="AJ36" s="22">
        <v>0</v>
      </c>
      <c r="AK36" s="22">
        <v>321301294</v>
      </c>
      <c r="AL36" s="22">
        <v>425243948</v>
      </c>
    </row>
    <row r="37" spans="1:3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20647033</v>
      </c>
      <c r="F37" s="22">
        <v>207691</v>
      </c>
      <c r="G37" s="22">
        <v>578523</v>
      </c>
      <c r="H37" s="22">
        <v>-217416</v>
      </c>
      <c r="I37" s="22">
        <v>6987879</v>
      </c>
      <c r="J37" s="22">
        <v>0</v>
      </c>
      <c r="K37" s="22">
        <v>581968</v>
      </c>
      <c r="L37" s="22">
        <v>0</v>
      </c>
      <c r="M37" s="22">
        <v>14870</v>
      </c>
      <c r="N37" s="22">
        <v>0</v>
      </c>
      <c r="O37" s="22">
        <v>0</v>
      </c>
      <c r="P37" s="22">
        <v>0</v>
      </c>
      <c r="Q37" s="22">
        <v>0</v>
      </c>
      <c r="R37" s="22">
        <v>22980194</v>
      </c>
      <c r="S37" s="22">
        <v>0</v>
      </c>
      <c r="T37" s="22">
        <v>0</v>
      </c>
      <c r="U37" s="22">
        <v>51780742</v>
      </c>
      <c r="V37" s="22">
        <v>0</v>
      </c>
      <c r="W37" s="22">
        <v>0</v>
      </c>
      <c r="X37" s="22">
        <v>3497203</v>
      </c>
      <c r="Y37" s="22">
        <v>73605</v>
      </c>
      <c r="Z37" s="22">
        <v>3048982</v>
      </c>
      <c r="AA37" s="22">
        <v>6741545</v>
      </c>
      <c r="AB37" s="22">
        <v>804535</v>
      </c>
      <c r="AC37" s="22">
        <v>479000</v>
      </c>
      <c r="AD37" s="22">
        <v>0</v>
      </c>
      <c r="AE37" s="22">
        <v>14644870</v>
      </c>
      <c r="AF37" s="22">
        <v>37135872</v>
      </c>
      <c r="AG37" s="22">
        <v>191588864</v>
      </c>
      <c r="AH37" s="22">
        <v>5134610</v>
      </c>
      <c r="AI37" s="22">
        <v>336930</v>
      </c>
      <c r="AJ37" s="22">
        <v>0</v>
      </c>
      <c r="AK37" s="22">
        <v>197060404</v>
      </c>
      <c r="AL37" s="22">
        <v>234196276</v>
      </c>
    </row>
    <row r="38" spans="1:3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3769846</v>
      </c>
      <c r="F38" s="22">
        <v>611895</v>
      </c>
      <c r="G38" s="22">
        <v>1031273</v>
      </c>
      <c r="H38" s="22">
        <v>-947865</v>
      </c>
      <c r="I38" s="22">
        <v>2195713</v>
      </c>
      <c r="J38" s="22">
        <v>3285835</v>
      </c>
      <c r="K38" s="22">
        <v>594255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24238512</v>
      </c>
      <c r="S38" s="22">
        <v>0</v>
      </c>
      <c r="T38" s="22">
        <v>2250238</v>
      </c>
      <c r="U38" s="22">
        <v>37029702</v>
      </c>
      <c r="V38" s="22">
        <v>0</v>
      </c>
      <c r="W38" s="22">
        <v>0</v>
      </c>
      <c r="X38" s="22">
        <v>2769449</v>
      </c>
      <c r="Y38" s="22">
        <v>21402</v>
      </c>
      <c r="Z38" s="22">
        <v>5770232</v>
      </c>
      <c r="AA38" s="22">
        <v>9222843</v>
      </c>
      <c r="AB38" s="22">
        <v>4431489</v>
      </c>
      <c r="AC38" s="22">
        <v>4862114</v>
      </c>
      <c r="AD38" s="22">
        <v>0</v>
      </c>
      <c r="AE38" s="22">
        <v>27077529</v>
      </c>
      <c r="AF38" s="22">
        <v>9952173</v>
      </c>
      <c r="AG38" s="22">
        <v>94224579</v>
      </c>
      <c r="AH38" s="22">
        <v>2583322</v>
      </c>
      <c r="AI38" s="22">
        <v>315673</v>
      </c>
      <c r="AJ38" s="22">
        <v>0</v>
      </c>
      <c r="AK38" s="22">
        <v>97123574</v>
      </c>
      <c r="AL38" s="22">
        <v>107075747</v>
      </c>
    </row>
    <row r="39" spans="1:3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8820695</v>
      </c>
      <c r="F39" s="22">
        <v>441986</v>
      </c>
      <c r="G39" s="22">
        <v>1218227</v>
      </c>
      <c r="H39" s="22">
        <v>-960706</v>
      </c>
      <c r="I39" s="22">
        <v>0</v>
      </c>
      <c r="J39" s="22">
        <v>0</v>
      </c>
      <c r="K39" s="22">
        <v>237650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3334197</v>
      </c>
      <c r="U39" s="22">
        <v>13092049</v>
      </c>
      <c r="V39" s="22">
        <v>0</v>
      </c>
      <c r="W39" s="22">
        <v>0</v>
      </c>
      <c r="X39" s="22">
        <v>479665</v>
      </c>
      <c r="Y39" s="22">
        <v>20631</v>
      </c>
      <c r="Z39" s="22">
        <v>1010017</v>
      </c>
      <c r="AA39" s="22">
        <v>942971</v>
      </c>
      <c r="AB39" s="22">
        <v>238410</v>
      </c>
      <c r="AC39" s="22">
        <v>502842</v>
      </c>
      <c r="AD39" s="22">
        <v>0</v>
      </c>
      <c r="AE39" s="22">
        <v>3194536</v>
      </c>
      <c r="AF39" s="22">
        <v>9897513</v>
      </c>
      <c r="AG39" s="22">
        <v>39602081</v>
      </c>
      <c r="AH39" s="22">
        <v>1453626</v>
      </c>
      <c r="AI39" s="22">
        <v>161900</v>
      </c>
      <c r="AJ39" s="22">
        <v>0</v>
      </c>
      <c r="AK39" s="22">
        <v>41217607</v>
      </c>
      <c r="AL39" s="22">
        <v>51115120</v>
      </c>
    </row>
    <row r="40" spans="1:3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11066339</v>
      </c>
      <c r="F40" s="22">
        <v>1563135</v>
      </c>
      <c r="G40" s="22">
        <v>1242961</v>
      </c>
      <c r="H40" s="22">
        <v>-1808445</v>
      </c>
      <c r="I40" s="22">
        <v>1205810</v>
      </c>
      <c r="J40" s="22">
        <v>0</v>
      </c>
      <c r="K40" s="22">
        <v>1207189</v>
      </c>
      <c r="L40" s="22">
        <v>0</v>
      </c>
      <c r="M40" s="22">
        <v>434451</v>
      </c>
      <c r="N40" s="22">
        <v>0</v>
      </c>
      <c r="O40" s="22">
        <v>0</v>
      </c>
      <c r="P40" s="22">
        <v>0</v>
      </c>
      <c r="Q40" s="22">
        <v>0</v>
      </c>
      <c r="R40" s="22">
        <v>45577220</v>
      </c>
      <c r="S40" s="22">
        <v>0</v>
      </c>
      <c r="T40" s="22">
        <v>0</v>
      </c>
      <c r="U40" s="22">
        <v>60488660</v>
      </c>
      <c r="V40" s="22">
        <v>0</v>
      </c>
      <c r="W40" s="22">
        <v>0</v>
      </c>
      <c r="X40" s="22">
        <v>1055070</v>
      </c>
      <c r="Y40" s="22">
        <v>0</v>
      </c>
      <c r="Z40" s="22">
        <v>125874</v>
      </c>
      <c r="AA40" s="22">
        <v>0</v>
      </c>
      <c r="AB40" s="22">
        <v>232471</v>
      </c>
      <c r="AC40" s="22">
        <v>0</v>
      </c>
      <c r="AD40" s="22">
        <v>584905</v>
      </c>
      <c r="AE40" s="22">
        <v>1998320</v>
      </c>
      <c r="AF40" s="22">
        <v>58490340</v>
      </c>
      <c r="AG40" s="22">
        <v>67649354</v>
      </c>
      <c r="AH40" s="22">
        <v>569018</v>
      </c>
      <c r="AI40" s="22">
        <v>149413</v>
      </c>
      <c r="AJ40" s="22">
        <v>0</v>
      </c>
      <c r="AK40" s="22">
        <v>68367785</v>
      </c>
      <c r="AL40" s="22">
        <v>126858125</v>
      </c>
    </row>
    <row r="41" spans="1:3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52563032</v>
      </c>
      <c r="F41" s="22">
        <v>1442727</v>
      </c>
      <c r="G41" s="22">
        <v>806042</v>
      </c>
      <c r="H41" s="22">
        <v>-644781</v>
      </c>
      <c r="I41" s="22">
        <v>9830551</v>
      </c>
      <c r="J41" s="22">
        <v>0</v>
      </c>
      <c r="K41" s="22">
        <v>1717426</v>
      </c>
      <c r="L41" s="22">
        <v>0</v>
      </c>
      <c r="M41" s="22">
        <v>5715512</v>
      </c>
      <c r="N41" s="22">
        <v>0</v>
      </c>
      <c r="O41" s="22">
        <v>0</v>
      </c>
      <c r="P41" s="22">
        <v>10119961</v>
      </c>
      <c r="Q41" s="22">
        <v>0</v>
      </c>
      <c r="R41" s="22">
        <v>41859749</v>
      </c>
      <c r="S41" s="22">
        <v>0</v>
      </c>
      <c r="T41" s="22">
        <v>0</v>
      </c>
      <c r="U41" s="22">
        <v>123410219</v>
      </c>
      <c r="V41" s="22">
        <v>0</v>
      </c>
      <c r="W41" s="22">
        <v>2645530</v>
      </c>
      <c r="X41" s="22">
        <v>4464446</v>
      </c>
      <c r="Y41" s="22">
        <v>25000</v>
      </c>
      <c r="Z41" s="22">
        <v>13542306</v>
      </c>
      <c r="AA41" s="22">
        <v>656935</v>
      </c>
      <c r="AB41" s="22">
        <v>0</v>
      </c>
      <c r="AC41" s="22">
        <v>9759788</v>
      </c>
      <c r="AD41" s="22">
        <v>0</v>
      </c>
      <c r="AE41" s="22">
        <v>31094005</v>
      </c>
      <c r="AF41" s="22">
        <v>92316214</v>
      </c>
      <c r="AG41" s="22">
        <v>391152180</v>
      </c>
      <c r="AH41" s="22">
        <v>5697791</v>
      </c>
      <c r="AI41" s="22">
        <v>987322</v>
      </c>
      <c r="AJ41" s="22">
        <v>0</v>
      </c>
      <c r="AK41" s="22">
        <v>397837293</v>
      </c>
      <c r="AL41" s="22">
        <v>490153507</v>
      </c>
    </row>
    <row r="42" spans="1:3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7729948</v>
      </c>
      <c r="F42" s="22">
        <v>741305</v>
      </c>
      <c r="G42" s="22">
        <v>753924</v>
      </c>
      <c r="H42" s="22">
        <v>0</v>
      </c>
      <c r="I42" s="22">
        <v>0</v>
      </c>
      <c r="J42" s="22">
        <v>0</v>
      </c>
      <c r="K42" s="22">
        <v>5308159</v>
      </c>
      <c r="L42" s="22">
        <v>0</v>
      </c>
      <c r="M42" s="22">
        <v>0</v>
      </c>
      <c r="N42" s="22">
        <v>0</v>
      </c>
      <c r="O42" s="22">
        <v>498750</v>
      </c>
      <c r="P42" s="22">
        <v>31610502</v>
      </c>
      <c r="Q42" s="22">
        <v>0</v>
      </c>
      <c r="R42" s="22">
        <v>78747438</v>
      </c>
      <c r="S42" s="22">
        <v>0</v>
      </c>
      <c r="T42" s="22">
        <v>5102368</v>
      </c>
      <c r="U42" s="22">
        <v>130492394</v>
      </c>
      <c r="V42" s="22">
        <v>0</v>
      </c>
      <c r="W42" s="22">
        <v>0</v>
      </c>
      <c r="X42" s="22">
        <v>6325312</v>
      </c>
      <c r="Y42" s="22">
        <v>0</v>
      </c>
      <c r="Z42" s="22">
        <v>373835</v>
      </c>
      <c r="AA42" s="22">
        <v>5409867</v>
      </c>
      <c r="AB42" s="22">
        <v>0</v>
      </c>
      <c r="AC42" s="22">
        <v>6524766</v>
      </c>
      <c r="AD42" s="22">
        <v>0</v>
      </c>
      <c r="AE42" s="22">
        <v>18633780</v>
      </c>
      <c r="AF42" s="22">
        <v>111858614</v>
      </c>
      <c r="AG42" s="22">
        <v>174925802</v>
      </c>
      <c r="AH42" s="22">
        <v>2723169</v>
      </c>
      <c r="AI42" s="22">
        <v>405352</v>
      </c>
      <c r="AJ42" s="22">
        <v>0</v>
      </c>
      <c r="AK42" s="22">
        <v>178054323</v>
      </c>
      <c r="AL42" s="22">
        <v>289912937</v>
      </c>
    </row>
    <row r="43" spans="1:3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4568088</v>
      </c>
      <c r="F43" s="22">
        <v>729751</v>
      </c>
      <c r="G43" s="22">
        <v>580119</v>
      </c>
      <c r="H43" s="22">
        <v>0</v>
      </c>
      <c r="I43" s="22">
        <v>313846</v>
      </c>
      <c r="J43" s="22">
        <v>1320057</v>
      </c>
      <c r="K43" s="22">
        <v>783452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4587</v>
      </c>
      <c r="T43" s="22">
        <v>0</v>
      </c>
      <c r="U43" s="22">
        <v>8299900</v>
      </c>
      <c r="V43" s="22">
        <v>0</v>
      </c>
      <c r="W43" s="22">
        <v>0</v>
      </c>
      <c r="X43" s="22">
        <v>1143891</v>
      </c>
      <c r="Y43" s="22">
        <v>617</v>
      </c>
      <c r="Z43" s="22">
        <v>0</v>
      </c>
      <c r="AA43" s="22">
        <v>0</v>
      </c>
      <c r="AB43" s="22">
        <v>0</v>
      </c>
      <c r="AC43" s="22">
        <v>39720</v>
      </c>
      <c r="AD43" s="22">
        <v>397805</v>
      </c>
      <c r="AE43" s="22">
        <v>1582033</v>
      </c>
      <c r="AF43" s="22">
        <v>6717867</v>
      </c>
      <c r="AG43" s="22">
        <v>22411096</v>
      </c>
      <c r="AH43" s="22">
        <v>961901</v>
      </c>
      <c r="AI43" s="22">
        <v>94269</v>
      </c>
      <c r="AJ43" s="22">
        <v>0</v>
      </c>
      <c r="AK43" s="22">
        <v>23467266</v>
      </c>
      <c r="AL43" s="22">
        <v>30185133</v>
      </c>
    </row>
    <row r="44" spans="1:3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66023452</v>
      </c>
      <c r="F44" s="22">
        <v>3541542</v>
      </c>
      <c r="G44" s="22">
        <v>12233135</v>
      </c>
      <c r="H44" s="22">
        <v>-13905241</v>
      </c>
      <c r="I44" s="22">
        <v>8069305</v>
      </c>
      <c r="J44" s="22">
        <v>0</v>
      </c>
      <c r="K44" s="22">
        <v>92507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1292245</v>
      </c>
      <c r="S44" s="22">
        <v>0</v>
      </c>
      <c r="T44" s="22">
        <v>15600</v>
      </c>
      <c r="U44" s="22">
        <v>77362545</v>
      </c>
      <c r="V44" s="22">
        <v>0</v>
      </c>
      <c r="W44" s="22">
        <v>0</v>
      </c>
      <c r="X44" s="22">
        <v>1499511</v>
      </c>
      <c r="Y44" s="22">
        <v>25000</v>
      </c>
      <c r="Z44" s="22">
        <v>10579325</v>
      </c>
      <c r="AA44" s="22">
        <v>95190</v>
      </c>
      <c r="AB44" s="22">
        <v>0</v>
      </c>
      <c r="AC44" s="22">
        <v>860996</v>
      </c>
      <c r="AD44" s="22">
        <v>957996</v>
      </c>
      <c r="AE44" s="22">
        <v>14018018</v>
      </c>
      <c r="AF44" s="22">
        <v>63344527</v>
      </c>
      <c r="AG44" s="22">
        <v>76991091</v>
      </c>
      <c r="AH44" s="22">
        <v>20958640</v>
      </c>
      <c r="AI44" s="22">
        <v>271514</v>
      </c>
      <c r="AJ44" s="22">
        <v>46840</v>
      </c>
      <c r="AK44" s="22">
        <v>98268085</v>
      </c>
      <c r="AL44" s="22">
        <v>161612612</v>
      </c>
    </row>
    <row r="45" spans="1:3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62765181</v>
      </c>
      <c r="F45" s="22">
        <v>2158301</v>
      </c>
      <c r="G45" s="22">
        <v>752821</v>
      </c>
      <c r="H45" s="22">
        <v>-184301</v>
      </c>
      <c r="I45" s="22">
        <v>3607105</v>
      </c>
      <c r="J45" s="22">
        <v>0</v>
      </c>
      <c r="K45" s="22">
        <v>2498790</v>
      </c>
      <c r="L45" s="22">
        <v>0</v>
      </c>
      <c r="M45" s="22">
        <v>109126</v>
      </c>
      <c r="N45" s="22">
        <v>0</v>
      </c>
      <c r="O45" s="22">
        <v>0</v>
      </c>
      <c r="P45" s="22">
        <v>0</v>
      </c>
      <c r="Q45" s="22">
        <v>0</v>
      </c>
      <c r="R45" s="22">
        <v>457587</v>
      </c>
      <c r="S45" s="22">
        <v>0</v>
      </c>
      <c r="T45" s="22">
        <v>0</v>
      </c>
      <c r="U45" s="22">
        <v>72164610</v>
      </c>
      <c r="V45" s="22">
        <v>0</v>
      </c>
      <c r="W45" s="22">
        <v>0</v>
      </c>
      <c r="X45" s="22">
        <v>9142758</v>
      </c>
      <c r="Y45" s="22">
        <v>4355557</v>
      </c>
      <c r="Z45" s="22">
        <v>22320728</v>
      </c>
      <c r="AA45" s="22">
        <v>11374839</v>
      </c>
      <c r="AB45" s="22">
        <v>0</v>
      </c>
      <c r="AC45" s="22">
        <v>2431387</v>
      </c>
      <c r="AD45" s="22">
        <v>1698707</v>
      </c>
      <c r="AE45" s="22">
        <v>51323976</v>
      </c>
      <c r="AF45" s="22">
        <v>20840634</v>
      </c>
      <c r="AG45" s="22">
        <v>236309644</v>
      </c>
      <c r="AH45" s="22">
        <v>3248014</v>
      </c>
      <c r="AI45" s="22">
        <v>538541</v>
      </c>
      <c r="AJ45" s="22">
        <v>0</v>
      </c>
      <c r="AK45" s="22">
        <v>240096199</v>
      </c>
      <c r="AL45" s="22">
        <v>260936833</v>
      </c>
    </row>
    <row r="46" spans="1:3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10026607</v>
      </c>
      <c r="F46" s="22">
        <v>432999</v>
      </c>
      <c r="G46" s="22">
        <v>3431877</v>
      </c>
      <c r="H46" s="22">
        <v>-2491268</v>
      </c>
      <c r="I46" s="22">
        <v>203335</v>
      </c>
      <c r="J46" s="22">
        <v>0</v>
      </c>
      <c r="K46" s="22">
        <v>604855</v>
      </c>
      <c r="L46" s="22">
        <v>0</v>
      </c>
      <c r="M46" s="22">
        <v>1500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12209905</v>
      </c>
      <c r="V46" s="22">
        <v>0</v>
      </c>
      <c r="W46" s="22">
        <v>0</v>
      </c>
      <c r="X46" s="22">
        <v>1579822</v>
      </c>
      <c r="Y46" s="22">
        <v>0</v>
      </c>
      <c r="Z46" s="22">
        <v>1364293</v>
      </c>
      <c r="AA46" s="22">
        <v>5527592</v>
      </c>
      <c r="AB46" s="22">
        <v>0</v>
      </c>
      <c r="AC46" s="22">
        <v>0</v>
      </c>
      <c r="AD46" s="22">
        <v>0</v>
      </c>
      <c r="AE46" s="22">
        <v>8471707</v>
      </c>
      <c r="AF46" s="22">
        <v>3738198</v>
      </c>
      <c r="AG46" s="22">
        <v>90525667</v>
      </c>
      <c r="AH46" s="22">
        <v>2913748</v>
      </c>
      <c r="AI46" s="22">
        <v>551476</v>
      </c>
      <c r="AJ46" s="22">
        <v>0</v>
      </c>
      <c r="AK46" s="22">
        <v>93990891</v>
      </c>
      <c r="AL46" s="22">
        <v>97729089</v>
      </c>
    </row>
    <row r="47" spans="1:3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38841818</v>
      </c>
      <c r="F47" s="22">
        <v>2795680</v>
      </c>
      <c r="G47" s="22">
        <v>2831719</v>
      </c>
      <c r="H47" s="22">
        <v>-728575</v>
      </c>
      <c r="I47" s="22">
        <v>7439666</v>
      </c>
      <c r="J47" s="22">
        <v>1620848</v>
      </c>
      <c r="K47" s="22">
        <v>9246700</v>
      </c>
      <c r="L47" s="22">
        <v>3447255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133872917</v>
      </c>
      <c r="S47" s="22">
        <v>0</v>
      </c>
      <c r="T47" s="22">
        <v>0</v>
      </c>
      <c r="U47" s="22">
        <v>199368028</v>
      </c>
      <c r="V47" s="22">
        <v>13500</v>
      </c>
      <c r="W47" s="22">
        <v>467849</v>
      </c>
      <c r="X47" s="22">
        <v>16445426</v>
      </c>
      <c r="Y47" s="22">
        <v>3614560</v>
      </c>
      <c r="Z47" s="22">
        <v>13260846</v>
      </c>
      <c r="AA47" s="22">
        <v>31204387</v>
      </c>
      <c r="AB47" s="22">
        <v>0</v>
      </c>
      <c r="AC47" s="22">
        <v>1069150</v>
      </c>
      <c r="AD47" s="22">
        <v>391125</v>
      </c>
      <c r="AE47" s="22">
        <v>66466843</v>
      </c>
      <c r="AF47" s="22">
        <v>132901185</v>
      </c>
      <c r="AG47" s="22">
        <v>492600535</v>
      </c>
      <c r="AH47" s="22">
        <v>2451190</v>
      </c>
      <c r="AI47" s="22">
        <v>1241222</v>
      </c>
      <c r="AJ47" s="22">
        <v>1720018</v>
      </c>
      <c r="AK47" s="22">
        <v>498012965</v>
      </c>
      <c r="AL47" s="22">
        <v>630914150</v>
      </c>
    </row>
    <row r="48" spans="1:3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202238315</v>
      </c>
      <c r="F48" s="22">
        <v>1465584</v>
      </c>
      <c r="G48" s="22">
        <v>3488670</v>
      </c>
      <c r="H48" s="22">
        <v>-2996043</v>
      </c>
      <c r="I48" s="22">
        <v>6804585</v>
      </c>
      <c r="J48" s="22">
        <v>0</v>
      </c>
      <c r="K48" s="22">
        <v>3805938</v>
      </c>
      <c r="L48" s="22">
        <v>902643</v>
      </c>
      <c r="M48" s="22">
        <v>602000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216311692</v>
      </c>
      <c r="V48" s="22">
        <v>0</v>
      </c>
      <c r="W48" s="22">
        <v>0</v>
      </c>
      <c r="X48" s="22">
        <v>11598432</v>
      </c>
      <c r="Y48" s="22">
        <v>0</v>
      </c>
      <c r="Z48" s="22">
        <v>2219274</v>
      </c>
      <c r="AA48" s="22">
        <v>1495890</v>
      </c>
      <c r="AB48" s="22">
        <v>1238418</v>
      </c>
      <c r="AC48" s="22">
        <v>32762964</v>
      </c>
      <c r="AD48" s="22">
        <v>0</v>
      </c>
      <c r="AE48" s="22">
        <v>49314978</v>
      </c>
      <c r="AF48" s="22">
        <v>166996714</v>
      </c>
      <c r="AG48" s="22">
        <v>393304784</v>
      </c>
      <c r="AH48" s="22">
        <v>15619071</v>
      </c>
      <c r="AI48" s="22">
        <v>1694013</v>
      </c>
      <c r="AJ48" s="22">
        <v>0</v>
      </c>
      <c r="AK48" s="22">
        <v>410617868</v>
      </c>
      <c r="AL48" s="22">
        <v>577614582</v>
      </c>
    </row>
    <row r="49" spans="1:3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73245449</v>
      </c>
      <c r="F49" s="22">
        <v>1198577</v>
      </c>
      <c r="G49" s="22">
        <v>229377</v>
      </c>
      <c r="H49" s="22">
        <v>-132420</v>
      </c>
      <c r="I49" s="22">
        <v>184225</v>
      </c>
      <c r="J49" s="22">
        <v>0</v>
      </c>
      <c r="K49" s="22">
        <v>5795428</v>
      </c>
      <c r="L49" s="22">
        <v>0</v>
      </c>
      <c r="M49" s="22">
        <v>75899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80596535</v>
      </c>
      <c r="V49" s="22">
        <v>0</v>
      </c>
      <c r="W49" s="22">
        <v>0</v>
      </c>
      <c r="X49" s="22">
        <v>2690111</v>
      </c>
      <c r="Y49" s="22">
        <v>110000</v>
      </c>
      <c r="Z49" s="22">
        <v>4502450</v>
      </c>
      <c r="AA49" s="22">
        <v>0</v>
      </c>
      <c r="AB49" s="22">
        <v>0</v>
      </c>
      <c r="AC49" s="22">
        <v>6812895</v>
      </c>
      <c r="AD49" s="22">
        <v>428907</v>
      </c>
      <c r="AE49" s="22">
        <v>14544363</v>
      </c>
      <c r="AF49" s="22">
        <v>66052172</v>
      </c>
      <c r="AG49" s="22">
        <v>113990730</v>
      </c>
      <c r="AH49" s="22">
        <v>7645837</v>
      </c>
      <c r="AI49" s="22">
        <v>319396</v>
      </c>
      <c r="AJ49" s="22">
        <v>0</v>
      </c>
      <c r="AK49" s="22">
        <v>121955963</v>
      </c>
      <c r="AL49" s="22">
        <v>188008135</v>
      </c>
    </row>
    <row r="50" spans="1:3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7606067</v>
      </c>
      <c r="F50" s="22">
        <v>1896749</v>
      </c>
      <c r="G50" s="22">
        <v>2109767</v>
      </c>
      <c r="H50" s="22">
        <v>-1648742</v>
      </c>
      <c r="I50" s="22">
        <v>2710089</v>
      </c>
      <c r="J50" s="22">
        <v>1695022</v>
      </c>
      <c r="K50" s="22">
        <v>1063923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1194135</v>
      </c>
      <c r="S50" s="22">
        <v>0</v>
      </c>
      <c r="T50" s="22">
        <v>0</v>
      </c>
      <c r="U50" s="22">
        <v>16627010</v>
      </c>
      <c r="V50" s="22">
        <v>0</v>
      </c>
      <c r="W50" s="22">
        <v>0</v>
      </c>
      <c r="X50" s="22">
        <v>5176425</v>
      </c>
      <c r="Y50" s="22">
        <v>2261935</v>
      </c>
      <c r="Z50" s="22">
        <v>2830697</v>
      </c>
      <c r="AA50" s="22">
        <v>7828477</v>
      </c>
      <c r="AB50" s="22">
        <v>0</v>
      </c>
      <c r="AC50" s="22">
        <v>543647</v>
      </c>
      <c r="AD50" s="22">
        <v>0</v>
      </c>
      <c r="AE50" s="22">
        <v>18641181</v>
      </c>
      <c r="AF50" s="22">
        <v>-2014171</v>
      </c>
      <c r="AG50" s="22">
        <v>66544709</v>
      </c>
      <c r="AH50" s="22">
        <v>582436</v>
      </c>
      <c r="AI50" s="22">
        <v>638180</v>
      </c>
      <c r="AJ50" s="22">
        <v>0</v>
      </c>
      <c r="AK50" s="22">
        <v>67765325</v>
      </c>
      <c r="AL50" s="22">
        <v>65751154</v>
      </c>
    </row>
    <row r="51" spans="1:3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84776006</v>
      </c>
      <c r="F51" s="22">
        <v>1757467</v>
      </c>
      <c r="G51" s="22">
        <v>1406040</v>
      </c>
      <c r="H51" s="22">
        <v>-2146217</v>
      </c>
      <c r="I51" s="22">
        <v>972137</v>
      </c>
      <c r="J51" s="22">
        <v>0</v>
      </c>
      <c r="K51" s="22">
        <v>2912356</v>
      </c>
      <c r="L51" s="22">
        <v>0</v>
      </c>
      <c r="M51" s="22">
        <v>908</v>
      </c>
      <c r="N51" s="22">
        <v>809083</v>
      </c>
      <c r="O51" s="22">
        <v>0</v>
      </c>
      <c r="P51" s="22">
        <v>0</v>
      </c>
      <c r="Q51" s="22">
        <v>0</v>
      </c>
      <c r="R51" s="22">
        <v>16487836</v>
      </c>
      <c r="S51" s="22">
        <v>0</v>
      </c>
      <c r="T51" s="22">
        <v>0</v>
      </c>
      <c r="U51" s="22">
        <v>106975616</v>
      </c>
      <c r="V51" s="22">
        <v>2484055</v>
      </c>
      <c r="W51" s="22">
        <v>1298660</v>
      </c>
      <c r="X51" s="22">
        <v>0</v>
      </c>
      <c r="Y51" s="22">
        <v>1337050</v>
      </c>
      <c r="Z51" s="22">
        <v>219437</v>
      </c>
      <c r="AA51" s="22">
        <v>0</v>
      </c>
      <c r="AB51" s="22">
        <v>0</v>
      </c>
      <c r="AC51" s="22">
        <v>1877217</v>
      </c>
      <c r="AD51" s="22">
        <v>0</v>
      </c>
      <c r="AE51" s="22">
        <v>7216419</v>
      </c>
      <c r="AF51" s="22">
        <v>99759197</v>
      </c>
      <c r="AG51" s="22">
        <v>286082772</v>
      </c>
      <c r="AH51" s="22">
        <v>6137587</v>
      </c>
      <c r="AI51" s="22">
        <v>526621</v>
      </c>
      <c r="AJ51" s="22">
        <v>0</v>
      </c>
      <c r="AK51" s="22">
        <v>292746980</v>
      </c>
      <c r="AL51" s="22">
        <v>392506177</v>
      </c>
    </row>
    <row r="52" spans="1:3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29208745</v>
      </c>
      <c r="F52" s="22">
        <v>1184232</v>
      </c>
      <c r="G52" s="22">
        <v>1442796</v>
      </c>
      <c r="H52" s="22">
        <v>-1380665</v>
      </c>
      <c r="I52" s="22">
        <v>2772572</v>
      </c>
      <c r="J52" s="22">
        <v>0</v>
      </c>
      <c r="K52" s="22">
        <v>218402</v>
      </c>
      <c r="L52" s="22">
        <v>0</v>
      </c>
      <c r="M52" s="22">
        <v>23860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793324</v>
      </c>
      <c r="U52" s="22">
        <v>34263266</v>
      </c>
      <c r="V52" s="22">
        <v>0</v>
      </c>
      <c r="W52" s="22">
        <v>0</v>
      </c>
      <c r="X52" s="22">
        <v>1403339</v>
      </c>
      <c r="Y52" s="22">
        <v>0</v>
      </c>
      <c r="Z52" s="22">
        <v>6522159</v>
      </c>
      <c r="AA52" s="22">
        <v>4391526</v>
      </c>
      <c r="AB52" s="22">
        <v>0</v>
      </c>
      <c r="AC52" s="22">
        <v>484100</v>
      </c>
      <c r="AD52" s="22">
        <v>0</v>
      </c>
      <c r="AE52" s="22">
        <v>12801124</v>
      </c>
      <c r="AF52" s="22">
        <v>21462142</v>
      </c>
      <c r="AG52" s="22">
        <v>53276924</v>
      </c>
      <c r="AH52" s="22">
        <v>1423776</v>
      </c>
      <c r="AI52" s="22">
        <v>255994</v>
      </c>
      <c r="AJ52" s="22">
        <v>0</v>
      </c>
      <c r="AK52" s="22">
        <v>54956694</v>
      </c>
      <c r="AL52" s="22">
        <v>76418836</v>
      </c>
    </row>
    <row r="53" spans="1:3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41825324</v>
      </c>
      <c r="F53" s="22">
        <v>1263708</v>
      </c>
      <c r="G53" s="22">
        <v>1118852</v>
      </c>
      <c r="H53" s="22">
        <v>-670188</v>
      </c>
      <c r="I53" s="22">
        <v>5239781</v>
      </c>
      <c r="J53" s="22">
        <v>0</v>
      </c>
      <c r="K53" s="22">
        <v>3045178</v>
      </c>
      <c r="L53" s="22">
        <v>3093229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41297718</v>
      </c>
      <c r="S53" s="22">
        <v>150571</v>
      </c>
      <c r="T53" s="22">
        <v>1383530</v>
      </c>
      <c r="U53" s="22">
        <v>97747703</v>
      </c>
      <c r="V53" s="22">
        <v>0</v>
      </c>
      <c r="W53" s="22">
        <v>2298506</v>
      </c>
      <c r="X53" s="22">
        <v>7803012</v>
      </c>
      <c r="Y53" s="22">
        <v>3012841</v>
      </c>
      <c r="Z53" s="22">
        <v>25359686</v>
      </c>
      <c r="AA53" s="22">
        <v>40808639</v>
      </c>
      <c r="AB53" s="22">
        <v>0</v>
      </c>
      <c r="AC53" s="22">
        <v>3566292</v>
      </c>
      <c r="AD53" s="22">
        <v>357641</v>
      </c>
      <c r="AE53" s="22">
        <v>83206617</v>
      </c>
      <c r="AF53" s="22">
        <v>14541086</v>
      </c>
      <c r="AG53" s="22">
        <v>358889368</v>
      </c>
      <c r="AH53" s="22">
        <v>193994</v>
      </c>
      <c r="AI53" s="22">
        <v>487632</v>
      </c>
      <c r="AJ53" s="22">
        <v>0</v>
      </c>
      <c r="AK53" s="22">
        <v>359570994</v>
      </c>
      <c r="AL53" s="22">
        <v>374112080</v>
      </c>
    </row>
    <row r="54" spans="1:3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8166926</v>
      </c>
      <c r="F54" s="22">
        <v>256986</v>
      </c>
      <c r="G54" s="22">
        <v>80806</v>
      </c>
      <c r="H54" s="22">
        <v>-50091</v>
      </c>
      <c r="I54" s="22">
        <v>865473</v>
      </c>
      <c r="J54" s="22">
        <v>0</v>
      </c>
      <c r="K54" s="22">
        <v>1907001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17477485</v>
      </c>
      <c r="S54" s="22">
        <v>411840</v>
      </c>
      <c r="T54" s="22">
        <v>984388</v>
      </c>
      <c r="U54" s="22">
        <v>30100814</v>
      </c>
      <c r="V54" s="22">
        <v>0</v>
      </c>
      <c r="W54" s="22">
        <v>0</v>
      </c>
      <c r="X54" s="22">
        <v>1926141</v>
      </c>
      <c r="Y54" s="22">
        <v>201100</v>
      </c>
      <c r="Z54" s="22">
        <v>1302717</v>
      </c>
      <c r="AA54" s="22">
        <v>2067177</v>
      </c>
      <c r="AB54" s="22">
        <v>231858</v>
      </c>
      <c r="AC54" s="22">
        <v>0</v>
      </c>
      <c r="AD54" s="22">
        <v>404202</v>
      </c>
      <c r="AE54" s="22">
        <v>6133195</v>
      </c>
      <c r="AF54" s="22">
        <v>23967619</v>
      </c>
      <c r="AG54" s="22">
        <v>75860473</v>
      </c>
      <c r="AH54" s="22">
        <v>3054935</v>
      </c>
      <c r="AI54" s="22">
        <v>401881</v>
      </c>
      <c r="AJ54" s="22">
        <v>0</v>
      </c>
      <c r="AK54" s="22">
        <v>79317289</v>
      </c>
      <c r="AL54" s="22">
        <v>103284908</v>
      </c>
    </row>
    <row r="55" spans="1:3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24340844</v>
      </c>
      <c r="F55" s="22">
        <v>3578357</v>
      </c>
      <c r="G55" s="22">
        <v>573878</v>
      </c>
      <c r="H55" s="22">
        <v>-3813216</v>
      </c>
      <c r="I55" s="22">
        <v>51534</v>
      </c>
      <c r="J55" s="22">
        <v>0</v>
      </c>
      <c r="K55" s="22">
        <v>4957233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16811812</v>
      </c>
      <c r="S55" s="22">
        <v>0</v>
      </c>
      <c r="T55" s="22">
        <v>0</v>
      </c>
      <c r="U55" s="22">
        <v>46500442</v>
      </c>
      <c r="V55" s="22">
        <v>0</v>
      </c>
      <c r="W55" s="22">
        <v>131613</v>
      </c>
      <c r="X55" s="22">
        <v>2048753</v>
      </c>
      <c r="Y55" s="22">
        <v>467664</v>
      </c>
      <c r="Z55" s="22">
        <v>4468669</v>
      </c>
      <c r="AA55" s="22">
        <v>13458990</v>
      </c>
      <c r="AB55" s="22">
        <v>1105784</v>
      </c>
      <c r="AC55" s="22">
        <v>1472769</v>
      </c>
      <c r="AD55" s="22">
        <v>2680744</v>
      </c>
      <c r="AE55" s="22">
        <v>25834986</v>
      </c>
      <c r="AF55" s="22">
        <v>20665456</v>
      </c>
      <c r="AG55" s="22">
        <v>122679745</v>
      </c>
      <c r="AH55" s="22">
        <v>1754229</v>
      </c>
      <c r="AI55" s="22">
        <v>333097</v>
      </c>
      <c r="AJ55" s="22">
        <v>0</v>
      </c>
      <c r="AK55" s="22">
        <v>124767071</v>
      </c>
      <c r="AL55" s="22">
        <v>145432527</v>
      </c>
    </row>
    <row r="56" spans="1:3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9914663</v>
      </c>
      <c r="F56" s="22">
        <v>557797</v>
      </c>
      <c r="G56" s="22">
        <v>919560</v>
      </c>
      <c r="H56" s="22">
        <v>-1125033</v>
      </c>
      <c r="I56" s="22">
        <v>346541</v>
      </c>
      <c r="J56" s="22">
        <v>431852</v>
      </c>
      <c r="K56" s="22">
        <v>1381088</v>
      </c>
      <c r="L56" s="22">
        <v>0</v>
      </c>
      <c r="M56" s="22">
        <v>169407</v>
      </c>
      <c r="N56" s="22">
        <v>0</v>
      </c>
      <c r="O56" s="22">
        <v>0</v>
      </c>
      <c r="P56" s="22">
        <v>0</v>
      </c>
      <c r="Q56" s="22">
        <v>0</v>
      </c>
      <c r="R56" s="22">
        <v>12997642</v>
      </c>
      <c r="S56" s="22">
        <v>0</v>
      </c>
      <c r="T56" s="22">
        <v>0</v>
      </c>
      <c r="U56" s="22">
        <v>25593517</v>
      </c>
      <c r="V56" s="22">
        <v>0</v>
      </c>
      <c r="W56" s="22">
        <v>0</v>
      </c>
      <c r="X56" s="22">
        <v>13682943</v>
      </c>
      <c r="Y56" s="22">
        <v>0</v>
      </c>
      <c r="Z56" s="22">
        <v>90250</v>
      </c>
      <c r="AA56" s="22">
        <v>0</v>
      </c>
      <c r="AB56" s="22">
        <v>204678</v>
      </c>
      <c r="AC56" s="22">
        <v>3211917</v>
      </c>
      <c r="AD56" s="22">
        <v>0</v>
      </c>
      <c r="AE56" s="22">
        <v>17189788</v>
      </c>
      <c r="AF56" s="22">
        <v>8403729</v>
      </c>
      <c r="AG56" s="22">
        <v>34398310</v>
      </c>
      <c r="AH56" s="22">
        <v>22405824</v>
      </c>
      <c r="AI56" s="22">
        <v>277705</v>
      </c>
      <c r="AJ56" s="22">
        <v>0</v>
      </c>
      <c r="AK56" s="22">
        <v>57081839</v>
      </c>
      <c r="AL56" s="22">
        <v>65485568</v>
      </c>
    </row>
    <row r="57" spans="1:3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35774698</v>
      </c>
      <c r="F57" s="22">
        <v>1228371</v>
      </c>
      <c r="G57" s="22">
        <v>443081</v>
      </c>
      <c r="H57" s="22">
        <v>-86647</v>
      </c>
      <c r="I57" s="22">
        <v>588126</v>
      </c>
      <c r="J57" s="22">
        <v>5647046</v>
      </c>
      <c r="K57" s="22">
        <v>523627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33248874</v>
      </c>
      <c r="S57" s="22">
        <v>561996</v>
      </c>
      <c r="T57" s="22">
        <v>0</v>
      </c>
      <c r="U57" s="22">
        <v>77929172</v>
      </c>
      <c r="V57" s="22">
        <v>0</v>
      </c>
      <c r="W57" s="22">
        <v>1242693</v>
      </c>
      <c r="X57" s="22">
        <v>1583967</v>
      </c>
      <c r="Y57" s="22">
        <v>0</v>
      </c>
      <c r="Z57" s="22">
        <v>513449</v>
      </c>
      <c r="AA57" s="22">
        <v>9985945</v>
      </c>
      <c r="AB57" s="22">
        <v>3321321</v>
      </c>
      <c r="AC57" s="22">
        <v>6346420</v>
      </c>
      <c r="AD57" s="22">
        <v>4600000</v>
      </c>
      <c r="AE57" s="22">
        <v>27593795</v>
      </c>
      <c r="AF57" s="22">
        <v>50335377</v>
      </c>
      <c r="AG57" s="22">
        <v>163826745</v>
      </c>
      <c r="AH57" s="22">
        <v>5915024</v>
      </c>
      <c r="AI57" s="22">
        <v>953011</v>
      </c>
      <c r="AJ57" s="22">
        <v>469709</v>
      </c>
      <c r="AK57" s="22">
        <v>171164489</v>
      </c>
      <c r="AL57" s="22">
        <v>221499866</v>
      </c>
    </row>
    <row r="58" spans="1:3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16872940</v>
      </c>
      <c r="F58" s="22">
        <v>598492</v>
      </c>
      <c r="G58" s="22">
        <v>642553</v>
      </c>
      <c r="H58" s="22">
        <v>-489500</v>
      </c>
      <c r="I58" s="22">
        <v>481415</v>
      </c>
      <c r="J58" s="22">
        <v>0</v>
      </c>
      <c r="K58" s="22">
        <v>8405317</v>
      </c>
      <c r="L58" s="22">
        <v>0</v>
      </c>
      <c r="M58" s="22">
        <v>8044</v>
      </c>
      <c r="N58" s="22">
        <v>0</v>
      </c>
      <c r="O58" s="22">
        <v>0</v>
      </c>
      <c r="P58" s="22">
        <v>0</v>
      </c>
      <c r="Q58" s="22">
        <v>0</v>
      </c>
      <c r="R58" s="22">
        <v>119606906</v>
      </c>
      <c r="S58" s="22">
        <v>0</v>
      </c>
      <c r="T58" s="22">
        <v>10957</v>
      </c>
      <c r="U58" s="22">
        <v>146137124</v>
      </c>
      <c r="V58" s="22">
        <v>0</v>
      </c>
      <c r="W58" s="22">
        <v>0</v>
      </c>
      <c r="X58" s="22">
        <v>5190305</v>
      </c>
      <c r="Y58" s="22">
        <v>301248</v>
      </c>
      <c r="Z58" s="22">
        <v>789629</v>
      </c>
      <c r="AA58" s="22">
        <v>2982376</v>
      </c>
      <c r="AB58" s="22">
        <v>0</v>
      </c>
      <c r="AC58" s="22">
        <v>1820624</v>
      </c>
      <c r="AD58" s="22">
        <v>0</v>
      </c>
      <c r="AE58" s="22">
        <v>11084182</v>
      </c>
      <c r="AF58" s="22">
        <v>135052942</v>
      </c>
      <c r="AG58" s="22">
        <v>203127179</v>
      </c>
      <c r="AH58" s="22">
        <v>2988381</v>
      </c>
      <c r="AI58" s="22">
        <v>219325</v>
      </c>
      <c r="AJ58" s="22">
        <v>0</v>
      </c>
      <c r="AK58" s="22">
        <v>206334885</v>
      </c>
      <c r="AL58" s="22">
        <v>341387827</v>
      </c>
    </row>
    <row r="59" spans="1:3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14377005</v>
      </c>
      <c r="F59" s="22">
        <v>727721</v>
      </c>
      <c r="G59" s="22">
        <v>2559572</v>
      </c>
      <c r="H59" s="22">
        <v>-2061181</v>
      </c>
      <c r="I59" s="22">
        <v>225291</v>
      </c>
      <c r="J59" s="22">
        <v>1253432</v>
      </c>
      <c r="K59" s="22">
        <v>1071498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26285121</v>
      </c>
      <c r="S59" s="22">
        <v>0</v>
      </c>
      <c r="T59" s="22">
        <v>0</v>
      </c>
      <c r="U59" s="22">
        <v>44438459</v>
      </c>
      <c r="V59" s="22">
        <v>0</v>
      </c>
      <c r="W59" s="22">
        <v>0</v>
      </c>
      <c r="X59" s="22">
        <v>1613600</v>
      </c>
      <c r="Y59" s="22">
        <v>0</v>
      </c>
      <c r="Z59" s="22">
        <v>503852</v>
      </c>
      <c r="AA59" s="22">
        <v>18043696</v>
      </c>
      <c r="AB59" s="22">
        <v>0</v>
      </c>
      <c r="AC59" s="22">
        <v>0</v>
      </c>
      <c r="AD59" s="22">
        <v>1208335</v>
      </c>
      <c r="AE59" s="22">
        <v>21369483</v>
      </c>
      <c r="AF59" s="22">
        <v>23068976</v>
      </c>
      <c r="AG59" s="22">
        <v>115670713</v>
      </c>
      <c r="AH59" s="22">
        <v>3141933</v>
      </c>
      <c r="AI59" s="22">
        <v>407480</v>
      </c>
      <c r="AJ59" s="22">
        <v>0</v>
      </c>
      <c r="AK59" s="22">
        <v>119220126</v>
      </c>
      <c r="AL59" s="22">
        <v>142289102</v>
      </c>
    </row>
    <row r="60" spans="1:3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11814521</v>
      </c>
      <c r="F60" s="22">
        <v>769994</v>
      </c>
      <c r="G60" s="22">
        <v>2905249</v>
      </c>
      <c r="H60" s="22">
        <v>-2489830</v>
      </c>
      <c r="I60" s="22">
        <v>850000</v>
      </c>
      <c r="J60" s="22">
        <v>0</v>
      </c>
      <c r="K60" s="22">
        <v>5751180</v>
      </c>
      <c r="L60" s="22">
        <v>0</v>
      </c>
      <c r="M60" s="22">
        <v>6425</v>
      </c>
      <c r="N60" s="22">
        <v>0</v>
      </c>
      <c r="O60" s="22">
        <v>0</v>
      </c>
      <c r="P60" s="22">
        <v>0</v>
      </c>
      <c r="Q60" s="22">
        <v>0</v>
      </c>
      <c r="R60" s="22">
        <v>60083539</v>
      </c>
      <c r="S60" s="22">
        <v>8334</v>
      </c>
      <c r="T60" s="22">
        <v>0</v>
      </c>
      <c r="U60" s="22">
        <v>79699412</v>
      </c>
      <c r="V60" s="22">
        <v>0</v>
      </c>
      <c r="W60" s="22">
        <v>0</v>
      </c>
      <c r="X60" s="22">
        <v>2251965</v>
      </c>
      <c r="Y60" s="22">
        <v>24254</v>
      </c>
      <c r="Z60" s="22">
        <v>5494403</v>
      </c>
      <c r="AA60" s="22">
        <v>3376234</v>
      </c>
      <c r="AB60" s="22">
        <v>0</v>
      </c>
      <c r="AC60" s="22">
        <v>1010447</v>
      </c>
      <c r="AD60" s="22">
        <v>3438479</v>
      </c>
      <c r="AE60" s="22">
        <v>15595782</v>
      </c>
      <c r="AF60" s="22">
        <v>64103630</v>
      </c>
      <c r="AG60" s="22">
        <v>160630435</v>
      </c>
      <c r="AH60" s="22">
        <v>741803</v>
      </c>
      <c r="AI60" s="22">
        <v>447202</v>
      </c>
      <c r="AJ60" s="22">
        <v>0</v>
      </c>
      <c r="AK60" s="22">
        <v>161819440</v>
      </c>
      <c r="AL60" s="22">
        <v>225923070</v>
      </c>
    </row>
    <row r="61" spans="1:3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71045202</v>
      </c>
      <c r="F61" s="22">
        <v>3101844</v>
      </c>
      <c r="G61" s="22">
        <v>11433377</v>
      </c>
      <c r="H61" s="22">
        <v>-10260567</v>
      </c>
      <c r="I61" s="22">
        <v>1924796</v>
      </c>
      <c r="J61" s="22">
        <v>298458</v>
      </c>
      <c r="K61" s="22">
        <v>3222106</v>
      </c>
      <c r="L61" s="22">
        <v>0</v>
      </c>
      <c r="M61" s="22">
        <v>969222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81734438</v>
      </c>
      <c r="V61" s="22">
        <v>0</v>
      </c>
      <c r="W61" s="22">
        <v>0</v>
      </c>
      <c r="X61" s="22">
        <v>8109767</v>
      </c>
      <c r="Y61" s="22">
        <v>219297</v>
      </c>
      <c r="Z61" s="22">
        <v>3158586</v>
      </c>
      <c r="AA61" s="22">
        <v>31586333</v>
      </c>
      <c r="AB61" s="22">
        <v>0</v>
      </c>
      <c r="AC61" s="22">
        <v>0</v>
      </c>
      <c r="AD61" s="22">
        <v>5000</v>
      </c>
      <c r="AE61" s="22">
        <v>43078983</v>
      </c>
      <c r="AF61" s="22">
        <v>38655455</v>
      </c>
      <c r="AG61" s="22">
        <v>296136802</v>
      </c>
      <c r="AH61" s="22">
        <v>659952</v>
      </c>
      <c r="AI61" s="22">
        <v>716589</v>
      </c>
      <c r="AJ61" s="22">
        <v>0</v>
      </c>
      <c r="AK61" s="22">
        <v>297513343</v>
      </c>
      <c r="AL61" s="22">
        <v>336168798</v>
      </c>
    </row>
    <row r="62" spans="1:3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34941853</v>
      </c>
      <c r="F62" s="22">
        <v>413156</v>
      </c>
      <c r="G62" s="22">
        <v>282719</v>
      </c>
      <c r="H62" s="22">
        <v>-7657</v>
      </c>
      <c r="I62" s="22">
        <v>4028310</v>
      </c>
      <c r="J62" s="22">
        <v>0</v>
      </c>
      <c r="K62" s="22">
        <v>461101</v>
      </c>
      <c r="L62" s="22">
        <v>0</v>
      </c>
      <c r="M62" s="22">
        <v>1038817</v>
      </c>
      <c r="N62" s="22">
        <v>0</v>
      </c>
      <c r="O62" s="22">
        <v>0</v>
      </c>
      <c r="P62" s="22">
        <v>0</v>
      </c>
      <c r="Q62" s="22">
        <v>0</v>
      </c>
      <c r="R62" s="22">
        <v>50</v>
      </c>
      <c r="S62" s="22">
        <v>0</v>
      </c>
      <c r="T62" s="22">
        <v>0</v>
      </c>
      <c r="U62" s="22">
        <v>41158349</v>
      </c>
      <c r="V62" s="22">
        <v>0</v>
      </c>
      <c r="W62" s="22">
        <v>0</v>
      </c>
      <c r="X62" s="22">
        <v>1033459</v>
      </c>
      <c r="Y62" s="22">
        <v>0</v>
      </c>
      <c r="Z62" s="22">
        <v>3030418</v>
      </c>
      <c r="AA62" s="22">
        <v>0</v>
      </c>
      <c r="AB62" s="22">
        <v>726557</v>
      </c>
      <c r="AC62" s="22">
        <v>750000</v>
      </c>
      <c r="AD62" s="22">
        <v>201959</v>
      </c>
      <c r="AE62" s="22">
        <v>5742393</v>
      </c>
      <c r="AF62" s="22">
        <v>35415956</v>
      </c>
      <c r="AG62" s="22">
        <v>46463371</v>
      </c>
      <c r="AH62" s="22">
        <v>8971555</v>
      </c>
      <c r="AI62" s="22">
        <v>809662</v>
      </c>
      <c r="AJ62" s="22">
        <v>2727287</v>
      </c>
      <c r="AK62" s="22">
        <v>58971875</v>
      </c>
      <c r="AL62" s="22">
        <v>94387831</v>
      </c>
    </row>
    <row r="63" spans="1:3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9305982</v>
      </c>
      <c r="F63" s="22">
        <v>3089552</v>
      </c>
      <c r="G63" s="22">
        <v>1384659</v>
      </c>
      <c r="H63" s="22">
        <v>-12930</v>
      </c>
      <c r="I63" s="22">
        <v>11102697</v>
      </c>
      <c r="J63" s="22">
        <v>0</v>
      </c>
      <c r="K63" s="22">
        <v>8061105</v>
      </c>
      <c r="L63" s="22">
        <v>0</v>
      </c>
      <c r="M63" s="22">
        <v>1050205</v>
      </c>
      <c r="N63" s="22">
        <v>0</v>
      </c>
      <c r="O63" s="22">
        <v>0</v>
      </c>
      <c r="P63" s="22">
        <v>0</v>
      </c>
      <c r="Q63" s="22">
        <v>0</v>
      </c>
      <c r="R63" s="22">
        <v>155598984</v>
      </c>
      <c r="S63" s="22">
        <v>0</v>
      </c>
      <c r="T63" s="22">
        <v>0</v>
      </c>
      <c r="U63" s="22">
        <v>189580254</v>
      </c>
      <c r="V63" s="22">
        <v>0</v>
      </c>
      <c r="W63" s="22">
        <v>0</v>
      </c>
      <c r="X63" s="22">
        <v>12019126</v>
      </c>
      <c r="Y63" s="22">
        <v>2496046</v>
      </c>
      <c r="Z63" s="22">
        <v>19927890</v>
      </c>
      <c r="AA63" s="22">
        <v>39581118</v>
      </c>
      <c r="AB63" s="22">
        <v>0</v>
      </c>
      <c r="AC63" s="22">
        <v>5802486</v>
      </c>
      <c r="AD63" s="22">
        <v>2865336</v>
      </c>
      <c r="AE63" s="22">
        <v>82692002</v>
      </c>
      <c r="AF63" s="22">
        <v>106888252</v>
      </c>
      <c r="AG63" s="22">
        <v>569899764</v>
      </c>
      <c r="AH63" s="22">
        <v>11229711</v>
      </c>
      <c r="AI63" s="22">
        <v>1988518</v>
      </c>
      <c r="AJ63" s="22">
        <v>0</v>
      </c>
      <c r="AK63" s="22">
        <v>583117993</v>
      </c>
      <c r="AL63" s="22">
        <v>690006245</v>
      </c>
    </row>
    <row r="64" spans="1:3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2128836</v>
      </c>
      <c r="F64" s="22">
        <v>195077</v>
      </c>
      <c r="G64" s="22">
        <v>105163</v>
      </c>
      <c r="H64" s="22">
        <v>-8307</v>
      </c>
      <c r="I64" s="22">
        <v>685420</v>
      </c>
      <c r="J64" s="22">
        <v>166667</v>
      </c>
      <c r="K64" s="22">
        <v>283865</v>
      </c>
      <c r="L64" s="22">
        <v>0</v>
      </c>
      <c r="M64" s="22">
        <v>17194</v>
      </c>
      <c r="N64" s="22">
        <v>0</v>
      </c>
      <c r="O64" s="22">
        <v>0</v>
      </c>
      <c r="P64" s="22">
        <v>1849288</v>
      </c>
      <c r="Q64" s="22">
        <v>0</v>
      </c>
      <c r="R64" s="22">
        <v>5389923</v>
      </c>
      <c r="S64" s="22">
        <v>0</v>
      </c>
      <c r="T64" s="22">
        <v>0</v>
      </c>
      <c r="U64" s="22">
        <v>10813126</v>
      </c>
      <c r="V64" s="22">
        <v>0</v>
      </c>
      <c r="W64" s="22">
        <v>0</v>
      </c>
      <c r="X64" s="22">
        <v>397108</v>
      </c>
      <c r="Y64" s="22">
        <v>60000</v>
      </c>
      <c r="Z64" s="22">
        <v>1429267</v>
      </c>
      <c r="AA64" s="22">
        <v>0</v>
      </c>
      <c r="AB64" s="22">
        <v>0</v>
      </c>
      <c r="AC64" s="22">
        <v>0</v>
      </c>
      <c r="AD64" s="22">
        <v>0</v>
      </c>
      <c r="AE64" s="22">
        <v>1886375</v>
      </c>
      <c r="AF64" s="22">
        <v>8926751</v>
      </c>
      <c r="AG64" s="22">
        <v>16731963</v>
      </c>
      <c r="AH64" s="22">
        <v>365380</v>
      </c>
      <c r="AI64" s="22">
        <v>90372</v>
      </c>
      <c r="AJ64" s="22">
        <v>0</v>
      </c>
      <c r="AK64" s="22">
        <v>17187715</v>
      </c>
      <c r="AL64" s="22">
        <v>26114466</v>
      </c>
    </row>
    <row r="65" spans="1:3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11279471</v>
      </c>
      <c r="F65" s="22">
        <v>110546</v>
      </c>
      <c r="G65" s="22">
        <v>122412</v>
      </c>
      <c r="H65" s="22">
        <v>0</v>
      </c>
      <c r="I65" s="22">
        <v>0</v>
      </c>
      <c r="J65" s="22">
        <v>0</v>
      </c>
      <c r="K65" s="22">
        <v>5444250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10219716</v>
      </c>
      <c r="S65" s="22">
        <v>1414320</v>
      </c>
      <c r="T65" s="22">
        <v>0</v>
      </c>
      <c r="U65" s="22">
        <v>28590715</v>
      </c>
      <c r="V65" s="22">
        <v>0</v>
      </c>
      <c r="W65" s="22">
        <v>0</v>
      </c>
      <c r="X65" s="22">
        <v>2110621</v>
      </c>
      <c r="Y65" s="22">
        <v>0</v>
      </c>
      <c r="Z65" s="22">
        <v>4858092</v>
      </c>
      <c r="AA65" s="22">
        <v>2688284</v>
      </c>
      <c r="AB65" s="22">
        <v>0</v>
      </c>
      <c r="AC65" s="22">
        <v>503099</v>
      </c>
      <c r="AD65" s="22">
        <v>1515928</v>
      </c>
      <c r="AE65" s="22">
        <v>11676024</v>
      </c>
      <c r="AF65" s="22">
        <v>16914691</v>
      </c>
      <c r="AG65" s="22">
        <v>81050321</v>
      </c>
      <c r="AH65" s="22">
        <v>2154508</v>
      </c>
      <c r="AI65" s="22">
        <v>310026</v>
      </c>
      <c r="AJ65" s="22">
        <v>0</v>
      </c>
      <c r="AK65" s="22">
        <v>83514855</v>
      </c>
      <c r="AL65" s="22">
        <v>100429546</v>
      </c>
    </row>
    <row r="66" spans="1:3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15959971</v>
      </c>
      <c r="F66" s="22">
        <v>1369158</v>
      </c>
      <c r="G66" s="22">
        <v>2341709</v>
      </c>
      <c r="H66" s="22">
        <v>-2500000</v>
      </c>
      <c r="I66" s="22">
        <v>0</v>
      </c>
      <c r="J66" s="22">
        <v>0</v>
      </c>
      <c r="K66" s="22">
        <v>790465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2501385</v>
      </c>
      <c r="S66" s="22">
        <v>3514268</v>
      </c>
      <c r="T66" s="22">
        <v>305692</v>
      </c>
      <c r="U66" s="22">
        <v>24282648</v>
      </c>
      <c r="V66" s="22">
        <v>0</v>
      </c>
      <c r="W66" s="22">
        <v>0</v>
      </c>
      <c r="X66" s="22">
        <v>741716</v>
      </c>
      <c r="Y66" s="22">
        <v>0</v>
      </c>
      <c r="Z66" s="22">
        <v>66822</v>
      </c>
      <c r="AA66" s="22">
        <v>0</v>
      </c>
      <c r="AB66" s="22">
        <v>0</v>
      </c>
      <c r="AC66" s="22">
        <v>271886</v>
      </c>
      <c r="AD66" s="22">
        <v>0</v>
      </c>
      <c r="AE66" s="22">
        <v>1080424</v>
      </c>
      <c r="AF66" s="22">
        <v>23202224</v>
      </c>
      <c r="AG66" s="22">
        <v>101033423</v>
      </c>
      <c r="AH66" s="22">
        <v>2257101</v>
      </c>
      <c r="AI66" s="22">
        <v>321866</v>
      </c>
      <c r="AJ66" s="22">
        <v>0</v>
      </c>
      <c r="AK66" s="22">
        <v>103612390</v>
      </c>
      <c r="AL66" s="22">
        <v>126814614</v>
      </c>
    </row>
    <row r="67" spans="1:3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7139532</v>
      </c>
      <c r="F67" s="22">
        <v>2249549</v>
      </c>
      <c r="G67" s="22">
        <v>7356886</v>
      </c>
      <c r="H67" s="22">
        <v>-7174827</v>
      </c>
      <c r="I67" s="22">
        <v>79061</v>
      </c>
      <c r="J67" s="22">
        <v>0</v>
      </c>
      <c r="K67" s="22">
        <v>585544</v>
      </c>
      <c r="L67" s="22">
        <v>0</v>
      </c>
      <c r="M67" s="22">
        <v>94717</v>
      </c>
      <c r="N67" s="22">
        <v>33000000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43330462</v>
      </c>
      <c r="V67" s="22">
        <v>0</v>
      </c>
      <c r="W67" s="22">
        <v>314732</v>
      </c>
      <c r="X67" s="22">
        <v>1466203</v>
      </c>
      <c r="Y67" s="22">
        <v>0</v>
      </c>
      <c r="Z67" s="22">
        <v>239619</v>
      </c>
      <c r="AA67" s="22">
        <v>0</v>
      </c>
      <c r="AB67" s="22">
        <v>196000</v>
      </c>
      <c r="AC67" s="22">
        <v>1892604</v>
      </c>
      <c r="AD67" s="22">
        <v>0</v>
      </c>
      <c r="AE67" s="22">
        <v>4109158</v>
      </c>
      <c r="AF67" s="22">
        <v>39221304</v>
      </c>
      <c r="AG67" s="22">
        <v>155791756</v>
      </c>
      <c r="AH67" s="22">
        <v>3117284</v>
      </c>
      <c r="AI67" s="22">
        <v>367612</v>
      </c>
      <c r="AJ67" s="22">
        <v>0</v>
      </c>
      <c r="AK67" s="22">
        <v>159276652</v>
      </c>
      <c r="AL67" s="22">
        <v>198497956</v>
      </c>
    </row>
    <row r="68" spans="1:3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4388677</v>
      </c>
      <c r="F68" s="22">
        <v>3094</v>
      </c>
      <c r="G68" s="22">
        <v>1531</v>
      </c>
      <c r="H68" s="22">
        <v>0</v>
      </c>
      <c r="I68" s="22">
        <v>24218</v>
      </c>
      <c r="J68" s="22">
        <v>0</v>
      </c>
      <c r="K68" s="22">
        <v>70166</v>
      </c>
      <c r="L68" s="22">
        <v>0</v>
      </c>
      <c r="M68" s="22">
        <v>0</v>
      </c>
      <c r="N68" s="22">
        <v>2348</v>
      </c>
      <c r="O68" s="22">
        <v>0</v>
      </c>
      <c r="P68" s="22">
        <v>0</v>
      </c>
      <c r="Q68" s="22">
        <v>0</v>
      </c>
      <c r="R68" s="22">
        <v>4623940</v>
      </c>
      <c r="S68" s="22">
        <v>0</v>
      </c>
      <c r="T68" s="22">
        <v>0</v>
      </c>
      <c r="U68" s="22">
        <v>9113974</v>
      </c>
      <c r="V68" s="22">
        <v>0</v>
      </c>
      <c r="W68" s="22">
        <v>9978</v>
      </c>
      <c r="X68" s="22">
        <v>154211</v>
      </c>
      <c r="Y68" s="22">
        <v>0</v>
      </c>
      <c r="Z68" s="22">
        <v>1717324</v>
      </c>
      <c r="AA68" s="22">
        <v>0</v>
      </c>
      <c r="AB68" s="22">
        <v>70451</v>
      </c>
      <c r="AC68" s="22">
        <v>0</v>
      </c>
      <c r="AD68" s="22">
        <v>0</v>
      </c>
      <c r="AE68" s="22">
        <v>1951964</v>
      </c>
      <c r="AF68" s="22">
        <v>7162010</v>
      </c>
      <c r="AG68" s="22">
        <v>9760438</v>
      </c>
      <c r="AH68" s="22">
        <v>525272</v>
      </c>
      <c r="AI68" s="22">
        <v>56762</v>
      </c>
      <c r="AJ68" s="22">
        <v>0</v>
      </c>
      <c r="AK68" s="22">
        <v>10342472</v>
      </c>
      <c r="AL68" s="22">
        <v>17504482</v>
      </c>
    </row>
    <row r="69" spans="1:3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1690510</v>
      </c>
      <c r="F69" s="22">
        <v>2667171</v>
      </c>
      <c r="G69" s="22">
        <v>3666713</v>
      </c>
      <c r="H69" s="22">
        <v>-3835392</v>
      </c>
      <c r="I69" s="22">
        <v>2625584</v>
      </c>
      <c r="J69" s="22">
        <v>0</v>
      </c>
      <c r="K69" s="22">
        <v>2699835</v>
      </c>
      <c r="L69" s="22">
        <v>0</v>
      </c>
      <c r="M69" s="22">
        <v>1500000</v>
      </c>
      <c r="N69" s="22">
        <v>0</v>
      </c>
      <c r="O69" s="22">
        <v>0</v>
      </c>
      <c r="P69" s="22">
        <v>0</v>
      </c>
      <c r="Q69" s="22">
        <v>0</v>
      </c>
      <c r="R69" s="22">
        <v>12584890</v>
      </c>
      <c r="S69" s="22">
        <v>0</v>
      </c>
      <c r="T69" s="22">
        <v>0</v>
      </c>
      <c r="U69" s="22">
        <v>23599311</v>
      </c>
      <c r="V69" s="22">
        <v>11708917</v>
      </c>
      <c r="W69" s="22">
        <v>0</v>
      </c>
      <c r="X69" s="22">
        <v>6563672</v>
      </c>
      <c r="Y69" s="22">
        <v>2788631</v>
      </c>
      <c r="Z69" s="22">
        <v>1875048</v>
      </c>
      <c r="AA69" s="22">
        <v>22368082</v>
      </c>
      <c r="AB69" s="22">
        <v>770931</v>
      </c>
      <c r="AC69" s="22">
        <v>0</v>
      </c>
      <c r="AD69" s="22">
        <v>19858159</v>
      </c>
      <c r="AE69" s="22">
        <v>65933440</v>
      </c>
      <c r="AF69" s="22">
        <v>-42334129</v>
      </c>
      <c r="AG69" s="22">
        <v>594089344</v>
      </c>
      <c r="AH69" s="22">
        <v>9773213</v>
      </c>
      <c r="AI69" s="22">
        <v>487489</v>
      </c>
      <c r="AJ69" s="22">
        <v>9814291</v>
      </c>
      <c r="AK69" s="22">
        <v>614164337</v>
      </c>
      <c r="AL69" s="22">
        <v>571830208</v>
      </c>
    </row>
    <row r="70" spans="1:3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167750068</v>
      </c>
      <c r="F70" s="22">
        <v>2853397</v>
      </c>
      <c r="G70" s="22">
        <v>1406481</v>
      </c>
      <c r="H70" s="22">
        <v>0</v>
      </c>
      <c r="I70" s="22">
        <v>2455064</v>
      </c>
      <c r="J70" s="22">
        <v>0</v>
      </c>
      <c r="K70" s="22">
        <v>12168990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331921</v>
      </c>
      <c r="U70" s="22">
        <v>186965921</v>
      </c>
      <c r="V70" s="22">
        <v>0</v>
      </c>
      <c r="W70" s="22">
        <v>0</v>
      </c>
      <c r="X70" s="22">
        <v>20701344</v>
      </c>
      <c r="Y70" s="22">
        <v>6721652</v>
      </c>
      <c r="Z70" s="22">
        <v>21202697</v>
      </c>
      <c r="AA70" s="22">
        <v>53798830</v>
      </c>
      <c r="AB70" s="22">
        <v>1333972</v>
      </c>
      <c r="AC70" s="22">
        <v>3748757</v>
      </c>
      <c r="AD70" s="22">
        <v>0</v>
      </c>
      <c r="AE70" s="22">
        <v>107507252</v>
      </c>
      <c r="AF70" s="22">
        <v>79458669</v>
      </c>
      <c r="AG70" s="22">
        <v>714317160</v>
      </c>
      <c r="AH70" s="22">
        <v>3165138</v>
      </c>
      <c r="AI70" s="22">
        <v>1623402</v>
      </c>
      <c r="AJ70" s="22">
        <v>21161000</v>
      </c>
      <c r="AK70" s="22">
        <v>740266700</v>
      </c>
      <c r="AL70" s="22">
        <v>819725369</v>
      </c>
    </row>
    <row r="71" spans="1:3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5367266</v>
      </c>
      <c r="F71" s="22">
        <v>362869</v>
      </c>
      <c r="G71" s="22">
        <v>72010</v>
      </c>
      <c r="H71" s="22">
        <v>0</v>
      </c>
      <c r="I71" s="22">
        <v>0</v>
      </c>
      <c r="J71" s="22">
        <v>0</v>
      </c>
      <c r="K71" s="22">
        <v>3483395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110268496</v>
      </c>
      <c r="S71" s="22">
        <v>0</v>
      </c>
      <c r="T71" s="22">
        <v>0</v>
      </c>
      <c r="U71" s="22">
        <v>119554036</v>
      </c>
      <c r="V71" s="22">
        <v>0</v>
      </c>
      <c r="W71" s="22">
        <v>0</v>
      </c>
      <c r="X71" s="22">
        <v>10651438</v>
      </c>
      <c r="Y71" s="22">
        <v>0</v>
      </c>
      <c r="Z71" s="22">
        <v>7130137</v>
      </c>
      <c r="AA71" s="22">
        <v>0</v>
      </c>
      <c r="AB71" s="22">
        <v>0</v>
      </c>
      <c r="AC71" s="22">
        <v>520000</v>
      </c>
      <c r="AD71" s="22">
        <v>5895530</v>
      </c>
      <c r="AE71" s="22">
        <v>24197105</v>
      </c>
      <c r="AF71" s="22">
        <v>95356931</v>
      </c>
      <c r="AG71" s="22">
        <v>177837443</v>
      </c>
      <c r="AH71" s="22">
        <v>2114498</v>
      </c>
      <c r="AI71" s="22">
        <v>416785</v>
      </c>
      <c r="AJ71" s="22">
        <v>411333</v>
      </c>
      <c r="AK71" s="22">
        <v>180780059</v>
      </c>
      <c r="AL71" s="22">
        <v>276136990</v>
      </c>
    </row>
    <row r="72" spans="1:3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19868362</v>
      </c>
      <c r="F72" s="22">
        <v>333791</v>
      </c>
      <c r="G72" s="22">
        <v>2350877</v>
      </c>
      <c r="H72" s="22">
        <v>-2172432</v>
      </c>
      <c r="I72" s="22">
        <v>577014</v>
      </c>
      <c r="J72" s="22">
        <v>615567</v>
      </c>
      <c r="K72" s="22">
        <v>621825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77932</v>
      </c>
      <c r="S72" s="22">
        <v>1864</v>
      </c>
      <c r="T72" s="22">
        <v>10317</v>
      </c>
      <c r="U72" s="22">
        <v>22285117</v>
      </c>
      <c r="V72" s="22">
        <v>0</v>
      </c>
      <c r="W72" s="22">
        <v>0</v>
      </c>
      <c r="X72" s="22">
        <v>2454622</v>
      </c>
      <c r="Y72" s="22">
        <v>239249</v>
      </c>
      <c r="Z72" s="22">
        <v>1042754</v>
      </c>
      <c r="AA72" s="22">
        <v>0</v>
      </c>
      <c r="AB72" s="22">
        <v>0</v>
      </c>
      <c r="AC72" s="22">
        <v>1767840</v>
      </c>
      <c r="AD72" s="22">
        <v>10317</v>
      </c>
      <c r="AE72" s="22">
        <v>5514782</v>
      </c>
      <c r="AF72" s="22">
        <v>16770335</v>
      </c>
      <c r="AG72" s="22">
        <v>37717013</v>
      </c>
      <c r="AH72" s="22">
        <v>3562124</v>
      </c>
      <c r="AI72" s="22">
        <v>54499</v>
      </c>
      <c r="AJ72" s="22">
        <v>0</v>
      </c>
      <c r="AK72" s="22">
        <v>41333636</v>
      </c>
      <c r="AL72" s="22">
        <v>58103971</v>
      </c>
    </row>
    <row r="73" spans="1:3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13216910</v>
      </c>
      <c r="F73" s="22">
        <v>1085284</v>
      </c>
      <c r="G73" s="22">
        <v>72701</v>
      </c>
      <c r="H73" s="22">
        <v>-72950</v>
      </c>
      <c r="I73" s="22">
        <v>2380800</v>
      </c>
      <c r="J73" s="22">
        <v>0</v>
      </c>
      <c r="K73" s="22">
        <v>578849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4979</v>
      </c>
      <c r="S73" s="22">
        <v>1513</v>
      </c>
      <c r="T73" s="22">
        <v>0</v>
      </c>
      <c r="U73" s="22">
        <v>17268086</v>
      </c>
      <c r="V73" s="22">
        <v>0</v>
      </c>
      <c r="W73" s="22">
        <v>0</v>
      </c>
      <c r="X73" s="22">
        <v>3179175</v>
      </c>
      <c r="Y73" s="22">
        <v>1029</v>
      </c>
      <c r="Z73" s="22">
        <v>2323707</v>
      </c>
      <c r="AA73" s="22">
        <v>982286</v>
      </c>
      <c r="AB73" s="22">
        <v>0</v>
      </c>
      <c r="AC73" s="22">
        <v>0</v>
      </c>
      <c r="AD73" s="22">
        <v>653413</v>
      </c>
      <c r="AE73" s="22">
        <v>7139610</v>
      </c>
      <c r="AF73" s="22">
        <v>10128476</v>
      </c>
      <c r="AG73" s="22">
        <v>52415533</v>
      </c>
      <c r="AH73" s="22">
        <v>3984666</v>
      </c>
      <c r="AI73" s="22">
        <v>234453</v>
      </c>
      <c r="AJ73" s="22">
        <v>0</v>
      </c>
      <c r="AK73" s="22">
        <v>56634652</v>
      </c>
      <c r="AL73" s="22">
        <v>66763128</v>
      </c>
    </row>
    <row r="74" spans="1:3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2901800</v>
      </c>
      <c r="F74" s="22">
        <v>18340</v>
      </c>
      <c r="G74" s="22">
        <v>5824</v>
      </c>
      <c r="H74" s="22">
        <v>0</v>
      </c>
      <c r="I74" s="22">
        <v>1296837</v>
      </c>
      <c r="J74" s="22">
        <v>0</v>
      </c>
      <c r="K74" s="22">
        <v>158739</v>
      </c>
      <c r="L74" s="22">
        <v>0</v>
      </c>
      <c r="M74" s="22">
        <v>1068728</v>
      </c>
      <c r="N74" s="22">
        <v>0</v>
      </c>
      <c r="O74" s="22">
        <v>0</v>
      </c>
      <c r="P74" s="22">
        <v>988915</v>
      </c>
      <c r="Q74" s="22">
        <v>0</v>
      </c>
      <c r="R74" s="22">
        <v>2420035</v>
      </c>
      <c r="S74" s="22">
        <v>0</v>
      </c>
      <c r="T74" s="22">
        <v>0</v>
      </c>
      <c r="U74" s="22">
        <v>8859218</v>
      </c>
      <c r="V74" s="22">
        <v>0</v>
      </c>
      <c r="W74" s="22">
        <v>0</v>
      </c>
      <c r="X74" s="22">
        <v>472415</v>
      </c>
      <c r="Y74" s="22">
        <v>19503</v>
      </c>
      <c r="Z74" s="22">
        <v>64260</v>
      </c>
      <c r="AA74" s="22">
        <v>0</v>
      </c>
      <c r="AB74" s="22">
        <v>0</v>
      </c>
      <c r="AC74" s="22">
        <v>0</v>
      </c>
      <c r="AD74" s="22">
        <v>0</v>
      </c>
      <c r="AE74" s="22">
        <v>556178</v>
      </c>
      <c r="AF74" s="22">
        <v>8303040</v>
      </c>
      <c r="AG74" s="22">
        <v>25582206</v>
      </c>
      <c r="AH74" s="22">
        <v>800939</v>
      </c>
      <c r="AI74" s="22">
        <v>99041</v>
      </c>
      <c r="AJ74" s="22">
        <v>0</v>
      </c>
      <c r="AK74" s="22">
        <v>26482186</v>
      </c>
      <c r="AL74" s="22">
        <v>34785226</v>
      </c>
    </row>
    <row r="75" spans="1:3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17217829</v>
      </c>
      <c r="F75" s="22">
        <v>478482</v>
      </c>
      <c r="G75" s="22">
        <v>430229</v>
      </c>
      <c r="H75" s="22">
        <v>-182779</v>
      </c>
      <c r="I75" s="22">
        <v>547672</v>
      </c>
      <c r="J75" s="22">
        <v>754633</v>
      </c>
      <c r="K75" s="22">
        <v>2044338</v>
      </c>
      <c r="L75" s="22">
        <v>0</v>
      </c>
      <c r="M75" s="22">
        <v>33364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53672</v>
      </c>
      <c r="U75" s="22">
        <v>21377440</v>
      </c>
      <c r="V75" s="22">
        <v>0</v>
      </c>
      <c r="W75" s="22">
        <v>0</v>
      </c>
      <c r="X75" s="22">
        <v>2389122</v>
      </c>
      <c r="Y75" s="22">
        <v>42339</v>
      </c>
      <c r="Z75" s="22">
        <v>399082</v>
      </c>
      <c r="AA75" s="22">
        <v>6291481</v>
      </c>
      <c r="AB75" s="22">
        <v>0</v>
      </c>
      <c r="AC75" s="22">
        <v>409651</v>
      </c>
      <c r="AD75" s="22">
        <v>471055</v>
      </c>
      <c r="AE75" s="22">
        <v>10002730</v>
      </c>
      <c r="AF75" s="22">
        <v>11374710</v>
      </c>
      <c r="AG75" s="22">
        <v>114473397</v>
      </c>
      <c r="AH75" s="22">
        <v>3902975</v>
      </c>
      <c r="AI75" s="22">
        <v>579163</v>
      </c>
      <c r="AJ75" s="22">
        <v>0</v>
      </c>
      <c r="AK75" s="22">
        <v>118955535</v>
      </c>
      <c r="AL75" s="22">
        <v>130330245</v>
      </c>
    </row>
    <row r="76" spans="1:3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8832609</v>
      </c>
      <c r="F76" s="22">
        <v>1321443</v>
      </c>
      <c r="G76" s="22">
        <v>2053077</v>
      </c>
      <c r="H76" s="22">
        <v>-3173664</v>
      </c>
      <c r="I76" s="22">
        <v>248622</v>
      </c>
      <c r="J76" s="22">
        <v>2298192</v>
      </c>
      <c r="K76" s="22">
        <v>177964</v>
      </c>
      <c r="L76" s="22">
        <v>0</v>
      </c>
      <c r="M76" s="22">
        <v>17170</v>
      </c>
      <c r="N76" s="22">
        <v>0</v>
      </c>
      <c r="O76" s="22">
        <v>0</v>
      </c>
      <c r="P76" s="22">
        <v>0</v>
      </c>
      <c r="Q76" s="22">
        <v>0</v>
      </c>
      <c r="R76" s="22">
        <v>381566</v>
      </c>
      <c r="S76" s="22">
        <v>0</v>
      </c>
      <c r="T76" s="22">
        <v>0</v>
      </c>
      <c r="U76" s="22">
        <v>12156979</v>
      </c>
      <c r="V76" s="22">
        <v>385000</v>
      </c>
      <c r="W76" s="22">
        <v>32992</v>
      </c>
      <c r="X76" s="22">
        <v>289090</v>
      </c>
      <c r="Y76" s="22">
        <v>0</v>
      </c>
      <c r="Z76" s="22">
        <v>7947</v>
      </c>
      <c r="AA76" s="22">
        <v>2855271</v>
      </c>
      <c r="AB76" s="22">
        <v>347134</v>
      </c>
      <c r="AC76" s="22">
        <v>646296</v>
      </c>
      <c r="AD76" s="22">
        <v>272630</v>
      </c>
      <c r="AE76" s="22">
        <v>4836360</v>
      </c>
      <c r="AF76" s="22">
        <v>7320619</v>
      </c>
      <c r="AG76" s="22">
        <v>56334993</v>
      </c>
      <c r="AH76" s="22">
        <v>1753674</v>
      </c>
      <c r="AI76" s="22">
        <v>184206</v>
      </c>
      <c r="AJ76" s="22">
        <v>490653</v>
      </c>
      <c r="AK76" s="22">
        <v>58763526</v>
      </c>
      <c r="AL76" s="22">
        <v>66084145</v>
      </c>
    </row>
    <row r="77" spans="1:3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17616310</v>
      </c>
      <c r="F77" s="22">
        <v>973636</v>
      </c>
      <c r="G77" s="22">
        <v>959197</v>
      </c>
      <c r="H77" s="22">
        <v>-1057886</v>
      </c>
      <c r="I77" s="22">
        <v>1467471</v>
      </c>
      <c r="J77" s="22">
        <v>0</v>
      </c>
      <c r="K77" s="22">
        <v>997443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3104328</v>
      </c>
      <c r="R77" s="22">
        <v>6620</v>
      </c>
      <c r="S77" s="22">
        <v>0</v>
      </c>
      <c r="T77" s="22">
        <v>586126</v>
      </c>
      <c r="U77" s="22">
        <v>24653245</v>
      </c>
      <c r="V77" s="22">
        <v>0</v>
      </c>
      <c r="W77" s="22">
        <v>0</v>
      </c>
      <c r="X77" s="22">
        <v>2389288</v>
      </c>
      <c r="Y77" s="22">
        <v>153975</v>
      </c>
      <c r="Z77" s="22">
        <v>2400302</v>
      </c>
      <c r="AA77" s="22">
        <v>7468100</v>
      </c>
      <c r="AB77" s="22">
        <v>0</v>
      </c>
      <c r="AC77" s="22">
        <v>1067435</v>
      </c>
      <c r="AD77" s="22">
        <v>4073655</v>
      </c>
      <c r="AE77" s="22">
        <v>17552755</v>
      </c>
      <c r="AF77" s="22">
        <v>7100490</v>
      </c>
      <c r="AG77" s="22">
        <v>94472288</v>
      </c>
      <c r="AH77" s="22">
        <v>9312629</v>
      </c>
      <c r="AI77" s="22">
        <v>370043</v>
      </c>
      <c r="AJ77" s="22">
        <v>3163555</v>
      </c>
      <c r="AK77" s="22">
        <v>107318515</v>
      </c>
      <c r="AL77" s="22">
        <v>114419005</v>
      </c>
    </row>
    <row r="78" spans="1:3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38501467</v>
      </c>
      <c r="F78" s="22">
        <v>2546899</v>
      </c>
      <c r="G78" s="22">
        <v>1623358</v>
      </c>
      <c r="H78" s="22">
        <v>-1276985</v>
      </c>
      <c r="I78" s="22">
        <v>3024921</v>
      </c>
      <c r="J78" s="22">
        <v>2724897</v>
      </c>
      <c r="K78" s="22">
        <v>2348827</v>
      </c>
      <c r="L78" s="22">
        <v>0</v>
      </c>
      <c r="M78" s="22">
        <v>0</v>
      </c>
      <c r="N78" s="22">
        <v>0</v>
      </c>
      <c r="O78" s="22">
        <v>0</v>
      </c>
      <c r="P78" s="22">
        <v>12943578</v>
      </c>
      <c r="Q78" s="22">
        <v>0</v>
      </c>
      <c r="R78" s="22">
        <v>66697580</v>
      </c>
      <c r="S78" s="22">
        <v>1042403</v>
      </c>
      <c r="T78" s="22">
        <v>0</v>
      </c>
      <c r="U78" s="22">
        <v>130176945</v>
      </c>
      <c r="V78" s="22">
        <v>0</v>
      </c>
      <c r="W78" s="22">
        <v>3176557</v>
      </c>
      <c r="X78" s="22">
        <v>11755562</v>
      </c>
      <c r="Y78" s="22">
        <v>3673543</v>
      </c>
      <c r="Z78" s="22">
        <v>20287460</v>
      </c>
      <c r="AA78" s="22">
        <v>39066340</v>
      </c>
      <c r="AB78" s="22">
        <v>0</v>
      </c>
      <c r="AC78" s="22">
        <v>184496</v>
      </c>
      <c r="AD78" s="22">
        <v>5954568</v>
      </c>
      <c r="AE78" s="22">
        <v>84098526</v>
      </c>
      <c r="AF78" s="22">
        <v>46078419</v>
      </c>
      <c r="AG78" s="22">
        <v>389327543</v>
      </c>
      <c r="AH78" s="22">
        <v>2678138</v>
      </c>
      <c r="AI78" s="22">
        <v>1654449</v>
      </c>
      <c r="AJ78" s="22">
        <v>0</v>
      </c>
      <c r="AK78" s="22">
        <v>393660130</v>
      </c>
      <c r="AL78" s="22">
        <v>439738549</v>
      </c>
    </row>
    <row r="79" spans="1:3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46028029</v>
      </c>
      <c r="F79" s="22">
        <v>1006669</v>
      </c>
      <c r="G79" s="22">
        <v>171909</v>
      </c>
      <c r="H79" s="22">
        <v>0</v>
      </c>
      <c r="I79" s="22">
        <v>4229667</v>
      </c>
      <c r="J79" s="22">
        <v>1515576</v>
      </c>
      <c r="K79" s="22">
        <v>0</v>
      </c>
      <c r="L79" s="22">
        <v>0</v>
      </c>
      <c r="M79" s="22">
        <v>1637484</v>
      </c>
      <c r="N79" s="22">
        <v>0</v>
      </c>
      <c r="O79" s="22">
        <v>0</v>
      </c>
      <c r="P79" s="22">
        <v>0</v>
      </c>
      <c r="Q79" s="22">
        <v>0</v>
      </c>
      <c r="R79" s="22">
        <v>36217</v>
      </c>
      <c r="S79" s="22">
        <v>2925</v>
      </c>
      <c r="T79" s="22">
        <v>0</v>
      </c>
      <c r="U79" s="22">
        <v>54628476</v>
      </c>
      <c r="V79" s="22">
        <v>0</v>
      </c>
      <c r="W79" s="22">
        <v>0</v>
      </c>
      <c r="X79" s="22">
        <v>2120273</v>
      </c>
      <c r="Y79" s="22">
        <v>0</v>
      </c>
      <c r="Z79" s="22">
        <v>31531452</v>
      </c>
      <c r="AA79" s="22">
        <v>651740</v>
      </c>
      <c r="AB79" s="22">
        <v>235789</v>
      </c>
      <c r="AC79" s="22">
        <v>18011049</v>
      </c>
      <c r="AD79" s="22">
        <v>2397360</v>
      </c>
      <c r="AE79" s="22">
        <v>54947663</v>
      </c>
      <c r="AF79" s="22">
        <v>-319187</v>
      </c>
      <c r="AG79" s="22">
        <v>152563017</v>
      </c>
      <c r="AH79" s="22">
        <v>6596634</v>
      </c>
      <c r="AI79" s="22">
        <v>309872</v>
      </c>
      <c r="AJ79" s="22">
        <v>0</v>
      </c>
      <c r="AK79" s="22">
        <v>159469523</v>
      </c>
      <c r="AL79" s="22">
        <v>159150336</v>
      </c>
    </row>
    <row r="80" spans="1:3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39290783</v>
      </c>
      <c r="F80" s="22">
        <v>417940</v>
      </c>
      <c r="G80" s="22">
        <v>577570</v>
      </c>
      <c r="H80" s="22">
        <v>-450687</v>
      </c>
      <c r="I80" s="22">
        <v>345927</v>
      </c>
      <c r="J80" s="22">
        <v>0</v>
      </c>
      <c r="K80" s="22">
        <v>778542</v>
      </c>
      <c r="L80" s="22">
        <v>81161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55632</v>
      </c>
      <c r="S80" s="22">
        <v>0</v>
      </c>
      <c r="T80" s="22">
        <v>53079</v>
      </c>
      <c r="U80" s="22">
        <v>41149947</v>
      </c>
      <c r="V80" s="22">
        <v>0</v>
      </c>
      <c r="W80" s="22">
        <v>141574</v>
      </c>
      <c r="X80" s="22">
        <v>2753159</v>
      </c>
      <c r="Y80" s="22">
        <v>0</v>
      </c>
      <c r="Z80" s="22">
        <v>160314</v>
      </c>
      <c r="AA80" s="22">
        <v>81161</v>
      </c>
      <c r="AB80" s="22">
        <v>0</v>
      </c>
      <c r="AC80" s="22">
        <v>541779</v>
      </c>
      <c r="AD80" s="22">
        <v>453633</v>
      </c>
      <c r="AE80" s="22">
        <v>4131620</v>
      </c>
      <c r="AF80" s="22">
        <v>37018327</v>
      </c>
      <c r="AG80" s="22">
        <v>54258383</v>
      </c>
      <c r="AH80" s="22">
        <v>1093504</v>
      </c>
      <c r="AI80" s="22">
        <v>270656</v>
      </c>
      <c r="AJ80" s="22">
        <v>756224</v>
      </c>
      <c r="AK80" s="22">
        <v>56378767</v>
      </c>
      <c r="AL80" s="22">
        <v>93397094</v>
      </c>
    </row>
    <row r="81" spans="1:3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19547170</v>
      </c>
      <c r="F81" s="22">
        <v>302496</v>
      </c>
      <c r="G81" s="22">
        <v>4161333</v>
      </c>
      <c r="H81" s="22">
        <v>-4005444</v>
      </c>
      <c r="I81" s="22">
        <v>82617</v>
      </c>
      <c r="J81" s="22">
        <v>0</v>
      </c>
      <c r="K81" s="22">
        <v>959682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204546</v>
      </c>
      <c r="T81" s="22">
        <v>42841</v>
      </c>
      <c r="U81" s="22">
        <v>21295241</v>
      </c>
      <c r="V81" s="22">
        <v>0</v>
      </c>
      <c r="W81" s="22">
        <v>248579</v>
      </c>
      <c r="X81" s="22">
        <v>1050133</v>
      </c>
      <c r="Y81" s="22">
        <v>264878</v>
      </c>
      <c r="Z81" s="22">
        <v>1469360</v>
      </c>
      <c r="AA81" s="22">
        <v>204546</v>
      </c>
      <c r="AB81" s="22">
        <v>863200</v>
      </c>
      <c r="AC81" s="22">
        <v>0</v>
      </c>
      <c r="AD81" s="22">
        <v>262872</v>
      </c>
      <c r="AE81" s="22">
        <v>4363568</v>
      </c>
      <c r="AF81" s="22">
        <v>16931673</v>
      </c>
      <c r="AG81" s="22">
        <v>48745992</v>
      </c>
      <c r="AH81" s="22">
        <v>2663923</v>
      </c>
      <c r="AI81" s="22">
        <v>545128</v>
      </c>
      <c r="AJ81" s="22">
        <v>0</v>
      </c>
      <c r="AK81" s="22">
        <v>51955043</v>
      </c>
      <c r="AL81" s="22">
        <v>68886716</v>
      </c>
    </row>
    <row r="82" spans="1:3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64114709</v>
      </c>
      <c r="F82" s="22">
        <v>1569303</v>
      </c>
      <c r="G82" s="22">
        <v>1314515</v>
      </c>
      <c r="H82" s="22">
        <v>-949342</v>
      </c>
      <c r="I82" s="22">
        <v>175347</v>
      </c>
      <c r="J82" s="22">
        <v>0</v>
      </c>
      <c r="K82" s="22">
        <v>4073401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820855</v>
      </c>
      <c r="T82" s="22">
        <v>0</v>
      </c>
      <c r="U82" s="22">
        <v>71118788</v>
      </c>
      <c r="V82" s="22">
        <v>0</v>
      </c>
      <c r="W82" s="22">
        <v>0</v>
      </c>
      <c r="X82" s="22">
        <v>4136725</v>
      </c>
      <c r="Y82" s="22">
        <v>237973</v>
      </c>
      <c r="Z82" s="22">
        <v>3915045</v>
      </c>
      <c r="AA82" s="22">
        <v>4106184</v>
      </c>
      <c r="AB82" s="22">
        <v>0</v>
      </c>
      <c r="AC82" s="22">
        <v>0</v>
      </c>
      <c r="AD82" s="22">
        <v>6846549</v>
      </c>
      <c r="AE82" s="22">
        <v>19242476</v>
      </c>
      <c r="AF82" s="22">
        <v>51876312</v>
      </c>
      <c r="AG82" s="22">
        <v>242737169</v>
      </c>
      <c r="AH82" s="22">
        <v>9614432</v>
      </c>
      <c r="AI82" s="22">
        <v>578470</v>
      </c>
      <c r="AJ82" s="22">
        <v>1992079</v>
      </c>
      <c r="AK82" s="22">
        <v>254922150</v>
      </c>
      <c r="AL82" s="22">
        <v>306798462</v>
      </c>
    </row>
    <row r="83" spans="1:3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28172419</v>
      </c>
      <c r="F83" s="22">
        <v>4587973</v>
      </c>
      <c r="G83" s="22">
        <v>204450</v>
      </c>
      <c r="H83" s="22">
        <v>-261076</v>
      </c>
      <c r="I83" s="22">
        <v>52155</v>
      </c>
      <c r="J83" s="22">
        <v>179439</v>
      </c>
      <c r="K83" s="22">
        <v>829939</v>
      </c>
      <c r="L83" s="22">
        <v>0</v>
      </c>
      <c r="M83" s="22">
        <v>67111</v>
      </c>
      <c r="N83" s="22">
        <v>0</v>
      </c>
      <c r="O83" s="22">
        <v>0</v>
      </c>
      <c r="P83" s="22">
        <v>0</v>
      </c>
      <c r="Q83" s="22">
        <v>0</v>
      </c>
      <c r="R83" s="22">
        <v>14855537</v>
      </c>
      <c r="S83" s="22">
        <v>0</v>
      </c>
      <c r="T83" s="22">
        <v>17071</v>
      </c>
      <c r="U83" s="22">
        <v>48705018</v>
      </c>
      <c r="V83" s="22">
        <v>0</v>
      </c>
      <c r="W83" s="22">
        <v>58476</v>
      </c>
      <c r="X83" s="22">
        <v>759810</v>
      </c>
      <c r="Y83" s="22">
        <v>514653</v>
      </c>
      <c r="Z83" s="22">
        <v>1252204</v>
      </c>
      <c r="AA83" s="22">
        <v>1118084</v>
      </c>
      <c r="AB83" s="22">
        <v>10853</v>
      </c>
      <c r="AC83" s="22">
        <v>525354</v>
      </c>
      <c r="AD83" s="22">
        <v>1225739</v>
      </c>
      <c r="AE83" s="22">
        <v>5465173</v>
      </c>
      <c r="AF83" s="22">
        <v>43239845</v>
      </c>
      <c r="AG83" s="22">
        <v>107687527</v>
      </c>
      <c r="AH83" s="22">
        <v>8720764</v>
      </c>
      <c r="AI83" s="22">
        <v>402198</v>
      </c>
      <c r="AJ83" s="22">
        <v>0</v>
      </c>
      <c r="AK83" s="22">
        <v>116810489</v>
      </c>
      <c r="AL83" s="22">
        <v>160050334</v>
      </c>
    </row>
    <row r="84" spans="1:3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40789945</v>
      </c>
      <c r="F84" s="22">
        <v>1393629</v>
      </c>
      <c r="G84" s="22">
        <v>3298288</v>
      </c>
      <c r="H84" s="22">
        <v>-2556522</v>
      </c>
      <c r="I84" s="22">
        <v>1945110</v>
      </c>
      <c r="J84" s="22">
        <v>0</v>
      </c>
      <c r="K84" s="22">
        <v>135880</v>
      </c>
      <c r="L84" s="22">
        <v>0</v>
      </c>
      <c r="M84" s="22">
        <v>0</v>
      </c>
      <c r="N84" s="22">
        <v>3251</v>
      </c>
      <c r="O84" s="22">
        <v>0</v>
      </c>
      <c r="P84" s="22">
        <v>20000000</v>
      </c>
      <c r="Q84" s="22">
        <v>0</v>
      </c>
      <c r="R84" s="22">
        <v>13824</v>
      </c>
      <c r="S84" s="22">
        <v>0</v>
      </c>
      <c r="T84" s="22">
        <v>0</v>
      </c>
      <c r="U84" s="22">
        <v>65023405</v>
      </c>
      <c r="V84" s="22">
        <v>0</v>
      </c>
      <c r="W84" s="22">
        <v>669917</v>
      </c>
      <c r="X84" s="22">
        <v>1675575</v>
      </c>
      <c r="Y84" s="22">
        <v>114219</v>
      </c>
      <c r="Z84" s="22">
        <v>22002</v>
      </c>
      <c r="AA84" s="22">
        <v>0</v>
      </c>
      <c r="AB84" s="22">
        <v>0</v>
      </c>
      <c r="AC84" s="22">
        <v>0</v>
      </c>
      <c r="AD84" s="22">
        <v>2373506</v>
      </c>
      <c r="AE84" s="22">
        <v>4855219</v>
      </c>
      <c r="AF84" s="22">
        <v>60168186</v>
      </c>
      <c r="AG84" s="22">
        <v>255936345</v>
      </c>
      <c r="AH84" s="22">
        <v>11421841</v>
      </c>
      <c r="AI84" s="22">
        <v>124089</v>
      </c>
      <c r="AJ84" s="22">
        <v>0</v>
      </c>
      <c r="AK84" s="22">
        <v>267482275</v>
      </c>
      <c r="AL84" s="22">
        <v>327650461</v>
      </c>
    </row>
    <row r="85" spans="1:3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6635279</v>
      </c>
      <c r="F85" s="22">
        <v>435310</v>
      </c>
      <c r="G85" s="22">
        <v>1106514</v>
      </c>
      <c r="H85" s="22">
        <v>0</v>
      </c>
      <c r="I85" s="22">
        <v>274253</v>
      </c>
      <c r="J85" s="22">
        <v>0</v>
      </c>
      <c r="K85" s="22">
        <v>62284</v>
      </c>
      <c r="L85" s="22">
        <v>0</v>
      </c>
      <c r="M85" s="22">
        <v>17783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8531423</v>
      </c>
      <c r="V85" s="22">
        <v>0</v>
      </c>
      <c r="W85" s="22">
        <v>356</v>
      </c>
      <c r="X85" s="22">
        <v>2643913</v>
      </c>
      <c r="Y85" s="22">
        <v>0</v>
      </c>
      <c r="Z85" s="22">
        <v>102316</v>
      </c>
      <c r="AA85" s="22">
        <v>350000</v>
      </c>
      <c r="AB85" s="22">
        <v>0</v>
      </c>
      <c r="AC85" s="22">
        <v>0</v>
      </c>
      <c r="AD85" s="22">
        <v>0</v>
      </c>
      <c r="AE85" s="22">
        <v>3096585</v>
      </c>
      <c r="AF85" s="22">
        <v>5434838</v>
      </c>
      <c r="AG85" s="22">
        <v>34225529</v>
      </c>
      <c r="AH85" s="22">
        <v>3266221</v>
      </c>
      <c r="AI85" s="22">
        <v>181348</v>
      </c>
      <c r="AJ85" s="22">
        <v>0</v>
      </c>
      <c r="AK85" s="22">
        <v>37673098</v>
      </c>
      <c r="AL85" s="22">
        <v>43107936</v>
      </c>
    </row>
    <row r="86" spans="1:3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11127485</v>
      </c>
      <c r="F86" s="22">
        <v>850436</v>
      </c>
      <c r="G86" s="22">
        <v>1036869</v>
      </c>
      <c r="H86" s="22">
        <v>-880512</v>
      </c>
      <c r="I86" s="22">
        <v>1206448</v>
      </c>
      <c r="J86" s="22">
        <v>0</v>
      </c>
      <c r="K86" s="22">
        <v>193711</v>
      </c>
      <c r="L86" s="22">
        <v>0</v>
      </c>
      <c r="M86" s="22">
        <v>650344</v>
      </c>
      <c r="N86" s="22">
        <v>0</v>
      </c>
      <c r="O86" s="22">
        <v>5004130</v>
      </c>
      <c r="P86" s="22">
        <v>0</v>
      </c>
      <c r="Q86" s="22">
        <v>0</v>
      </c>
      <c r="R86" s="22">
        <v>0</v>
      </c>
      <c r="S86" s="22">
        <v>0</v>
      </c>
      <c r="T86" s="22">
        <v>4920704</v>
      </c>
      <c r="U86" s="22">
        <v>24109615</v>
      </c>
      <c r="V86" s="22">
        <v>0</v>
      </c>
      <c r="W86" s="22">
        <v>11535</v>
      </c>
      <c r="X86" s="22">
        <v>1432390</v>
      </c>
      <c r="Y86" s="22">
        <v>327400</v>
      </c>
      <c r="Z86" s="22">
        <v>1879553</v>
      </c>
      <c r="AA86" s="22">
        <v>7722373</v>
      </c>
      <c r="AB86" s="22">
        <v>437226</v>
      </c>
      <c r="AC86" s="22">
        <v>324588</v>
      </c>
      <c r="AD86" s="22">
        <v>0</v>
      </c>
      <c r="AE86" s="22">
        <v>12135065</v>
      </c>
      <c r="AF86" s="22">
        <v>11974550</v>
      </c>
      <c r="AG86" s="22">
        <v>33439988</v>
      </c>
      <c r="AH86" s="22">
        <v>2731586</v>
      </c>
      <c r="AI86" s="22">
        <v>509013</v>
      </c>
      <c r="AJ86" s="22">
        <v>0</v>
      </c>
      <c r="AK86" s="22">
        <v>36680587</v>
      </c>
      <c r="AL86" s="22">
        <v>48655137</v>
      </c>
    </row>
    <row r="87" spans="1:3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40660409</v>
      </c>
      <c r="F87" s="22">
        <v>1314269</v>
      </c>
      <c r="G87" s="22">
        <v>1010830</v>
      </c>
      <c r="H87" s="22">
        <v>-319501</v>
      </c>
      <c r="I87" s="22">
        <v>4546130</v>
      </c>
      <c r="J87" s="22">
        <v>5187892</v>
      </c>
      <c r="K87" s="22">
        <v>1636961</v>
      </c>
      <c r="L87" s="22">
        <v>4309536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77725</v>
      </c>
      <c r="U87" s="22">
        <v>58424251</v>
      </c>
      <c r="V87" s="22">
        <v>0</v>
      </c>
      <c r="W87" s="22">
        <v>0</v>
      </c>
      <c r="X87" s="22">
        <v>3275731</v>
      </c>
      <c r="Y87" s="22">
        <v>183602</v>
      </c>
      <c r="Z87" s="22">
        <v>13701283</v>
      </c>
      <c r="AA87" s="22">
        <v>9575552</v>
      </c>
      <c r="AB87" s="22">
        <v>0</v>
      </c>
      <c r="AC87" s="22">
        <v>4352596</v>
      </c>
      <c r="AD87" s="22">
        <v>827725</v>
      </c>
      <c r="AE87" s="22">
        <v>31916489</v>
      </c>
      <c r="AF87" s="22">
        <v>26507762</v>
      </c>
      <c r="AG87" s="22">
        <v>104117356</v>
      </c>
      <c r="AH87" s="22">
        <v>9194993</v>
      </c>
      <c r="AI87" s="22">
        <v>341808</v>
      </c>
      <c r="AJ87" s="22">
        <v>400000</v>
      </c>
      <c r="AK87" s="22">
        <v>114054157</v>
      </c>
      <c r="AL87" s="22">
        <v>140561919</v>
      </c>
    </row>
    <row r="88" spans="1:3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2769362</v>
      </c>
      <c r="F88" s="22">
        <v>983745</v>
      </c>
      <c r="G88" s="22">
        <v>1502896</v>
      </c>
      <c r="H88" s="22">
        <v>-1283336</v>
      </c>
      <c r="I88" s="22">
        <v>0</v>
      </c>
      <c r="J88" s="22">
        <v>32904</v>
      </c>
      <c r="K88" s="22">
        <v>3720628</v>
      </c>
      <c r="L88" s="22">
        <v>0</v>
      </c>
      <c r="M88" s="22">
        <v>526972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56859767</v>
      </c>
      <c r="T88" s="22">
        <v>2376152</v>
      </c>
      <c r="U88" s="22">
        <v>67489090</v>
      </c>
      <c r="V88" s="22">
        <v>0</v>
      </c>
      <c r="W88" s="22">
        <v>0</v>
      </c>
      <c r="X88" s="22">
        <v>6003396</v>
      </c>
      <c r="Y88" s="22">
        <v>0</v>
      </c>
      <c r="Z88" s="22">
        <v>1163690</v>
      </c>
      <c r="AA88" s="22">
        <v>2704358</v>
      </c>
      <c r="AB88" s="22">
        <v>486105</v>
      </c>
      <c r="AC88" s="22">
        <v>403567</v>
      </c>
      <c r="AD88" s="22">
        <v>2319995</v>
      </c>
      <c r="AE88" s="22">
        <v>13081111</v>
      </c>
      <c r="AF88" s="22">
        <v>54407979</v>
      </c>
      <c r="AG88" s="22">
        <v>227883684</v>
      </c>
      <c r="AH88" s="22">
        <v>13796488</v>
      </c>
      <c r="AI88" s="22">
        <v>550331</v>
      </c>
      <c r="AJ88" s="22">
        <v>0</v>
      </c>
      <c r="AK88" s="22">
        <v>242230503</v>
      </c>
      <c r="AL88" s="22">
        <v>296638482</v>
      </c>
    </row>
    <row r="89" spans="1:3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13346131</v>
      </c>
      <c r="F89" s="22">
        <v>480706</v>
      </c>
      <c r="G89" s="22">
        <v>90723</v>
      </c>
      <c r="H89" s="22">
        <v>-23837</v>
      </c>
      <c r="I89" s="22">
        <v>0</v>
      </c>
      <c r="J89" s="22">
        <v>0</v>
      </c>
      <c r="K89" s="22">
        <v>276585</v>
      </c>
      <c r="L89" s="22">
        <v>0</v>
      </c>
      <c r="M89" s="22">
        <v>44175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14214483</v>
      </c>
      <c r="V89" s="22">
        <v>0</v>
      </c>
      <c r="W89" s="22">
        <v>0</v>
      </c>
      <c r="X89" s="22">
        <v>1368973</v>
      </c>
      <c r="Y89" s="22">
        <v>0</v>
      </c>
      <c r="Z89" s="22">
        <v>1468891</v>
      </c>
      <c r="AA89" s="22">
        <v>329577</v>
      </c>
      <c r="AB89" s="22">
        <v>0</v>
      </c>
      <c r="AC89" s="22">
        <v>3232932</v>
      </c>
      <c r="AD89" s="22">
        <v>90045</v>
      </c>
      <c r="AE89" s="22">
        <v>6490418</v>
      </c>
      <c r="AF89" s="22">
        <v>7724065</v>
      </c>
      <c r="AG89" s="22">
        <v>85947143</v>
      </c>
      <c r="AH89" s="22">
        <v>1168756</v>
      </c>
      <c r="AI89" s="22">
        <v>375456</v>
      </c>
      <c r="AJ89" s="22">
        <v>0</v>
      </c>
      <c r="AK89" s="22">
        <v>87491355</v>
      </c>
      <c r="AL89" s="22">
        <v>95215420</v>
      </c>
    </row>
    <row r="90" spans="1:3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25696239</v>
      </c>
      <c r="F90" s="22">
        <v>766745</v>
      </c>
      <c r="G90" s="22">
        <v>232188</v>
      </c>
      <c r="H90" s="22">
        <v>-264967</v>
      </c>
      <c r="I90" s="22">
        <v>1414624</v>
      </c>
      <c r="J90" s="22">
        <v>2116811</v>
      </c>
      <c r="K90" s="22">
        <v>1110946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31072586</v>
      </c>
      <c r="V90" s="22">
        <v>0</v>
      </c>
      <c r="W90" s="22">
        <v>5840068</v>
      </c>
      <c r="X90" s="22">
        <v>1332618</v>
      </c>
      <c r="Y90" s="22">
        <v>169630</v>
      </c>
      <c r="Z90" s="22">
        <v>138862</v>
      </c>
      <c r="AA90" s="22">
        <v>9476585</v>
      </c>
      <c r="AB90" s="22">
        <v>385924</v>
      </c>
      <c r="AC90" s="22">
        <v>8028140</v>
      </c>
      <c r="AD90" s="22">
        <v>0</v>
      </c>
      <c r="AE90" s="22">
        <v>25371827</v>
      </c>
      <c r="AF90" s="22">
        <v>5700759</v>
      </c>
      <c r="AG90" s="22">
        <v>79213277</v>
      </c>
      <c r="AH90" s="22">
        <v>2100714</v>
      </c>
      <c r="AI90" s="22">
        <v>392448</v>
      </c>
      <c r="AJ90" s="22">
        <v>0</v>
      </c>
      <c r="AK90" s="22">
        <v>81706439</v>
      </c>
      <c r="AL90" s="22">
        <v>87407198</v>
      </c>
    </row>
    <row r="91" spans="1:3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176773252</v>
      </c>
      <c r="F91" s="22">
        <v>2124743</v>
      </c>
      <c r="G91" s="22">
        <v>1832562</v>
      </c>
      <c r="H91" s="22">
        <v>-1488889</v>
      </c>
      <c r="I91" s="22">
        <v>7797922</v>
      </c>
      <c r="J91" s="22">
        <v>0</v>
      </c>
      <c r="K91" s="22">
        <v>3555943</v>
      </c>
      <c r="L91" s="22">
        <v>1830322</v>
      </c>
      <c r="M91" s="22">
        <v>1139928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193565783</v>
      </c>
      <c r="V91" s="22">
        <v>0</v>
      </c>
      <c r="W91" s="22">
        <v>0</v>
      </c>
      <c r="X91" s="22">
        <v>16352770</v>
      </c>
      <c r="Y91" s="22">
        <v>302507</v>
      </c>
      <c r="Z91" s="22">
        <v>24332566</v>
      </c>
      <c r="AA91" s="22">
        <v>1400817</v>
      </c>
      <c r="AB91" s="22">
        <v>756308</v>
      </c>
      <c r="AC91" s="22">
        <v>10903660</v>
      </c>
      <c r="AD91" s="22">
        <v>0</v>
      </c>
      <c r="AE91" s="22">
        <v>54048628</v>
      </c>
      <c r="AF91" s="22">
        <v>139517155</v>
      </c>
      <c r="AG91" s="22">
        <v>287175470</v>
      </c>
      <c r="AH91" s="22">
        <v>405015</v>
      </c>
      <c r="AI91" s="22">
        <v>598512</v>
      </c>
      <c r="AJ91" s="22">
        <v>0</v>
      </c>
      <c r="AK91" s="22">
        <v>288178997</v>
      </c>
      <c r="AL91" s="22">
        <v>427696152</v>
      </c>
    </row>
    <row r="92" spans="1:3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4499836</v>
      </c>
      <c r="F92" s="22">
        <v>366146</v>
      </c>
      <c r="G92" s="22">
        <v>532612</v>
      </c>
      <c r="H92" s="22">
        <v>-2823</v>
      </c>
      <c r="I92" s="22">
        <v>551148</v>
      </c>
      <c r="J92" s="22">
        <v>0</v>
      </c>
      <c r="K92" s="22">
        <v>361616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20</v>
      </c>
      <c r="S92" s="22">
        <v>0</v>
      </c>
      <c r="T92" s="22">
        <v>0</v>
      </c>
      <c r="U92" s="22">
        <v>6308555</v>
      </c>
      <c r="V92" s="22">
        <v>0</v>
      </c>
      <c r="W92" s="22">
        <v>0</v>
      </c>
      <c r="X92" s="22">
        <v>1102836</v>
      </c>
      <c r="Y92" s="22">
        <v>89281</v>
      </c>
      <c r="Z92" s="22">
        <v>127655</v>
      </c>
      <c r="AA92" s="22">
        <v>5758975</v>
      </c>
      <c r="AB92" s="22">
        <v>0</v>
      </c>
      <c r="AC92" s="22">
        <v>733000</v>
      </c>
      <c r="AD92" s="22">
        <v>0</v>
      </c>
      <c r="AE92" s="22">
        <v>7811747</v>
      </c>
      <c r="AF92" s="22">
        <v>-1503192</v>
      </c>
      <c r="AG92" s="22">
        <v>36484081</v>
      </c>
      <c r="AH92" s="22">
        <v>221506</v>
      </c>
      <c r="AI92" s="22">
        <v>28835</v>
      </c>
      <c r="AJ92" s="22">
        <v>0</v>
      </c>
      <c r="AK92" s="22">
        <v>36734422</v>
      </c>
      <c r="AL92" s="22">
        <v>35231230</v>
      </c>
    </row>
    <row r="93" spans="1:3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23256341</v>
      </c>
      <c r="F93" s="22">
        <v>74401</v>
      </c>
      <c r="G93" s="22">
        <v>20260</v>
      </c>
      <c r="H93" s="22">
        <v>-27899</v>
      </c>
      <c r="I93" s="22">
        <v>2737411</v>
      </c>
      <c r="J93" s="22">
        <v>0</v>
      </c>
      <c r="K93" s="22">
        <v>4406751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833001</v>
      </c>
      <c r="T93" s="22">
        <v>0</v>
      </c>
      <c r="U93" s="22">
        <v>31300266</v>
      </c>
      <c r="V93" s="22">
        <v>517830</v>
      </c>
      <c r="W93" s="22">
        <v>2335840</v>
      </c>
      <c r="X93" s="22">
        <v>5287580</v>
      </c>
      <c r="Y93" s="22">
        <v>1717660</v>
      </c>
      <c r="Z93" s="22">
        <v>1542970</v>
      </c>
      <c r="AA93" s="22">
        <v>14958557</v>
      </c>
      <c r="AB93" s="22">
        <v>20955</v>
      </c>
      <c r="AC93" s="22">
        <v>1541557</v>
      </c>
      <c r="AD93" s="22">
        <v>0</v>
      </c>
      <c r="AE93" s="22">
        <v>27922949</v>
      </c>
      <c r="AF93" s="22">
        <v>3377317</v>
      </c>
      <c r="AG93" s="22">
        <v>246620983</v>
      </c>
      <c r="AH93" s="22">
        <v>568619</v>
      </c>
      <c r="AI93" s="22">
        <v>307778</v>
      </c>
      <c r="AJ93" s="22">
        <v>0</v>
      </c>
      <c r="AK93" s="22">
        <v>247497380</v>
      </c>
      <c r="AL93" s="22">
        <v>250874697</v>
      </c>
    </row>
    <row r="94" spans="1:3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7420960</v>
      </c>
      <c r="F94" s="22">
        <v>102310</v>
      </c>
      <c r="G94" s="22">
        <v>62513</v>
      </c>
      <c r="H94" s="22">
        <v>0</v>
      </c>
      <c r="I94" s="22">
        <v>1502400</v>
      </c>
      <c r="J94" s="22">
        <v>0</v>
      </c>
      <c r="K94" s="22">
        <v>546283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1014</v>
      </c>
      <c r="T94" s="22">
        <v>29340</v>
      </c>
      <c r="U94" s="22">
        <v>9664820</v>
      </c>
      <c r="V94" s="22">
        <v>0</v>
      </c>
      <c r="W94" s="22">
        <v>159556</v>
      </c>
      <c r="X94" s="22">
        <v>316767</v>
      </c>
      <c r="Y94" s="22">
        <v>37915</v>
      </c>
      <c r="Z94" s="22">
        <v>267018</v>
      </c>
      <c r="AA94" s="22">
        <v>3885212</v>
      </c>
      <c r="AB94" s="22">
        <v>0</v>
      </c>
      <c r="AC94" s="22">
        <v>608874</v>
      </c>
      <c r="AD94" s="22">
        <v>0</v>
      </c>
      <c r="AE94" s="22">
        <v>5275342</v>
      </c>
      <c r="AF94" s="22">
        <v>4389478</v>
      </c>
      <c r="AG94" s="22">
        <v>69200495</v>
      </c>
      <c r="AH94" s="22">
        <v>48394</v>
      </c>
      <c r="AI94" s="22">
        <v>103910</v>
      </c>
      <c r="AJ94" s="22">
        <v>0</v>
      </c>
      <c r="AK94" s="22">
        <v>69352799</v>
      </c>
      <c r="AL94" s="22">
        <v>73742277</v>
      </c>
    </row>
    <row r="95" spans="1:3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1678030</v>
      </c>
      <c r="F95" s="22">
        <v>133923</v>
      </c>
      <c r="G95" s="22">
        <v>53135</v>
      </c>
      <c r="H95" s="22">
        <v>-11801</v>
      </c>
      <c r="I95" s="22">
        <v>79196</v>
      </c>
      <c r="J95" s="22">
        <v>0</v>
      </c>
      <c r="K95" s="22">
        <v>125770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373995</v>
      </c>
      <c r="S95" s="22">
        <v>0</v>
      </c>
      <c r="T95" s="22">
        <v>0</v>
      </c>
      <c r="U95" s="22">
        <v>2432248</v>
      </c>
      <c r="V95" s="22">
        <v>0</v>
      </c>
      <c r="W95" s="22">
        <v>36877</v>
      </c>
      <c r="X95" s="22">
        <v>152890</v>
      </c>
      <c r="Y95" s="22">
        <v>1997</v>
      </c>
      <c r="Z95" s="22">
        <v>67555</v>
      </c>
      <c r="AA95" s="22">
        <v>0</v>
      </c>
      <c r="AB95" s="22">
        <v>20915</v>
      </c>
      <c r="AC95" s="22">
        <v>387254</v>
      </c>
      <c r="AD95" s="22">
        <v>245085</v>
      </c>
      <c r="AE95" s="22">
        <v>912573</v>
      </c>
      <c r="AF95" s="22">
        <v>1519675</v>
      </c>
      <c r="AG95" s="22">
        <v>10946084</v>
      </c>
      <c r="AH95" s="22">
        <v>4379</v>
      </c>
      <c r="AI95" s="22">
        <v>17499</v>
      </c>
      <c r="AJ95" s="22">
        <v>250062</v>
      </c>
      <c r="AK95" s="22">
        <v>11218024</v>
      </c>
      <c r="AL95" s="22">
        <v>12737699</v>
      </c>
    </row>
    <row r="96" spans="1:3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9128857</v>
      </c>
      <c r="F96" s="22">
        <v>137461</v>
      </c>
      <c r="G96" s="22">
        <v>28233</v>
      </c>
      <c r="H96" s="22">
        <v>-20000</v>
      </c>
      <c r="I96" s="22">
        <v>0</v>
      </c>
      <c r="J96" s="22">
        <v>0</v>
      </c>
      <c r="K96" s="22">
        <v>915472</v>
      </c>
      <c r="L96" s="22">
        <v>0</v>
      </c>
      <c r="M96" s="22">
        <v>54778</v>
      </c>
      <c r="N96" s="22">
        <v>0</v>
      </c>
      <c r="O96" s="22">
        <v>0</v>
      </c>
      <c r="P96" s="22">
        <v>867034</v>
      </c>
      <c r="Q96" s="22">
        <v>0</v>
      </c>
      <c r="R96" s="22">
        <v>10</v>
      </c>
      <c r="S96" s="22">
        <v>5937</v>
      </c>
      <c r="T96" s="22">
        <v>0</v>
      </c>
      <c r="U96" s="22">
        <v>11117782</v>
      </c>
      <c r="V96" s="22">
        <v>0</v>
      </c>
      <c r="W96" s="22">
        <v>0</v>
      </c>
      <c r="X96" s="22">
        <v>137505</v>
      </c>
      <c r="Y96" s="22">
        <v>119167</v>
      </c>
      <c r="Z96" s="22">
        <v>2012616</v>
      </c>
      <c r="AA96" s="22">
        <v>64423</v>
      </c>
      <c r="AB96" s="22">
        <v>0</v>
      </c>
      <c r="AC96" s="22">
        <v>0</v>
      </c>
      <c r="AD96" s="22">
        <v>0</v>
      </c>
      <c r="AE96" s="22">
        <v>2333711</v>
      </c>
      <c r="AF96" s="22">
        <v>8784071</v>
      </c>
      <c r="AG96" s="22">
        <v>16058600</v>
      </c>
      <c r="AH96" s="22">
        <v>73478</v>
      </c>
      <c r="AI96" s="22">
        <v>34827</v>
      </c>
      <c r="AJ96" s="22">
        <v>0</v>
      </c>
      <c r="AK96" s="22">
        <v>16166905</v>
      </c>
      <c r="AL96" s="22">
        <v>24950976</v>
      </c>
    </row>
    <row r="97" spans="1:3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2526040</v>
      </c>
      <c r="F97" s="22">
        <v>171918</v>
      </c>
      <c r="G97" s="22">
        <v>34265</v>
      </c>
      <c r="H97" s="22">
        <v>0</v>
      </c>
      <c r="I97" s="22">
        <v>478841</v>
      </c>
      <c r="J97" s="22">
        <v>0</v>
      </c>
      <c r="K97" s="22">
        <v>794654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6396</v>
      </c>
      <c r="S97" s="22">
        <v>0</v>
      </c>
      <c r="T97" s="22">
        <v>15094</v>
      </c>
      <c r="U97" s="22">
        <v>4027208</v>
      </c>
      <c r="V97" s="22">
        <v>1110742</v>
      </c>
      <c r="W97" s="22">
        <v>0</v>
      </c>
      <c r="X97" s="22">
        <v>889270</v>
      </c>
      <c r="Y97" s="22">
        <v>187651</v>
      </c>
      <c r="Z97" s="22">
        <v>122516</v>
      </c>
      <c r="AA97" s="22">
        <v>6506055</v>
      </c>
      <c r="AB97" s="22">
        <v>0</v>
      </c>
      <c r="AC97" s="22">
        <v>291587</v>
      </c>
      <c r="AD97" s="22">
        <v>0</v>
      </c>
      <c r="AE97" s="22">
        <v>9107821</v>
      </c>
      <c r="AF97" s="22">
        <v>-5080613</v>
      </c>
      <c r="AG97" s="22">
        <v>38490524</v>
      </c>
      <c r="AH97" s="22">
        <v>0</v>
      </c>
      <c r="AI97" s="22">
        <v>2770</v>
      </c>
      <c r="AJ97" s="22">
        <v>0</v>
      </c>
      <c r="AK97" s="22">
        <v>38493294</v>
      </c>
      <c r="AL97" s="22">
        <v>33412681</v>
      </c>
    </row>
    <row r="98" spans="1:3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972544</v>
      </c>
      <c r="F98" s="22">
        <v>102662</v>
      </c>
      <c r="G98" s="22">
        <v>42081</v>
      </c>
      <c r="H98" s="22">
        <v>0</v>
      </c>
      <c r="I98" s="22">
        <v>0</v>
      </c>
      <c r="J98" s="22">
        <v>0</v>
      </c>
      <c r="K98" s="22">
        <v>167343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1284630</v>
      </c>
      <c r="V98" s="22">
        <v>0</v>
      </c>
      <c r="W98" s="22">
        <v>0</v>
      </c>
      <c r="X98" s="22">
        <v>219342</v>
      </c>
      <c r="Y98" s="22">
        <v>0</v>
      </c>
      <c r="Z98" s="22">
        <v>8318</v>
      </c>
      <c r="AA98" s="22">
        <v>82117</v>
      </c>
      <c r="AB98" s="22">
        <v>0</v>
      </c>
      <c r="AC98" s="22">
        <v>0</v>
      </c>
      <c r="AD98" s="22">
        <v>62988</v>
      </c>
      <c r="AE98" s="22">
        <v>372765</v>
      </c>
      <c r="AF98" s="22">
        <v>911865</v>
      </c>
      <c r="AG98" s="22">
        <v>13933821</v>
      </c>
      <c r="AH98" s="22">
        <v>10000</v>
      </c>
      <c r="AI98" s="22">
        <v>63410</v>
      </c>
      <c r="AJ98" s="22">
        <v>511000</v>
      </c>
      <c r="AK98" s="22">
        <v>14518231</v>
      </c>
      <c r="AL98" s="22">
        <v>15430096</v>
      </c>
    </row>
    <row r="99" spans="1:3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14211323</v>
      </c>
      <c r="F99" s="22">
        <v>492066</v>
      </c>
      <c r="G99" s="22">
        <v>3166</v>
      </c>
      <c r="H99" s="22">
        <v>0</v>
      </c>
      <c r="I99" s="22">
        <v>2342150</v>
      </c>
      <c r="J99" s="22">
        <v>0</v>
      </c>
      <c r="K99" s="22">
        <v>1778229</v>
      </c>
      <c r="L99" s="22">
        <v>0</v>
      </c>
      <c r="M99" s="22">
        <v>1066181</v>
      </c>
      <c r="N99" s="22">
        <v>0</v>
      </c>
      <c r="O99" s="22">
        <v>0</v>
      </c>
      <c r="P99" s="22">
        <v>0</v>
      </c>
      <c r="Q99" s="22">
        <v>0</v>
      </c>
      <c r="R99" s="22">
        <v>15939499</v>
      </c>
      <c r="S99" s="22">
        <v>0</v>
      </c>
      <c r="T99" s="22">
        <v>0</v>
      </c>
      <c r="U99" s="22">
        <v>35832614</v>
      </c>
      <c r="V99" s="22">
        <v>0</v>
      </c>
      <c r="W99" s="22">
        <v>0</v>
      </c>
      <c r="X99" s="22">
        <v>1773372</v>
      </c>
      <c r="Y99" s="22">
        <v>410650</v>
      </c>
      <c r="Z99" s="22">
        <v>4112184</v>
      </c>
      <c r="AA99" s="22">
        <v>18766692</v>
      </c>
      <c r="AB99" s="22">
        <v>0</v>
      </c>
      <c r="AC99" s="22">
        <v>0</v>
      </c>
      <c r="AD99" s="22">
        <v>424814</v>
      </c>
      <c r="AE99" s="22">
        <v>25487712</v>
      </c>
      <c r="AF99" s="22">
        <v>10344902</v>
      </c>
      <c r="AG99" s="22">
        <v>185437028</v>
      </c>
      <c r="AH99" s="22">
        <v>287695</v>
      </c>
      <c r="AI99" s="22">
        <v>135559</v>
      </c>
      <c r="AJ99" s="22">
        <v>0</v>
      </c>
      <c r="AK99" s="22">
        <v>185860282</v>
      </c>
      <c r="AL99" s="22">
        <v>196205184</v>
      </c>
    </row>
    <row r="100" spans="1:3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3512332</v>
      </c>
      <c r="F100" s="22">
        <v>18323</v>
      </c>
      <c r="G100" s="22">
        <v>6939</v>
      </c>
      <c r="H100" s="22">
        <v>0</v>
      </c>
      <c r="I100" s="22">
        <v>182309</v>
      </c>
      <c r="J100" s="22">
        <v>0</v>
      </c>
      <c r="K100" s="22">
        <v>246145</v>
      </c>
      <c r="L100" s="22">
        <v>0</v>
      </c>
      <c r="M100" s="22">
        <v>114498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4080546</v>
      </c>
      <c r="V100" s="22">
        <v>0</v>
      </c>
      <c r="W100" s="22">
        <v>0</v>
      </c>
      <c r="X100" s="22">
        <v>671152</v>
      </c>
      <c r="Y100" s="22">
        <v>103713</v>
      </c>
      <c r="Z100" s="22">
        <v>103674</v>
      </c>
      <c r="AA100" s="22">
        <v>1869709</v>
      </c>
      <c r="AB100" s="22">
        <v>0</v>
      </c>
      <c r="AC100" s="22">
        <v>1307690</v>
      </c>
      <c r="AD100" s="22">
        <v>0</v>
      </c>
      <c r="AE100" s="22">
        <v>4055938</v>
      </c>
      <c r="AF100" s="22">
        <v>24608</v>
      </c>
      <c r="AG100" s="22">
        <v>17431439</v>
      </c>
      <c r="AH100" s="22">
        <v>0</v>
      </c>
      <c r="AI100" s="22">
        <v>33309</v>
      </c>
      <c r="AJ100" s="22">
        <v>0</v>
      </c>
      <c r="AK100" s="22">
        <v>17464748</v>
      </c>
      <c r="AL100" s="22">
        <v>17489356</v>
      </c>
    </row>
    <row r="101" spans="1:3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27355824</v>
      </c>
      <c r="F101" s="22">
        <v>505290</v>
      </c>
      <c r="G101" s="22">
        <v>900728</v>
      </c>
      <c r="H101" s="22">
        <v>-99128</v>
      </c>
      <c r="I101" s="22">
        <v>1612261</v>
      </c>
      <c r="J101" s="22">
        <v>0</v>
      </c>
      <c r="K101" s="22">
        <v>12452688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42727663</v>
      </c>
      <c r="V101" s="22">
        <v>0</v>
      </c>
      <c r="W101" s="22">
        <v>0</v>
      </c>
      <c r="X101" s="22">
        <v>2422966</v>
      </c>
      <c r="Y101" s="22">
        <v>511698</v>
      </c>
      <c r="Z101" s="22">
        <v>2492803</v>
      </c>
      <c r="AA101" s="22">
        <v>12280622</v>
      </c>
      <c r="AB101" s="22">
        <v>0</v>
      </c>
      <c r="AC101" s="22">
        <v>2871965</v>
      </c>
      <c r="AD101" s="22">
        <v>0</v>
      </c>
      <c r="AE101" s="22">
        <v>20580054</v>
      </c>
      <c r="AF101" s="22">
        <v>22147609</v>
      </c>
      <c r="AG101" s="22">
        <v>140637662</v>
      </c>
      <c r="AH101" s="22">
        <v>467255</v>
      </c>
      <c r="AI101" s="22">
        <v>99350</v>
      </c>
      <c r="AJ101" s="22">
        <v>0</v>
      </c>
      <c r="AK101" s="22">
        <v>141204267</v>
      </c>
      <c r="AL101" s="22">
        <v>163351876</v>
      </c>
    </row>
    <row r="102" spans="1:3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2836292</v>
      </c>
      <c r="F102" s="22">
        <v>17896</v>
      </c>
      <c r="G102" s="22">
        <v>19852</v>
      </c>
      <c r="H102" s="22">
        <v>0</v>
      </c>
      <c r="I102" s="22">
        <v>115541</v>
      </c>
      <c r="J102" s="22">
        <v>0</v>
      </c>
      <c r="K102" s="22">
        <v>672415</v>
      </c>
      <c r="L102" s="22">
        <v>0</v>
      </c>
      <c r="M102" s="22">
        <v>1347590</v>
      </c>
      <c r="N102" s="22">
        <v>0</v>
      </c>
      <c r="O102" s="22">
        <v>0</v>
      </c>
      <c r="P102" s="22">
        <v>0</v>
      </c>
      <c r="Q102" s="22">
        <v>0</v>
      </c>
      <c r="R102" s="22">
        <v>10</v>
      </c>
      <c r="S102" s="22">
        <v>0</v>
      </c>
      <c r="T102" s="22">
        <v>0</v>
      </c>
      <c r="U102" s="22">
        <v>5009596</v>
      </c>
      <c r="V102" s="22">
        <v>0</v>
      </c>
      <c r="W102" s="22">
        <v>0</v>
      </c>
      <c r="X102" s="22">
        <v>486445</v>
      </c>
      <c r="Y102" s="22">
        <v>89327</v>
      </c>
      <c r="Z102" s="22">
        <v>323946</v>
      </c>
      <c r="AA102" s="22">
        <v>2245210</v>
      </c>
      <c r="AB102" s="22">
        <v>0</v>
      </c>
      <c r="AC102" s="22">
        <v>0</v>
      </c>
      <c r="AD102" s="22">
        <v>102210</v>
      </c>
      <c r="AE102" s="22">
        <v>3247138</v>
      </c>
      <c r="AF102" s="22">
        <v>1762458</v>
      </c>
      <c r="AG102" s="22">
        <v>17940208</v>
      </c>
      <c r="AH102" s="22">
        <v>298551</v>
      </c>
      <c r="AI102" s="22">
        <v>557</v>
      </c>
      <c r="AJ102" s="22">
        <v>0</v>
      </c>
      <c r="AK102" s="22">
        <v>18239316</v>
      </c>
      <c r="AL102" s="22">
        <v>20001774</v>
      </c>
    </row>
    <row r="103" spans="1:3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2358493</v>
      </c>
      <c r="F103" s="22">
        <v>40541</v>
      </c>
      <c r="G103" s="22">
        <v>5815</v>
      </c>
      <c r="H103" s="22">
        <v>0</v>
      </c>
      <c r="I103" s="22">
        <v>0</v>
      </c>
      <c r="J103" s="22">
        <v>0</v>
      </c>
      <c r="K103" s="22">
        <v>133043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2537892</v>
      </c>
      <c r="V103" s="22">
        <v>0</v>
      </c>
      <c r="W103" s="22">
        <v>0</v>
      </c>
      <c r="X103" s="22">
        <v>155065</v>
      </c>
      <c r="Y103" s="22">
        <v>41259</v>
      </c>
      <c r="Z103" s="22">
        <v>27807</v>
      </c>
      <c r="AA103" s="22">
        <v>367422</v>
      </c>
      <c r="AB103" s="22">
        <v>52440</v>
      </c>
      <c r="AC103" s="22">
        <v>0</v>
      </c>
      <c r="AD103" s="22">
        <v>0</v>
      </c>
      <c r="AE103" s="22">
        <v>643993</v>
      </c>
      <c r="AF103" s="22">
        <v>1893899</v>
      </c>
      <c r="AG103" s="22">
        <v>8431210</v>
      </c>
      <c r="AH103" s="22">
        <v>0</v>
      </c>
      <c r="AI103" s="22">
        <v>10052</v>
      </c>
      <c r="AJ103" s="22">
        <v>0</v>
      </c>
      <c r="AK103" s="22">
        <v>8441262</v>
      </c>
      <c r="AL103" s="22">
        <v>10335161</v>
      </c>
    </row>
    <row r="104" spans="1:3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3726181</v>
      </c>
      <c r="F104" s="22">
        <v>177694</v>
      </c>
      <c r="G104" s="22">
        <v>322561</v>
      </c>
      <c r="H104" s="22">
        <v>-120959</v>
      </c>
      <c r="I104" s="22">
        <v>549561</v>
      </c>
      <c r="J104" s="22">
        <v>0</v>
      </c>
      <c r="K104" s="22">
        <v>117910</v>
      </c>
      <c r="L104" s="22">
        <v>0</v>
      </c>
      <c r="M104" s="22">
        <v>3255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4776203</v>
      </c>
      <c r="V104" s="22">
        <v>0</v>
      </c>
      <c r="W104" s="22">
        <v>0</v>
      </c>
      <c r="X104" s="22">
        <v>790396</v>
      </c>
      <c r="Y104" s="22">
        <v>48088</v>
      </c>
      <c r="Z104" s="22">
        <v>2310054</v>
      </c>
      <c r="AA104" s="22">
        <v>1196646</v>
      </c>
      <c r="AB104" s="22">
        <v>0</v>
      </c>
      <c r="AC104" s="22">
        <v>0</v>
      </c>
      <c r="AD104" s="22">
        <v>0</v>
      </c>
      <c r="AE104" s="22">
        <v>4345184</v>
      </c>
      <c r="AF104" s="22">
        <v>431019</v>
      </c>
      <c r="AG104" s="22">
        <v>13496168</v>
      </c>
      <c r="AH104" s="22">
        <v>1800</v>
      </c>
      <c r="AI104" s="22">
        <v>16169</v>
      </c>
      <c r="AJ104" s="22">
        <v>0</v>
      </c>
      <c r="AK104" s="22">
        <v>13514137</v>
      </c>
      <c r="AL104" s="22">
        <v>13945156</v>
      </c>
    </row>
    <row r="105" spans="1:3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2783416</v>
      </c>
      <c r="F105" s="22">
        <v>324286</v>
      </c>
      <c r="G105" s="22">
        <v>408718</v>
      </c>
      <c r="H105" s="22">
        <v>0</v>
      </c>
      <c r="I105" s="22">
        <v>157184</v>
      </c>
      <c r="J105" s="22">
        <v>0</v>
      </c>
      <c r="K105" s="22">
        <v>463278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4136882</v>
      </c>
      <c r="V105" s="22">
        <v>0</v>
      </c>
      <c r="W105" s="22">
        <v>99004</v>
      </c>
      <c r="X105" s="22">
        <v>354070</v>
      </c>
      <c r="Y105" s="22">
        <v>507424</v>
      </c>
      <c r="Z105" s="22">
        <v>94583</v>
      </c>
      <c r="AA105" s="22">
        <v>3691052</v>
      </c>
      <c r="AB105" s="22">
        <v>0</v>
      </c>
      <c r="AC105" s="22">
        <v>2993050</v>
      </c>
      <c r="AD105" s="22">
        <v>0</v>
      </c>
      <c r="AE105" s="22">
        <v>7739183</v>
      </c>
      <c r="AF105" s="22">
        <v>-3602301</v>
      </c>
      <c r="AG105" s="22">
        <v>30497096</v>
      </c>
      <c r="AH105" s="22">
        <v>200000</v>
      </c>
      <c r="AI105" s="22">
        <v>120354</v>
      </c>
      <c r="AJ105" s="22">
        <v>0</v>
      </c>
      <c r="AK105" s="22">
        <v>30817450</v>
      </c>
      <c r="AL105" s="22">
        <v>27215149</v>
      </c>
    </row>
    <row r="106" spans="1:3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50003938</v>
      </c>
      <c r="F106" s="22">
        <v>498105</v>
      </c>
      <c r="G106" s="22">
        <v>112589</v>
      </c>
      <c r="H106" s="22">
        <v>0</v>
      </c>
      <c r="I106" s="22">
        <v>50441</v>
      </c>
      <c r="J106" s="22">
        <v>0</v>
      </c>
      <c r="K106" s="22">
        <v>8546288</v>
      </c>
      <c r="L106" s="22">
        <v>0</v>
      </c>
      <c r="M106" s="22">
        <v>384090</v>
      </c>
      <c r="N106" s="22">
        <v>0</v>
      </c>
      <c r="O106" s="22">
        <v>0</v>
      </c>
      <c r="P106" s="22">
        <v>0</v>
      </c>
      <c r="Q106" s="22">
        <v>0</v>
      </c>
      <c r="R106" s="22">
        <v>51394321</v>
      </c>
      <c r="S106" s="22">
        <v>0</v>
      </c>
      <c r="T106" s="22">
        <v>0</v>
      </c>
      <c r="U106" s="22">
        <v>110989772</v>
      </c>
      <c r="V106" s="22">
        <v>0</v>
      </c>
      <c r="W106" s="22">
        <v>0</v>
      </c>
      <c r="X106" s="22">
        <v>11013040</v>
      </c>
      <c r="Y106" s="22">
        <v>2657898</v>
      </c>
      <c r="Z106" s="22">
        <v>23937793</v>
      </c>
      <c r="AA106" s="22">
        <v>42599263</v>
      </c>
      <c r="AB106" s="22">
        <v>0</v>
      </c>
      <c r="AC106" s="22">
        <v>7383046</v>
      </c>
      <c r="AD106" s="22">
        <v>0</v>
      </c>
      <c r="AE106" s="22">
        <v>87591040</v>
      </c>
      <c r="AF106" s="22">
        <v>23398732</v>
      </c>
      <c r="AG106" s="22">
        <v>430445511</v>
      </c>
      <c r="AH106" s="22">
        <v>2159506</v>
      </c>
      <c r="AI106" s="22">
        <v>389698</v>
      </c>
      <c r="AJ106" s="22">
        <v>0</v>
      </c>
      <c r="AK106" s="22">
        <v>432994715</v>
      </c>
      <c r="AL106" s="22">
        <v>456393447</v>
      </c>
    </row>
    <row r="107" spans="1:3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4517890</v>
      </c>
      <c r="F107" s="22">
        <v>74799</v>
      </c>
      <c r="G107" s="22">
        <v>17275</v>
      </c>
      <c r="H107" s="22">
        <v>0</v>
      </c>
      <c r="I107" s="22">
        <v>76438</v>
      </c>
      <c r="J107" s="22">
        <v>0</v>
      </c>
      <c r="K107" s="22">
        <v>915062</v>
      </c>
      <c r="L107" s="22">
        <v>0</v>
      </c>
      <c r="M107" s="22">
        <v>392803</v>
      </c>
      <c r="N107" s="22">
        <v>0</v>
      </c>
      <c r="O107" s="22">
        <v>0</v>
      </c>
      <c r="P107" s="22">
        <v>0</v>
      </c>
      <c r="Q107" s="22">
        <v>0</v>
      </c>
      <c r="R107" s="22">
        <v>5728888</v>
      </c>
      <c r="S107" s="22">
        <v>0</v>
      </c>
      <c r="T107" s="22">
        <v>0</v>
      </c>
      <c r="U107" s="22">
        <v>11723155</v>
      </c>
      <c r="V107" s="22">
        <v>0</v>
      </c>
      <c r="W107" s="22">
        <v>0</v>
      </c>
      <c r="X107" s="22">
        <v>945236</v>
      </c>
      <c r="Y107" s="22">
        <v>0</v>
      </c>
      <c r="Z107" s="22">
        <v>1243855</v>
      </c>
      <c r="AA107" s="22">
        <v>2283848</v>
      </c>
      <c r="AB107" s="22">
        <v>0</v>
      </c>
      <c r="AC107" s="22">
        <v>0</v>
      </c>
      <c r="AD107" s="22">
        <v>0</v>
      </c>
      <c r="AE107" s="22">
        <v>4472939</v>
      </c>
      <c r="AF107" s="22">
        <v>7250216</v>
      </c>
      <c r="AG107" s="22">
        <v>51152955</v>
      </c>
      <c r="AH107" s="22">
        <v>912995</v>
      </c>
      <c r="AI107" s="22">
        <v>16530</v>
      </c>
      <c r="AJ107" s="22">
        <v>0</v>
      </c>
      <c r="AK107" s="22">
        <v>52082480</v>
      </c>
      <c r="AL107" s="22">
        <v>59332696</v>
      </c>
    </row>
    <row r="108" spans="1:3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5771933</v>
      </c>
      <c r="F108" s="22">
        <v>115144</v>
      </c>
      <c r="G108" s="22">
        <v>60654</v>
      </c>
      <c r="H108" s="22">
        <v>0</v>
      </c>
      <c r="I108" s="22">
        <v>97159</v>
      </c>
      <c r="J108" s="22">
        <v>0</v>
      </c>
      <c r="K108" s="22">
        <v>509769</v>
      </c>
      <c r="L108" s="22">
        <v>0</v>
      </c>
      <c r="M108" s="22">
        <v>422595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6977254</v>
      </c>
      <c r="V108" s="22">
        <v>0</v>
      </c>
      <c r="W108" s="22">
        <v>0</v>
      </c>
      <c r="X108" s="22">
        <v>885639</v>
      </c>
      <c r="Y108" s="22">
        <v>24950</v>
      </c>
      <c r="Z108" s="22">
        <v>391592</v>
      </c>
      <c r="AA108" s="22">
        <v>2942806</v>
      </c>
      <c r="AB108" s="22">
        <v>279112</v>
      </c>
      <c r="AC108" s="22">
        <v>69716</v>
      </c>
      <c r="AD108" s="22">
        <v>0</v>
      </c>
      <c r="AE108" s="22">
        <v>4593815</v>
      </c>
      <c r="AF108" s="22">
        <v>2383439</v>
      </c>
      <c r="AG108" s="22">
        <v>56839564</v>
      </c>
      <c r="AH108" s="22">
        <v>65801</v>
      </c>
      <c r="AI108" s="22">
        <v>17564</v>
      </c>
      <c r="AJ108" s="22">
        <v>0</v>
      </c>
      <c r="AK108" s="22">
        <v>56922929</v>
      </c>
      <c r="AL108" s="22">
        <v>59306368</v>
      </c>
    </row>
    <row r="109" spans="1:3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764224</v>
      </c>
      <c r="F109" s="22">
        <v>123841</v>
      </c>
      <c r="G109" s="22">
        <v>212567</v>
      </c>
      <c r="H109" s="22">
        <v>0</v>
      </c>
      <c r="I109" s="22">
        <v>286991</v>
      </c>
      <c r="J109" s="22">
        <v>0</v>
      </c>
      <c r="K109" s="22">
        <v>484965</v>
      </c>
      <c r="L109" s="22">
        <v>0</v>
      </c>
      <c r="M109" s="22">
        <v>189075</v>
      </c>
      <c r="N109" s="22">
        <v>0</v>
      </c>
      <c r="O109" s="22">
        <v>0</v>
      </c>
      <c r="P109" s="22">
        <v>0</v>
      </c>
      <c r="Q109" s="22">
        <v>0</v>
      </c>
      <c r="R109" s="22">
        <v>26054</v>
      </c>
      <c r="S109" s="22">
        <v>0</v>
      </c>
      <c r="T109" s="22">
        <v>0</v>
      </c>
      <c r="U109" s="22">
        <v>2087717</v>
      </c>
      <c r="V109" s="22">
        <v>0</v>
      </c>
      <c r="W109" s="22">
        <v>0</v>
      </c>
      <c r="X109" s="22">
        <v>321753</v>
      </c>
      <c r="Y109" s="22">
        <v>0</v>
      </c>
      <c r="Z109" s="22">
        <v>24279</v>
      </c>
      <c r="AA109" s="22">
        <v>1603445</v>
      </c>
      <c r="AB109" s="22">
        <v>0</v>
      </c>
      <c r="AC109" s="22">
        <v>0</v>
      </c>
      <c r="AD109" s="22">
        <v>0</v>
      </c>
      <c r="AE109" s="22">
        <v>1949477</v>
      </c>
      <c r="AF109" s="22">
        <v>138240</v>
      </c>
      <c r="AG109" s="22">
        <v>12627415</v>
      </c>
      <c r="AH109" s="22">
        <v>0</v>
      </c>
      <c r="AI109" s="22">
        <v>7006</v>
      </c>
      <c r="AJ109" s="22">
        <v>0</v>
      </c>
      <c r="AK109" s="22">
        <v>12634421</v>
      </c>
      <c r="AL109" s="22">
        <v>12772661</v>
      </c>
    </row>
    <row r="110" spans="1:3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3717139</v>
      </c>
      <c r="F110" s="22">
        <v>137384</v>
      </c>
      <c r="G110" s="22">
        <v>33613</v>
      </c>
      <c r="H110" s="22">
        <v>0</v>
      </c>
      <c r="I110" s="22">
        <v>166697</v>
      </c>
      <c r="J110" s="22">
        <v>0</v>
      </c>
      <c r="K110" s="22">
        <v>1009575</v>
      </c>
      <c r="L110" s="22">
        <v>0</v>
      </c>
      <c r="M110" s="22">
        <v>9174</v>
      </c>
      <c r="N110" s="22">
        <v>0</v>
      </c>
      <c r="O110" s="22">
        <v>0</v>
      </c>
      <c r="P110" s="22">
        <v>0</v>
      </c>
      <c r="Q110" s="22">
        <v>0</v>
      </c>
      <c r="R110" s="22">
        <v>4165636</v>
      </c>
      <c r="S110" s="22">
        <v>0</v>
      </c>
      <c r="T110" s="22">
        <v>0</v>
      </c>
      <c r="U110" s="22">
        <v>9239218</v>
      </c>
      <c r="V110" s="22">
        <v>0</v>
      </c>
      <c r="W110" s="22">
        <v>0</v>
      </c>
      <c r="X110" s="22">
        <v>1129667</v>
      </c>
      <c r="Y110" s="22">
        <v>19040</v>
      </c>
      <c r="Z110" s="22">
        <v>2602572</v>
      </c>
      <c r="AA110" s="22">
        <v>5016118</v>
      </c>
      <c r="AB110" s="22">
        <v>0</v>
      </c>
      <c r="AC110" s="22">
        <v>188650</v>
      </c>
      <c r="AD110" s="22">
        <v>0</v>
      </c>
      <c r="AE110" s="22">
        <v>8956047</v>
      </c>
      <c r="AF110" s="22">
        <v>283171</v>
      </c>
      <c r="AG110" s="22">
        <v>33474323</v>
      </c>
      <c r="AH110" s="22">
        <v>264130</v>
      </c>
      <c r="AI110" s="22">
        <v>170008</v>
      </c>
      <c r="AJ110" s="22">
        <v>0</v>
      </c>
      <c r="AK110" s="22">
        <v>33908461</v>
      </c>
      <c r="AL110" s="22">
        <v>34191632</v>
      </c>
    </row>
    <row r="111" spans="1:3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3474506</v>
      </c>
      <c r="F111" s="22">
        <v>560121</v>
      </c>
      <c r="G111" s="22">
        <v>0</v>
      </c>
      <c r="H111" s="22">
        <v>0</v>
      </c>
      <c r="I111" s="22">
        <v>0</v>
      </c>
      <c r="J111" s="22">
        <v>0</v>
      </c>
      <c r="K111" s="22">
        <v>2674200</v>
      </c>
      <c r="L111" s="22">
        <v>0</v>
      </c>
      <c r="M111" s="22">
        <v>1908335</v>
      </c>
      <c r="N111" s="22">
        <v>0</v>
      </c>
      <c r="O111" s="22">
        <v>0</v>
      </c>
      <c r="P111" s="22">
        <v>0</v>
      </c>
      <c r="Q111" s="22">
        <v>0</v>
      </c>
      <c r="R111" s="22">
        <v>12290923</v>
      </c>
      <c r="S111" s="22">
        <v>0</v>
      </c>
      <c r="T111" s="22">
        <v>628919</v>
      </c>
      <c r="U111" s="22">
        <v>21537004</v>
      </c>
      <c r="V111" s="22">
        <v>0</v>
      </c>
      <c r="W111" s="22">
        <v>0</v>
      </c>
      <c r="X111" s="22">
        <v>4156190</v>
      </c>
      <c r="Y111" s="22">
        <v>212992</v>
      </c>
      <c r="Z111" s="22">
        <v>2124746</v>
      </c>
      <c r="AA111" s="22">
        <v>17663452</v>
      </c>
      <c r="AB111" s="22">
        <v>262284</v>
      </c>
      <c r="AC111" s="22">
        <v>7724622</v>
      </c>
      <c r="AD111" s="22">
        <v>0</v>
      </c>
      <c r="AE111" s="22">
        <v>32144286</v>
      </c>
      <c r="AF111" s="22">
        <v>-10607282</v>
      </c>
      <c r="AG111" s="22">
        <v>152888350</v>
      </c>
      <c r="AH111" s="22">
        <v>251355</v>
      </c>
      <c r="AI111" s="22">
        <v>0</v>
      </c>
      <c r="AJ111" s="22">
        <v>1041166</v>
      </c>
      <c r="AK111" s="22">
        <v>154180871</v>
      </c>
      <c r="AL111" s="22">
        <v>143573589</v>
      </c>
    </row>
    <row r="112" spans="1:3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10285657</v>
      </c>
      <c r="F112" s="22">
        <v>154671</v>
      </c>
      <c r="G112" s="22">
        <v>0</v>
      </c>
      <c r="H112" s="22">
        <v>0</v>
      </c>
      <c r="I112" s="22">
        <v>0</v>
      </c>
      <c r="J112" s="22">
        <v>0</v>
      </c>
      <c r="K112" s="22">
        <v>1307449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11747777</v>
      </c>
      <c r="V112" s="22">
        <v>0</v>
      </c>
      <c r="W112" s="22">
        <v>0</v>
      </c>
      <c r="X112" s="22">
        <v>161345</v>
      </c>
      <c r="Y112" s="22">
        <v>324152</v>
      </c>
      <c r="Z112" s="22">
        <v>599042</v>
      </c>
      <c r="AA112" s="22">
        <v>2119113</v>
      </c>
      <c r="AB112" s="22">
        <v>462333</v>
      </c>
      <c r="AC112" s="22">
        <v>56500</v>
      </c>
      <c r="AD112" s="22">
        <v>0</v>
      </c>
      <c r="AE112" s="22">
        <v>3722485</v>
      </c>
      <c r="AF112" s="22">
        <v>8025292</v>
      </c>
      <c r="AG112" s="22">
        <v>34749536</v>
      </c>
      <c r="AH112" s="22">
        <v>0</v>
      </c>
      <c r="AI112" s="22">
        <v>42887</v>
      </c>
      <c r="AJ112" s="22">
        <v>70000</v>
      </c>
      <c r="AK112" s="22">
        <v>34862423</v>
      </c>
      <c r="AL112" s="22">
        <v>42887715</v>
      </c>
    </row>
    <row r="113" spans="1:3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17984506</v>
      </c>
      <c r="F113" s="22">
        <v>2171044</v>
      </c>
      <c r="G113" s="22">
        <v>0</v>
      </c>
      <c r="H113" s="22">
        <v>0</v>
      </c>
      <c r="I113" s="22">
        <v>5130318</v>
      </c>
      <c r="J113" s="22">
        <v>0</v>
      </c>
      <c r="K113" s="22">
        <v>20175596</v>
      </c>
      <c r="L113" s="22">
        <v>675005</v>
      </c>
      <c r="M113" s="22">
        <v>320000</v>
      </c>
      <c r="N113" s="22">
        <v>0</v>
      </c>
      <c r="O113" s="22">
        <v>0</v>
      </c>
      <c r="P113" s="22">
        <v>0</v>
      </c>
      <c r="Q113" s="22">
        <v>0</v>
      </c>
      <c r="R113" s="22">
        <v>113533832</v>
      </c>
      <c r="S113" s="22">
        <v>0</v>
      </c>
      <c r="T113" s="22">
        <v>0</v>
      </c>
      <c r="U113" s="22">
        <v>159990301</v>
      </c>
      <c r="V113" s="22">
        <v>0</v>
      </c>
      <c r="W113" s="22">
        <v>381710</v>
      </c>
      <c r="X113" s="22">
        <v>14963686</v>
      </c>
      <c r="Y113" s="22">
        <v>2183637</v>
      </c>
      <c r="Z113" s="22">
        <v>30154566</v>
      </c>
      <c r="AA113" s="22">
        <v>50744686</v>
      </c>
      <c r="AB113" s="22">
        <v>1496415</v>
      </c>
      <c r="AC113" s="22">
        <v>920848</v>
      </c>
      <c r="AD113" s="22">
        <v>0</v>
      </c>
      <c r="AE113" s="22">
        <v>100845548</v>
      </c>
      <c r="AF113" s="22">
        <v>59144753</v>
      </c>
      <c r="AG113" s="22">
        <v>544588983</v>
      </c>
      <c r="AH113" s="22">
        <v>103540</v>
      </c>
      <c r="AI113" s="22">
        <v>239196</v>
      </c>
      <c r="AJ113" s="22">
        <v>0</v>
      </c>
      <c r="AK113" s="22">
        <v>544931719</v>
      </c>
      <c r="AL113" s="22">
        <v>604076472</v>
      </c>
    </row>
    <row r="114" spans="1:3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2141426</v>
      </c>
      <c r="F114" s="22">
        <v>174682</v>
      </c>
      <c r="G114" s="22">
        <v>102939</v>
      </c>
      <c r="H114" s="22">
        <v>-12302</v>
      </c>
      <c r="I114" s="22">
        <v>659070</v>
      </c>
      <c r="J114" s="22">
        <v>0</v>
      </c>
      <c r="K114" s="22">
        <v>386754</v>
      </c>
      <c r="L114" s="22">
        <v>0</v>
      </c>
      <c r="M114" s="22">
        <v>625031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4077600</v>
      </c>
      <c r="V114" s="22">
        <v>0</v>
      </c>
      <c r="W114" s="22">
        <v>0</v>
      </c>
      <c r="X114" s="22">
        <v>449323</v>
      </c>
      <c r="Y114" s="22">
        <v>8220</v>
      </c>
      <c r="Z114" s="22">
        <v>322791</v>
      </c>
      <c r="AA114" s="22">
        <v>400000</v>
      </c>
      <c r="AB114" s="22">
        <v>48279</v>
      </c>
      <c r="AC114" s="22">
        <v>909538</v>
      </c>
      <c r="AD114" s="22">
        <v>0</v>
      </c>
      <c r="AE114" s="22">
        <v>2138151</v>
      </c>
      <c r="AF114" s="22">
        <v>1939449</v>
      </c>
      <c r="AG114" s="22">
        <v>10503096</v>
      </c>
      <c r="AH114" s="22">
        <v>0</v>
      </c>
      <c r="AI114" s="22">
        <v>0</v>
      </c>
      <c r="AJ114" s="22">
        <v>0</v>
      </c>
      <c r="AK114" s="22">
        <v>10503096</v>
      </c>
      <c r="AL114" s="22">
        <v>12442545</v>
      </c>
    </row>
    <row r="115" spans="1:3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7783742</v>
      </c>
      <c r="F115" s="22">
        <v>409614</v>
      </c>
      <c r="G115" s="22">
        <v>156229</v>
      </c>
      <c r="H115" s="22">
        <v>0</v>
      </c>
      <c r="I115" s="22">
        <v>68234</v>
      </c>
      <c r="J115" s="22">
        <v>0</v>
      </c>
      <c r="K115" s="22">
        <v>1418990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9836809</v>
      </c>
      <c r="V115" s="22">
        <v>0</v>
      </c>
      <c r="W115" s="22">
        <v>0</v>
      </c>
      <c r="X115" s="22">
        <v>810828</v>
      </c>
      <c r="Y115" s="22">
        <v>191990</v>
      </c>
      <c r="Z115" s="22">
        <v>1664133</v>
      </c>
      <c r="AA115" s="22">
        <v>7044139</v>
      </c>
      <c r="AB115" s="22">
        <v>0</v>
      </c>
      <c r="AC115" s="22">
        <v>2445142</v>
      </c>
      <c r="AD115" s="22">
        <v>0</v>
      </c>
      <c r="AE115" s="22">
        <v>12156232</v>
      </c>
      <c r="AF115" s="22">
        <v>-2319423</v>
      </c>
      <c r="AG115" s="22">
        <v>54706124</v>
      </c>
      <c r="AH115" s="22">
        <v>0</v>
      </c>
      <c r="AI115" s="22">
        <v>113120</v>
      </c>
      <c r="AJ115" s="22">
        <v>0</v>
      </c>
      <c r="AK115" s="22">
        <v>54819244</v>
      </c>
      <c r="AL115" s="22">
        <v>52499821</v>
      </c>
    </row>
    <row r="116" spans="1:3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2053047</v>
      </c>
      <c r="F116" s="22">
        <v>159110</v>
      </c>
      <c r="G116" s="22">
        <v>129392</v>
      </c>
      <c r="H116" s="22">
        <v>-4139</v>
      </c>
      <c r="I116" s="22">
        <v>289286</v>
      </c>
      <c r="J116" s="22">
        <v>0</v>
      </c>
      <c r="K116" s="22">
        <v>189212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51047</v>
      </c>
      <c r="U116" s="22">
        <v>2866955</v>
      </c>
      <c r="V116" s="22">
        <v>0</v>
      </c>
      <c r="W116" s="22">
        <v>0</v>
      </c>
      <c r="X116" s="22">
        <v>192210</v>
      </c>
      <c r="Y116" s="22">
        <v>0</v>
      </c>
      <c r="Z116" s="22">
        <v>408863</v>
      </c>
      <c r="AA116" s="22">
        <v>1779044</v>
      </c>
      <c r="AB116" s="22">
        <v>0</v>
      </c>
      <c r="AC116" s="22">
        <v>0</v>
      </c>
      <c r="AD116" s="22">
        <v>0</v>
      </c>
      <c r="AE116" s="22">
        <v>2380117</v>
      </c>
      <c r="AF116" s="22">
        <v>486838</v>
      </c>
      <c r="AG116" s="22">
        <v>14793996</v>
      </c>
      <c r="AH116" s="22">
        <v>0</v>
      </c>
      <c r="AI116" s="22">
        <v>0</v>
      </c>
      <c r="AJ116" s="22">
        <v>128820</v>
      </c>
      <c r="AK116" s="22">
        <v>14922816</v>
      </c>
      <c r="AL116" s="22">
        <v>15409654</v>
      </c>
    </row>
    <row r="117" spans="1:3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5265272</v>
      </c>
      <c r="F117" s="22">
        <v>201149</v>
      </c>
      <c r="G117" s="22">
        <v>71460</v>
      </c>
      <c r="H117" s="22">
        <v>-2113</v>
      </c>
      <c r="I117" s="22">
        <v>2250622</v>
      </c>
      <c r="J117" s="22">
        <v>0</v>
      </c>
      <c r="K117" s="22">
        <v>2272767</v>
      </c>
      <c r="L117" s="22">
        <v>0</v>
      </c>
      <c r="M117" s="22">
        <v>4301203</v>
      </c>
      <c r="N117" s="22">
        <v>0</v>
      </c>
      <c r="O117" s="22">
        <v>0</v>
      </c>
      <c r="P117" s="22">
        <v>0</v>
      </c>
      <c r="Q117" s="22">
        <v>0</v>
      </c>
      <c r="R117" s="22">
        <v>3533958</v>
      </c>
      <c r="S117" s="22">
        <v>0</v>
      </c>
      <c r="T117" s="22">
        <v>0</v>
      </c>
      <c r="U117" s="22">
        <v>17894318</v>
      </c>
      <c r="V117" s="22">
        <v>0</v>
      </c>
      <c r="W117" s="22">
        <v>0</v>
      </c>
      <c r="X117" s="22">
        <v>3906060</v>
      </c>
      <c r="Y117" s="22">
        <v>341692</v>
      </c>
      <c r="Z117" s="22">
        <v>927723</v>
      </c>
      <c r="AA117" s="22">
        <v>18224705</v>
      </c>
      <c r="AB117" s="22">
        <v>0</v>
      </c>
      <c r="AC117" s="22">
        <v>0</v>
      </c>
      <c r="AD117" s="22">
        <v>0</v>
      </c>
      <c r="AE117" s="22">
        <v>23400180</v>
      </c>
      <c r="AF117" s="22">
        <v>-5505862</v>
      </c>
      <c r="AG117" s="22">
        <v>104639525</v>
      </c>
      <c r="AH117" s="22">
        <v>0</v>
      </c>
      <c r="AI117" s="22">
        <v>202567</v>
      </c>
      <c r="AJ117" s="22">
        <v>0</v>
      </c>
      <c r="AK117" s="22">
        <v>104842092</v>
      </c>
      <c r="AL117" s="22">
        <v>99336230</v>
      </c>
    </row>
    <row r="118" spans="1:3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10612939</v>
      </c>
      <c r="F118" s="22">
        <v>501476</v>
      </c>
      <c r="G118" s="22">
        <v>120375</v>
      </c>
      <c r="H118" s="22">
        <v>0</v>
      </c>
      <c r="I118" s="22">
        <v>387505</v>
      </c>
      <c r="J118" s="22">
        <v>0</v>
      </c>
      <c r="K118" s="22">
        <v>1291704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6674502</v>
      </c>
      <c r="S118" s="22">
        <v>0</v>
      </c>
      <c r="T118" s="22">
        <v>0</v>
      </c>
      <c r="U118" s="22">
        <v>19588501</v>
      </c>
      <c r="V118" s="22">
        <v>0</v>
      </c>
      <c r="W118" s="22">
        <v>0</v>
      </c>
      <c r="X118" s="22">
        <v>710111</v>
      </c>
      <c r="Y118" s="22">
        <v>1721935</v>
      </c>
      <c r="Z118" s="22">
        <v>3932188</v>
      </c>
      <c r="AA118" s="22">
        <v>1418711</v>
      </c>
      <c r="AB118" s="22">
        <v>0</v>
      </c>
      <c r="AC118" s="22">
        <v>0</v>
      </c>
      <c r="AD118" s="22">
        <v>0</v>
      </c>
      <c r="AE118" s="22">
        <v>7782945</v>
      </c>
      <c r="AF118" s="22">
        <v>11805556</v>
      </c>
      <c r="AG118" s="22">
        <v>82384405</v>
      </c>
      <c r="AH118" s="22">
        <v>73746</v>
      </c>
      <c r="AI118" s="22">
        <v>251597</v>
      </c>
      <c r="AJ118" s="22">
        <v>0</v>
      </c>
      <c r="AK118" s="22">
        <v>82709748</v>
      </c>
      <c r="AL118" s="22">
        <v>94515304</v>
      </c>
    </row>
    <row r="119" spans="1:3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9114824</v>
      </c>
      <c r="F119" s="22">
        <v>281331</v>
      </c>
      <c r="G119" s="22">
        <v>99633</v>
      </c>
      <c r="H119" s="22">
        <v>0</v>
      </c>
      <c r="I119" s="22">
        <v>967822</v>
      </c>
      <c r="J119" s="22">
        <v>201078</v>
      </c>
      <c r="K119" s="22">
        <v>725075</v>
      </c>
      <c r="L119" s="22">
        <v>0</v>
      </c>
      <c r="M119" s="22">
        <v>1217535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15232</v>
      </c>
      <c r="U119" s="22">
        <v>12622530</v>
      </c>
      <c r="V119" s="22">
        <v>0</v>
      </c>
      <c r="W119" s="22">
        <v>109860</v>
      </c>
      <c r="X119" s="22">
        <v>978097</v>
      </c>
      <c r="Y119" s="22">
        <v>45373</v>
      </c>
      <c r="Z119" s="22">
        <v>2448116</v>
      </c>
      <c r="AA119" s="22">
        <v>2088187</v>
      </c>
      <c r="AB119" s="22">
        <v>0</v>
      </c>
      <c r="AC119" s="22">
        <v>0</v>
      </c>
      <c r="AD119" s="22">
        <v>0</v>
      </c>
      <c r="AE119" s="22">
        <v>5669633</v>
      </c>
      <c r="AF119" s="22">
        <v>6952897</v>
      </c>
      <c r="AG119" s="22">
        <v>63276124</v>
      </c>
      <c r="AH119" s="22">
        <v>53787</v>
      </c>
      <c r="AI119" s="22">
        <v>513669</v>
      </c>
      <c r="AJ119" s="22">
        <v>207919</v>
      </c>
      <c r="AK119" s="22">
        <v>64051499</v>
      </c>
      <c r="AL119" s="22">
        <v>71004396</v>
      </c>
    </row>
    <row r="120" spans="1:3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6855962</v>
      </c>
      <c r="F120" s="22">
        <v>487709</v>
      </c>
      <c r="G120" s="22">
        <v>200893</v>
      </c>
      <c r="H120" s="22">
        <v>-134682</v>
      </c>
      <c r="I120" s="22">
        <v>908991</v>
      </c>
      <c r="J120" s="22">
        <v>0</v>
      </c>
      <c r="K120" s="22">
        <v>1995766</v>
      </c>
      <c r="L120" s="22">
        <v>0</v>
      </c>
      <c r="M120" s="22">
        <v>286274</v>
      </c>
      <c r="N120" s="22">
        <v>0</v>
      </c>
      <c r="O120" s="22">
        <v>0</v>
      </c>
      <c r="P120" s="22">
        <v>0</v>
      </c>
      <c r="Q120" s="22">
        <v>0</v>
      </c>
      <c r="R120" s="22">
        <v>10528465</v>
      </c>
      <c r="S120" s="22">
        <v>0</v>
      </c>
      <c r="T120" s="22">
        <v>0</v>
      </c>
      <c r="U120" s="22">
        <v>21129378</v>
      </c>
      <c r="V120" s="22">
        <v>0</v>
      </c>
      <c r="W120" s="22">
        <v>633445</v>
      </c>
      <c r="X120" s="22">
        <v>2019604</v>
      </c>
      <c r="Y120" s="22">
        <v>1398238</v>
      </c>
      <c r="Z120" s="22">
        <v>4614589</v>
      </c>
      <c r="AA120" s="22">
        <v>13113720</v>
      </c>
      <c r="AB120" s="22">
        <v>0</v>
      </c>
      <c r="AC120" s="22">
        <v>5935594</v>
      </c>
      <c r="AD120" s="22">
        <v>0</v>
      </c>
      <c r="AE120" s="22">
        <v>27715190</v>
      </c>
      <c r="AF120" s="22">
        <v>-6585812</v>
      </c>
      <c r="AG120" s="22">
        <v>140613009</v>
      </c>
      <c r="AH120" s="22">
        <v>229479</v>
      </c>
      <c r="AI120" s="22">
        <v>219842</v>
      </c>
      <c r="AJ120" s="22">
        <v>0</v>
      </c>
      <c r="AK120" s="22">
        <v>141062330</v>
      </c>
      <c r="AL120" s="22">
        <v>134476518</v>
      </c>
    </row>
    <row r="121" spans="1:3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41003485</v>
      </c>
      <c r="F121" s="22">
        <v>649769</v>
      </c>
      <c r="G121" s="22">
        <v>844760</v>
      </c>
      <c r="H121" s="22">
        <v>-724966</v>
      </c>
      <c r="I121" s="22">
        <v>12122059</v>
      </c>
      <c r="J121" s="22">
        <v>1921074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182711</v>
      </c>
      <c r="T121" s="22">
        <v>0</v>
      </c>
      <c r="U121" s="22">
        <v>55998892</v>
      </c>
      <c r="V121" s="22">
        <v>0</v>
      </c>
      <c r="W121" s="22">
        <v>0</v>
      </c>
      <c r="X121" s="22">
        <v>5221302</v>
      </c>
      <c r="Y121" s="22">
        <v>0</v>
      </c>
      <c r="Z121" s="22">
        <v>29667385</v>
      </c>
      <c r="AA121" s="22">
        <v>5605506</v>
      </c>
      <c r="AB121" s="22">
        <v>744393</v>
      </c>
      <c r="AC121" s="22">
        <v>3924813</v>
      </c>
      <c r="AD121" s="22">
        <v>1207784</v>
      </c>
      <c r="AE121" s="22">
        <v>46371183</v>
      </c>
      <c r="AF121" s="22">
        <v>9627709</v>
      </c>
      <c r="AG121" s="22">
        <v>186791744</v>
      </c>
      <c r="AH121" s="22">
        <v>895500</v>
      </c>
      <c r="AI121" s="22">
        <v>269497</v>
      </c>
      <c r="AJ121" s="22">
        <v>2693016</v>
      </c>
      <c r="AK121" s="22">
        <v>190649757</v>
      </c>
      <c r="AL121" s="22">
        <v>200277466</v>
      </c>
    </row>
    <row r="122" spans="1:3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1255644</v>
      </c>
      <c r="F122" s="22">
        <v>79798</v>
      </c>
      <c r="G122" s="22">
        <v>49345</v>
      </c>
      <c r="H122" s="22">
        <v>0</v>
      </c>
      <c r="I122" s="22">
        <v>26072</v>
      </c>
      <c r="J122" s="22">
        <v>0</v>
      </c>
      <c r="K122" s="22">
        <v>177304</v>
      </c>
      <c r="L122" s="22">
        <v>0</v>
      </c>
      <c r="M122" s="22">
        <v>5631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124302</v>
      </c>
      <c r="U122" s="22">
        <v>1718096</v>
      </c>
      <c r="V122" s="22">
        <v>0</v>
      </c>
      <c r="W122" s="22">
        <v>72355</v>
      </c>
      <c r="X122" s="22">
        <v>142681</v>
      </c>
      <c r="Y122" s="22">
        <v>0</v>
      </c>
      <c r="Z122" s="22">
        <v>173656</v>
      </c>
      <c r="AA122" s="22">
        <v>888577</v>
      </c>
      <c r="AB122" s="22">
        <v>0</v>
      </c>
      <c r="AC122" s="22">
        <v>0</v>
      </c>
      <c r="AD122" s="22">
        <v>0</v>
      </c>
      <c r="AE122" s="22">
        <v>1277269</v>
      </c>
      <c r="AF122" s="22">
        <v>440827</v>
      </c>
      <c r="AG122" s="22">
        <v>11288712</v>
      </c>
      <c r="AH122" s="22">
        <v>0</v>
      </c>
      <c r="AI122" s="22">
        <v>23071</v>
      </c>
      <c r="AJ122" s="22">
        <v>446322</v>
      </c>
      <c r="AK122" s="22">
        <v>11758105</v>
      </c>
      <c r="AL122" s="22">
        <v>12198932</v>
      </c>
    </row>
    <row r="123" spans="1:3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38537001</v>
      </c>
      <c r="F123" s="22">
        <v>866616</v>
      </c>
      <c r="G123" s="22">
        <v>446005</v>
      </c>
      <c r="H123" s="22">
        <v>-66242</v>
      </c>
      <c r="I123" s="22">
        <v>704109</v>
      </c>
      <c r="J123" s="22">
        <v>200000</v>
      </c>
      <c r="K123" s="22">
        <v>11022797</v>
      </c>
      <c r="L123" s="22">
        <v>0</v>
      </c>
      <c r="M123" s="22">
        <v>1163108</v>
      </c>
      <c r="N123" s="22">
        <v>1891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52875285</v>
      </c>
      <c r="V123" s="22">
        <v>0</v>
      </c>
      <c r="W123" s="22">
        <v>493659</v>
      </c>
      <c r="X123" s="22">
        <v>5495219</v>
      </c>
      <c r="Y123" s="22">
        <v>773212</v>
      </c>
      <c r="Z123" s="22">
        <v>8820130</v>
      </c>
      <c r="AA123" s="22">
        <v>9796882</v>
      </c>
      <c r="AB123" s="22">
        <v>0</v>
      </c>
      <c r="AC123" s="22">
        <v>10618658</v>
      </c>
      <c r="AD123" s="22">
        <v>0</v>
      </c>
      <c r="AE123" s="22">
        <v>35997760</v>
      </c>
      <c r="AF123" s="22">
        <v>16877525</v>
      </c>
      <c r="AG123" s="22">
        <v>125737269</v>
      </c>
      <c r="AH123" s="22">
        <v>949101</v>
      </c>
      <c r="AI123" s="22">
        <v>85237</v>
      </c>
      <c r="AJ123" s="22">
        <v>0</v>
      </c>
      <c r="AK123" s="22">
        <v>126771607</v>
      </c>
      <c r="AL123" s="22">
        <v>143649132</v>
      </c>
    </row>
    <row r="124" spans="1:3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3755511</v>
      </c>
      <c r="F124" s="22">
        <v>309956</v>
      </c>
      <c r="G124" s="22">
        <v>182352</v>
      </c>
      <c r="H124" s="22">
        <v>0</v>
      </c>
      <c r="I124" s="22">
        <v>351342</v>
      </c>
      <c r="J124" s="22">
        <v>76276</v>
      </c>
      <c r="K124" s="22">
        <v>330471</v>
      </c>
      <c r="L124" s="22">
        <v>0</v>
      </c>
      <c r="M124" s="22">
        <v>317430</v>
      </c>
      <c r="N124" s="22">
        <v>0</v>
      </c>
      <c r="O124" s="22">
        <v>0</v>
      </c>
      <c r="P124" s="22">
        <v>0</v>
      </c>
      <c r="Q124" s="22">
        <v>0</v>
      </c>
      <c r="R124" s="22">
        <v>312033</v>
      </c>
      <c r="S124" s="22">
        <v>0</v>
      </c>
      <c r="T124" s="22">
        <v>0</v>
      </c>
      <c r="U124" s="22">
        <v>5635371</v>
      </c>
      <c r="V124" s="22">
        <v>36242</v>
      </c>
      <c r="W124" s="22">
        <v>203024</v>
      </c>
      <c r="X124" s="22">
        <v>337623</v>
      </c>
      <c r="Y124" s="22">
        <v>45237</v>
      </c>
      <c r="Z124" s="22">
        <v>455483</v>
      </c>
      <c r="AA124" s="22">
        <v>700206</v>
      </c>
      <c r="AB124" s="22">
        <v>0</v>
      </c>
      <c r="AC124" s="22">
        <v>539092</v>
      </c>
      <c r="AD124" s="22">
        <v>0</v>
      </c>
      <c r="AE124" s="22">
        <v>2316907</v>
      </c>
      <c r="AF124" s="22">
        <v>3318464</v>
      </c>
      <c r="AG124" s="22">
        <v>22153300</v>
      </c>
      <c r="AH124" s="22">
        <v>0</v>
      </c>
      <c r="AI124" s="22">
        <v>10781</v>
      </c>
      <c r="AJ124" s="22">
        <v>0</v>
      </c>
      <c r="AK124" s="22">
        <v>22164081</v>
      </c>
      <c r="AL124" s="22">
        <v>25482545</v>
      </c>
    </row>
    <row r="125" spans="1:3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4319776</v>
      </c>
      <c r="F125" s="22">
        <v>290650</v>
      </c>
      <c r="G125" s="22">
        <v>256942</v>
      </c>
      <c r="H125" s="22">
        <v>0</v>
      </c>
      <c r="I125" s="22">
        <v>0</v>
      </c>
      <c r="J125" s="22">
        <v>87604</v>
      </c>
      <c r="K125" s="22">
        <v>1929269</v>
      </c>
      <c r="L125" s="22">
        <v>70178</v>
      </c>
      <c r="M125" s="22">
        <v>243572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7197991</v>
      </c>
      <c r="V125" s="22">
        <v>0</v>
      </c>
      <c r="W125" s="22">
        <v>0</v>
      </c>
      <c r="X125" s="22">
        <v>772240</v>
      </c>
      <c r="Y125" s="22">
        <v>10675</v>
      </c>
      <c r="Z125" s="22">
        <v>0</v>
      </c>
      <c r="AA125" s="22">
        <v>1018980</v>
      </c>
      <c r="AB125" s="22">
        <v>0</v>
      </c>
      <c r="AC125" s="22">
        <v>0</v>
      </c>
      <c r="AD125" s="22">
        <v>0</v>
      </c>
      <c r="AE125" s="22">
        <v>1801895</v>
      </c>
      <c r="AF125" s="22">
        <v>5396096</v>
      </c>
      <c r="AG125" s="22">
        <v>37929544</v>
      </c>
      <c r="AH125" s="22">
        <v>0</v>
      </c>
      <c r="AI125" s="22">
        <v>44047</v>
      </c>
      <c r="AJ125" s="22">
        <v>0</v>
      </c>
      <c r="AK125" s="22">
        <v>37973591</v>
      </c>
      <c r="AL125" s="22">
        <v>43369687</v>
      </c>
    </row>
    <row r="126" spans="1:3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2687452</v>
      </c>
      <c r="F126" s="22">
        <v>16484</v>
      </c>
      <c r="G126" s="22">
        <v>319989</v>
      </c>
      <c r="H126" s="22">
        <v>-65000</v>
      </c>
      <c r="I126" s="22">
        <v>914589</v>
      </c>
      <c r="J126" s="22">
        <v>8183</v>
      </c>
      <c r="K126" s="22">
        <v>175294</v>
      </c>
      <c r="L126" s="22">
        <v>0</v>
      </c>
      <c r="M126" s="22">
        <v>252646</v>
      </c>
      <c r="N126" s="22">
        <v>0</v>
      </c>
      <c r="O126" s="22">
        <v>0</v>
      </c>
      <c r="P126" s="22">
        <v>0</v>
      </c>
      <c r="Q126" s="22">
        <v>0</v>
      </c>
      <c r="R126" s="22">
        <v>860736</v>
      </c>
      <c r="S126" s="22">
        <v>0</v>
      </c>
      <c r="T126" s="22">
        <v>0</v>
      </c>
      <c r="U126" s="22">
        <v>5170373</v>
      </c>
      <c r="V126" s="22">
        <v>0</v>
      </c>
      <c r="W126" s="22">
        <v>0</v>
      </c>
      <c r="X126" s="22">
        <v>222107</v>
      </c>
      <c r="Y126" s="22">
        <v>78435</v>
      </c>
      <c r="Z126" s="22">
        <v>1038859</v>
      </c>
      <c r="AA126" s="22">
        <v>72614</v>
      </c>
      <c r="AB126" s="22">
        <v>0</v>
      </c>
      <c r="AC126" s="22">
        <v>0</v>
      </c>
      <c r="AD126" s="22">
        <v>0</v>
      </c>
      <c r="AE126" s="22">
        <v>1412015</v>
      </c>
      <c r="AF126" s="22">
        <v>3758358</v>
      </c>
      <c r="AG126" s="22">
        <v>10851994</v>
      </c>
      <c r="AH126" s="22">
        <v>1884</v>
      </c>
      <c r="AI126" s="22">
        <v>6201</v>
      </c>
      <c r="AJ126" s="22">
        <v>0</v>
      </c>
      <c r="AK126" s="22">
        <v>10860079</v>
      </c>
      <c r="AL126" s="22">
        <v>14618437</v>
      </c>
    </row>
    <row r="127" spans="1:3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5990171</v>
      </c>
      <c r="F127" s="22">
        <v>88111</v>
      </c>
      <c r="G127" s="22">
        <v>59202</v>
      </c>
      <c r="H127" s="22">
        <v>0</v>
      </c>
      <c r="I127" s="22">
        <v>269886</v>
      </c>
      <c r="J127" s="22">
        <v>191806</v>
      </c>
      <c r="K127" s="22">
        <v>23</v>
      </c>
      <c r="L127" s="22">
        <v>0</v>
      </c>
      <c r="M127" s="22">
        <v>1178053</v>
      </c>
      <c r="N127" s="22">
        <v>0</v>
      </c>
      <c r="O127" s="22">
        <v>8030048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15807277</v>
      </c>
      <c r="V127" s="22">
        <v>0</v>
      </c>
      <c r="W127" s="22">
        <v>46320</v>
      </c>
      <c r="X127" s="22">
        <v>716010</v>
      </c>
      <c r="Y127" s="22">
        <v>307320</v>
      </c>
      <c r="Z127" s="22">
        <v>194253</v>
      </c>
      <c r="AA127" s="22">
        <v>8820199</v>
      </c>
      <c r="AB127" s="22">
        <v>0</v>
      </c>
      <c r="AC127" s="22">
        <v>8070677</v>
      </c>
      <c r="AD127" s="22">
        <v>0</v>
      </c>
      <c r="AE127" s="22">
        <v>18154779</v>
      </c>
      <c r="AF127" s="22">
        <v>-2347502</v>
      </c>
      <c r="AG127" s="22">
        <v>54367212</v>
      </c>
      <c r="AH127" s="22">
        <v>344483</v>
      </c>
      <c r="AI127" s="22">
        <v>6000</v>
      </c>
      <c r="AJ127" s="22">
        <v>0</v>
      </c>
      <c r="AK127" s="22">
        <v>54717695</v>
      </c>
      <c r="AL127" s="22">
        <v>52370193</v>
      </c>
    </row>
    <row r="128" spans="1:3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21369525</v>
      </c>
      <c r="F128" s="22">
        <v>549548</v>
      </c>
      <c r="G128" s="22">
        <v>1055281</v>
      </c>
      <c r="H128" s="22">
        <v>-1308992</v>
      </c>
      <c r="I128" s="22">
        <v>14279924</v>
      </c>
      <c r="J128" s="22">
        <v>0</v>
      </c>
      <c r="K128" s="22">
        <v>396828</v>
      </c>
      <c r="L128" s="22">
        <v>0</v>
      </c>
      <c r="M128" s="22">
        <v>2894071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39236185</v>
      </c>
      <c r="V128" s="22">
        <v>0</v>
      </c>
      <c r="W128" s="22">
        <v>0</v>
      </c>
      <c r="X128" s="22">
        <v>3256403</v>
      </c>
      <c r="Y128" s="22">
        <v>431071</v>
      </c>
      <c r="Z128" s="22">
        <v>12761656</v>
      </c>
      <c r="AA128" s="22">
        <v>12500063</v>
      </c>
      <c r="AB128" s="22">
        <v>0</v>
      </c>
      <c r="AC128" s="22">
        <v>0</v>
      </c>
      <c r="AD128" s="22">
        <v>0</v>
      </c>
      <c r="AE128" s="22">
        <v>28949193</v>
      </c>
      <c r="AF128" s="22">
        <v>10286992</v>
      </c>
      <c r="AG128" s="22">
        <v>89566846</v>
      </c>
      <c r="AH128" s="22">
        <v>7101</v>
      </c>
      <c r="AI128" s="22">
        <v>54178</v>
      </c>
      <c r="AJ128" s="22">
        <v>0</v>
      </c>
      <c r="AK128" s="22">
        <v>89628125</v>
      </c>
      <c r="AL128" s="22">
        <v>99915117</v>
      </c>
    </row>
    <row r="129" spans="1:3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459915</v>
      </c>
      <c r="F129" s="22">
        <v>164565</v>
      </c>
      <c r="G129" s="22">
        <v>175235</v>
      </c>
      <c r="H129" s="22">
        <v>-5000</v>
      </c>
      <c r="I129" s="22">
        <v>1085170</v>
      </c>
      <c r="J129" s="22">
        <v>40542</v>
      </c>
      <c r="K129" s="22">
        <v>6324331</v>
      </c>
      <c r="L129" s="22">
        <v>0</v>
      </c>
      <c r="M129" s="22">
        <v>811276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9056034</v>
      </c>
      <c r="V129" s="22">
        <v>2406291</v>
      </c>
      <c r="W129" s="22">
        <v>0</v>
      </c>
      <c r="X129" s="22">
        <v>874059</v>
      </c>
      <c r="Y129" s="22">
        <v>51203</v>
      </c>
      <c r="Z129" s="22">
        <v>1678497</v>
      </c>
      <c r="AA129" s="22">
        <v>8465261</v>
      </c>
      <c r="AB129" s="22">
        <v>0</v>
      </c>
      <c r="AC129" s="22">
        <v>377245</v>
      </c>
      <c r="AD129" s="22">
        <v>0</v>
      </c>
      <c r="AE129" s="22">
        <v>13852556</v>
      </c>
      <c r="AF129" s="22">
        <v>-4796522</v>
      </c>
      <c r="AG129" s="22">
        <v>39272340</v>
      </c>
      <c r="AH129" s="22">
        <v>353438</v>
      </c>
      <c r="AI129" s="22">
        <v>30124</v>
      </c>
      <c r="AJ129" s="22">
        <v>0</v>
      </c>
      <c r="AK129" s="22">
        <v>39655902</v>
      </c>
      <c r="AL129" s="22">
        <v>34859380</v>
      </c>
    </row>
    <row r="130" spans="1:3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6241122</v>
      </c>
      <c r="F130" s="22">
        <v>100210</v>
      </c>
      <c r="G130" s="22">
        <v>21569</v>
      </c>
      <c r="H130" s="22">
        <v>0</v>
      </c>
      <c r="I130" s="22">
        <v>1045824</v>
      </c>
      <c r="J130" s="22">
        <v>0</v>
      </c>
      <c r="K130" s="22">
        <v>0</v>
      </c>
      <c r="L130" s="22">
        <v>0</v>
      </c>
      <c r="M130" s="22">
        <v>145783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2599</v>
      </c>
      <c r="T130" s="22">
        <v>0</v>
      </c>
      <c r="U130" s="22">
        <v>7557107</v>
      </c>
      <c r="V130" s="22">
        <v>0</v>
      </c>
      <c r="W130" s="22">
        <v>0</v>
      </c>
      <c r="X130" s="22">
        <v>480527</v>
      </c>
      <c r="Y130" s="22">
        <v>0</v>
      </c>
      <c r="Z130" s="22">
        <v>86462</v>
      </c>
      <c r="AA130" s="22">
        <v>596959</v>
      </c>
      <c r="AB130" s="22">
        <v>0</v>
      </c>
      <c r="AC130" s="22">
        <v>0</v>
      </c>
      <c r="AD130" s="22">
        <v>0</v>
      </c>
      <c r="AE130" s="22">
        <v>1163948</v>
      </c>
      <c r="AF130" s="22">
        <v>6393159</v>
      </c>
      <c r="AG130" s="22">
        <v>26043637</v>
      </c>
      <c r="AH130" s="22">
        <v>0</v>
      </c>
      <c r="AI130" s="22">
        <v>162115</v>
      </c>
      <c r="AJ130" s="22">
        <v>0</v>
      </c>
      <c r="AK130" s="22">
        <v>26205752</v>
      </c>
      <c r="AL130" s="22">
        <v>32598911</v>
      </c>
    </row>
    <row r="131" spans="1:3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5944452</v>
      </c>
      <c r="F131" s="22">
        <v>68362</v>
      </c>
      <c r="G131" s="22">
        <v>37416</v>
      </c>
      <c r="H131" s="22">
        <v>0</v>
      </c>
      <c r="I131" s="22">
        <v>1982346</v>
      </c>
      <c r="J131" s="22">
        <v>0</v>
      </c>
      <c r="K131" s="22">
        <v>512313</v>
      </c>
      <c r="L131" s="22">
        <v>0</v>
      </c>
      <c r="M131" s="22">
        <v>1154542</v>
      </c>
      <c r="N131" s="22">
        <v>0</v>
      </c>
      <c r="O131" s="22">
        <v>0</v>
      </c>
      <c r="P131" s="22">
        <v>0</v>
      </c>
      <c r="Q131" s="22">
        <v>0</v>
      </c>
      <c r="R131" s="22">
        <v>2275842</v>
      </c>
      <c r="S131" s="22">
        <v>0</v>
      </c>
      <c r="T131" s="22">
        <v>0</v>
      </c>
      <c r="U131" s="22">
        <v>11975273</v>
      </c>
      <c r="V131" s="22">
        <v>0</v>
      </c>
      <c r="W131" s="22">
        <v>0</v>
      </c>
      <c r="X131" s="22">
        <v>345478</v>
      </c>
      <c r="Y131" s="22">
        <v>6402</v>
      </c>
      <c r="Z131" s="22">
        <v>2369362</v>
      </c>
      <c r="AA131" s="22">
        <v>0</v>
      </c>
      <c r="AB131" s="22">
        <v>275635</v>
      </c>
      <c r="AC131" s="22">
        <v>1192009</v>
      </c>
      <c r="AD131" s="22">
        <v>0</v>
      </c>
      <c r="AE131" s="22">
        <v>4188886</v>
      </c>
      <c r="AF131" s="22">
        <v>7786387</v>
      </c>
      <c r="AG131" s="22">
        <v>30086016</v>
      </c>
      <c r="AH131" s="22">
        <v>0</v>
      </c>
      <c r="AI131" s="22">
        <v>17779</v>
      </c>
      <c r="AJ131" s="22">
        <v>0</v>
      </c>
      <c r="AK131" s="22">
        <v>30103795</v>
      </c>
      <c r="AL131" s="22">
        <v>37890182</v>
      </c>
    </row>
    <row r="132" spans="1:3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5674117</v>
      </c>
      <c r="F132" s="22">
        <v>80008</v>
      </c>
      <c r="G132" s="22">
        <v>111356</v>
      </c>
      <c r="H132" s="22">
        <v>-24596</v>
      </c>
      <c r="I132" s="22">
        <v>162804</v>
      </c>
      <c r="J132" s="22">
        <v>31347</v>
      </c>
      <c r="K132" s="22">
        <v>78758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6113794</v>
      </c>
      <c r="V132" s="22">
        <v>0</v>
      </c>
      <c r="W132" s="22">
        <v>0</v>
      </c>
      <c r="X132" s="22">
        <v>97646</v>
      </c>
      <c r="Y132" s="22">
        <v>21980</v>
      </c>
      <c r="Z132" s="22">
        <v>723825</v>
      </c>
      <c r="AA132" s="22">
        <v>8365</v>
      </c>
      <c r="AB132" s="22">
        <v>0</v>
      </c>
      <c r="AC132" s="22">
        <v>0</v>
      </c>
      <c r="AD132" s="22">
        <v>0</v>
      </c>
      <c r="AE132" s="22">
        <v>851816</v>
      </c>
      <c r="AF132" s="22">
        <v>5261978</v>
      </c>
      <c r="AG132" s="22">
        <v>8315656</v>
      </c>
      <c r="AH132" s="22">
        <v>0</v>
      </c>
      <c r="AI132" s="22">
        <v>0</v>
      </c>
      <c r="AJ132" s="22">
        <v>152624</v>
      </c>
      <c r="AK132" s="22">
        <v>8468280</v>
      </c>
      <c r="AL132" s="22">
        <v>13730258</v>
      </c>
    </row>
    <row r="133" spans="1:3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11439282</v>
      </c>
      <c r="F133" s="22">
        <v>489268</v>
      </c>
      <c r="G133" s="22">
        <v>0</v>
      </c>
      <c r="H133" s="22">
        <v>0</v>
      </c>
      <c r="I133" s="22">
        <v>231717</v>
      </c>
      <c r="J133" s="22">
        <v>0</v>
      </c>
      <c r="K133" s="22">
        <v>1501463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1251667</v>
      </c>
      <c r="S133" s="22">
        <v>0</v>
      </c>
      <c r="T133" s="22">
        <v>0</v>
      </c>
      <c r="U133" s="22">
        <v>14913397</v>
      </c>
      <c r="V133" s="22">
        <v>0</v>
      </c>
      <c r="W133" s="22">
        <v>0</v>
      </c>
      <c r="X133" s="22">
        <v>1047866</v>
      </c>
      <c r="Y133" s="22">
        <v>114572</v>
      </c>
      <c r="Z133" s="22">
        <v>2083858</v>
      </c>
      <c r="AA133" s="22">
        <v>1251823</v>
      </c>
      <c r="AB133" s="22">
        <v>0</v>
      </c>
      <c r="AC133" s="22">
        <v>466036</v>
      </c>
      <c r="AD133" s="22">
        <v>0</v>
      </c>
      <c r="AE133" s="22">
        <v>4964155</v>
      </c>
      <c r="AF133" s="22">
        <v>9949242</v>
      </c>
      <c r="AG133" s="22">
        <v>45664858</v>
      </c>
      <c r="AH133" s="22">
        <v>261747</v>
      </c>
      <c r="AI133" s="22">
        <v>7956</v>
      </c>
      <c r="AJ133" s="22">
        <v>0</v>
      </c>
      <c r="AK133" s="22">
        <v>45934561</v>
      </c>
      <c r="AL133" s="22">
        <v>55883803</v>
      </c>
    </row>
    <row r="134" spans="1:3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2487250</v>
      </c>
      <c r="F134" s="22">
        <v>649365</v>
      </c>
      <c r="G134" s="22">
        <v>104962</v>
      </c>
      <c r="H134" s="22">
        <v>0</v>
      </c>
      <c r="I134" s="22">
        <v>311514</v>
      </c>
      <c r="J134" s="22">
        <v>0</v>
      </c>
      <c r="K134" s="22">
        <v>4164088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55935251</v>
      </c>
      <c r="S134" s="22">
        <v>0</v>
      </c>
      <c r="T134" s="22">
        <v>0</v>
      </c>
      <c r="U134" s="22">
        <v>63652430</v>
      </c>
      <c r="V134" s="22">
        <v>0</v>
      </c>
      <c r="W134" s="22">
        <v>0</v>
      </c>
      <c r="X134" s="22">
        <v>3070726</v>
      </c>
      <c r="Y134" s="22">
        <v>651815</v>
      </c>
      <c r="Z134" s="22">
        <v>24940545</v>
      </c>
      <c r="AA134" s="22">
        <v>4562210</v>
      </c>
      <c r="AB134" s="22">
        <v>1038378</v>
      </c>
      <c r="AC134" s="22">
        <v>0</v>
      </c>
      <c r="AD134" s="22">
        <v>0</v>
      </c>
      <c r="AE134" s="22">
        <v>34263674</v>
      </c>
      <c r="AF134" s="22">
        <v>29388756</v>
      </c>
      <c r="AG134" s="22">
        <v>265951529</v>
      </c>
      <c r="AH134" s="22">
        <v>201569</v>
      </c>
      <c r="AI134" s="22">
        <v>233665</v>
      </c>
      <c r="AJ134" s="22">
        <v>0</v>
      </c>
      <c r="AK134" s="22">
        <v>266386763</v>
      </c>
      <c r="AL134" s="22">
        <v>295775519</v>
      </c>
    </row>
    <row r="135" spans="1:3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4672221</v>
      </c>
      <c r="F135" s="22">
        <v>628416</v>
      </c>
      <c r="G135" s="22">
        <v>121884</v>
      </c>
      <c r="H135" s="22">
        <v>0</v>
      </c>
      <c r="I135" s="22">
        <v>5967350</v>
      </c>
      <c r="J135" s="22">
        <v>51892</v>
      </c>
      <c r="K135" s="22">
        <v>2892948</v>
      </c>
      <c r="L135" s="22">
        <v>0</v>
      </c>
      <c r="M135" s="22">
        <v>2960</v>
      </c>
      <c r="N135" s="22">
        <v>0</v>
      </c>
      <c r="O135" s="22">
        <v>0</v>
      </c>
      <c r="P135" s="22">
        <v>16986292</v>
      </c>
      <c r="Q135" s="22">
        <v>0</v>
      </c>
      <c r="R135" s="22">
        <v>48084</v>
      </c>
      <c r="S135" s="22">
        <v>0</v>
      </c>
      <c r="T135" s="22">
        <v>0</v>
      </c>
      <c r="U135" s="22">
        <v>31372047</v>
      </c>
      <c r="V135" s="22">
        <v>0</v>
      </c>
      <c r="W135" s="22">
        <v>0</v>
      </c>
      <c r="X135" s="22">
        <v>3929484</v>
      </c>
      <c r="Y135" s="22">
        <v>412514</v>
      </c>
      <c r="Z135" s="22">
        <v>5608932</v>
      </c>
      <c r="AA135" s="22">
        <v>4307746</v>
      </c>
      <c r="AB135" s="22">
        <v>0</v>
      </c>
      <c r="AC135" s="22">
        <v>954099</v>
      </c>
      <c r="AD135" s="22">
        <v>0</v>
      </c>
      <c r="AE135" s="22">
        <v>15212775</v>
      </c>
      <c r="AF135" s="22">
        <v>16159272</v>
      </c>
      <c r="AG135" s="22">
        <v>155566165</v>
      </c>
      <c r="AH135" s="22">
        <v>336628</v>
      </c>
      <c r="AI135" s="22">
        <v>156299</v>
      </c>
      <c r="AJ135" s="22">
        <v>0</v>
      </c>
      <c r="AK135" s="22">
        <v>156059092</v>
      </c>
      <c r="AL135" s="22">
        <v>172218364</v>
      </c>
    </row>
    <row r="136" spans="1:3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18020256</v>
      </c>
      <c r="F136" s="22">
        <v>223530</v>
      </c>
      <c r="G136" s="22">
        <v>76928</v>
      </c>
      <c r="H136" s="22">
        <v>0</v>
      </c>
      <c r="I136" s="22">
        <v>0</v>
      </c>
      <c r="J136" s="22">
        <v>0</v>
      </c>
      <c r="K136" s="22">
        <v>2962021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21282735</v>
      </c>
      <c r="V136" s="22">
        <v>0</v>
      </c>
      <c r="W136" s="22">
        <v>0</v>
      </c>
      <c r="X136" s="22">
        <v>2342800</v>
      </c>
      <c r="Y136" s="22">
        <v>131970</v>
      </c>
      <c r="Z136" s="22">
        <v>1454313</v>
      </c>
      <c r="AA136" s="22">
        <v>5500000</v>
      </c>
      <c r="AB136" s="22">
        <v>0</v>
      </c>
      <c r="AC136" s="22">
        <v>0</v>
      </c>
      <c r="AD136" s="22">
        <v>0</v>
      </c>
      <c r="AE136" s="22">
        <v>9429083</v>
      </c>
      <c r="AF136" s="22">
        <v>11853652</v>
      </c>
      <c r="AG136" s="22">
        <v>93818197</v>
      </c>
      <c r="AH136" s="22">
        <v>0</v>
      </c>
      <c r="AI136" s="22">
        <v>20828</v>
      </c>
      <c r="AJ136" s="22">
        <v>9728071</v>
      </c>
      <c r="AK136" s="22">
        <v>103567096</v>
      </c>
      <c r="AL136" s="22">
        <v>115420748</v>
      </c>
    </row>
    <row r="137" spans="1:3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1835095</v>
      </c>
      <c r="F137" s="22">
        <v>37770</v>
      </c>
      <c r="G137" s="22">
        <v>18372</v>
      </c>
      <c r="H137" s="22">
        <v>0</v>
      </c>
      <c r="I137" s="22">
        <v>406931</v>
      </c>
      <c r="J137" s="22">
        <v>32236</v>
      </c>
      <c r="K137" s="22">
        <v>217190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47755</v>
      </c>
      <c r="U137" s="22">
        <v>2595349</v>
      </c>
      <c r="V137" s="22">
        <v>0</v>
      </c>
      <c r="W137" s="22">
        <v>0</v>
      </c>
      <c r="X137" s="22">
        <v>175241</v>
      </c>
      <c r="Y137" s="22">
        <v>6238</v>
      </c>
      <c r="Z137" s="22">
        <v>409217</v>
      </c>
      <c r="AA137" s="22">
        <v>453279</v>
      </c>
      <c r="AB137" s="22">
        <v>0</v>
      </c>
      <c r="AC137" s="22">
        <v>0</v>
      </c>
      <c r="AD137" s="22">
        <v>0</v>
      </c>
      <c r="AE137" s="22">
        <v>1043975</v>
      </c>
      <c r="AF137" s="22">
        <v>1551374</v>
      </c>
      <c r="AG137" s="22">
        <v>8193965</v>
      </c>
      <c r="AH137" s="22">
        <v>0</v>
      </c>
      <c r="AI137" s="22">
        <v>5824</v>
      </c>
      <c r="AJ137" s="22">
        <v>688716</v>
      </c>
      <c r="AK137" s="22">
        <v>8888505</v>
      </c>
      <c r="AL137" s="22">
        <v>10439879</v>
      </c>
    </row>
    <row r="138" spans="1:3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1780344</v>
      </c>
      <c r="F138" s="22">
        <v>103478</v>
      </c>
      <c r="G138" s="22">
        <v>120025</v>
      </c>
      <c r="H138" s="22">
        <v>-46172</v>
      </c>
      <c r="I138" s="22">
        <v>84757</v>
      </c>
      <c r="J138" s="22">
        <v>0</v>
      </c>
      <c r="K138" s="22">
        <v>285865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3060750</v>
      </c>
      <c r="S138" s="22">
        <v>0</v>
      </c>
      <c r="T138" s="22">
        <v>0</v>
      </c>
      <c r="U138" s="22">
        <v>5389047</v>
      </c>
      <c r="V138" s="22">
        <v>0</v>
      </c>
      <c r="W138" s="22">
        <v>0</v>
      </c>
      <c r="X138" s="22">
        <v>320598</v>
      </c>
      <c r="Y138" s="22">
        <v>535527</v>
      </c>
      <c r="Z138" s="22">
        <v>22035</v>
      </c>
      <c r="AA138" s="22">
        <v>2286891</v>
      </c>
      <c r="AB138" s="22">
        <v>0</v>
      </c>
      <c r="AC138" s="22">
        <v>66950</v>
      </c>
      <c r="AD138" s="22">
        <v>0</v>
      </c>
      <c r="AE138" s="22">
        <v>3232001</v>
      </c>
      <c r="AF138" s="22">
        <v>2157046</v>
      </c>
      <c r="AG138" s="22">
        <v>20232852</v>
      </c>
      <c r="AH138" s="22">
        <v>500</v>
      </c>
      <c r="AI138" s="22">
        <v>16220</v>
      </c>
      <c r="AJ138" s="22">
        <v>0</v>
      </c>
      <c r="AK138" s="22">
        <v>20249572</v>
      </c>
      <c r="AL138" s="22">
        <v>22406618</v>
      </c>
    </row>
    <row r="139" spans="1:3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4700787</v>
      </c>
      <c r="F139" s="22">
        <v>39361</v>
      </c>
      <c r="G139" s="22">
        <v>14361</v>
      </c>
      <c r="H139" s="22">
        <v>0</v>
      </c>
      <c r="I139" s="22">
        <v>221400</v>
      </c>
      <c r="J139" s="22">
        <v>0</v>
      </c>
      <c r="K139" s="22">
        <v>28045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5003954</v>
      </c>
      <c r="V139" s="22">
        <v>0</v>
      </c>
      <c r="W139" s="22">
        <v>0</v>
      </c>
      <c r="X139" s="22">
        <v>428516</v>
      </c>
      <c r="Y139" s="22">
        <v>0</v>
      </c>
      <c r="Z139" s="22">
        <v>274683</v>
      </c>
      <c r="AA139" s="22">
        <v>302518</v>
      </c>
      <c r="AB139" s="22">
        <v>0</v>
      </c>
      <c r="AC139" s="22">
        <v>542756</v>
      </c>
      <c r="AD139" s="22">
        <v>0</v>
      </c>
      <c r="AE139" s="22">
        <v>1548473</v>
      </c>
      <c r="AF139" s="22">
        <v>3455481</v>
      </c>
      <c r="AG139" s="22">
        <v>11431132</v>
      </c>
      <c r="AH139" s="22">
        <v>0</v>
      </c>
      <c r="AI139" s="22">
        <v>4299</v>
      </c>
      <c r="AJ139" s="22">
        <v>0</v>
      </c>
      <c r="AK139" s="22">
        <v>11435431</v>
      </c>
      <c r="AL139" s="22">
        <v>14890912</v>
      </c>
    </row>
    <row r="140" spans="1:3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1074037</v>
      </c>
      <c r="F140" s="22">
        <v>27111</v>
      </c>
      <c r="G140" s="22">
        <v>120127</v>
      </c>
      <c r="H140" s="22">
        <v>0</v>
      </c>
      <c r="I140" s="22">
        <v>7200</v>
      </c>
      <c r="J140" s="22">
        <v>0</v>
      </c>
      <c r="K140" s="22">
        <v>327673</v>
      </c>
      <c r="L140" s="22">
        <v>0</v>
      </c>
      <c r="M140" s="22">
        <v>477109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2033257</v>
      </c>
      <c r="V140" s="22">
        <v>0</v>
      </c>
      <c r="W140" s="22">
        <v>0</v>
      </c>
      <c r="X140" s="22">
        <v>572806</v>
      </c>
      <c r="Y140" s="22">
        <v>0</v>
      </c>
      <c r="Z140" s="22">
        <v>99060</v>
      </c>
      <c r="AA140" s="22">
        <v>901271</v>
      </c>
      <c r="AB140" s="22">
        <v>0</v>
      </c>
      <c r="AC140" s="22">
        <v>0</v>
      </c>
      <c r="AD140" s="22">
        <v>0</v>
      </c>
      <c r="AE140" s="22">
        <v>1573137</v>
      </c>
      <c r="AF140" s="22">
        <v>460120</v>
      </c>
      <c r="AG140" s="22">
        <v>29544946</v>
      </c>
      <c r="AH140" s="22">
        <v>162771</v>
      </c>
      <c r="AI140" s="22">
        <v>133777</v>
      </c>
      <c r="AJ140" s="22">
        <v>0</v>
      </c>
      <c r="AK140" s="22">
        <v>29841494</v>
      </c>
      <c r="AL140" s="22">
        <v>30301614</v>
      </c>
    </row>
    <row r="141" spans="1:3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1130655</v>
      </c>
      <c r="F141" s="22">
        <v>97233</v>
      </c>
      <c r="G141" s="22">
        <v>22127</v>
      </c>
      <c r="H141" s="22">
        <v>0</v>
      </c>
      <c r="I141" s="22">
        <v>153802</v>
      </c>
      <c r="J141" s="22">
        <v>0</v>
      </c>
      <c r="K141" s="22">
        <v>481415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1309808</v>
      </c>
      <c r="S141" s="22">
        <v>0</v>
      </c>
      <c r="T141" s="22">
        <v>0</v>
      </c>
      <c r="U141" s="22">
        <v>3195040</v>
      </c>
      <c r="V141" s="22">
        <v>0</v>
      </c>
      <c r="W141" s="22">
        <v>0</v>
      </c>
      <c r="X141" s="22">
        <v>419003</v>
      </c>
      <c r="Y141" s="22">
        <v>2955</v>
      </c>
      <c r="Z141" s="22">
        <v>408738</v>
      </c>
      <c r="AA141" s="22">
        <v>1186867</v>
      </c>
      <c r="AB141" s="22">
        <v>0</v>
      </c>
      <c r="AC141" s="22">
        <v>2897974</v>
      </c>
      <c r="AD141" s="22">
        <v>0</v>
      </c>
      <c r="AE141" s="22">
        <v>4915537</v>
      </c>
      <c r="AF141" s="22">
        <v>-1720497</v>
      </c>
      <c r="AG141" s="22">
        <v>23784382</v>
      </c>
      <c r="AH141" s="22">
        <v>257942</v>
      </c>
      <c r="AI141" s="22">
        <v>110381</v>
      </c>
      <c r="AJ141" s="22">
        <v>0</v>
      </c>
      <c r="AK141" s="22">
        <v>24152705</v>
      </c>
      <c r="AL141" s="22">
        <v>22432208</v>
      </c>
    </row>
    <row r="142" spans="1:3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451648</v>
      </c>
      <c r="F142" s="22">
        <v>89703</v>
      </c>
      <c r="G142" s="22">
        <v>423639</v>
      </c>
      <c r="H142" s="22">
        <v>-46918</v>
      </c>
      <c r="I142" s="22">
        <v>74935</v>
      </c>
      <c r="J142" s="22">
        <v>0</v>
      </c>
      <c r="K142" s="22">
        <v>171677</v>
      </c>
      <c r="L142" s="22">
        <v>642588</v>
      </c>
      <c r="M142" s="22">
        <v>70020</v>
      </c>
      <c r="N142" s="22">
        <v>0</v>
      </c>
      <c r="O142" s="22">
        <v>0</v>
      </c>
      <c r="P142" s="22">
        <v>0</v>
      </c>
      <c r="Q142" s="22">
        <v>0</v>
      </c>
      <c r="R142" s="22">
        <v>9531</v>
      </c>
      <c r="S142" s="22">
        <v>0</v>
      </c>
      <c r="T142" s="22">
        <v>0</v>
      </c>
      <c r="U142" s="22">
        <v>1886823</v>
      </c>
      <c r="V142" s="22">
        <v>0</v>
      </c>
      <c r="W142" s="22">
        <v>93861</v>
      </c>
      <c r="X142" s="22">
        <v>398456</v>
      </c>
      <c r="Y142" s="22">
        <v>2450</v>
      </c>
      <c r="Z142" s="22">
        <v>462846</v>
      </c>
      <c r="AA142" s="22">
        <v>2431734</v>
      </c>
      <c r="AB142" s="22">
        <v>0</v>
      </c>
      <c r="AC142" s="22">
        <v>0</v>
      </c>
      <c r="AD142" s="22">
        <v>0</v>
      </c>
      <c r="AE142" s="22">
        <v>3389347</v>
      </c>
      <c r="AF142" s="22">
        <v>-1502524</v>
      </c>
      <c r="AG142" s="22">
        <v>27494131</v>
      </c>
      <c r="AH142" s="22">
        <v>151994</v>
      </c>
      <c r="AI142" s="22">
        <v>36209</v>
      </c>
      <c r="AJ142" s="22">
        <v>0</v>
      </c>
      <c r="AK142" s="22">
        <v>27682334</v>
      </c>
      <c r="AL142" s="22">
        <v>26179810</v>
      </c>
    </row>
    <row r="143" spans="1:3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1455781</v>
      </c>
      <c r="F143" s="22">
        <v>183833</v>
      </c>
      <c r="G143" s="22">
        <v>788487</v>
      </c>
      <c r="H143" s="22">
        <v>-368589</v>
      </c>
      <c r="I143" s="22">
        <v>0</v>
      </c>
      <c r="J143" s="22">
        <v>0</v>
      </c>
      <c r="K143" s="22">
        <v>629999</v>
      </c>
      <c r="L143" s="22">
        <v>0</v>
      </c>
      <c r="M143" s="22">
        <v>44694</v>
      </c>
      <c r="N143" s="22">
        <v>0</v>
      </c>
      <c r="O143" s="22">
        <v>0</v>
      </c>
      <c r="P143" s="22">
        <v>0</v>
      </c>
      <c r="Q143" s="22">
        <v>0</v>
      </c>
      <c r="R143" s="22">
        <v>1544</v>
      </c>
      <c r="S143" s="22">
        <v>0</v>
      </c>
      <c r="T143" s="22">
        <v>0</v>
      </c>
      <c r="U143" s="22">
        <v>2735749</v>
      </c>
      <c r="V143" s="22">
        <v>0</v>
      </c>
      <c r="W143" s="22">
        <v>5646</v>
      </c>
      <c r="X143" s="22">
        <v>68956</v>
      </c>
      <c r="Y143" s="22">
        <v>27489</v>
      </c>
      <c r="Z143" s="22">
        <v>444710</v>
      </c>
      <c r="AA143" s="22">
        <v>102439</v>
      </c>
      <c r="AB143" s="22">
        <v>0</v>
      </c>
      <c r="AC143" s="22">
        <v>402308</v>
      </c>
      <c r="AD143" s="22">
        <v>0</v>
      </c>
      <c r="AE143" s="22">
        <v>1051548</v>
      </c>
      <c r="AF143" s="22">
        <v>1684201</v>
      </c>
      <c r="AG143" s="22">
        <v>6167054</v>
      </c>
      <c r="AH143" s="22">
        <v>47605</v>
      </c>
      <c r="AI143" s="22">
        <v>77225</v>
      </c>
      <c r="AJ143" s="22">
        <v>0</v>
      </c>
      <c r="AK143" s="22">
        <v>6291884</v>
      </c>
      <c r="AL143" s="22">
        <v>7976085</v>
      </c>
    </row>
    <row r="144" spans="1:3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1751406</v>
      </c>
      <c r="F144" s="22">
        <v>41097</v>
      </c>
      <c r="G144" s="22">
        <v>34421</v>
      </c>
      <c r="H144" s="22">
        <v>-9953</v>
      </c>
      <c r="I144" s="22">
        <v>0</v>
      </c>
      <c r="J144" s="22">
        <v>0</v>
      </c>
      <c r="K144" s="22">
        <v>233391</v>
      </c>
      <c r="L144" s="22">
        <v>0</v>
      </c>
      <c r="M144" s="22">
        <v>256584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2306946</v>
      </c>
      <c r="V144" s="22">
        <v>0</v>
      </c>
      <c r="W144" s="22">
        <v>0</v>
      </c>
      <c r="X144" s="22">
        <v>136637</v>
      </c>
      <c r="Y144" s="22">
        <v>0</v>
      </c>
      <c r="Z144" s="22">
        <v>87099</v>
      </c>
      <c r="AA144" s="22">
        <v>0</v>
      </c>
      <c r="AB144" s="22">
        <v>15720</v>
      </c>
      <c r="AC144" s="22">
        <v>295585</v>
      </c>
      <c r="AD144" s="22">
        <v>0</v>
      </c>
      <c r="AE144" s="22">
        <v>535041</v>
      </c>
      <c r="AF144" s="22">
        <v>1771905</v>
      </c>
      <c r="AG144" s="22">
        <v>12399664</v>
      </c>
      <c r="AH144" s="22">
        <v>70308</v>
      </c>
      <c r="AI144" s="22">
        <v>2342</v>
      </c>
      <c r="AJ144" s="22">
        <v>0</v>
      </c>
      <c r="AK144" s="22">
        <v>12472314</v>
      </c>
      <c r="AL144" s="22">
        <v>14244219</v>
      </c>
    </row>
    <row r="145" spans="1:3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3420257</v>
      </c>
      <c r="F145" s="22">
        <v>112859</v>
      </c>
      <c r="G145" s="22">
        <v>18244</v>
      </c>
      <c r="H145" s="22">
        <v>0</v>
      </c>
      <c r="I145" s="22">
        <v>262802</v>
      </c>
      <c r="J145" s="22">
        <v>0</v>
      </c>
      <c r="K145" s="22">
        <v>2534783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3060921</v>
      </c>
      <c r="S145" s="22">
        <v>0</v>
      </c>
      <c r="T145" s="22">
        <v>0</v>
      </c>
      <c r="U145" s="22">
        <v>9409866</v>
      </c>
      <c r="V145" s="22">
        <v>0</v>
      </c>
      <c r="W145" s="22">
        <v>10897</v>
      </c>
      <c r="X145" s="22">
        <v>740297</v>
      </c>
      <c r="Y145" s="22">
        <v>19359</v>
      </c>
      <c r="Z145" s="22">
        <v>738176</v>
      </c>
      <c r="AA145" s="22">
        <v>1442517</v>
      </c>
      <c r="AB145" s="22">
        <v>0</v>
      </c>
      <c r="AC145" s="22">
        <v>6335857</v>
      </c>
      <c r="AD145" s="22">
        <v>0</v>
      </c>
      <c r="AE145" s="22">
        <v>9287103</v>
      </c>
      <c r="AF145" s="22">
        <v>122763</v>
      </c>
      <c r="AG145" s="22">
        <v>28552709</v>
      </c>
      <c r="AH145" s="22">
        <v>13267</v>
      </c>
      <c r="AI145" s="22">
        <v>175004</v>
      </c>
      <c r="AJ145" s="22">
        <v>0</v>
      </c>
      <c r="AK145" s="22">
        <v>28740980</v>
      </c>
      <c r="AL145" s="22">
        <v>28863743</v>
      </c>
    </row>
    <row r="146" spans="1:3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9872455</v>
      </c>
      <c r="F146" s="22">
        <v>413011</v>
      </c>
      <c r="G146" s="22">
        <v>116157</v>
      </c>
      <c r="H146" s="22">
        <v>-30000</v>
      </c>
      <c r="I146" s="22">
        <v>191413</v>
      </c>
      <c r="J146" s="22">
        <v>648123</v>
      </c>
      <c r="K146" s="22">
        <v>903935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12115094</v>
      </c>
      <c r="V146" s="22">
        <v>0</v>
      </c>
      <c r="W146" s="22">
        <v>0</v>
      </c>
      <c r="X146" s="22">
        <v>2488167</v>
      </c>
      <c r="Y146" s="22">
        <v>435702</v>
      </c>
      <c r="Z146" s="22">
        <v>270884</v>
      </c>
      <c r="AA146" s="22">
        <v>17207414</v>
      </c>
      <c r="AB146" s="22">
        <v>0</v>
      </c>
      <c r="AC146" s="22">
        <v>247618</v>
      </c>
      <c r="AD146" s="22">
        <v>0</v>
      </c>
      <c r="AE146" s="22">
        <v>20649785</v>
      </c>
      <c r="AF146" s="22">
        <v>-8534691</v>
      </c>
      <c r="AG146" s="22">
        <v>140192579</v>
      </c>
      <c r="AH146" s="22">
        <v>0</v>
      </c>
      <c r="AI146" s="22">
        <v>114618</v>
      </c>
      <c r="AJ146" s="22">
        <v>0</v>
      </c>
      <c r="AK146" s="22">
        <v>140307197</v>
      </c>
      <c r="AL146" s="22">
        <v>131772506</v>
      </c>
    </row>
    <row r="147" spans="1:3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992143</v>
      </c>
      <c r="F147" s="22">
        <v>110069</v>
      </c>
      <c r="G147" s="22">
        <v>174625</v>
      </c>
      <c r="H147" s="22">
        <v>-139935</v>
      </c>
      <c r="I147" s="22">
        <v>142858</v>
      </c>
      <c r="J147" s="22">
        <v>0</v>
      </c>
      <c r="K147" s="22">
        <v>81820</v>
      </c>
      <c r="L147" s="22">
        <v>0</v>
      </c>
      <c r="M147" s="22">
        <v>9164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1370744</v>
      </c>
      <c r="V147" s="22">
        <v>0</v>
      </c>
      <c r="W147" s="22">
        <v>0</v>
      </c>
      <c r="X147" s="22">
        <v>183052</v>
      </c>
      <c r="Y147" s="22">
        <v>8099</v>
      </c>
      <c r="Z147" s="22">
        <v>142770</v>
      </c>
      <c r="AA147" s="22">
        <v>1389991</v>
      </c>
      <c r="AB147" s="22">
        <v>0</v>
      </c>
      <c r="AC147" s="22">
        <v>0</v>
      </c>
      <c r="AD147" s="22">
        <v>297483</v>
      </c>
      <c r="AE147" s="22">
        <v>2021395</v>
      </c>
      <c r="AF147" s="22">
        <v>-650651</v>
      </c>
      <c r="AG147" s="22">
        <v>11600804</v>
      </c>
      <c r="AH147" s="22">
        <v>0</v>
      </c>
      <c r="AI147" s="22">
        <v>12953</v>
      </c>
      <c r="AJ147" s="22">
        <v>0</v>
      </c>
      <c r="AK147" s="22">
        <v>11613757</v>
      </c>
      <c r="AL147" s="22">
        <v>10963106</v>
      </c>
    </row>
    <row r="148" spans="1:3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5252877</v>
      </c>
      <c r="F148" s="22">
        <v>119191</v>
      </c>
      <c r="G148" s="22">
        <v>43734</v>
      </c>
      <c r="H148" s="22">
        <v>0</v>
      </c>
      <c r="I148" s="22">
        <v>94699</v>
      </c>
      <c r="J148" s="22">
        <v>0</v>
      </c>
      <c r="K148" s="22">
        <v>323917</v>
      </c>
      <c r="L148" s="22">
        <v>0</v>
      </c>
      <c r="M148" s="22">
        <v>240401</v>
      </c>
      <c r="N148" s="22">
        <v>0</v>
      </c>
      <c r="O148" s="22">
        <v>0</v>
      </c>
      <c r="P148" s="22">
        <v>0</v>
      </c>
      <c r="Q148" s="22">
        <v>0</v>
      </c>
      <c r="R148" s="22">
        <v>1948771</v>
      </c>
      <c r="S148" s="22">
        <v>0</v>
      </c>
      <c r="T148" s="22">
        <v>0</v>
      </c>
      <c r="U148" s="22">
        <v>8023590</v>
      </c>
      <c r="V148" s="22">
        <v>0</v>
      </c>
      <c r="W148" s="22">
        <v>0</v>
      </c>
      <c r="X148" s="22">
        <v>649128</v>
      </c>
      <c r="Y148" s="22">
        <v>143841</v>
      </c>
      <c r="Z148" s="22">
        <v>257525</v>
      </c>
      <c r="AA148" s="22">
        <v>711464</v>
      </c>
      <c r="AB148" s="22">
        <v>0</v>
      </c>
      <c r="AC148" s="22">
        <v>0</v>
      </c>
      <c r="AD148" s="22">
        <v>0</v>
      </c>
      <c r="AE148" s="22">
        <v>1761958</v>
      </c>
      <c r="AF148" s="22">
        <v>6261632</v>
      </c>
      <c r="AG148" s="22">
        <v>37846599</v>
      </c>
      <c r="AH148" s="22">
        <v>0</v>
      </c>
      <c r="AI148" s="22">
        <v>121004</v>
      </c>
      <c r="AJ148" s="22">
        <v>0</v>
      </c>
      <c r="AK148" s="22">
        <v>37967603</v>
      </c>
      <c r="AL148" s="22">
        <v>44229235</v>
      </c>
    </row>
    <row r="149" spans="1:3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3365324</v>
      </c>
      <c r="F149" s="22">
        <v>13905</v>
      </c>
      <c r="G149" s="22">
        <v>15529</v>
      </c>
      <c r="H149" s="22">
        <v>0</v>
      </c>
      <c r="I149" s="22">
        <v>130536</v>
      </c>
      <c r="J149" s="22">
        <v>0</v>
      </c>
      <c r="K149" s="22">
        <v>311173</v>
      </c>
      <c r="L149" s="22">
        <v>0</v>
      </c>
      <c r="M149" s="22">
        <v>458587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4295054</v>
      </c>
      <c r="V149" s="22">
        <v>0</v>
      </c>
      <c r="W149" s="22">
        <v>0</v>
      </c>
      <c r="X149" s="22">
        <v>107711</v>
      </c>
      <c r="Y149" s="22">
        <v>28039</v>
      </c>
      <c r="Z149" s="22">
        <v>9243</v>
      </c>
      <c r="AA149" s="22">
        <v>149862</v>
      </c>
      <c r="AB149" s="22">
        <v>0</v>
      </c>
      <c r="AC149" s="22">
        <v>0</v>
      </c>
      <c r="AD149" s="22">
        <v>0</v>
      </c>
      <c r="AE149" s="22">
        <v>294855</v>
      </c>
      <c r="AF149" s="22">
        <v>4000199</v>
      </c>
      <c r="AG149" s="22">
        <v>18187572</v>
      </c>
      <c r="AH149" s="22">
        <v>0</v>
      </c>
      <c r="AI149" s="22">
        <v>0</v>
      </c>
      <c r="AJ149" s="22">
        <v>0</v>
      </c>
      <c r="AK149" s="22">
        <v>18187572</v>
      </c>
      <c r="AL149" s="22">
        <v>22187771</v>
      </c>
    </row>
    <row r="150" spans="1:3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36524536</v>
      </c>
      <c r="F150" s="22">
        <v>1145252</v>
      </c>
      <c r="G150" s="22">
        <v>308257</v>
      </c>
      <c r="H150" s="22">
        <v>-5888</v>
      </c>
      <c r="I150" s="22">
        <v>225045</v>
      </c>
      <c r="J150" s="22">
        <v>0</v>
      </c>
      <c r="K150" s="22">
        <v>6889839</v>
      </c>
      <c r="L150" s="22">
        <v>0</v>
      </c>
      <c r="M150" s="22">
        <v>2174344</v>
      </c>
      <c r="N150" s="22">
        <v>88079</v>
      </c>
      <c r="O150" s="22">
        <v>0</v>
      </c>
      <c r="P150" s="22">
        <v>0</v>
      </c>
      <c r="Q150" s="22">
        <v>0</v>
      </c>
      <c r="R150" s="22">
        <v>57196893</v>
      </c>
      <c r="S150" s="22">
        <v>0</v>
      </c>
      <c r="T150" s="22">
        <v>0</v>
      </c>
      <c r="U150" s="22">
        <v>104546357</v>
      </c>
      <c r="V150" s="22">
        <v>0</v>
      </c>
      <c r="W150" s="22">
        <v>407903</v>
      </c>
      <c r="X150" s="22">
        <v>11211104</v>
      </c>
      <c r="Y150" s="22">
        <v>1232361</v>
      </c>
      <c r="Z150" s="22">
        <v>16459586</v>
      </c>
      <c r="AA150" s="22">
        <v>21627886</v>
      </c>
      <c r="AB150" s="22">
        <v>0</v>
      </c>
      <c r="AC150" s="22">
        <v>1795200</v>
      </c>
      <c r="AD150" s="22">
        <v>0</v>
      </c>
      <c r="AE150" s="22">
        <v>52734040</v>
      </c>
      <c r="AF150" s="22">
        <v>51812317</v>
      </c>
      <c r="AG150" s="22">
        <v>407951538</v>
      </c>
      <c r="AH150" s="22">
        <v>50068</v>
      </c>
      <c r="AI150" s="22">
        <v>207896</v>
      </c>
      <c r="AJ150" s="22">
        <v>0</v>
      </c>
      <c r="AK150" s="22">
        <v>408209502</v>
      </c>
      <c r="AL150" s="22">
        <v>460021819</v>
      </c>
    </row>
    <row r="151" spans="1:3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6344099</v>
      </c>
      <c r="F151" s="22">
        <v>357510</v>
      </c>
      <c r="G151" s="22">
        <v>302521</v>
      </c>
      <c r="H151" s="22">
        <v>0</v>
      </c>
      <c r="I151" s="22">
        <v>1701931</v>
      </c>
      <c r="J151" s="22">
        <v>14085556</v>
      </c>
      <c r="K151" s="22">
        <v>5814437</v>
      </c>
      <c r="L151" s="22">
        <v>0</v>
      </c>
      <c r="M151" s="22">
        <v>0</v>
      </c>
      <c r="N151" s="22">
        <v>64964</v>
      </c>
      <c r="O151" s="22">
        <v>0</v>
      </c>
      <c r="P151" s="22">
        <v>0</v>
      </c>
      <c r="Q151" s="22">
        <v>0</v>
      </c>
      <c r="R151" s="22">
        <v>680001</v>
      </c>
      <c r="S151" s="22">
        <v>0</v>
      </c>
      <c r="T151" s="22">
        <v>0</v>
      </c>
      <c r="U151" s="22">
        <v>29351019</v>
      </c>
      <c r="V151" s="22">
        <v>0</v>
      </c>
      <c r="W151" s="22">
        <v>750612</v>
      </c>
      <c r="X151" s="22">
        <v>3666327</v>
      </c>
      <c r="Y151" s="22">
        <v>537655</v>
      </c>
      <c r="Z151" s="22">
        <v>1466601</v>
      </c>
      <c r="AA151" s="22">
        <v>28043801</v>
      </c>
      <c r="AB151" s="22">
        <v>0</v>
      </c>
      <c r="AC151" s="22">
        <v>124390</v>
      </c>
      <c r="AD151" s="22">
        <v>0</v>
      </c>
      <c r="AE151" s="22">
        <v>34589386</v>
      </c>
      <c r="AF151" s="22">
        <v>-5238367</v>
      </c>
      <c r="AG151" s="22">
        <v>99567203</v>
      </c>
      <c r="AH151" s="22">
        <v>0</v>
      </c>
      <c r="AI151" s="22">
        <v>47902</v>
      </c>
      <c r="AJ151" s="22">
        <v>0</v>
      </c>
      <c r="AK151" s="22">
        <v>99615105</v>
      </c>
      <c r="AL151" s="22">
        <v>94376738</v>
      </c>
    </row>
    <row r="152" spans="1:3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595765</v>
      </c>
      <c r="F152" s="22">
        <v>76726</v>
      </c>
      <c r="G152" s="22">
        <v>83151</v>
      </c>
      <c r="H152" s="22">
        <v>-21741</v>
      </c>
      <c r="I152" s="22">
        <v>224255</v>
      </c>
      <c r="J152" s="22">
        <v>0</v>
      </c>
      <c r="K152" s="22">
        <v>171521</v>
      </c>
      <c r="L152" s="22">
        <v>0</v>
      </c>
      <c r="M152" s="22">
        <v>203385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1333062</v>
      </c>
      <c r="V152" s="22">
        <v>0</v>
      </c>
      <c r="W152" s="22">
        <v>0</v>
      </c>
      <c r="X152" s="22">
        <v>289632</v>
      </c>
      <c r="Y152" s="22">
        <v>0</v>
      </c>
      <c r="Z152" s="22">
        <v>211433</v>
      </c>
      <c r="AA152" s="22">
        <v>1215503</v>
      </c>
      <c r="AB152" s="22">
        <v>0</v>
      </c>
      <c r="AC152" s="22">
        <v>0</v>
      </c>
      <c r="AD152" s="22">
        <v>0</v>
      </c>
      <c r="AE152" s="22">
        <v>1716568</v>
      </c>
      <c r="AF152" s="22">
        <v>-383506</v>
      </c>
      <c r="AG152" s="22">
        <v>10960167</v>
      </c>
      <c r="AH152" s="22">
        <v>0</v>
      </c>
      <c r="AI152" s="22">
        <v>15109</v>
      </c>
      <c r="AJ152" s="22">
        <v>0</v>
      </c>
      <c r="AK152" s="22">
        <v>10975276</v>
      </c>
      <c r="AL152" s="22">
        <v>10591770</v>
      </c>
    </row>
    <row r="153" spans="1:3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1378087</v>
      </c>
      <c r="F153" s="22">
        <v>29456</v>
      </c>
      <c r="G153" s="22">
        <v>12928</v>
      </c>
      <c r="H153" s="22">
        <v>0</v>
      </c>
      <c r="I153" s="22">
        <v>0</v>
      </c>
      <c r="J153" s="22">
        <v>20000</v>
      </c>
      <c r="K153" s="22">
        <v>302163</v>
      </c>
      <c r="L153" s="22">
        <v>0</v>
      </c>
      <c r="M153" s="22">
        <v>231713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57226</v>
      </c>
      <c r="U153" s="22">
        <v>2031573</v>
      </c>
      <c r="V153" s="22">
        <v>0</v>
      </c>
      <c r="W153" s="22">
        <v>0</v>
      </c>
      <c r="X153" s="22">
        <v>160210</v>
      </c>
      <c r="Y153" s="22">
        <v>26787</v>
      </c>
      <c r="Z153" s="22">
        <v>677417</v>
      </c>
      <c r="AA153" s="22">
        <v>3867872</v>
      </c>
      <c r="AB153" s="22">
        <v>0</v>
      </c>
      <c r="AC153" s="22">
        <v>0</v>
      </c>
      <c r="AD153" s="22">
        <v>0</v>
      </c>
      <c r="AE153" s="22">
        <v>4732286</v>
      </c>
      <c r="AF153" s="22">
        <v>-2700713</v>
      </c>
      <c r="AG153" s="22">
        <v>24800976</v>
      </c>
      <c r="AH153" s="22">
        <v>0</v>
      </c>
      <c r="AI153" s="22">
        <v>0</v>
      </c>
      <c r="AJ153" s="22">
        <v>0</v>
      </c>
      <c r="AK153" s="22">
        <v>24800976</v>
      </c>
      <c r="AL153" s="22">
        <v>22100263</v>
      </c>
    </row>
    <row r="154" spans="1:3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11528252</v>
      </c>
      <c r="F154" s="22">
        <v>487067</v>
      </c>
      <c r="G154" s="22">
        <v>837890</v>
      </c>
      <c r="H154" s="22">
        <v>-685055</v>
      </c>
      <c r="I154" s="22">
        <v>3819948</v>
      </c>
      <c r="J154" s="22">
        <v>0</v>
      </c>
      <c r="K154" s="22">
        <v>2809540</v>
      </c>
      <c r="L154" s="22">
        <v>1418427</v>
      </c>
      <c r="M154" s="22">
        <v>41868</v>
      </c>
      <c r="N154" s="22">
        <v>0</v>
      </c>
      <c r="O154" s="22">
        <v>2566845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22824782</v>
      </c>
      <c r="V154" s="22">
        <v>0</v>
      </c>
      <c r="W154" s="22">
        <v>900562</v>
      </c>
      <c r="X154" s="22">
        <v>2499839</v>
      </c>
      <c r="Y154" s="22">
        <v>54937</v>
      </c>
      <c r="Z154" s="22">
        <v>3781180</v>
      </c>
      <c r="AA154" s="22">
        <v>23627146</v>
      </c>
      <c r="AB154" s="22">
        <v>246413</v>
      </c>
      <c r="AC154" s="22">
        <v>3897957</v>
      </c>
      <c r="AD154" s="22">
        <v>0</v>
      </c>
      <c r="AE154" s="22">
        <v>35008034</v>
      </c>
      <c r="AF154" s="22">
        <v>-12183252</v>
      </c>
      <c r="AG154" s="22">
        <v>133216618</v>
      </c>
      <c r="AH154" s="22">
        <v>1116118</v>
      </c>
      <c r="AI154" s="22">
        <v>167504</v>
      </c>
      <c r="AJ154" s="22">
        <v>0</v>
      </c>
      <c r="AK154" s="22">
        <v>134500240</v>
      </c>
      <c r="AL154" s="22">
        <v>122316988</v>
      </c>
    </row>
    <row r="155" spans="1:3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7187172</v>
      </c>
      <c r="F155" s="22">
        <v>190172</v>
      </c>
      <c r="G155" s="22">
        <v>59160</v>
      </c>
      <c r="H155" s="22">
        <v>0</v>
      </c>
      <c r="I155" s="22">
        <v>0</v>
      </c>
      <c r="J155" s="22">
        <v>0</v>
      </c>
      <c r="K155" s="22">
        <v>1096384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8532888</v>
      </c>
      <c r="V155" s="22">
        <v>0</v>
      </c>
      <c r="W155" s="22">
        <v>0</v>
      </c>
      <c r="X155" s="22">
        <v>1104040</v>
      </c>
      <c r="Y155" s="22">
        <v>0</v>
      </c>
      <c r="Z155" s="22">
        <v>1264685</v>
      </c>
      <c r="AA155" s="22">
        <v>2412146</v>
      </c>
      <c r="AB155" s="22">
        <v>0</v>
      </c>
      <c r="AC155" s="22">
        <v>0</v>
      </c>
      <c r="AD155" s="22">
        <v>192017</v>
      </c>
      <c r="AE155" s="22">
        <v>4972888</v>
      </c>
      <c r="AF155" s="22">
        <v>3560000</v>
      </c>
      <c r="AG155" s="22">
        <v>48993231</v>
      </c>
      <c r="AH155" s="22">
        <v>0</v>
      </c>
      <c r="AI155" s="22">
        <v>21658</v>
      </c>
      <c r="AJ155" s="22">
        <v>0</v>
      </c>
      <c r="AK155" s="22">
        <v>49014889</v>
      </c>
      <c r="AL155" s="22">
        <v>52574889</v>
      </c>
    </row>
    <row r="156" spans="1:3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4428633</v>
      </c>
      <c r="F156" s="22">
        <v>56725</v>
      </c>
      <c r="G156" s="22">
        <v>24554</v>
      </c>
      <c r="H156" s="22">
        <v>0</v>
      </c>
      <c r="I156" s="22">
        <v>0</v>
      </c>
      <c r="J156" s="22">
        <v>0</v>
      </c>
      <c r="K156" s="22">
        <v>490390</v>
      </c>
      <c r="L156" s="22">
        <v>0</v>
      </c>
      <c r="M156" s="22">
        <v>904987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5905289</v>
      </c>
      <c r="V156" s="22">
        <v>0</v>
      </c>
      <c r="W156" s="22">
        <v>0</v>
      </c>
      <c r="X156" s="22">
        <v>458217</v>
      </c>
      <c r="Y156" s="22">
        <v>22300</v>
      </c>
      <c r="Z156" s="22">
        <v>306063</v>
      </c>
      <c r="AA156" s="22">
        <v>1850935</v>
      </c>
      <c r="AB156" s="22">
        <v>0</v>
      </c>
      <c r="AC156" s="22">
        <v>1455291</v>
      </c>
      <c r="AD156" s="22">
        <v>0</v>
      </c>
      <c r="AE156" s="22">
        <v>4092806</v>
      </c>
      <c r="AF156" s="22">
        <v>1812483</v>
      </c>
      <c r="AG156" s="22">
        <v>29657436</v>
      </c>
      <c r="AH156" s="22">
        <v>16930</v>
      </c>
      <c r="AI156" s="22">
        <v>12380</v>
      </c>
      <c r="AJ156" s="22">
        <v>0</v>
      </c>
      <c r="AK156" s="22">
        <v>29686746</v>
      </c>
      <c r="AL156" s="22">
        <v>31499229</v>
      </c>
    </row>
    <row r="157" spans="1:3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2556739</v>
      </c>
      <c r="F157" s="22">
        <v>180706</v>
      </c>
      <c r="G157" s="22">
        <v>39580</v>
      </c>
      <c r="H157" s="22">
        <v>0</v>
      </c>
      <c r="I157" s="22">
        <v>0</v>
      </c>
      <c r="J157" s="22">
        <v>0</v>
      </c>
      <c r="K157" s="22">
        <v>1752312</v>
      </c>
      <c r="L157" s="22">
        <v>0</v>
      </c>
      <c r="M157" s="22">
        <v>381403</v>
      </c>
      <c r="N157" s="22">
        <v>0</v>
      </c>
      <c r="O157" s="22">
        <v>0</v>
      </c>
      <c r="P157" s="22">
        <v>0</v>
      </c>
      <c r="Q157" s="22">
        <v>0</v>
      </c>
      <c r="R157" s="22">
        <v>7819347</v>
      </c>
      <c r="S157" s="22">
        <v>0</v>
      </c>
      <c r="T157" s="22">
        <v>0</v>
      </c>
      <c r="U157" s="22">
        <v>12730087</v>
      </c>
      <c r="V157" s="22">
        <v>0</v>
      </c>
      <c r="W157" s="22">
        <v>0</v>
      </c>
      <c r="X157" s="22">
        <v>1277334</v>
      </c>
      <c r="Y157" s="22">
        <v>121707</v>
      </c>
      <c r="Z157" s="22">
        <v>1401024</v>
      </c>
      <c r="AA157" s="22">
        <v>3294363</v>
      </c>
      <c r="AB157" s="22">
        <v>0</v>
      </c>
      <c r="AC157" s="22">
        <v>13862636</v>
      </c>
      <c r="AD157" s="22">
        <v>0</v>
      </c>
      <c r="AE157" s="22">
        <v>19957064</v>
      </c>
      <c r="AF157" s="22">
        <v>-7226977</v>
      </c>
      <c r="AG157" s="22">
        <v>60267185</v>
      </c>
      <c r="AH157" s="22">
        <v>288827</v>
      </c>
      <c r="AI157" s="22">
        <v>108755</v>
      </c>
      <c r="AJ157" s="22">
        <v>0</v>
      </c>
      <c r="AK157" s="22">
        <v>60664767</v>
      </c>
      <c r="AL157" s="22">
        <v>53437790</v>
      </c>
    </row>
    <row r="158" spans="1:3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21694371</v>
      </c>
      <c r="F158" s="22">
        <v>309973</v>
      </c>
      <c r="G158" s="22">
        <v>38332</v>
      </c>
      <c r="H158" s="22">
        <v>-7242</v>
      </c>
      <c r="I158" s="22">
        <v>0</v>
      </c>
      <c r="J158" s="22">
        <v>0</v>
      </c>
      <c r="K158" s="22">
        <v>2566187</v>
      </c>
      <c r="L158" s="22">
        <v>0</v>
      </c>
      <c r="M158" s="22">
        <v>885652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175000</v>
      </c>
      <c r="T158" s="22">
        <v>0</v>
      </c>
      <c r="U158" s="22">
        <v>25662273</v>
      </c>
      <c r="V158" s="22">
        <v>0</v>
      </c>
      <c r="W158" s="22">
        <v>0</v>
      </c>
      <c r="X158" s="22">
        <v>3374364</v>
      </c>
      <c r="Y158" s="22">
        <v>179780</v>
      </c>
      <c r="Z158" s="22">
        <v>667510</v>
      </c>
      <c r="AA158" s="22">
        <v>26033619</v>
      </c>
      <c r="AB158" s="22">
        <v>0</v>
      </c>
      <c r="AC158" s="22">
        <v>35818000</v>
      </c>
      <c r="AD158" s="22">
        <v>0</v>
      </c>
      <c r="AE158" s="22">
        <v>66073273</v>
      </c>
      <c r="AF158" s="22">
        <v>-40411000</v>
      </c>
      <c r="AG158" s="22">
        <v>102648917</v>
      </c>
      <c r="AH158" s="22">
        <v>459248</v>
      </c>
      <c r="AI158" s="22">
        <v>155854</v>
      </c>
      <c r="AJ158" s="22">
        <v>0</v>
      </c>
      <c r="AK158" s="22">
        <v>103264019</v>
      </c>
      <c r="AL158" s="22">
        <v>62853019</v>
      </c>
    </row>
    <row r="159" spans="1:3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8082866</v>
      </c>
      <c r="F159" s="22">
        <v>139606</v>
      </c>
      <c r="G159" s="22">
        <v>187960</v>
      </c>
      <c r="H159" s="22">
        <v>-90929</v>
      </c>
      <c r="I159" s="22">
        <v>686831</v>
      </c>
      <c r="J159" s="22">
        <v>56892</v>
      </c>
      <c r="K159" s="22">
        <v>386881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20</v>
      </c>
      <c r="U159" s="22">
        <v>9450127</v>
      </c>
      <c r="V159" s="22">
        <v>0</v>
      </c>
      <c r="W159" s="22">
        <v>191850</v>
      </c>
      <c r="X159" s="22">
        <v>865381</v>
      </c>
      <c r="Y159" s="22">
        <v>86687</v>
      </c>
      <c r="Z159" s="22">
        <v>424769</v>
      </c>
      <c r="AA159" s="22">
        <v>491082</v>
      </c>
      <c r="AB159" s="22">
        <v>244896</v>
      </c>
      <c r="AC159" s="22">
        <v>0</v>
      </c>
      <c r="AD159" s="22">
        <v>0</v>
      </c>
      <c r="AE159" s="22">
        <v>2304665</v>
      </c>
      <c r="AF159" s="22">
        <v>7145462</v>
      </c>
      <c r="AG159" s="22">
        <v>37799727</v>
      </c>
      <c r="AH159" s="22">
        <v>18281</v>
      </c>
      <c r="AI159" s="22">
        <v>18478</v>
      </c>
      <c r="AJ159" s="22">
        <v>2625887</v>
      </c>
      <c r="AK159" s="22">
        <v>40462373</v>
      </c>
      <c r="AL159" s="22">
        <v>47607835</v>
      </c>
    </row>
    <row r="160" spans="1:3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83504</v>
      </c>
      <c r="F160" s="22">
        <v>0</v>
      </c>
      <c r="G160" s="22">
        <v>210896</v>
      </c>
      <c r="H160" s="22">
        <v>-85809</v>
      </c>
      <c r="I160" s="22">
        <v>0</v>
      </c>
      <c r="J160" s="22">
        <v>0</v>
      </c>
      <c r="K160" s="22">
        <v>1519126</v>
      </c>
      <c r="L160" s="22">
        <v>0</v>
      </c>
      <c r="M160" s="22">
        <v>219406</v>
      </c>
      <c r="N160" s="22">
        <v>0</v>
      </c>
      <c r="O160" s="22">
        <v>0</v>
      </c>
      <c r="P160" s="22">
        <v>0</v>
      </c>
      <c r="Q160" s="22">
        <v>0</v>
      </c>
      <c r="R160" s="22">
        <v>2263507</v>
      </c>
      <c r="S160" s="22">
        <v>0</v>
      </c>
      <c r="T160" s="22">
        <v>0</v>
      </c>
      <c r="U160" s="22">
        <v>4210630</v>
      </c>
      <c r="V160" s="22">
        <v>0</v>
      </c>
      <c r="W160" s="22">
        <v>0</v>
      </c>
      <c r="X160" s="22">
        <v>380966</v>
      </c>
      <c r="Y160" s="22">
        <v>54847</v>
      </c>
      <c r="Z160" s="22">
        <v>0</v>
      </c>
      <c r="AA160" s="22">
        <v>489194</v>
      </c>
      <c r="AB160" s="22">
        <v>1755829</v>
      </c>
      <c r="AC160" s="22">
        <v>68750</v>
      </c>
      <c r="AD160" s="22">
        <v>0</v>
      </c>
      <c r="AE160" s="22">
        <v>2749586</v>
      </c>
      <c r="AF160" s="22">
        <v>1461044</v>
      </c>
      <c r="AG160" s="22">
        <v>33553386</v>
      </c>
      <c r="AH160" s="22">
        <v>5409</v>
      </c>
      <c r="AI160" s="22">
        <v>156512</v>
      </c>
      <c r="AJ160" s="22">
        <v>0</v>
      </c>
      <c r="AK160" s="22">
        <v>33715307</v>
      </c>
      <c r="AL160" s="22">
        <v>35176351</v>
      </c>
    </row>
    <row r="161" spans="1:3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1538701</v>
      </c>
      <c r="F161" s="22">
        <v>299100</v>
      </c>
      <c r="G161" s="22">
        <v>86368</v>
      </c>
      <c r="H161" s="22">
        <v>0</v>
      </c>
      <c r="I161" s="22">
        <v>287986</v>
      </c>
      <c r="J161" s="22">
        <v>0</v>
      </c>
      <c r="K161" s="22">
        <v>532799</v>
      </c>
      <c r="L161" s="22">
        <v>0</v>
      </c>
      <c r="M161" s="22">
        <v>174297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2919251</v>
      </c>
      <c r="V161" s="22">
        <v>0</v>
      </c>
      <c r="W161" s="22">
        <v>0</v>
      </c>
      <c r="X161" s="22">
        <v>756387</v>
      </c>
      <c r="Y161" s="22">
        <v>0</v>
      </c>
      <c r="Z161" s="22">
        <v>794283</v>
      </c>
      <c r="AA161" s="22">
        <v>7427771</v>
      </c>
      <c r="AB161" s="22">
        <v>0</v>
      </c>
      <c r="AC161" s="22">
        <v>0</v>
      </c>
      <c r="AD161" s="22">
        <v>209094</v>
      </c>
      <c r="AE161" s="22">
        <v>9187535</v>
      </c>
      <c r="AF161" s="22">
        <v>-6268284</v>
      </c>
      <c r="AG161" s="22">
        <v>35286955</v>
      </c>
      <c r="AH161" s="22">
        <v>48019</v>
      </c>
      <c r="AI161" s="22">
        <v>9627</v>
      </c>
      <c r="AJ161" s="22">
        <v>0</v>
      </c>
      <c r="AK161" s="22">
        <v>35344601</v>
      </c>
      <c r="AL161" s="22">
        <v>29076317</v>
      </c>
    </row>
    <row r="162" spans="1:3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5007960</v>
      </c>
      <c r="F162" s="22">
        <v>235460</v>
      </c>
      <c r="G162" s="22">
        <v>218305</v>
      </c>
      <c r="H162" s="22">
        <v>0</v>
      </c>
      <c r="I162" s="22">
        <v>0</v>
      </c>
      <c r="J162" s="22">
        <v>618381</v>
      </c>
      <c r="K162" s="22">
        <v>2230959</v>
      </c>
      <c r="L162" s="22">
        <v>0</v>
      </c>
      <c r="M162" s="22">
        <v>814605</v>
      </c>
      <c r="N162" s="22">
        <v>0</v>
      </c>
      <c r="O162" s="22">
        <v>0</v>
      </c>
      <c r="P162" s="22">
        <v>0</v>
      </c>
      <c r="Q162" s="22">
        <v>0</v>
      </c>
      <c r="R162" s="22">
        <v>27747612</v>
      </c>
      <c r="S162" s="22">
        <v>23396</v>
      </c>
      <c r="T162" s="22">
        <v>0</v>
      </c>
      <c r="U162" s="22">
        <v>36896678</v>
      </c>
      <c r="V162" s="22">
        <v>0</v>
      </c>
      <c r="W162" s="22">
        <v>0</v>
      </c>
      <c r="X162" s="22">
        <v>2060611</v>
      </c>
      <c r="Y162" s="22">
        <v>0</v>
      </c>
      <c r="Z162" s="22">
        <v>985129</v>
      </c>
      <c r="AA162" s="22">
        <v>4230910</v>
      </c>
      <c r="AB162" s="22">
        <v>151087</v>
      </c>
      <c r="AC162" s="22">
        <v>1873539</v>
      </c>
      <c r="AD162" s="22">
        <v>0</v>
      </c>
      <c r="AE162" s="22">
        <v>9301276</v>
      </c>
      <c r="AF162" s="22">
        <v>27595402</v>
      </c>
      <c r="AG162" s="22">
        <v>81447993</v>
      </c>
      <c r="AH162" s="22">
        <v>302762</v>
      </c>
      <c r="AI162" s="22">
        <v>81099</v>
      </c>
      <c r="AJ162" s="22">
        <v>0</v>
      </c>
      <c r="AK162" s="22">
        <v>81831854</v>
      </c>
      <c r="AL162" s="22">
        <v>109427256</v>
      </c>
    </row>
    <row r="163" spans="1:3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4010443</v>
      </c>
      <c r="F163" s="22">
        <v>362739</v>
      </c>
      <c r="G163" s="22">
        <v>533104</v>
      </c>
      <c r="H163" s="22">
        <v>0</v>
      </c>
      <c r="I163" s="22">
        <v>20566</v>
      </c>
      <c r="J163" s="22">
        <v>0</v>
      </c>
      <c r="K163" s="22">
        <v>504498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39608</v>
      </c>
      <c r="S163" s="22">
        <v>0</v>
      </c>
      <c r="T163" s="22">
        <v>5071</v>
      </c>
      <c r="U163" s="22">
        <v>5476029</v>
      </c>
      <c r="V163" s="22">
        <v>0</v>
      </c>
      <c r="W163" s="22">
        <v>122344</v>
      </c>
      <c r="X163" s="22">
        <v>723256</v>
      </c>
      <c r="Y163" s="22">
        <v>133351</v>
      </c>
      <c r="Z163" s="22">
        <v>92557</v>
      </c>
      <c r="AA163" s="22">
        <v>3565867</v>
      </c>
      <c r="AB163" s="22">
        <v>0</v>
      </c>
      <c r="AC163" s="22">
        <v>365045</v>
      </c>
      <c r="AD163" s="22">
        <v>5071</v>
      </c>
      <c r="AE163" s="22">
        <v>5007491</v>
      </c>
      <c r="AF163" s="22">
        <v>468538</v>
      </c>
      <c r="AG163" s="22">
        <v>29272565</v>
      </c>
      <c r="AH163" s="22">
        <v>103855</v>
      </c>
      <c r="AI163" s="22">
        <v>57309</v>
      </c>
      <c r="AJ163" s="22">
        <v>0</v>
      </c>
      <c r="AK163" s="22">
        <v>29433729</v>
      </c>
      <c r="AL163" s="22">
        <v>29902267</v>
      </c>
    </row>
    <row r="164" spans="1:3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4844514</v>
      </c>
      <c r="F164" s="22">
        <v>55834</v>
      </c>
      <c r="G164" s="22">
        <v>0</v>
      </c>
      <c r="H164" s="22">
        <v>0</v>
      </c>
      <c r="I164" s="22">
        <v>168612</v>
      </c>
      <c r="J164" s="22">
        <v>30000</v>
      </c>
      <c r="K164" s="22">
        <v>197753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2613</v>
      </c>
      <c r="S164" s="22">
        <v>0</v>
      </c>
      <c r="T164" s="22">
        <v>0</v>
      </c>
      <c r="U164" s="22">
        <v>5299326</v>
      </c>
      <c r="V164" s="22">
        <v>0</v>
      </c>
      <c r="W164" s="22">
        <v>0</v>
      </c>
      <c r="X164" s="22">
        <v>347357</v>
      </c>
      <c r="Y164" s="22">
        <v>139020</v>
      </c>
      <c r="Z164" s="22">
        <v>313784</v>
      </c>
      <c r="AA164" s="22">
        <v>1061433</v>
      </c>
      <c r="AB164" s="22">
        <v>0</v>
      </c>
      <c r="AC164" s="22">
        <v>0</v>
      </c>
      <c r="AD164" s="22">
        <v>27578</v>
      </c>
      <c r="AE164" s="22">
        <v>1889172</v>
      </c>
      <c r="AF164" s="22">
        <v>3410154</v>
      </c>
      <c r="AG164" s="22">
        <v>33348489</v>
      </c>
      <c r="AH164" s="22">
        <v>0</v>
      </c>
      <c r="AI164" s="22">
        <v>129333</v>
      </c>
      <c r="AJ164" s="22">
        <v>164486</v>
      </c>
      <c r="AK164" s="22">
        <v>33642308</v>
      </c>
      <c r="AL164" s="22">
        <v>37052462</v>
      </c>
    </row>
    <row r="165" spans="1:3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38973202</v>
      </c>
      <c r="F165" s="22">
        <v>261687</v>
      </c>
      <c r="G165" s="22">
        <v>109699</v>
      </c>
      <c r="H165" s="22">
        <v>0</v>
      </c>
      <c r="I165" s="22">
        <v>2729814</v>
      </c>
      <c r="J165" s="22">
        <v>577501</v>
      </c>
      <c r="K165" s="22">
        <v>1137159</v>
      </c>
      <c r="L165" s="22">
        <v>0</v>
      </c>
      <c r="M165" s="22">
        <v>944521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2164245</v>
      </c>
      <c r="U165" s="22">
        <v>46897828</v>
      </c>
      <c r="V165" s="22">
        <v>2046651</v>
      </c>
      <c r="W165" s="22">
        <v>1336581</v>
      </c>
      <c r="X165" s="22">
        <v>2972931</v>
      </c>
      <c r="Y165" s="22">
        <v>163515</v>
      </c>
      <c r="Z165" s="22">
        <v>9590940</v>
      </c>
      <c r="AA165" s="22">
        <v>8345734</v>
      </c>
      <c r="AB165" s="22">
        <v>388200</v>
      </c>
      <c r="AC165" s="22">
        <v>1469572</v>
      </c>
      <c r="AD165" s="22">
        <v>0</v>
      </c>
      <c r="AE165" s="22">
        <v>26314124</v>
      </c>
      <c r="AF165" s="22">
        <v>20583704</v>
      </c>
      <c r="AG165" s="22">
        <v>103952854</v>
      </c>
      <c r="AH165" s="22">
        <v>88374</v>
      </c>
      <c r="AI165" s="22">
        <v>87658</v>
      </c>
      <c r="AJ165" s="22">
        <v>0</v>
      </c>
      <c r="AK165" s="22">
        <v>104128886</v>
      </c>
      <c r="AL165" s="22">
        <v>124712590</v>
      </c>
    </row>
    <row r="166" spans="1:3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2948846</v>
      </c>
      <c r="F166" s="22">
        <v>23386</v>
      </c>
      <c r="G166" s="22">
        <v>25277</v>
      </c>
      <c r="H166" s="22">
        <v>-2153</v>
      </c>
      <c r="I166" s="22">
        <v>320493</v>
      </c>
      <c r="J166" s="22">
        <v>0</v>
      </c>
      <c r="K166" s="22">
        <v>177581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115528</v>
      </c>
      <c r="U166" s="22">
        <v>3608958</v>
      </c>
      <c r="V166" s="22">
        <v>0</v>
      </c>
      <c r="W166" s="22">
        <v>0</v>
      </c>
      <c r="X166" s="22">
        <v>174544</v>
      </c>
      <c r="Y166" s="22">
        <v>0</v>
      </c>
      <c r="Z166" s="22">
        <v>457862</v>
      </c>
      <c r="AA166" s="22">
        <v>1105834</v>
      </c>
      <c r="AB166" s="22">
        <v>0</v>
      </c>
      <c r="AC166" s="22">
        <v>0</v>
      </c>
      <c r="AD166" s="22">
        <v>0</v>
      </c>
      <c r="AE166" s="22">
        <v>1738240</v>
      </c>
      <c r="AF166" s="22">
        <v>1870718</v>
      </c>
      <c r="AG166" s="22">
        <v>12599857</v>
      </c>
      <c r="AH166" s="22">
        <v>0</v>
      </c>
      <c r="AI166" s="22">
        <v>83968</v>
      </c>
      <c r="AJ166" s="22">
        <v>402910</v>
      </c>
      <c r="AK166" s="22">
        <v>13086735</v>
      </c>
      <c r="AL166" s="22">
        <v>14957453</v>
      </c>
    </row>
    <row r="167" spans="1:3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4929461</v>
      </c>
      <c r="F167" s="22">
        <v>98002</v>
      </c>
      <c r="G167" s="22">
        <v>50728</v>
      </c>
      <c r="H167" s="22">
        <v>0</v>
      </c>
      <c r="I167" s="22">
        <v>109977</v>
      </c>
      <c r="J167" s="22">
        <v>0</v>
      </c>
      <c r="K167" s="22">
        <v>825331</v>
      </c>
      <c r="L167" s="22">
        <v>0</v>
      </c>
      <c r="M167" s="22">
        <v>23723</v>
      </c>
      <c r="N167" s="22">
        <v>0</v>
      </c>
      <c r="O167" s="22">
        <v>0</v>
      </c>
      <c r="P167" s="22">
        <v>0</v>
      </c>
      <c r="Q167" s="22">
        <v>0</v>
      </c>
      <c r="R167" s="22">
        <v>16442315</v>
      </c>
      <c r="S167" s="22">
        <v>2675</v>
      </c>
      <c r="T167" s="22">
        <v>0</v>
      </c>
      <c r="U167" s="22">
        <v>22482212</v>
      </c>
      <c r="V167" s="22">
        <v>0</v>
      </c>
      <c r="W167" s="22">
        <v>0</v>
      </c>
      <c r="X167" s="22">
        <v>301097</v>
      </c>
      <c r="Y167" s="22">
        <v>0</v>
      </c>
      <c r="Z167" s="22">
        <v>100846</v>
      </c>
      <c r="AA167" s="22">
        <v>3918803</v>
      </c>
      <c r="AB167" s="22">
        <v>0</v>
      </c>
      <c r="AC167" s="22">
        <v>2037390</v>
      </c>
      <c r="AD167" s="22">
        <v>0</v>
      </c>
      <c r="AE167" s="22">
        <v>6358136</v>
      </c>
      <c r="AF167" s="22">
        <v>16124076</v>
      </c>
      <c r="AG167" s="22">
        <v>29908975</v>
      </c>
      <c r="AH167" s="22">
        <v>0</v>
      </c>
      <c r="AI167" s="22">
        <v>285671</v>
      </c>
      <c r="AJ167" s="22">
        <v>0</v>
      </c>
      <c r="AK167" s="22">
        <v>30194646</v>
      </c>
      <c r="AL167" s="22">
        <v>46318722</v>
      </c>
    </row>
    <row r="168" spans="1:3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8582443</v>
      </c>
      <c r="F168" s="22">
        <v>439613</v>
      </c>
      <c r="G168" s="22">
        <v>766638</v>
      </c>
      <c r="H168" s="22">
        <v>-498235</v>
      </c>
      <c r="I168" s="22">
        <v>0</v>
      </c>
      <c r="J168" s="22">
        <v>0</v>
      </c>
      <c r="K168" s="22">
        <v>4076014</v>
      </c>
      <c r="L168" s="22">
        <v>0</v>
      </c>
      <c r="M168" s="22">
        <v>0</v>
      </c>
      <c r="N168" s="22">
        <v>0</v>
      </c>
      <c r="O168" s="22">
        <v>0</v>
      </c>
      <c r="P168" s="22">
        <v>1837708</v>
      </c>
      <c r="Q168" s="22">
        <v>0</v>
      </c>
      <c r="R168" s="22">
        <v>10118936</v>
      </c>
      <c r="S168" s="22">
        <v>0</v>
      </c>
      <c r="T168" s="22">
        <v>0</v>
      </c>
      <c r="U168" s="22">
        <v>25323117</v>
      </c>
      <c r="V168" s="22">
        <v>0</v>
      </c>
      <c r="W168" s="22">
        <v>0</v>
      </c>
      <c r="X168" s="22">
        <v>3852452</v>
      </c>
      <c r="Y168" s="22">
        <v>347828</v>
      </c>
      <c r="Z168" s="22">
        <v>3690203</v>
      </c>
      <c r="AA168" s="22">
        <v>21247941</v>
      </c>
      <c r="AB168" s="22">
        <v>0</v>
      </c>
      <c r="AC168" s="22">
        <v>0</v>
      </c>
      <c r="AD168" s="22">
        <v>264317</v>
      </c>
      <c r="AE168" s="22">
        <v>29402741</v>
      </c>
      <c r="AF168" s="22">
        <v>-4079624</v>
      </c>
      <c r="AG168" s="22">
        <v>174831144</v>
      </c>
      <c r="AH168" s="22">
        <v>301546</v>
      </c>
      <c r="AI168" s="22">
        <v>25000</v>
      </c>
      <c r="AJ168" s="22">
        <v>1</v>
      </c>
      <c r="AK168" s="22">
        <v>175157691</v>
      </c>
      <c r="AL168" s="22">
        <v>171078067</v>
      </c>
    </row>
    <row r="169" spans="1:3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1454479</v>
      </c>
      <c r="F169" s="22">
        <v>104050</v>
      </c>
      <c r="G169" s="22">
        <v>68684</v>
      </c>
      <c r="H169" s="22">
        <v>0</v>
      </c>
      <c r="I169" s="22">
        <v>4470198</v>
      </c>
      <c r="J169" s="22">
        <v>590000</v>
      </c>
      <c r="K169" s="22">
        <v>351844</v>
      </c>
      <c r="L169" s="22">
        <v>203998</v>
      </c>
      <c r="M169" s="22">
        <v>245531</v>
      </c>
      <c r="N169" s="22">
        <v>0</v>
      </c>
      <c r="O169" s="22">
        <v>0</v>
      </c>
      <c r="P169" s="22">
        <v>0</v>
      </c>
      <c r="Q169" s="22">
        <v>0</v>
      </c>
      <c r="R169" s="22">
        <v>10000</v>
      </c>
      <c r="S169" s="22">
        <v>0</v>
      </c>
      <c r="T169" s="22">
        <v>0</v>
      </c>
      <c r="U169" s="22">
        <v>7498784</v>
      </c>
      <c r="V169" s="22">
        <v>0</v>
      </c>
      <c r="W169" s="22">
        <v>0</v>
      </c>
      <c r="X169" s="22">
        <v>691915</v>
      </c>
      <c r="Y169" s="22">
        <v>50</v>
      </c>
      <c r="Z169" s="22">
        <v>4209696</v>
      </c>
      <c r="AA169" s="22">
        <v>688894</v>
      </c>
      <c r="AB169" s="22">
        <v>0</v>
      </c>
      <c r="AC169" s="22">
        <v>85026</v>
      </c>
      <c r="AD169" s="22">
        <v>34904</v>
      </c>
      <c r="AE169" s="22">
        <v>5710485</v>
      </c>
      <c r="AF169" s="22">
        <v>1788299</v>
      </c>
      <c r="AG169" s="22">
        <v>8799921</v>
      </c>
      <c r="AH169" s="22">
        <v>121725</v>
      </c>
      <c r="AI169" s="22">
        <v>49455</v>
      </c>
      <c r="AJ169" s="22">
        <v>0</v>
      </c>
      <c r="AK169" s="22">
        <v>8971101</v>
      </c>
      <c r="AL169" s="22">
        <v>10759400</v>
      </c>
    </row>
    <row r="170" spans="1:3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5745769</v>
      </c>
      <c r="F170" s="22">
        <v>120662</v>
      </c>
      <c r="G170" s="22">
        <v>33291</v>
      </c>
      <c r="H170" s="22">
        <v>0</v>
      </c>
      <c r="I170" s="22">
        <v>375902</v>
      </c>
      <c r="J170" s="22">
        <v>0</v>
      </c>
      <c r="K170" s="22">
        <v>588587</v>
      </c>
      <c r="L170" s="22">
        <v>0</v>
      </c>
      <c r="M170" s="22">
        <v>395839</v>
      </c>
      <c r="N170" s="22">
        <v>32676</v>
      </c>
      <c r="O170" s="22">
        <v>151478</v>
      </c>
      <c r="P170" s="22">
        <v>243943</v>
      </c>
      <c r="Q170" s="22">
        <v>0</v>
      </c>
      <c r="R170" s="22">
        <v>235481</v>
      </c>
      <c r="S170" s="22">
        <v>0</v>
      </c>
      <c r="T170" s="22">
        <v>0</v>
      </c>
      <c r="U170" s="22">
        <v>7923628</v>
      </c>
      <c r="V170" s="22">
        <v>0</v>
      </c>
      <c r="W170" s="22">
        <v>0</v>
      </c>
      <c r="X170" s="22">
        <v>328514</v>
      </c>
      <c r="Y170" s="22">
        <v>44490</v>
      </c>
      <c r="Z170" s="22">
        <v>1093474</v>
      </c>
      <c r="AA170" s="22">
        <v>616981</v>
      </c>
      <c r="AB170" s="22">
        <v>0</v>
      </c>
      <c r="AC170" s="22">
        <v>0</v>
      </c>
      <c r="AD170" s="22">
        <v>3575</v>
      </c>
      <c r="AE170" s="22">
        <v>2087034</v>
      </c>
      <c r="AF170" s="22">
        <v>5836594</v>
      </c>
      <c r="AG170" s="22">
        <v>21786648</v>
      </c>
      <c r="AH170" s="22">
        <v>0</v>
      </c>
      <c r="AI170" s="22">
        <v>121059</v>
      </c>
      <c r="AJ170" s="22">
        <v>0</v>
      </c>
      <c r="AK170" s="22">
        <v>21907707</v>
      </c>
      <c r="AL170" s="22">
        <v>27744301</v>
      </c>
    </row>
    <row r="171" spans="1:3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1330392</v>
      </c>
      <c r="F171" s="22">
        <v>185708</v>
      </c>
      <c r="G171" s="22">
        <v>50088</v>
      </c>
      <c r="H171" s="22">
        <v>-12000</v>
      </c>
      <c r="I171" s="22">
        <v>407563</v>
      </c>
      <c r="J171" s="22">
        <v>285765</v>
      </c>
      <c r="K171" s="22">
        <v>1509299</v>
      </c>
      <c r="L171" s="22">
        <v>0</v>
      </c>
      <c r="M171" s="22">
        <v>2068732</v>
      </c>
      <c r="N171" s="22">
        <v>43355</v>
      </c>
      <c r="O171" s="22">
        <v>0</v>
      </c>
      <c r="P171" s="22">
        <v>0</v>
      </c>
      <c r="Q171" s="22">
        <v>0</v>
      </c>
      <c r="R171" s="22">
        <v>22867</v>
      </c>
      <c r="S171" s="22">
        <v>5662</v>
      </c>
      <c r="T171" s="22">
        <v>0</v>
      </c>
      <c r="U171" s="22">
        <v>5897431</v>
      </c>
      <c r="V171" s="22">
        <v>0</v>
      </c>
      <c r="W171" s="22">
        <v>0</v>
      </c>
      <c r="X171" s="22">
        <v>2250637</v>
      </c>
      <c r="Y171" s="22">
        <v>24449</v>
      </c>
      <c r="Z171" s="22">
        <v>783579</v>
      </c>
      <c r="AA171" s="22">
        <v>7665311</v>
      </c>
      <c r="AB171" s="22">
        <v>0</v>
      </c>
      <c r="AC171" s="22">
        <v>1278030</v>
      </c>
      <c r="AD171" s="22">
        <v>0</v>
      </c>
      <c r="AE171" s="22">
        <v>12002006</v>
      </c>
      <c r="AF171" s="22">
        <v>-6104575</v>
      </c>
      <c r="AG171" s="22">
        <v>77063221</v>
      </c>
      <c r="AH171" s="22">
        <v>155796</v>
      </c>
      <c r="AI171" s="22">
        <v>119002</v>
      </c>
      <c r="AJ171" s="22">
        <v>0</v>
      </c>
      <c r="AK171" s="22">
        <v>77338019</v>
      </c>
      <c r="AL171" s="22">
        <v>71233444</v>
      </c>
    </row>
    <row r="172" spans="1:3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984298</v>
      </c>
      <c r="F172" s="22">
        <v>24036</v>
      </c>
      <c r="G172" s="22">
        <v>3311</v>
      </c>
      <c r="H172" s="22">
        <v>0</v>
      </c>
      <c r="I172" s="22">
        <v>883161</v>
      </c>
      <c r="J172" s="22">
        <v>0</v>
      </c>
      <c r="K172" s="22">
        <v>79771</v>
      </c>
      <c r="L172" s="22">
        <v>0</v>
      </c>
      <c r="M172" s="22">
        <v>531080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2505657</v>
      </c>
      <c r="V172" s="22">
        <v>0</v>
      </c>
      <c r="W172" s="22">
        <v>0</v>
      </c>
      <c r="X172" s="22">
        <v>39006</v>
      </c>
      <c r="Y172" s="22">
        <v>24137</v>
      </c>
      <c r="Z172" s="22">
        <v>870862</v>
      </c>
      <c r="AA172" s="22">
        <v>202015</v>
      </c>
      <c r="AB172" s="22">
        <v>0</v>
      </c>
      <c r="AC172" s="22">
        <v>0</v>
      </c>
      <c r="AD172" s="22">
        <v>0</v>
      </c>
      <c r="AE172" s="22">
        <v>1136020</v>
      </c>
      <c r="AF172" s="22">
        <v>1369637</v>
      </c>
      <c r="AG172" s="22">
        <v>5506486</v>
      </c>
      <c r="AH172" s="22">
        <v>0</v>
      </c>
      <c r="AI172" s="22">
        <v>0</v>
      </c>
      <c r="AJ172" s="22">
        <v>0</v>
      </c>
      <c r="AK172" s="22">
        <v>5506486</v>
      </c>
      <c r="AL172" s="22">
        <v>6876123</v>
      </c>
    </row>
    <row r="173" spans="1:3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13448113</v>
      </c>
      <c r="F173" s="22">
        <v>215395</v>
      </c>
      <c r="G173" s="22">
        <v>159645</v>
      </c>
      <c r="H173" s="22">
        <v>-12511</v>
      </c>
      <c r="I173" s="22">
        <v>1037412</v>
      </c>
      <c r="J173" s="22">
        <v>0</v>
      </c>
      <c r="K173" s="22">
        <v>953370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197055</v>
      </c>
      <c r="S173" s="22">
        <v>12706</v>
      </c>
      <c r="T173" s="22">
        <v>844436</v>
      </c>
      <c r="U173" s="22">
        <v>16855621</v>
      </c>
      <c r="V173" s="22">
        <v>0</v>
      </c>
      <c r="W173" s="22">
        <v>198280</v>
      </c>
      <c r="X173" s="22">
        <v>1604011</v>
      </c>
      <c r="Y173" s="22">
        <v>28625</v>
      </c>
      <c r="Z173" s="22">
        <v>1781106</v>
      </c>
      <c r="AA173" s="22">
        <v>3513691</v>
      </c>
      <c r="AB173" s="22">
        <v>0</v>
      </c>
      <c r="AC173" s="22">
        <v>2164697</v>
      </c>
      <c r="AD173" s="22">
        <v>105359</v>
      </c>
      <c r="AE173" s="22">
        <v>9395769</v>
      </c>
      <c r="AF173" s="22">
        <v>7459852</v>
      </c>
      <c r="AG173" s="22">
        <v>84539088</v>
      </c>
      <c r="AH173" s="22">
        <v>0</v>
      </c>
      <c r="AI173" s="22">
        <v>25232</v>
      </c>
      <c r="AJ173" s="22">
        <v>463882</v>
      </c>
      <c r="AK173" s="22">
        <v>85028202</v>
      </c>
      <c r="AL173" s="22">
        <v>92488054</v>
      </c>
    </row>
    <row r="174" spans="1:3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11314913</v>
      </c>
      <c r="F174" s="22">
        <v>790139</v>
      </c>
      <c r="G174" s="22">
        <v>236744</v>
      </c>
      <c r="H174" s="22">
        <v>0</v>
      </c>
      <c r="I174" s="22">
        <v>1874133</v>
      </c>
      <c r="J174" s="22">
        <v>0</v>
      </c>
      <c r="K174" s="22">
        <v>5587896</v>
      </c>
      <c r="L174" s="22">
        <v>0</v>
      </c>
      <c r="M174" s="22">
        <v>32351</v>
      </c>
      <c r="N174" s="22">
        <v>0</v>
      </c>
      <c r="O174" s="22">
        <v>0</v>
      </c>
      <c r="P174" s="22">
        <v>0</v>
      </c>
      <c r="Q174" s="22">
        <v>0</v>
      </c>
      <c r="R174" s="22">
        <v>17402651</v>
      </c>
      <c r="S174" s="22">
        <v>0</v>
      </c>
      <c r="T174" s="22">
        <v>0</v>
      </c>
      <c r="U174" s="22">
        <v>37238827</v>
      </c>
      <c r="V174" s="22">
        <v>0</v>
      </c>
      <c r="W174" s="22">
        <v>0</v>
      </c>
      <c r="X174" s="22">
        <v>8425595</v>
      </c>
      <c r="Y174" s="22">
        <v>1616134</v>
      </c>
      <c r="Z174" s="22">
        <v>9610552</v>
      </c>
      <c r="AA174" s="22">
        <v>29887587</v>
      </c>
      <c r="AB174" s="22">
        <v>0</v>
      </c>
      <c r="AC174" s="22">
        <v>806439</v>
      </c>
      <c r="AD174" s="22">
        <v>0</v>
      </c>
      <c r="AE174" s="22">
        <v>50346307</v>
      </c>
      <c r="AF174" s="22">
        <v>-13107480</v>
      </c>
      <c r="AG174" s="22">
        <v>262445528</v>
      </c>
      <c r="AH174" s="22">
        <v>155671</v>
      </c>
      <c r="AI174" s="22">
        <v>381931</v>
      </c>
      <c r="AJ174" s="22">
        <v>0</v>
      </c>
      <c r="AK174" s="22">
        <v>262983130</v>
      </c>
      <c r="AL174" s="22">
        <v>249875650</v>
      </c>
    </row>
    <row r="175" spans="1:3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3986930</v>
      </c>
      <c r="F175" s="22">
        <v>472749</v>
      </c>
      <c r="G175" s="22">
        <v>171618</v>
      </c>
      <c r="H175" s="22">
        <v>0</v>
      </c>
      <c r="I175" s="22">
        <v>3196258</v>
      </c>
      <c r="J175" s="22">
        <v>0</v>
      </c>
      <c r="K175" s="22">
        <v>1979544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11705399</v>
      </c>
      <c r="S175" s="22">
        <v>0</v>
      </c>
      <c r="T175" s="22">
        <v>0</v>
      </c>
      <c r="U175" s="22">
        <v>21512498</v>
      </c>
      <c r="V175" s="22">
        <v>0</v>
      </c>
      <c r="W175" s="22">
        <v>0</v>
      </c>
      <c r="X175" s="22">
        <v>4088028</v>
      </c>
      <c r="Y175" s="22">
        <v>787669</v>
      </c>
      <c r="Z175" s="22">
        <v>2331235</v>
      </c>
      <c r="AA175" s="22">
        <v>16137124</v>
      </c>
      <c r="AB175" s="22">
        <v>0</v>
      </c>
      <c r="AC175" s="22">
        <v>0</v>
      </c>
      <c r="AD175" s="22">
        <v>0</v>
      </c>
      <c r="AE175" s="22">
        <v>23344056</v>
      </c>
      <c r="AF175" s="22">
        <v>-1831558</v>
      </c>
      <c r="AG175" s="22">
        <v>217610679</v>
      </c>
      <c r="AH175" s="22">
        <v>118455</v>
      </c>
      <c r="AI175" s="22">
        <v>236124</v>
      </c>
      <c r="AJ175" s="22">
        <v>0</v>
      </c>
      <c r="AK175" s="22">
        <v>217965258</v>
      </c>
      <c r="AL175" s="22">
        <v>216133700</v>
      </c>
    </row>
    <row r="176" spans="1:3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11285348</v>
      </c>
      <c r="F176" s="22">
        <v>516404</v>
      </c>
      <c r="G176" s="22">
        <v>455513</v>
      </c>
      <c r="H176" s="22">
        <v>0</v>
      </c>
      <c r="I176" s="22">
        <v>0</v>
      </c>
      <c r="J176" s="22">
        <v>0</v>
      </c>
      <c r="K176" s="22">
        <v>789796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27754</v>
      </c>
      <c r="S176" s="22">
        <v>0</v>
      </c>
      <c r="T176" s="22">
        <v>0</v>
      </c>
      <c r="U176" s="22">
        <v>13074815</v>
      </c>
      <c r="V176" s="22">
        <v>0</v>
      </c>
      <c r="W176" s="22">
        <v>0</v>
      </c>
      <c r="X176" s="22">
        <v>1222125</v>
      </c>
      <c r="Y176" s="22">
        <v>256856</v>
      </c>
      <c r="Z176" s="22">
        <v>1693955</v>
      </c>
      <c r="AA176" s="22">
        <v>4700273</v>
      </c>
      <c r="AB176" s="22">
        <v>0</v>
      </c>
      <c r="AC176" s="22">
        <v>5000000</v>
      </c>
      <c r="AD176" s="22">
        <v>0</v>
      </c>
      <c r="AE176" s="22">
        <v>12873209</v>
      </c>
      <c r="AF176" s="22">
        <v>201606</v>
      </c>
      <c r="AG176" s="22">
        <v>46946925</v>
      </c>
      <c r="AH176" s="22">
        <v>38963</v>
      </c>
      <c r="AI176" s="22">
        <v>53800</v>
      </c>
      <c r="AJ176" s="22">
        <v>0</v>
      </c>
      <c r="AK176" s="22">
        <v>47039688</v>
      </c>
      <c r="AL176" s="22">
        <v>47241294</v>
      </c>
    </row>
    <row r="177" spans="1:3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4525452</v>
      </c>
      <c r="F177" s="22">
        <v>214589</v>
      </c>
      <c r="G177" s="22">
        <v>240643</v>
      </c>
      <c r="H177" s="22">
        <v>-18397</v>
      </c>
      <c r="I177" s="22">
        <v>0</v>
      </c>
      <c r="J177" s="22">
        <v>0</v>
      </c>
      <c r="K177" s="22">
        <v>529782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5492069</v>
      </c>
      <c r="V177" s="22">
        <v>0</v>
      </c>
      <c r="W177" s="22">
        <v>0</v>
      </c>
      <c r="X177" s="22">
        <v>384001</v>
      </c>
      <c r="Y177" s="22">
        <v>0</v>
      </c>
      <c r="Z177" s="22">
        <v>170224</v>
      </c>
      <c r="AA177" s="22">
        <v>269590</v>
      </c>
      <c r="AB177" s="22">
        <v>0</v>
      </c>
      <c r="AC177" s="22">
        <v>696193</v>
      </c>
      <c r="AD177" s="22">
        <v>0</v>
      </c>
      <c r="AE177" s="22">
        <v>1520008</v>
      </c>
      <c r="AF177" s="22">
        <v>3972061</v>
      </c>
      <c r="AG177" s="22">
        <v>20185122</v>
      </c>
      <c r="AH177" s="22">
        <v>214500</v>
      </c>
      <c r="AI177" s="22">
        <v>0</v>
      </c>
      <c r="AJ177" s="22">
        <v>0</v>
      </c>
      <c r="AK177" s="22">
        <v>20399622</v>
      </c>
      <c r="AL177" s="22">
        <v>24371683</v>
      </c>
    </row>
    <row r="178" spans="1:3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15514899</v>
      </c>
      <c r="F178" s="22">
        <v>925821</v>
      </c>
      <c r="G178" s="22">
        <v>267263</v>
      </c>
      <c r="H178" s="22">
        <v>0</v>
      </c>
      <c r="I178" s="22">
        <v>0</v>
      </c>
      <c r="J178" s="22">
        <v>0</v>
      </c>
      <c r="K178" s="22">
        <v>3095166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19803149</v>
      </c>
      <c r="V178" s="22">
        <v>0</v>
      </c>
      <c r="W178" s="22">
        <v>0</v>
      </c>
      <c r="X178" s="22">
        <v>5648972</v>
      </c>
      <c r="Y178" s="22">
        <v>586306</v>
      </c>
      <c r="Z178" s="22">
        <v>675716</v>
      </c>
      <c r="AA178" s="22">
        <v>33032271</v>
      </c>
      <c r="AB178" s="22">
        <v>0</v>
      </c>
      <c r="AC178" s="22">
        <v>0</v>
      </c>
      <c r="AD178" s="22">
        <v>4725278</v>
      </c>
      <c r="AE178" s="22">
        <v>44668543</v>
      </c>
      <c r="AF178" s="22">
        <v>-24865394</v>
      </c>
      <c r="AG178" s="22">
        <v>231595860</v>
      </c>
      <c r="AH178" s="22">
        <v>845040</v>
      </c>
      <c r="AI178" s="22">
        <v>374126</v>
      </c>
      <c r="AJ178" s="22">
        <v>0</v>
      </c>
      <c r="AK178" s="22">
        <v>232815026</v>
      </c>
      <c r="AL178" s="22">
        <v>207949632</v>
      </c>
    </row>
    <row r="179" spans="1:3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17715800</v>
      </c>
      <c r="F179" s="22">
        <v>534482</v>
      </c>
      <c r="G179" s="22">
        <v>210810</v>
      </c>
      <c r="H179" s="22">
        <v>0</v>
      </c>
      <c r="I179" s="22">
        <v>392347</v>
      </c>
      <c r="J179" s="22">
        <v>2172</v>
      </c>
      <c r="K179" s="22">
        <v>2981554</v>
      </c>
      <c r="L179" s="22">
        <v>1253452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1291396</v>
      </c>
      <c r="S179" s="22">
        <v>4131</v>
      </c>
      <c r="T179" s="22">
        <v>0</v>
      </c>
      <c r="U179" s="22">
        <v>24386144</v>
      </c>
      <c r="V179" s="22">
        <v>0</v>
      </c>
      <c r="W179" s="22">
        <v>110850</v>
      </c>
      <c r="X179" s="22">
        <v>2930825</v>
      </c>
      <c r="Y179" s="22">
        <v>494097</v>
      </c>
      <c r="Z179" s="22">
        <v>2144549</v>
      </c>
      <c r="AA179" s="22">
        <v>14068961</v>
      </c>
      <c r="AB179" s="22">
        <v>0</v>
      </c>
      <c r="AC179" s="22">
        <v>0</v>
      </c>
      <c r="AD179" s="22">
        <v>12243569</v>
      </c>
      <c r="AE179" s="22">
        <v>31992851</v>
      </c>
      <c r="AF179" s="22">
        <v>-7606707</v>
      </c>
      <c r="AG179" s="22">
        <v>149450037</v>
      </c>
      <c r="AH179" s="22">
        <v>194830</v>
      </c>
      <c r="AI179" s="22">
        <v>76434</v>
      </c>
      <c r="AJ179" s="22">
        <v>4434333</v>
      </c>
      <c r="AK179" s="22">
        <v>154155634</v>
      </c>
      <c r="AL179" s="22">
        <v>146548927</v>
      </c>
    </row>
    <row r="180" spans="1:3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1980810</v>
      </c>
      <c r="F180" s="22">
        <v>215088</v>
      </c>
      <c r="G180" s="22">
        <v>0</v>
      </c>
      <c r="H180" s="22">
        <v>0</v>
      </c>
      <c r="I180" s="22">
        <v>752659</v>
      </c>
      <c r="J180" s="22">
        <v>0</v>
      </c>
      <c r="K180" s="22">
        <v>393537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3342094</v>
      </c>
      <c r="V180" s="22">
        <v>0</v>
      </c>
      <c r="W180" s="22">
        <v>0</v>
      </c>
      <c r="X180" s="22">
        <v>321995</v>
      </c>
      <c r="Y180" s="22">
        <v>0</v>
      </c>
      <c r="Z180" s="22">
        <v>1272405</v>
      </c>
      <c r="AA180" s="22">
        <v>2320604</v>
      </c>
      <c r="AB180" s="22">
        <v>0</v>
      </c>
      <c r="AC180" s="22">
        <v>3961274</v>
      </c>
      <c r="AD180" s="22">
        <v>0</v>
      </c>
      <c r="AE180" s="22">
        <v>7876278</v>
      </c>
      <c r="AF180" s="22">
        <v>-4534184</v>
      </c>
      <c r="AG180" s="22">
        <v>19180535</v>
      </c>
      <c r="AH180" s="22">
        <v>0</v>
      </c>
      <c r="AI180" s="22">
        <v>18044</v>
      </c>
      <c r="AJ180" s="22">
        <v>0</v>
      </c>
      <c r="AK180" s="22">
        <v>19198579</v>
      </c>
      <c r="AL180" s="22">
        <v>14664395</v>
      </c>
    </row>
    <row r="181" spans="1:3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12662572</v>
      </c>
      <c r="F181" s="22">
        <v>209482</v>
      </c>
      <c r="G181" s="22">
        <v>210167</v>
      </c>
      <c r="H181" s="22">
        <v>0</v>
      </c>
      <c r="I181" s="22">
        <v>1573130</v>
      </c>
      <c r="J181" s="22">
        <v>243432</v>
      </c>
      <c r="K181" s="22">
        <v>1366151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50</v>
      </c>
      <c r="S181" s="22">
        <v>0</v>
      </c>
      <c r="T181" s="22">
        <v>0</v>
      </c>
      <c r="U181" s="22">
        <v>16264984</v>
      </c>
      <c r="V181" s="22">
        <v>0</v>
      </c>
      <c r="W181" s="22">
        <v>0</v>
      </c>
      <c r="X181" s="22">
        <v>0</v>
      </c>
      <c r="Y181" s="22">
        <v>36499</v>
      </c>
      <c r="Z181" s="22">
        <v>2759649</v>
      </c>
      <c r="AA181" s="22">
        <v>6710921</v>
      </c>
      <c r="AB181" s="22">
        <v>0</v>
      </c>
      <c r="AC181" s="22">
        <v>326798</v>
      </c>
      <c r="AD181" s="22">
        <v>988534</v>
      </c>
      <c r="AE181" s="22">
        <v>10822401</v>
      </c>
      <c r="AF181" s="22">
        <v>5442583</v>
      </c>
      <c r="AG181" s="22">
        <v>55362501</v>
      </c>
      <c r="AH181" s="22">
        <v>135041</v>
      </c>
      <c r="AI181" s="22">
        <v>6592</v>
      </c>
      <c r="AJ181" s="22">
        <v>1051302</v>
      </c>
      <c r="AK181" s="22">
        <v>56555436</v>
      </c>
      <c r="AL181" s="22">
        <v>61998019</v>
      </c>
    </row>
    <row r="182" spans="1:3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2039611</v>
      </c>
      <c r="F182" s="22">
        <v>150091</v>
      </c>
      <c r="G182" s="22">
        <v>177411</v>
      </c>
      <c r="H182" s="22">
        <v>-50000</v>
      </c>
      <c r="I182" s="22">
        <v>187951</v>
      </c>
      <c r="J182" s="22">
        <v>0</v>
      </c>
      <c r="K182" s="22">
        <v>253345</v>
      </c>
      <c r="L182" s="22">
        <v>0</v>
      </c>
      <c r="M182" s="22">
        <v>255000</v>
      </c>
      <c r="N182" s="22">
        <v>0</v>
      </c>
      <c r="O182" s="22">
        <v>0</v>
      </c>
      <c r="P182" s="22">
        <v>0</v>
      </c>
      <c r="Q182" s="22">
        <v>0</v>
      </c>
      <c r="R182" s="22">
        <v>2376143</v>
      </c>
      <c r="S182" s="22">
        <v>1988059</v>
      </c>
      <c r="T182" s="22">
        <v>0</v>
      </c>
      <c r="U182" s="22">
        <v>7377611</v>
      </c>
      <c r="V182" s="22">
        <v>0</v>
      </c>
      <c r="W182" s="22">
        <v>0</v>
      </c>
      <c r="X182" s="22">
        <v>412715</v>
      </c>
      <c r="Y182" s="22">
        <v>120700</v>
      </c>
      <c r="Z182" s="22">
        <v>144794</v>
      </c>
      <c r="AA182" s="22">
        <v>3946889</v>
      </c>
      <c r="AB182" s="22">
        <v>0</v>
      </c>
      <c r="AC182" s="22">
        <v>0</v>
      </c>
      <c r="AD182" s="22">
        <v>0</v>
      </c>
      <c r="AE182" s="22">
        <v>4625098</v>
      </c>
      <c r="AF182" s="22">
        <v>2752513</v>
      </c>
      <c r="AG182" s="22">
        <v>21556331</v>
      </c>
      <c r="AH182" s="22">
        <v>0</v>
      </c>
      <c r="AI182" s="22">
        <v>7201</v>
      </c>
      <c r="AJ182" s="22">
        <v>0</v>
      </c>
      <c r="AK182" s="22">
        <v>21563532</v>
      </c>
      <c r="AL182" s="22">
        <v>24316045</v>
      </c>
    </row>
    <row r="183" spans="1:3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955440</v>
      </c>
      <c r="F183" s="22">
        <v>314624</v>
      </c>
      <c r="G183" s="22">
        <v>60146</v>
      </c>
      <c r="H183" s="22">
        <v>-102782</v>
      </c>
      <c r="I183" s="22">
        <v>23</v>
      </c>
      <c r="J183" s="22">
        <v>89520</v>
      </c>
      <c r="K183" s="22">
        <v>346446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1663394</v>
      </c>
      <c r="V183" s="22">
        <v>0</v>
      </c>
      <c r="W183" s="22">
        <v>107863</v>
      </c>
      <c r="X183" s="22">
        <v>253825</v>
      </c>
      <c r="Y183" s="22">
        <v>558712</v>
      </c>
      <c r="Z183" s="22">
        <v>420962</v>
      </c>
      <c r="AA183" s="22">
        <v>590073</v>
      </c>
      <c r="AB183" s="22">
        <v>0</v>
      </c>
      <c r="AC183" s="22">
        <v>0</v>
      </c>
      <c r="AD183" s="22">
        <v>0</v>
      </c>
      <c r="AE183" s="22">
        <v>1931435</v>
      </c>
      <c r="AF183" s="22">
        <v>-268041</v>
      </c>
      <c r="AG183" s="22">
        <v>10980416</v>
      </c>
      <c r="AH183" s="22">
        <v>31629</v>
      </c>
      <c r="AI183" s="22">
        <v>25493</v>
      </c>
      <c r="AJ183" s="22">
        <v>1363274</v>
      </c>
      <c r="AK183" s="22">
        <v>12400812</v>
      </c>
      <c r="AL183" s="22">
        <v>12132771</v>
      </c>
    </row>
    <row r="184" spans="1:3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474988</v>
      </c>
      <c r="F184" s="22">
        <v>345113</v>
      </c>
      <c r="G184" s="22">
        <v>474462</v>
      </c>
      <c r="H184" s="22">
        <v>0</v>
      </c>
      <c r="I184" s="22">
        <v>231073</v>
      </c>
      <c r="J184" s="22">
        <v>0</v>
      </c>
      <c r="K184" s="22">
        <v>133488</v>
      </c>
      <c r="L184" s="22">
        <v>0</v>
      </c>
      <c r="M184" s="22">
        <v>64377</v>
      </c>
      <c r="N184" s="22">
        <v>0</v>
      </c>
      <c r="O184" s="22">
        <v>0</v>
      </c>
      <c r="P184" s="22">
        <v>0</v>
      </c>
      <c r="Q184" s="22">
        <v>0</v>
      </c>
      <c r="R184" s="22">
        <v>6627</v>
      </c>
      <c r="S184" s="22">
        <v>0</v>
      </c>
      <c r="T184" s="22">
        <v>0</v>
      </c>
      <c r="U184" s="22">
        <v>1730128</v>
      </c>
      <c r="V184" s="22">
        <v>0</v>
      </c>
      <c r="W184" s="22">
        <v>0</v>
      </c>
      <c r="X184" s="22">
        <v>136163</v>
      </c>
      <c r="Y184" s="22">
        <v>37478</v>
      </c>
      <c r="Z184" s="22">
        <v>210428</v>
      </c>
      <c r="AA184" s="22">
        <v>3183708</v>
      </c>
      <c r="AB184" s="22">
        <v>112956</v>
      </c>
      <c r="AC184" s="22">
        <v>0</v>
      </c>
      <c r="AD184" s="22">
        <v>0</v>
      </c>
      <c r="AE184" s="22">
        <v>3680733</v>
      </c>
      <c r="AF184" s="22">
        <v>-1950605</v>
      </c>
      <c r="AG184" s="22">
        <v>16083140</v>
      </c>
      <c r="AH184" s="22">
        <v>35071</v>
      </c>
      <c r="AI184" s="22">
        <v>0</v>
      </c>
      <c r="AJ184" s="22">
        <v>1422392</v>
      </c>
      <c r="AK184" s="22">
        <v>17540603</v>
      </c>
      <c r="AL184" s="22">
        <v>15589998</v>
      </c>
    </row>
    <row r="185" spans="1:3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5823471</v>
      </c>
      <c r="F185" s="22">
        <v>88751</v>
      </c>
      <c r="G185" s="22">
        <v>49677</v>
      </c>
      <c r="H185" s="22">
        <v>0</v>
      </c>
      <c r="I185" s="22">
        <v>641762</v>
      </c>
      <c r="J185" s="22">
        <v>0</v>
      </c>
      <c r="K185" s="22">
        <v>987766</v>
      </c>
      <c r="L185" s="22">
        <v>0</v>
      </c>
      <c r="M185" s="22">
        <v>1034180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8625607</v>
      </c>
      <c r="V185" s="22">
        <v>0</v>
      </c>
      <c r="W185" s="22">
        <v>0</v>
      </c>
      <c r="X185" s="22">
        <v>1318956</v>
      </c>
      <c r="Y185" s="22">
        <v>32445</v>
      </c>
      <c r="Z185" s="22">
        <v>1468</v>
      </c>
      <c r="AA185" s="22">
        <v>528179</v>
      </c>
      <c r="AB185" s="22">
        <v>132612</v>
      </c>
      <c r="AC185" s="22">
        <v>0</v>
      </c>
      <c r="AD185" s="22">
        <v>0</v>
      </c>
      <c r="AE185" s="22">
        <v>2013660</v>
      </c>
      <c r="AF185" s="22">
        <v>6611947</v>
      </c>
      <c r="AG185" s="22">
        <v>36904241</v>
      </c>
      <c r="AH185" s="22">
        <v>237199</v>
      </c>
      <c r="AI185" s="22">
        <v>65118</v>
      </c>
      <c r="AJ185" s="22">
        <v>0</v>
      </c>
      <c r="AK185" s="22">
        <v>37206558</v>
      </c>
      <c r="AL185" s="22">
        <v>43818505</v>
      </c>
    </row>
    <row r="186" spans="1:3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4273246</v>
      </c>
      <c r="F186" s="22">
        <v>38780</v>
      </c>
      <c r="G186" s="22">
        <v>11013</v>
      </c>
      <c r="H186" s="22">
        <v>0</v>
      </c>
      <c r="I186" s="22">
        <v>537154</v>
      </c>
      <c r="J186" s="22">
        <v>0</v>
      </c>
      <c r="K186" s="22">
        <v>136131</v>
      </c>
      <c r="L186" s="22">
        <v>0</v>
      </c>
      <c r="M186" s="22">
        <v>22241</v>
      </c>
      <c r="N186" s="22">
        <v>0</v>
      </c>
      <c r="O186" s="22">
        <v>0</v>
      </c>
      <c r="P186" s="22">
        <v>0</v>
      </c>
      <c r="Q186" s="22">
        <v>0</v>
      </c>
      <c r="R186" s="22">
        <v>30537</v>
      </c>
      <c r="S186" s="22">
        <v>0</v>
      </c>
      <c r="T186" s="22">
        <v>0</v>
      </c>
      <c r="U186" s="22">
        <v>5049102</v>
      </c>
      <c r="V186" s="22">
        <v>0</v>
      </c>
      <c r="W186" s="22">
        <v>0</v>
      </c>
      <c r="X186" s="22">
        <v>127160</v>
      </c>
      <c r="Y186" s="22">
        <v>0</v>
      </c>
      <c r="Z186" s="22">
        <v>1721041</v>
      </c>
      <c r="AA186" s="22">
        <v>305251</v>
      </c>
      <c r="AB186" s="22">
        <v>0</v>
      </c>
      <c r="AC186" s="22">
        <v>50177</v>
      </c>
      <c r="AD186" s="22">
        <v>0</v>
      </c>
      <c r="AE186" s="22">
        <v>2203629</v>
      </c>
      <c r="AF186" s="22">
        <v>2845473</v>
      </c>
      <c r="AG186" s="22">
        <v>6870194</v>
      </c>
      <c r="AH186" s="22">
        <v>42357</v>
      </c>
      <c r="AI186" s="22">
        <v>11756</v>
      </c>
      <c r="AJ186" s="22">
        <v>0</v>
      </c>
      <c r="AK186" s="22">
        <v>6924307</v>
      </c>
      <c r="AL186" s="22">
        <v>9769780</v>
      </c>
    </row>
    <row r="187" spans="1:3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8431766</v>
      </c>
      <c r="F187" s="22">
        <v>312065</v>
      </c>
      <c r="G187" s="22">
        <v>427628</v>
      </c>
      <c r="H187" s="22">
        <v>0</v>
      </c>
      <c r="I187" s="22">
        <v>1798811</v>
      </c>
      <c r="J187" s="22">
        <v>0</v>
      </c>
      <c r="K187" s="22">
        <v>679570</v>
      </c>
      <c r="L187" s="22">
        <v>0</v>
      </c>
      <c r="M187" s="22">
        <v>1507137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13156977</v>
      </c>
      <c r="V187" s="22">
        <v>0</v>
      </c>
      <c r="W187" s="22">
        <v>38650</v>
      </c>
      <c r="X187" s="22">
        <v>4148468</v>
      </c>
      <c r="Y187" s="22">
        <v>0</v>
      </c>
      <c r="Z187" s="22">
        <v>1188612</v>
      </c>
      <c r="AA187" s="22">
        <v>10127473</v>
      </c>
      <c r="AB187" s="22">
        <v>0</v>
      </c>
      <c r="AC187" s="22">
        <v>1399156</v>
      </c>
      <c r="AD187" s="22">
        <v>0</v>
      </c>
      <c r="AE187" s="22">
        <v>16902359</v>
      </c>
      <c r="AF187" s="22">
        <v>-3745382</v>
      </c>
      <c r="AG187" s="22">
        <v>62347769</v>
      </c>
      <c r="AH187" s="22">
        <v>109923</v>
      </c>
      <c r="AI187" s="22">
        <v>79194</v>
      </c>
      <c r="AJ187" s="22">
        <v>189154</v>
      </c>
      <c r="AK187" s="22">
        <v>62726040</v>
      </c>
      <c r="AL187" s="22">
        <v>58980658</v>
      </c>
    </row>
    <row r="188" spans="1:3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2650035</v>
      </c>
      <c r="F188" s="22">
        <v>130510</v>
      </c>
      <c r="G188" s="22">
        <v>42288</v>
      </c>
      <c r="H188" s="22">
        <v>-5000</v>
      </c>
      <c r="I188" s="22">
        <v>806102</v>
      </c>
      <c r="J188" s="22">
        <v>0</v>
      </c>
      <c r="K188" s="22">
        <v>1140221</v>
      </c>
      <c r="L188" s="22">
        <v>897669</v>
      </c>
      <c r="M188" s="22">
        <v>4561520</v>
      </c>
      <c r="N188" s="22">
        <v>0</v>
      </c>
      <c r="O188" s="22">
        <v>0</v>
      </c>
      <c r="P188" s="22">
        <v>0</v>
      </c>
      <c r="Q188" s="22">
        <v>0</v>
      </c>
      <c r="R188" s="22">
        <v>3226715</v>
      </c>
      <c r="S188" s="22">
        <v>0</v>
      </c>
      <c r="T188" s="22">
        <v>0</v>
      </c>
      <c r="U188" s="22">
        <v>13450060</v>
      </c>
      <c r="V188" s="22">
        <v>0</v>
      </c>
      <c r="W188" s="22">
        <v>224128</v>
      </c>
      <c r="X188" s="22">
        <v>340130</v>
      </c>
      <c r="Y188" s="22">
        <v>17365</v>
      </c>
      <c r="Z188" s="22">
        <v>1568621</v>
      </c>
      <c r="AA188" s="22">
        <v>10504435</v>
      </c>
      <c r="AB188" s="22">
        <v>0</v>
      </c>
      <c r="AC188" s="22">
        <v>0</v>
      </c>
      <c r="AD188" s="22">
        <v>276978</v>
      </c>
      <c r="AE188" s="22">
        <v>12931657</v>
      </c>
      <c r="AF188" s="22">
        <v>518403</v>
      </c>
      <c r="AG188" s="22">
        <v>69639663</v>
      </c>
      <c r="AH188" s="22">
        <v>203158</v>
      </c>
      <c r="AI188" s="22">
        <v>928366</v>
      </c>
      <c r="AJ188" s="22">
        <v>0</v>
      </c>
      <c r="AK188" s="22">
        <v>70771187</v>
      </c>
      <c r="AL188" s="22">
        <v>71289590</v>
      </c>
    </row>
    <row r="189" spans="1:3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1558300</v>
      </c>
      <c r="F189" s="22">
        <v>98985</v>
      </c>
      <c r="G189" s="22">
        <v>149813</v>
      </c>
      <c r="H189" s="22">
        <v>0</v>
      </c>
      <c r="I189" s="22">
        <v>371559</v>
      </c>
      <c r="J189" s="22">
        <v>0</v>
      </c>
      <c r="K189" s="22">
        <v>768046</v>
      </c>
      <c r="L189" s="22">
        <v>0</v>
      </c>
      <c r="M189" s="22">
        <v>226826</v>
      </c>
      <c r="N189" s="22">
        <v>7692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3181221</v>
      </c>
      <c r="V189" s="22">
        <v>0</v>
      </c>
      <c r="W189" s="22">
        <v>0</v>
      </c>
      <c r="X189" s="22">
        <v>305044</v>
      </c>
      <c r="Y189" s="22">
        <v>1296</v>
      </c>
      <c r="Z189" s="22">
        <v>651003</v>
      </c>
      <c r="AA189" s="22">
        <v>1543530</v>
      </c>
      <c r="AB189" s="22">
        <v>0</v>
      </c>
      <c r="AC189" s="22">
        <v>0</v>
      </c>
      <c r="AD189" s="22">
        <v>0</v>
      </c>
      <c r="AE189" s="22">
        <v>2500873</v>
      </c>
      <c r="AF189" s="22">
        <v>680348</v>
      </c>
      <c r="AG189" s="22">
        <v>18885274</v>
      </c>
      <c r="AH189" s="22">
        <v>0</v>
      </c>
      <c r="AI189" s="22">
        <v>0</v>
      </c>
      <c r="AJ189" s="22">
        <v>0</v>
      </c>
      <c r="AK189" s="22">
        <v>18885274</v>
      </c>
      <c r="AL189" s="22">
        <v>19565622</v>
      </c>
    </row>
    <row r="190" spans="1:3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3353993</v>
      </c>
      <c r="F190" s="22">
        <v>116398</v>
      </c>
      <c r="G190" s="22">
        <v>33547</v>
      </c>
      <c r="H190" s="22">
        <v>0</v>
      </c>
      <c r="I190" s="22">
        <v>349905</v>
      </c>
      <c r="J190" s="22">
        <v>0</v>
      </c>
      <c r="K190" s="22">
        <v>263682</v>
      </c>
      <c r="L190" s="22">
        <v>0</v>
      </c>
      <c r="M190" s="22">
        <v>1062514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5180039</v>
      </c>
      <c r="V190" s="22">
        <v>0</v>
      </c>
      <c r="W190" s="22">
        <v>0</v>
      </c>
      <c r="X190" s="22">
        <v>149989</v>
      </c>
      <c r="Y190" s="22">
        <v>86477</v>
      </c>
      <c r="Z190" s="22">
        <v>354522</v>
      </c>
      <c r="AA190" s="22">
        <v>4297599</v>
      </c>
      <c r="AB190" s="22">
        <v>109298</v>
      </c>
      <c r="AC190" s="22">
        <v>0</v>
      </c>
      <c r="AD190" s="22">
        <v>0</v>
      </c>
      <c r="AE190" s="22">
        <v>4997885</v>
      </c>
      <c r="AF190" s="22">
        <v>182154</v>
      </c>
      <c r="AG190" s="22">
        <v>25905403</v>
      </c>
      <c r="AH190" s="22">
        <v>88219</v>
      </c>
      <c r="AI190" s="22">
        <v>132978</v>
      </c>
      <c r="AJ190" s="22">
        <v>0</v>
      </c>
      <c r="AK190" s="22">
        <v>26126600</v>
      </c>
      <c r="AL190" s="22">
        <v>26308754</v>
      </c>
    </row>
    <row r="191" spans="1:3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8309763</v>
      </c>
      <c r="F191" s="22">
        <v>174015</v>
      </c>
      <c r="G191" s="22">
        <v>69624</v>
      </c>
      <c r="H191" s="22">
        <v>0</v>
      </c>
      <c r="I191" s="22">
        <v>2719247</v>
      </c>
      <c r="J191" s="22">
        <v>67500</v>
      </c>
      <c r="K191" s="22">
        <v>1380632</v>
      </c>
      <c r="L191" s="22">
        <v>0</v>
      </c>
      <c r="M191" s="22">
        <v>6659236</v>
      </c>
      <c r="N191" s="22">
        <v>7020</v>
      </c>
      <c r="O191" s="22">
        <v>0</v>
      </c>
      <c r="P191" s="22">
        <v>0</v>
      </c>
      <c r="Q191" s="22">
        <v>0</v>
      </c>
      <c r="R191" s="22">
        <v>746</v>
      </c>
      <c r="S191" s="22">
        <v>0</v>
      </c>
      <c r="T191" s="22">
        <v>13500000</v>
      </c>
      <c r="U191" s="22">
        <v>32887783</v>
      </c>
      <c r="V191" s="22">
        <v>0</v>
      </c>
      <c r="W191" s="22">
        <v>727049</v>
      </c>
      <c r="X191" s="22">
        <v>914365</v>
      </c>
      <c r="Y191" s="22">
        <v>14544</v>
      </c>
      <c r="Z191" s="22">
        <v>2740650</v>
      </c>
      <c r="AA191" s="22">
        <v>2250000</v>
      </c>
      <c r="AB191" s="22">
        <v>526730</v>
      </c>
      <c r="AC191" s="22">
        <v>790500</v>
      </c>
      <c r="AD191" s="22">
        <v>0</v>
      </c>
      <c r="AE191" s="22">
        <v>7963838</v>
      </c>
      <c r="AF191" s="22">
        <v>24923945</v>
      </c>
      <c r="AG191" s="22">
        <v>87701552</v>
      </c>
      <c r="AH191" s="22">
        <v>0</v>
      </c>
      <c r="AI191" s="22">
        <v>80587</v>
      </c>
      <c r="AJ191" s="22">
        <v>0</v>
      </c>
      <c r="AK191" s="22">
        <v>87782139</v>
      </c>
      <c r="AL191" s="22">
        <v>112706084</v>
      </c>
    </row>
    <row r="192" spans="1:3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1990328</v>
      </c>
      <c r="F192" s="22">
        <v>136451</v>
      </c>
      <c r="G192" s="22">
        <v>79518</v>
      </c>
      <c r="H192" s="22">
        <v>0</v>
      </c>
      <c r="I192" s="22">
        <v>268528</v>
      </c>
      <c r="J192" s="22">
        <v>0</v>
      </c>
      <c r="K192" s="22">
        <v>551250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782230</v>
      </c>
      <c r="S192" s="22">
        <v>0</v>
      </c>
      <c r="T192" s="22">
        <v>0</v>
      </c>
      <c r="U192" s="22">
        <v>3808305</v>
      </c>
      <c r="V192" s="22">
        <v>0</v>
      </c>
      <c r="W192" s="22">
        <v>0</v>
      </c>
      <c r="X192" s="22">
        <v>418691</v>
      </c>
      <c r="Y192" s="22">
        <v>0</v>
      </c>
      <c r="Z192" s="22">
        <v>179331</v>
      </c>
      <c r="AA192" s="22">
        <v>547034</v>
      </c>
      <c r="AB192" s="22">
        <v>19804</v>
      </c>
      <c r="AC192" s="22">
        <v>291587</v>
      </c>
      <c r="AD192" s="22">
        <v>0</v>
      </c>
      <c r="AE192" s="22">
        <v>1456447</v>
      </c>
      <c r="AF192" s="22">
        <v>2351858</v>
      </c>
      <c r="AG192" s="22">
        <v>35238542</v>
      </c>
      <c r="AH192" s="22">
        <v>0</v>
      </c>
      <c r="AI192" s="22">
        <v>0</v>
      </c>
      <c r="AJ192" s="22">
        <v>0</v>
      </c>
      <c r="AK192" s="22">
        <v>35238542</v>
      </c>
      <c r="AL192" s="22">
        <v>37590400</v>
      </c>
    </row>
    <row r="193" spans="1:3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6143002</v>
      </c>
      <c r="F193" s="22">
        <v>148430</v>
      </c>
      <c r="G193" s="22">
        <v>287575</v>
      </c>
      <c r="H193" s="22">
        <v>-314926</v>
      </c>
      <c r="I193" s="22">
        <v>788729</v>
      </c>
      <c r="J193" s="22">
        <v>0</v>
      </c>
      <c r="K193" s="22">
        <v>782325</v>
      </c>
      <c r="L193" s="22">
        <v>0</v>
      </c>
      <c r="M193" s="22">
        <v>732149</v>
      </c>
      <c r="N193" s="22">
        <v>0</v>
      </c>
      <c r="O193" s="22">
        <v>0</v>
      </c>
      <c r="P193" s="22">
        <v>0</v>
      </c>
      <c r="Q193" s="22">
        <v>0</v>
      </c>
      <c r="R193" s="22">
        <v>5334813</v>
      </c>
      <c r="S193" s="22">
        <v>0</v>
      </c>
      <c r="T193" s="22">
        <v>0</v>
      </c>
      <c r="U193" s="22">
        <v>13902097</v>
      </c>
      <c r="V193" s="22">
        <v>0</v>
      </c>
      <c r="W193" s="22">
        <v>478357</v>
      </c>
      <c r="X193" s="22">
        <v>3420274</v>
      </c>
      <c r="Y193" s="22">
        <v>94403</v>
      </c>
      <c r="Z193" s="22">
        <v>1629961</v>
      </c>
      <c r="AA193" s="22">
        <v>7144221</v>
      </c>
      <c r="AB193" s="22">
        <v>0</v>
      </c>
      <c r="AC193" s="22">
        <v>478400</v>
      </c>
      <c r="AD193" s="22">
        <v>55768</v>
      </c>
      <c r="AE193" s="22">
        <v>13301384</v>
      </c>
      <c r="AF193" s="22">
        <v>600713</v>
      </c>
      <c r="AG193" s="22">
        <v>61994551</v>
      </c>
      <c r="AH193" s="22">
        <v>537000</v>
      </c>
      <c r="AI193" s="22">
        <v>59181</v>
      </c>
      <c r="AJ193" s="22">
        <v>0</v>
      </c>
      <c r="AK193" s="22">
        <v>62590732</v>
      </c>
      <c r="AL193" s="22">
        <v>63191445</v>
      </c>
    </row>
    <row r="194" spans="1:3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52237418</v>
      </c>
      <c r="F194" s="22">
        <v>606162</v>
      </c>
      <c r="G194" s="22">
        <v>309084</v>
      </c>
      <c r="H194" s="22">
        <v>0</v>
      </c>
      <c r="I194" s="22">
        <v>3462685</v>
      </c>
      <c r="J194" s="22">
        <v>1259084</v>
      </c>
      <c r="K194" s="22">
        <v>4883894</v>
      </c>
      <c r="L194" s="22">
        <v>300116</v>
      </c>
      <c r="M194" s="22">
        <v>1281183</v>
      </c>
      <c r="N194" s="22">
        <v>30850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64370477</v>
      </c>
      <c r="V194" s="22">
        <v>0</v>
      </c>
      <c r="W194" s="22">
        <v>0</v>
      </c>
      <c r="X194" s="22">
        <v>6814575</v>
      </c>
      <c r="Y194" s="22">
        <v>340683</v>
      </c>
      <c r="Z194" s="22">
        <v>15729635</v>
      </c>
      <c r="AA194" s="22">
        <v>10531780</v>
      </c>
      <c r="AB194" s="22">
        <v>0</v>
      </c>
      <c r="AC194" s="22">
        <v>597957</v>
      </c>
      <c r="AD194" s="22">
        <v>0</v>
      </c>
      <c r="AE194" s="22">
        <v>34014630</v>
      </c>
      <c r="AF194" s="22">
        <v>30355847</v>
      </c>
      <c r="AG194" s="22">
        <v>148460223</v>
      </c>
      <c r="AH194" s="22">
        <v>969329</v>
      </c>
      <c r="AI194" s="22">
        <v>64758</v>
      </c>
      <c r="AJ194" s="22">
        <v>0</v>
      </c>
      <c r="AK194" s="22">
        <v>149494309</v>
      </c>
      <c r="AL194" s="22">
        <v>179850156</v>
      </c>
    </row>
    <row r="195" spans="1:38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3088370</v>
      </c>
      <c r="F195" s="22">
        <v>50933</v>
      </c>
      <c r="G195" s="22">
        <v>7404</v>
      </c>
      <c r="H195" s="22">
        <v>0</v>
      </c>
      <c r="I195" s="22">
        <v>276629</v>
      </c>
      <c r="J195" s="22">
        <v>0</v>
      </c>
      <c r="K195" s="22">
        <v>57349</v>
      </c>
      <c r="L195" s="22">
        <v>0</v>
      </c>
      <c r="M195" s="22">
        <v>185858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3666543</v>
      </c>
      <c r="V195" s="22">
        <v>0</v>
      </c>
      <c r="W195" s="22">
        <v>0</v>
      </c>
      <c r="X195" s="22">
        <v>203190</v>
      </c>
      <c r="Y195" s="22">
        <v>9524</v>
      </c>
      <c r="Z195" s="22">
        <v>2327689</v>
      </c>
      <c r="AA195" s="22">
        <v>1858387</v>
      </c>
      <c r="AB195" s="22">
        <v>0</v>
      </c>
      <c r="AC195" s="22">
        <v>0</v>
      </c>
      <c r="AD195" s="22">
        <v>0</v>
      </c>
      <c r="AE195" s="22">
        <v>4398790</v>
      </c>
      <c r="AF195" s="22">
        <v>-732247</v>
      </c>
      <c r="AG195" s="22">
        <v>9059895</v>
      </c>
      <c r="AH195" s="22">
        <v>0</v>
      </c>
      <c r="AI195" s="22">
        <v>0</v>
      </c>
      <c r="AJ195" s="22">
        <v>0</v>
      </c>
      <c r="AK195" s="22">
        <v>9059895</v>
      </c>
      <c r="AL195" s="22">
        <v>8327648</v>
      </c>
    </row>
    <row r="196" spans="1:38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1829924</v>
      </c>
      <c r="F196" s="22">
        <v>213744</v>
      </c>
      <c r="G196" s="22">
        <v>114542</v>
      </c>
      <c r="H196" s="22">
        <v>0</v>
      </c>
      <c r="I196" s="22">
        <v>0</v>
      </c>
      <c r="J196" s="22">
        <v>0</v>
      </c>
      <c r="K196" s="22">
        <v>224172</v>
      </c>
      <c r="L196" s="22">
        <v>0</v>
      </c>
      <c r="M196" s="22">
        <v>0</v>
      </c>
      <c r="N196" s="22">
        <v>12368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2394750</v>
      </c>
      <c r="V196" s="22">
        <v>0</v>
      </c>
      <c r="W196" s="22">
        <v>0</v>
      </c>
      <c r="X196" s="22">
        <v>109101</v>
      </c>
      <c r="Y196" s="22">
        <v>19622</v>
      </c>
      <c r="Z196" s="22">
        <v>60591</v>
      </c>
      <c r="AA196" s="22">
        <v>0</v>
      </c>
      <c r="AB196" s="22">
        <v>0</v>
      </c>
      <c r="AC196" s="22">
        <v>204500</v>
      </c>
      <c r="AD196" s="22">
        <v>0</v>
      </c>
      <c r="AE196" s="22">
        <v>393814</v>
      </c>
      <c r="AF196" s="22">
        <v>2000936</v>
      </c>
      <c r="AG196" s="22">
        <v>7274502</v>
      </c>
      <c r="AH196" s="22">
        <v>0</v>
      </c>
      <c r="AI196" s="22">
        <v>51046</v>
      </c>
      <c r="AJ196" s="22">
        <v>0</v>
      </c>
      <c r="AK196" s="22">
        <v>7325548</v>
      </c>
      <c r="AL196" s="22">
        <v>9326484</v>
      </c>
    </row>
    <row r="197" spans="1:38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2709793</v>
      </c>
      <c r="F197" s="22">
        <v>97911</v>
      </c>
      <c r="G197" s="22">
        <v>50189</v>
      </c>
      <c r="H197" s="22">
        <v>0</v>
      </c>
      <c r="I197" s="22">
        <v>550168</v>
      </c>
      <c r="J197" s="22">
        <v>0</v>
      </c>
      <c r="K197" s="22">
        <v>32993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3441054</v>
      </c>
      <c r="V197" s="22">
        <v>0</v>
      </c>
      <c r="W197" s="22">
        <v>75247</v>
      </c>
      <c r="X197" s="22">
        <v>516242</v>
      </c>
      <c r="Y197" s="22">
        <v>0</v>
      </c>
      <c r="Z197" s="22">
        <v>640930</v>
      </c>
      <c r="AA197" s="22">
        <v>2429675</v>
      </c>
      <c r="AB197" s="22">
        <v>11733</v>
      </c>
      <c r="AC197" s="22">
        <v>84344</v>
      </c>
      <c r="AD197" s="22">
        <v>0</v>
      </c>
      <c r="AE197" s="22">
        <v>3758171</v>
      </c>
      <c r="AF197" s="22">
        <v>-317117</v>
      </c>
      <c r="AG197" s="22">
        <v>14402972</v>
      </c>
      <c r="AH197" s="22">
        <v>21938</v>
      </c>
      <c r="AI197" s="22">
        <v>750</v>
      </c>
      <c r="AJ197" s="22">
        <v>40000</v>
      </c>
      <c r="AK197" s="22">
        <v>14465660</v>
      </c>
      <c r="AL197" s="22">
        <v>14148543</v>
      </c>
    </row>
    <row r="198" spans="1:38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333474</v>
      </c>
      <c r="F198" s="22">
        <v>17549</v>
      </c>
      <c r="G198" s="22">
        <v>11401</v>
      </c>
      <c r="H198" s="22">
        <v>-10367</v>
      </c>
      <c r="I198" s="22">
        <v>282069</v>
      </c>
      <c r="J198" s="22">
        <v>0</v>
      </c>
      <c r="K198" s="22">
        <v>21226</v>
      </c>
      <c r="L198" s="22">
        <v>0</v>
      </c>
      <c r="M198" s="22">
        <v>20400</v>
      </c>
      <c r="N198" s="22">
        <v>0</v>
      </c>
      <c r="O198" s="22">
        <v>0</v>
      </c>
      <c r="P198" s="22">
        <v>0</v>
      </c>
      <c r="Q198" s="22">
        <v>0</v>
      </c>
      <c r="R198" s="22">
        <v>20000</v>
      </c>
      <c r="S198" s="22">
        <v>12524</v>
      </c>
      <c r="T198" s="22">
        <v>0</v>
      </c>
      <c r="U198" s="22">
        <v>708276</v>
      </c>
      <c r="V198" s="22">
        <v>0</v>
      </c>
      <c r="W198" s="22">
        <v>0</v>
      </c>
      <c r="X198" s="22">
        <v>32606</v>
      </c>
      <c r="Y198" s="22">
        <v>0</v>
      </c>
      <c r="Z198" s="22">
        <v>427720</v>
      </c>
      <c r="AA198" s="22">
        <v>85000</v>
      </c>
      <c r="AB198" s="22">
        <v>0</v>
      </c>
      <c r="AC198" s="22">
        <v>350000</v>
      </c>
      <c r="AD198" s="22">
        <v>0</v>
      </c>
      <c r="AE198" s="22">
        <v>895326</v>
      </c>
      <c r="AF198" s="22">
        <v>-187050</v>
      </c>
      <c r="AG198" s="22">
        <v>4988417</v>
      </c>
      <c r="AH198" s="22">
        <v>0</v>
      </c>
      <c r="AI198" s="22">
        <v>1042</v>
      </c>
      <c r="AJ198" s="22">
        <v>0</v>
      </c>
      <c r="AK198" s="22">
        <v>4989459</v>
      </c>
      <c r="AL198" s="22">
        <v>4802409</v>
      </c>
    </row>
    <row r="199" spans="1:38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598699</v>
      </c>
      <c r="F199" s="22">
        <v>26820</v>
      </c>
      <c r="G199" s="22">
        <v>20851</v>
      </c>
      <c r="H199" s="22">
        <v>-5089</v>
      </c>
      <c r="I199" s="22">
        <v>5627</v>
      </c>
      <c r="J199" s="22">
        <v>0</v>
      </c>
      <c r="K199" s="22">
        <v>28543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896</v>
      </c>
      <c r="U199" s="22">
        <v>676347</v>
      </c>
      <c r="V199" s="22">
        <v>0</v>
      </c>
      <c r="W199" s="22">
        <v>0</v>
      </c>
      <c r="X199" s="22">
        <v>33467</v>
      </c>
      <c r="Y199" s="22">
        <v>0</v>
      </c>
      <c r="Z199" s="22">
        <v>3935</v>
      </c>
      <c r="AA199" s="22">
        <v>0</v>
      </c>
      <c r="AB199" s="22">
        <v>0</v>
      </c>
      <c r="AC199" s="22">
        <v>0</v>
      </c>
      <c r="AD199" s="22">
        <v>0</v>
      </c>
      <c r="AE199" s="22">
        <v>37402</v>
      </c>
      <c r="AF199" s="22">
        <v>638945</v>
      </c>
      <c r="AG199" s="22">
        <v>2861965</v>
      </c>
      <c r="AH199" s="22">
        <v>0</v>
      </c>
      <c r="AI199" s="22">
        <v>0</v>
      </c>
      <c r="AJ199" s="22">
        <v>0</v>
      </c>
      <c r="AK199" s="22">
        <v>2861965</v>
      </c>
      <c r="AL199" s="22">
        <v>3500910</v>
      </c>
    </row>
    <row r="200" spans="1:38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1170114</v>
      </c>
      <c r="F200" s="22">
        <v>79530</v>
      </c>
      <c r="G200" s="22">
        <v>104133</v>
      </c>
      <c r="H200" s="22">
        <v>-76000</v>
      </c>
      <c r="I200" s="22">
        <v>236080</v>
      </c>
      <c r="J200" s="22">
        <v>0</v>
      </c>
      <c r="K200" s="22">
        <v>59166</v>
      </c>
      <c r="L200" s="22">
        <v>0</v>
      </c>
      <c r="M200" s="22">
        <v>11245</v>
      </c>
      <c r="N200" s="22">
        <v>0</v>
      </c>
      <c r="O200" s="22">
        <v>0</v>
      </c>
      <c r="P200" s="22">
        <v>0</v>
      </c>
      <c r="Q200" s="22">
        <v>0</v>
      </c>
      <c r="R200" s="22">
        <v>29686</v>
      </c>
      <c r="S200" s="22">
        <v>0</v>
      </c>
      <c r="T200" s="22">
        <v>0</v>
      </c>
      <c r="U200" s="22">
        <v>1613954</v>
      </c>
      <c r="V200" s="22">
        <v>0</v>
      </c>
      <c r="W200" s="22">
        <v>0</v>
      </c>
      <c r="X200" s="22">
        <v>152368</v>
      </c>
      <c r="Y200" s="22">
        <v>1850</v>
      </c>
      <c r="Z200" s="22">
        <v>425686</v>
      </c>
      <c r="AA200" s="22">
        <v>0</v>
      </c>
      <c r="AB200" s="22">
        <v>0</v>
      </c>
      <c r="AC200" s="22">
        <v>0</v>
      </c>
      <c r="AD200" s="22">
        <v>0</v>
      </c>
      <c r="AE200" s="22">
        <v>579904</v>
      </c>
      <c r="AF200" s="22">
        <v>1034050</v>
      </c>
      <c r="AG200" s="22">
        <v>5606720</v>
      </c>
      <c r="AH200" s="22">
        <v>3000</v>
      </c>
      <c r="AI200" s="22">
        <v>8676</v>
      </c>
      <c r="AJ200" s="22">
        <v>0</v>
      </c>
      <c r="AK200" s="22">
        <v>5618396</v>
      </c>
      <c r="AL200" s="22">
        <v>6652446</v>
      </c>
    </row>
    <row r="201" spans="1:38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2231145</v>
      </c>
      <c r="F201" s="22">
        <v>28835</v>
      </c>
      <c r="G201" s="22">
        <v>12320</v>
      </c>
      <c r="H201" s="22">
        <v>0</v>
      </c>
      <c r="I201" s="22">
        <v>127702</v>
      </c>
      <c r="J201" s="22">
        <v>0</v>
      </c>
      <c r="K201" s="22">
        <v>108007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2508009</v>
      </c>
      <c r="V201" s="22">
        <v>0</v>
      </c>
      <c r="W201" s="22">
        <v>0</v>
      </c>
      <c r="X201" s="22">
        <v>73585</v>
      </c>
      <c r="Y201" s="22">
        <v>0</v>
      </c>
      <c r="Z201" s="22">
        <v>160516</v>
      </c>
      <c r="AA201" s="22">
        <v>259749</v>
      </c>
      <c r="AB201" s="22">
        <v>0</v>
      </c>
      <c r="AC201" s="22">
        <v>0</v>
      </c>
      <c r="AD201" s="22">
        <v>0</v>
      </c>
      <c r="AE201" s="22">
        <v>493850</v>
      </c>
      <c r="AF201" s="22">
        <v>2014159</v>
      </c>
      <c r="AG201" s="22">
        <v>9046562</v>
      </c>
      <c r="AH201" s="22">
        <v>24727</v>
      </c>
      <c r="AI201" s="22">
        <v>0</v>
      </c>
      <c r="AJ201" s="22">
        <v>0</v>
      </c>
      <c r="AK201" s="22">
        <v>9071289</v>
      </c>
      <c r="AL201" s="22">
        <v>11085448</v>
      </c>
    </row>
    <row r="202" spans="1:38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615795</v>
      </c>
      <c r="F202" s="22">
        <v>46983</v>
      </c>
      <c r="G202" s="22">
        <v>4454</v>
      </c>
      <c r="H202" s="22">
        <v>0</v>
      </c>
      <c r="I202" s="22">
        <v>1560266</v>
      </c>
      <c r="J202" s="22">
        <v>0</v>
      </c>
      <c r="K202" s="22">
        <v>118079</v>
      </c>
      <c r="L202" s="22">
        <v>0</v>
      </c>
      <c r="M202" s="22">
        <v>728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2346305</v>
      </c>
      <c r="V202" s="22">
        <v>0</v>
      </c>
      <c r="W202" s="22">
        <v>0</v>
      </c>
      <c r="X202" s="22">
        <v>0</v>
      </c>
      <c r="Y202" s="22">
        <v>18660</v>
      </c>
      <c r="Z202" s="22">
        <v>2066271</v>
      </c>
      <c r="AA202" s="22">
        <v>56143</v>
      </c>
      <c r="AB202" s="22">
        <v>0</v>
      </c>
      <c r="AC202" s="22">
        <v>0</v>
      </c>
      <c r="AD202" s="22">
        <v>0</v>
      </c>
      <c r="AE202" s="22">
        <v>2141074</v>
      </c>
      <c r="AF202" s="22">
        <v>205231</v>
      </c>
      <c r="AG202" s="22">
        <v>2669992</v>
      </c>
      <c r="AH202" s="22">
        <v>0</v>
      </c>
      <c r="AI202" s="22">
        <v>20393</v>
      </c>
      <c r="AJ202" s="22">
        <v>0</v>
      </c>
      <c r="AK202" s="22">
        <v>2690385</v>
      </c>
      <c r="AL202" s="22">
        <v>2895616</v>
      </c>
    </row>
    <row r="203" spans="1:38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1520774</v>
      </c>
      <c r="F203" s="22">
        <v>20260</v>
      </c>
      <c r="G203" s="22">
        <v>5191</v>
      </c>
      <c r="H203" s="22">
        <v>0</v>
      </c>
      <c r="I203" s="22">
        <v>104285</v>
      </c>
      <c r="J203" s="22">
        <v>0</v>
      </c>
      <c r="K203" s="22">
        <v>32983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183141</v>
      </c>
      <c r="R203" s="22">
        <v>1011</v>
      </c>
      <c r="S203" s="22">
        <v>0</v>
      </c>
      <c r="T203" s="22">
        <v>0</v>
      </c>
      <c r="U203" s="22">
        <v>1867645</v>
      </c>
      <c r="V203" s="22">
        <v>0</v>
      </c>
      <c r="W203" s="22">
        <v>5023</v>
      </c>
      <c r="X203" s="22">
        <v>62750</v>
      </c>
      <c r="Y203" s="22">
        <v>0</v>
      </c>
      <c r="Z203" s="22">
        <v>478380</v>
      </c>
      <c r="AA203" s="22">
        <v>129687</v>
      </c>
      <c r="AB203" s="22">
        <v>2173</v>
      </c>
      <c r="AC203" s="22">
        <v>126516</v>
      </c>
      <c r="AD203" s="22">
        <v>0</v>
      </c>
      <c r="AE203" s="22">
        <v>804529</v>
      </c>
      <c r="AF203" s="22">
        <v>1063116</v>
      </c>
      <c r="AG203" s="22">
        <v>4889665</v>
      </c>
      <c r="AH203" s="22">
        <v>0</v>
      </c>
      <c r="AI203" s="22">
        <v>0</v>
      </c>
      <c r="AJ203" s="22">
        <v>187001</v>
      </c>
      <c r="AK203" s="22">
        <v>5076666</v>
      </c>
      <c r="AL203" s="22">
        <v>6139782</v>
      </c>
    </row>
    <row r="204" spans="1:38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1268441</v>
      </c>
      <c r="F204" s="22">
        <v>194135</v>
      </c>
      <c r="G204" s="22">
        <v>10341</v>
      </c>
      <c r="H204" s="22">
        <v>0</v>
      </c>
      <c r="I204" s="22">
        <v>0</v>
      </c>
      <c r="J204" s="22">
        <v>0</v>
      </c>
      <c r="K204" s="22">
        <v>273424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5139</v>
      </c>
      <c r="T204" s="22">
        <v>0</v>
      </c>
      <c r="U204" s="22">
        <v>1751480</v>
      </c>
      <c r="V204" s="22">
        <v>0</v>
      </c>
      <c r="W204" s="22">
        <v>0</v>
      </c>
      <c r="X204" s="22">
        <v>88267</v>
      </c>
      <c r="Y204" s="22">
        <v>0</v>
      </c>
      <c r="Z204" s="22">
        <v>235220</v>
      </c>
      <c r="AA204" s="22">
        <v>1033958</v>
      </c>
      <c r="AB204" s="22">
        <v>0</v>
      </c>
      <c r="AC204" s="22">
        <v>0</v>
      </c>
      <c r="AD204" s="22">
        <v>0</v>
      </c>
      <c r="AE204" s="22">
        <v>1357445</v>
      </c>
      <c r="AF204" s="22">
        <v>394035</v>
      </c>
      <c r="AG204" s="22">
        <v>9590064</v>
      </c>
      <c r="AH204" s="22">
        <v>0</v>
      </c>
      <c r="AI204" s="22">
        <v>0</v>
      </c>
      <c r="AJ204" s="22">
        <v>0</v>
      </c>
      <c r="AK204" s="22">
        <v>9590064</v>
      </c>
      <c r="AL204" s="22">
        <v>9984099</v>
      </c>
    </row>
    <row r="205" spans="1:38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1131564</v>
      </c>
      <c r="F205" s="22">
        <v>145771</v>
      </c>
      <c r="G205" s="22">
        <v>103649</v>
      </c>
      <c r="H205" s="22">
        <v>-9334</v>
      </c>
      <c r="I205" s="22">
        <v>32989</v>
      </c>
      <c r="J205" s="22">
        <v>0</v>
      </c>
      <c r="K205" s="22">
        <v>276000</v>
      </c>
      <c r="L205" s="22">
        <v>0</v>
      </c>
      <c r="M205" s="22">
        <v>23771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1704410</v>
      </c>
      <c r="V205" s="22">
        <v>0</v>
      </c>
      <c r="W205" s="22">
        <v>0</v>
      </c>
      <c r="X205" s="22">
        <v>261668</v>
      </c>
      <c r="Y205" s="22">
        <v>12818</v>
      </c>
      <c r="Z205" s="22">
        <v>686708</v>
      </c>
      <c r="AA205" s="22">
        <v>344387</v>
      </c>
      <c r="AB205" s="22">
        <v>0</v>
      </c>
      <c r="AC205" s="22">
        <v>0</v>
      </c>
      <c r="AD205" s="22">
        <v>0</v>
      </c>
      <c r="AE205" s="22">
        <v>1305581</v>
      </c>
      <c r="AF205" s="22">
        <v>398829</v>
      </c>
      <c r="AG205" s="22">
        <v>3357669</v>
      </c>
      <c r="AH205" s="22">
        <v>0</v>
      </c>
      <c r="AI205" s="22">
        <v>35009</v>
      </c>
      <c r="AJ205" s="22">
        <v>0</v>
      </c>
      <c r="AK205" s="22">
        <v>3392678</v>
      </c>
      <c r="AL205" s="22">
        <v>3791507</v>
      </c>
    </row>
    <row r="206" spans="1:38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608247</v>
      </c>
      <c r="F206" s="22">
        <v>13547</v>
      </c>
      <c r="G206" s="22">
        <v>0</v>
      </c>
      <c r="H206" s="22">
        <v>0</v>
      </c>
      <c r="I206" s="22">
        <v>285381</v>
      </c>
      <c r="J206" s="22">
        <v>0</v>
      </c>
      <c r="K206" s="22">
        <v>13794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920969</v>
      </c>
      <c r="V206" s="22">
        <v>0</v>
      </c>
      <c r="W206" s="22">
        <v>0</v>
      </c>
      <c r="X206" s="22">
        <v>39041</v>
      </c>
      <c r="Y206" s="22">
        <v>5308</v>
      </c>
      <c r="Z206" s="22">
        <v>372468</v>
      </c>
      <c r="AA206" s="22">
        <v>0</v>
      </c>
      <c r="AB206" s="22">
        <v>0</v>
      </c>
      <c r="AC206" s="22">
        <v>0</v>
      </c>
      <c r="AD206" s="22">
        <v>0</v>
      </c>
      <c r="AE206" s="22">
        <v>416817</v>
      </c>
      <c r="AF206" s="22">
        <v>504152</v>
      </c>
      <c r="AG206" s="22">
        <v>5070230</v>
      </c>
      <c r="AH206" s="22">
        <v>0</v>
      </c>
      <c r="AI206" s="22">
        <v>0</v>
      </c>
      <c r="AJ206" s="22">
        <v>0</v>
      </c>
      <c r="AK206" s="22">
        <v>5070230</v>
      </c>
      <c r="AL206" s="22">
        <v>5574382</v>
      </c>
    </row>
    <row r="207" spans="1:38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3261259</v>
      </c>
      <c r="F207" s="22">
        <v>70233</v>
      </c>
      <c r="G207" s="22">
        <v>59132</v>
      </c>
      <c r="H207" s="22">
        <v>0</v>
      </c>
      <c r="I207" s="22">
        <v>445364</v>
      </c>
      <c r="J207" s="22">
        <v>0</v>
      </c>
      <c r="K207" s="22">
        <v>366700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32792</v>
      </c>
      <c r="S207" s="22">
        <v>0</v>
      </c>
      <c r="T207" s="22">
        <v>61605</v>
      </c>
      <c r="U207" s="22">
        <v>4297085</v>
      </c>
      <c r="V207" s="22">
        <v>0</v>
      </c>
      <c r="W207" s="22">
        <v>0</v>
      </c>
      <c r="X207" s="22">
        <v>264252</v>
      </c>
      <c r="Y207" s="22">
        <v>0</v>
      </c>
      <c r="Z207" s="22">
        <v>182083</v>
      </c>
      <c r="AA207" s="22">
        <v>3425366</v>
      </c>
      <c r="AB207" s="22">
        <v>0</v>
      </c>
      <c r="AC207" s="22">
        <v>331298</v>
      </c>
      <c r="AD207" s="22">
        <v>0</v>
      </c>
      <c r="AE207" s="22">
        <v>4202999</v>
      </c>
      <c r="AF207" s="22">
        <v>94086</v>
      </c>
      <c r="AG207" s="22">
        <v>15270773</v>
      </c>
      <c r="AH207" s="22">
        <v>18120</v>
      </c>
      <c r="AI207" s="22">
        <v>39967</v>
      </c>
      <c r="AJ207" s="22">
        <v>0</v>
      </c>
      <c r="AK207" s="22">
        <v>15328860</v>
      </c>
      <c r="AL207" s="22">
        <v>15422946</v>
      </c>
    </row>
    <row r="208" spans="1:38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68359</v>
      </c>
      <c r="F208" s="22">
        <v>23706</v>
      </c>
      <c r="G208" s="22">
        <v>4262</v>
      </c>
      <c r="H208" s="22">
        <v>0</v>
      </c>
      <c r="I208" s="22">
        <v>0</v>
      </c>
      <c r="J208" s="22">
        <v>0</v>
      </c>
      <c r="K208" s="22">
        <v>60347</v>
      </c>
      <c r="L208" s="22">
        <v>0</v>
      </c>
      <c r="M208" s="22">
        <v>24700</v>
      </c>
      <c r="N208" s="22">
        <v>0</v>
      </c>
      <c r="O208" s="22">
        <v>0</v>
      </c>
      <c r="P208" s="22">
        <v>0</v>
      </c>
      <c r="Q208" s="22">
        <v>0</v>
      </c>
      <c r="R208" s="22">
        <v>90483</v>
      </c>
      <c r="S208" s="22">
        <v>0</v>
      </c>
      <c r="T208" s="22">
        <v>7071</v>
      </c>
      <c r="U208" s="22">
        <v>278928</v>
      </c>
      <c r="V208" s="22">
        <v>94998</v>
      </c>
      <c r="W208" s="22">
        <v>0</v>
      </c>
      <c r="X208" s="22">
        <v>81631</v>
      </c>
      <c r="Y208" s="22">
        <v>6445</v>
      </c>
      <c r="Z208" s="22">
        <v>58158</v>
      </c>
      <c r="AA208" s="22">
        <v>114179</v>
      </c>
      <c r="AB208" s="22">
        <v>0</v>
      </c>
      <c r="AC208" s="22">
        <v>294640</v>
      </c>
      <c r="AD208" s="22">
        <v>9750</v>
      </c>
      <c r="AE208" s="22">
        <v>659801</v>
      </c>
      <c r="AF208" s="22">
        <v>-380873</v>
      </c>
      <c r="AG208" s="22">
        <v>5844126</v>
      </c>
      <c r="AH208" s="22">
        <v>20029</v>
      </c>
      <c r="AI208" s="22">
        <v>31500</v>
      </c>
      <c r="AJ208" s="22">
        <v>0</v>
      </c>
      <c r="AK208" s="22">
        <v>5895655</v>
      </c>
      <c r="AL208" s="22">
        <v>5514782</v>
      </c>
    </row>
    <row r="209" spans="1:38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698591</v>
      </c>
      <c r="F209" s="22">
        <v>19750</v>
      </c>
      <c r="G209" s="22">
        <v>10112</v>
      </c>
      <c r="H209" s="22">
        <v>0</v>
      </c>
      <c r="I209" s="22">
        <v>0</v>
      </c>
      <c r="J209" s="22">
        <v>0</v>
      </c>
      <c r="K209" s="22">
        <v>321256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10500</v>
      </c>
      <c r="U209" s="22">
        <v>1060209</v>
      </c>
      <c r="V209" s="22">
        <v>0</v>
      </c>
      <c r="W209" s="22">
        <v>0</v>
      </c>
      <c r="X209" s="22">
        <v>77729</v>
      </c>
      <c r="Y209" s="22">
        <v>0</v>
      </c>
      <c r="Z209" s="22">
        <v>547203</v>
      </c>
      <c r="AA209" s="22">
        <v>389313</v>
      </c>
      <c r="AB209" s="22">
        <v>0</v>
      </c>
      <c r="AC209" s="22">
        <v>2481524</v>
      </c>
      <c r="AD209" s="22">
        <v>0</v>
      </c>
      <c r="AE209" s="22">
        <v>3495769</v>
      </c>
      <c r="AF209" s="22">
        <v>-2435560</v>
      </c>
      <c r="AG209" s="22">
        <v>4636689</v>
      </c>
      <c r="AH209" s="22">
        <v>0</v>
      </c>
      <c r="AI209" s="22">
        <v>0</v>
      </c>
      <c r="AJ209" s="22">
        <v>0</v>
      </c>
      <c r="AK209" s="22">
        <v>4636689</v>
      </c>
      <c r="AL209" s="22">
        <v>2201129</v>
      </c>
    </row>
    <row r="210" spans="1:38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1373824</v>
      </c>
      <c r="F210" s="22">
        <v>197544</v>
      </c>
      <c r="G210" s="22">
        <v>0</v>
      </c>
      <c r="H210" s="22">
        <v>0</v>
      </c>
      <c r="I210" s="22">
        <v>0</v>
      </c>
      <c r="J210" s="22">
        <v>0</v>
      </c>
      <c r="K210" s="22">
        <v>131965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1703333</v>
      </c>
      <c r="V210" s="22">
        <v>0</v>
      </c>
      <c r="W210" s="22">
        <v>0</v>
      </c>
      <c r="X210" s="22">
        <v>0</v>
      </c>
      <c r="Y210" s="22">
        <v>0</v>
      </c>
      <c r="Z210" s="22">
        <v>277984</v>
      </c>
      <c r="AA210" s="22">
        <v>107046</v>
      </c>
      <c r="AB210" s="22">
        <v>145703</v>
      </c>
      <c r="AC210" s="22">
        <v>0</v>
      </c>
      <c r="AD210" s="22">
        <v>106049</v>
      </c>
      <c r="AE210" s="22">
        <v>636782</v>
      </c>
      <c r="AF210" s="22">
        <v>1066551</v>
      </c>
      <c r="AG210" s="22">
        <v>7368925</v>
      </c>
      <c r="AH210" s="22">
        <v>0</v>
      </c>
      <c r="AI210" s="22">
        <v>0</v>
      </c>
      <c r="AJ210" s="22">
        <v>0</v>
      </c>
      <c r="AK210" s="22">
        <v>7368925</v>
      </c>
      <c r="AL210" s="22">
        <v>8435476</v>
      </c>
    </row>
    <row r="211" spans="1:38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608199</v>
      </c>
      <c r="F211" s="22">
        <v>54985</v>
      </c>
      <c r="G211" s="22">
        <v>9051</v>
      </c>
      <c r="H211" s="22">
        <v>0</v>
      </c>
      <c r="I211" s="22">
        <v>0</v>
      </c>
      <c r="J211" s="22">
        <v>0</v>
      </c>
      <c r="K211" s="22">
        <v>61732</v>
      </c>
      <c r="L211" s="22">
        <v>0</v>
      </c>
      <c r="M211" s="22">
        <v>16298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750265</v>
      </c>
      <c r="V211" s="22">
        <v>0</v>
      </c>
      <c r="W211" s="22">
        <v>0</v>
      </c>
      <c r="X211" s="22">
        <v>65259</v>
      </c>
      <c r="Y211" s="22">
        <v>500</v>
      </c>
      <c r="Z211" s="22">
        <v>142119</v>
      </c>
      <c r="AA211" s="22">
        <v>0</v>
      </c>
      <c r="AB211" s="22">
        <v>0</v>
      </c>
      <c r="AC211" s="22">
        <v>0</v>
      </c>
      <c r="AD211" s="22">
        <v>0</v>
      </c>
      <c r="AE211" s="22">
        <v>207878</v>
      </c>
      <c r="AF211" s="22">
        <v>542387</v>
      </c>
      <c r="AG211" s="22">
        <v>5668451</v>
      </c>
      <c r="AH211" s="22">
        <v>0</v>
      </c>
      <c r="AI211" s="22">
        <v>0</v>
      </c>
      <c r="AJ211" s="22">
        <v>0</v>
      </c>
      <c r="AK211" s="22">
        <v>5668451</v>
      </c>
      <c r="AL211" s="22">
        <v>6210838</v>
      </c>
    </row>
    <row r="212" spans="1:38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2244086</v>
      </c>
      <c r="F212" s="22">
        <v>34671</v>
      </c>
      <c r="G212" s="22">
        <v>83201</v>
      </c>
      <c r="H212" s="22">
        <v>-17840</v>
      </c>
      <c r="I212" s="22">
        <v>43718</v>
      </c>
      <c r="J212" s="22">
        <v>0</v>
      </c>
      <c r="K212" s="22">
        <v>56098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20999</v>
      </c>
      <c r="U212" s="22">
        <v>2464933</v>
      </c>
      <c r="V212" s="22">
        <v>0</v>
      </c>
      <c r="W212" s="22">
        <v>0</v>
      </c>
      <c r="X212" s="22">
        <v>82622</v>
      </c>
      <c r="Y212" s="22">
        <v>700</v>
      </c>
      <c r="Z212" s="22">
        <v>254205</v>
      </c>
      <c r="AA212" s="22">
        <v>0</v>
      </c>
      <c r="AB212" s="22">
        <v>0</v>
      </c>
      <c r="AC212" s="22">
        <v>0</v>
      </c>
      <c r="AD212" s="22">
        <v>0</v>
      </c>
      <c r="AE212" s="22">
        <v>337527</v>
      </c>
      <c r="AF212" s="22">
        <v>2127406</v>
      </c>
      <c r="AG212" s="22">
        <v>5033572</v>
      </c>
      <c r="AH212" s="22">
        <v>0</v>
      </c>
      <c r="AI212" s="22">
        <v>39267</v>
      </c>
      <c r="AJ212" s="22">
        <v>57835</v>
      </c>
      <c r="AK212" s="22">
        <v>5130674</v>
      </c>
      <c r="AL212" s="22">
        <v>7258080</v>
      </c>
    </row>
    <row r="213" spans="1:38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1441730</v>
      </c>
      <c r="F213" s="22">
        <v>49573</v>
      </c>
      <c r="G213" s="22">
        <v>35016</v>
      </c>
      <c r="H213" s="22">
        <v>0</v>
      </c>
      <c r="I213" s="22">
        <v>0</v>
      </c>
      <c r="J213" s="22">
        <v>0</v>
      </c>
      <c r="K213" s="22">
        <v>102340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1628659</v>
      </c>
      <c r="V213" s="22">
        <v>0</v>
      </c>
      <c r="W213" s="22">
        <v>0</v>
      </c>
      <c r="X213" s="22">
        <v>50973</v>
      </c>
      <c r="Y213" s="22">
        <v>10738</v>
      </c>
      <c r="Z213" s="22">
        <v>701356</v>
      </c>
      <c r="AA213" s="22">
        <v>303031</v>
      </c>
      <c r="AB213" s="22">
        <v>0</v>
      </c>
      <c r="AC213" s="22">
        <v>100990</v>
      </c>
      <c r="AD213" s="22">
        <v>0</v>
      </c>
      <c r="AE213" s="22">
        <v>1167088</v>
      </c>
      <c r="AF213" s="22">
        <v>461571</v>
      </c>
      <c r="AG213" s="22">
        <v>3987470</v>
      </c>
      <c r="AH213" s="22">
        <v>0</v>
      </c>
      <c r="AI213" s="22">
        <v>29762</v>
      </c>
      <c r="AJ213" s="22">
        <v>113045</v>
      </c>
      <c r="AK213" s="22">
        <v>4130277</v>
      </c>
      <c r="AL213" s="22">
        <v>4591848</v>
      </c>
    </row>
    <row r="214" spans="1:38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1637235</v>
      </c>
      <c r="F214" s="22">
        <v>18930</v>
      </c>
      <c r="G214" s="22">
        <v>7237</v>
      </c>
      <c r="H214" s="22">
        <v>0</v>
      </c>
      <c r="I214" s="22">
        <v>0</v>
      </c>
      <c r="J214" s="22">
        <v>0</v>
      </c>
      <c r="K214" s="22">
        <v>275410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575</v>
      </c>
      <c r="U214" s="22">
        <v>1939387</v>
      </c>
      <c r="V214" s="22">
        <v>0</v>
      </c>
      <c r="W214" s="22">
        <v>0</v>
      </c>
      <c r="X214" s="22">
        <v>193955</v>
      </c>
      <c r="Y214" s="22">
        <v>0</v>
      </c>
      <c r="Z214" s="22">
        <v>315962</v>
      </c>
      <c r="AA214" s="22">
        <v>5067</v>
      </c>
      <c r="AB214" s="22">
        <v>98171</v>
      </c>
      <c r="AC214" s="22">
        <v>0</v>
      </c>
      <c r="AD214" s="22">
        <v>0</v>
      </c>
      <c r="AE214" s="22">
        <v>613155</v>
      </c>
      <c r="AF214" s="22">
        <v>1326232</v>
      </c>
      <c r="AG214" s="22">
        <v>5572841</v>
      </c>
      <c r="AH214" s="22">
        <v>0</v>
      </c>
      <c r="AI214" s="22">
        <v>0</v>
      </c>
      <c r="AJ214" s="22">
        <v>0</v>
      </c>
      <c r="AK214" s="22">
        <v>5572841</v>
      </c>
      <c r="AL214" s="22">
        <v>6899073</v>
      </c>
    </row>
    <row r="215" spans="1:38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1328977</v>
      </c>
      <c r="F215" s="22">
        <v>65183</v>
      </c>
      <c r="G215" s="22">
        <v>3995</v>
      </c>
      <c r="H215" s="22">
        <v>0</v>
      </c>
      <c r="I215" s="22">
        <v>91503</v>
      </c>
      <c r="J215" s="22">
        <v>0</v>
      </c>
      <c r="K215" s="22">
        <v>54862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1544520</v>
      </c>
      <c r="V215" s="22">
        <v>0</v>
      </c>
      <c r="W215" s="22">
        <v>5711</v>
      </c>
      <c r="X215" s="22">
        <v>87006</v>
      </c>
      <c r="Y215" s="22">
        <v>0</v>
      </c>
      <c r="Z215" s="22">
        <v>189981</v>
      </c>
      <c r="AA215" s="22">
        <v>0</v>
      </c>
      <c r="AB215" s="22">
        <v>0</v>
      </c>
      <c r="AC215" s="22">
        <v>0</v>
      </c>
      <c r="AD215" s="22">
        <v>0</v>
      </c>
      <c r="AE215" s="22">
        <v>282698</v>
      </c>
      <c r="AF215" s="22">
        <v>1261822</v>
      </c>
      <c r="AG215" s="22">
        <v>4529689</v>
      </c>
      <c r="AH215" s="22">
        <v>2274</v>
      </c>
      <c r="AI215" s="22">
        <v>9401</v>
      </c>
      <c r="AJ215" s="22">
        <v>36809</v>
      </c>
      <c r="AK215" s="22">
        <v>4578173</v>
      </c>
      <c r="AL215" s="22">
        <v>5839995</v>
      </c>
    </row>
    <row r="216" spans="1:38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1102581</v>
      </c>
      <c r="F216" s="22">
        <v>102429</v>
      </c>
      <c r="G216" s="22">
        <v>35726</v>
      </c>
      <c r="H216" s="22">
        <v>0</v>
      </c>
      <c r="I216" s="22">
        <v>257433</v>
      </c>
      <c r="J216" s="22">
        <v>0</v>
      </c>
      <c r="K216" s="22">
        <v>175392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330415</v>
      </c>
      <c r="S216" s="22">
        <v>0</v>
      </c>
      <c r="T216" s="22">
        <v>0</v>
      </c>
      <c r="U216" s="22">
        <v>2003976</v>
      </c>
      <c r="V216" s="22">
        <v>0</v>
      </c>
      <c r="W216" s="22">
        <v>0</v>
      </c>
      <c r="X216" s="22">
        <v>255990</v>
      </c>
      <c r="Y216" s="22">
        <v>75</v>
      </c>
      <c r="Z216" s="22">
        <v>206152</v>
      </c>
      <c r="AA216" s="22">
        <v>3038314</v>
      </c>
      <c r="AB216" s="22">
        <v>0</v>
      </c>
      <c r="AC216" s="22">
        <v>0</v>
      </c>
      <c r="AD216" s="22">
        <v>0</v>
      </c>
      <c r="AE216" s="22">
        <v>3500531</v>
      </c>
      <c r="AF216" s="22">
        <v>-1496555</v>
      </c>
      <c r="AG216" s="22">
        <v>24479208</v>
      </c>
      <c r="AH216" s="22">
        <v>0</v>
      </c>
      <c r="AI216" s="22">
        <v>0</v>
      </c>
      <c r="AJ216" s="22">
        <v>95575</v>
      </c>
      <c r="AK216" s="22">
        <v>24574783</v>
      </c>
      <c r="AL216" s="22">
        <v>23078228</v>
      </c>
    </row>
    <row r="217" spans="1:38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542986</v>
      </c>
      <c r="F217" s="22">
        <v>51972</v>
      </c>
      <c r="G217" s="22">
        <v>109088</v>
      </c>
      <c r="H217" s="22">
        <v>0</v>
      </c>
      <c r="I217" s="22">
        <v>65752</v>
      </c>
      <c r="J217" s="22">
        <v>0</v>
      </c>
      <c r="K217" s="22">
        <v>15179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44376</v>
      </c>
      <c r="S217" s="22">
        <v>0</v>
      </c>
      <c r="T217" s="22">
        <v>0</v>
      </c>
      <c r="U217" s="22">
        <v>829353</v>
      </c>
      <c r="V217" s="22">
        <v>0</v>
      </c>
      <c r="W217" s="22">
        <v>0</v>
      </c>
      <c r="X217" s="22">
        <v>29512</v>
      </c>
      <c r="Y217" s="22">
        <v>0</v>
      </c>
      <c r="Z217" s="22">
        <v>9228</v>
      </c>
      <c r="AA217" s="22">
        <v>0</v>
      </c>
      <c r="AB217" s="22">
        <v>0</v>
      </c>
      <c r="AC217" s="22">
        <v>29844</v>
      </c>
      <c r="AD217" s="22">
        <v>0</v>
      </c>
      <c r="AE217" s="22">
        <v>68584</v>
      </c>
      <c r="AF217" s="22">
        <v>760769</v>
      </c>
      <c r="AG217" s="22">
        <v>5985728</v>
      </c>
      <c r="AH217" s="22">
        <v>14013</v>
      </c>
      <c r="AI217" s="22">
        <v>0</v>
      </c>
      <c r="AJ217" s="22">
        <v>0</v>
      </c>
      <c r="AK217" s="22">
        <v>5999741</v>
      </c>
      <c r="AL217" s="22">
        <v>6760510</v>
      </c>
    </row>
    <row r="218" spans="1:38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1112005</v>
      </c>
      <c r="F218" s="22">
        <v>15051</v>
      </c>
      <c r="G218" s="22">
        <v>4078</v>
      </c>
      <c r="H218" s="22">
        <v>0</v>
      </c>
      <c r="I218" s="22">
        <v>15986</v>
      </c>
      <c r="J218" s="22">
        <v>0</v>
      </c>
      <c r="K218" s="22">
        <v>25888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1173008</v>
      </c>
      <c r="V218" s="22">
        <v>0</v>
      </c>
      <c r="W218" s="22">
        <v>0</v>
      </c>
      <c r="X218" s="22">
        <v>50369</v>
      </c>
      <c r="Y218" s="22">
        <v>0</v>
      </c>
      <c r="Z218" s="22">
        <v>212261</v>
      </c>
      <c r="AA218" s="22">
        <v>0</v>
      </c>
      <c r="AB218" s="22">
        <v>0</v>
      </c>
      <c r="AC218" s="22">
        <v>0</v>
      </c>
      <c r="AD218" s="22">
        <v>0</v>
      </c>
      <c r="AE218" s="22">
        <v>262630</v>
      </c>
      <c r="AF218" s="22">
        <v>910378</v>
      </c>
      <c r="AG218" s="22">
        <v>3133829</v>
      </c>
      <c r="AH218" s="22">
        <v>0</v>
      </c>
      <c r="AI218" s="22">
        <v>137</v>
      </c>
      <c r="AJ218" s="22">
        <v>0</v>
      </c>
      <c r="AK218" s="22">
        <v>3133966</v>
      </c>
      <c r="AL218" s="22">
        <v>4044344</v>
      </c>
    </row>
    <row r="219" spans="1:38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87494</v>
      </c>
      <c r="F219" s="22">
        <v>27212</v>
      </c>
      <c r="G219" s="22">
        <v>4032</v>
      </c>
      <c r="H219" s="22">
        <v>-2135</v>
      </c>
      <c r="I219" s="22">
        <v>268562</v>
      </c>
      <c r="J219" s="22">
        <v>0</v>
      </c>
      <c r="K219" s="22">
        <v>67005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15455</v>
      </c>
      <c r="S219" s="22">
        <v>0</v>
      </c>
      <c r="T219" s="22">
        <v>0</v>
      </c>
      <c r="U219" s="22">
        <v>467625</v>
      </c>
      <c r="V219" s="22">
        <v>0</v>
      </c>
      <c r="W219" s="22">
        <v>0</v>
      </c>
      <c r="X219" s="22">
        <v>87225</v>
      </c>
      <c r="Y219" s="22">
        <v>1265</v>
      </c>
      <c r="Z219" s="22">
        <v>303110</v>
      </c>
      <c r="AA219" s="22">
        <v>296017</v>
      </c>
      <c r="AB219" s="22">
        <v>0</v>
      </c>
      <c r="AC219" s="22">
        <v>0</v>
      </c>
      <c r="AD219" s="22">
        <v>0</v>
      </c>
      <c r="AE219" s="22">
        <v>687617</v>
      </c>
      <c r="AF219" s="22">
        <v>-219992</v>
      </c>
      <c r="AG219" s="22">
        <v>6787587</v>
      </c>
      <c r="AH219" s="22">
        <v>0</v>
      </c>
      <c r="AI219" s="22">
        <v>0</v>
      </c>
      <c r="AJ219" s="22">
        <v>24398</v>
      </c>
      <c r="AK219" s="22">
        <v>6811985</v>
      </c>
      <c r="AL219" s="22">
        <v>6591993</v>
      </c>
    </row>
    <row r="220" spans="1:38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567357</v>
      </c>
      <c r="F220" s="22">
        <v>3298</v>
      </c>
      <c r="G220" s="22">
        <v>2639</v>
      </c>
      <c r="H220" s="22">
        <v>0</v>
      </c>
      <c r="I220" s="22">
        <v>201967</v>
      </c>
      <c r="J220" s="22">
        <v>0</v>
      </c>
      <c r="K220" s="22">
        <v>6999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984</v>
      </c>
      <c r="U220" s="22">
        <v>783244</v>
      </c>
      <c r="V220" s="22">
        <v>0</v>
      </c>
      <c r="W220" s="22">
        <v>0</v>
      </c>
      <c r="X220" s="22">
        <v>26467</v>
      </c>
      <c r="Y220" s="22">
        <v>0</v>
      </c>
      <c r="Z220" s="22">
        <v>279314</v>
      </c>
      <c r="AA220" s="22">
        <v>0</v>
      </c>
      <c r="AB220" s="22">
        <v>0</v>
      </c>
      <c r="AC220" s="22">
        <v>0</v>
      </c>
      <c r="AD220" s="22">
        <v>0</v>
      </c>
      <c r="AE220" s="22">
        <v>305781</v>
      </c>
      <c r="AF220" s="22">
        <v>477463</v>
      </c>
      <c r="AG220" s="22">
        <v>3272814</v>
      </c>
      <c r="AH220" s="22">
        <v>0</v>
      </c>
      <c r="AI220" s="22">
        <v>0</v>
      </c>
      <c r="AJ220" s="22">
        <v>1195</v>
      </c>
      <c r="AK220" s="22">
        <v>3274009</v>
      </c>
      <c r="AL220" s="22">
        <v>3751472</v>
      </c>
    </row>
    <row r="221" spans="1:38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1802494</v>
      </c>
      <c r="F221" s="22">
        <v>65648</v>
      </c>
      <c r="G221" s="22">
        <v>51149</v>
      </c>
      <c r="H221" s="22">
        <v>0</v>
      </c>
      <c r="I221" s="22">
        <v>9601</v>
      </c>
      <c r="J221" s="22">
        <v>0</v>
      </c>
      <c r="K221" s="22">
        <v>50603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1811</v>
      </c>
      <c r="S221" s="22">
        <v>5166</v>
      </c>
      <c r="T221" s="22">
        <v>0</v>
      </c>
      <c r="U221" s="22">
        <v>1986472</v>
      </c>
      <c r="V221" s="22">
        <v>0</v>
      </c>
      <c r="W221" s="22">
        <v>933</v>
      </c>
      <c r="X221" s="22">
        <v>139247</v>
      </c>
      <c r="Y221" s="22">
        <v>2242</v>
      </c>
      <c r="Z221" s="22">
        <v>393769</v>
      </c>
      <c r="AA221" s="22">
        <v>322113</v>
      </c>
      <c r="AB221" s="22">
        <v>33422</v>
      </c>
      <c r="AC221" s="22">
        <v>0</v>
      </c>
      <c r="AD221" s="22">
        <v>0</v>
      </c>
      <c r="AE221" s="22">
        <v>891726</v>
      </c>
      <c r="AF221" s="22">
        <v>1094746</v>
      </c>
      <c r="AG221" s="22">
        <v>8458069</v>
      </c>
      <c r="AH221" s="22">
        <v>22966</v>
      </c>
      <c r="AI221" s="22">
        <v>28753</v>
      </c>
      <c r="AJ221" s="22">
        <v>140474</v>
      </c>
      <c r="AK221" s="22">
        <v>8650262</v>
      </c>
      <c r="AL221" s="22">
        <v>9745008</v>
      </c>
    </row>
    <row r="222" spans="1:38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340070</v>
      </c>
      <c r="F222" s="22">
        <v>23650</v>
      </c>
      <c r="G222" s="22">
        <v>30605</v>
      </c>
      <c r="H222" s="22">
        <v>0</v>
      </c>
      <c r="I222" s="22">
        <v>272578</v>
      </c>
      <c r="J222" s="22">
        <v>0</v>
      </c>
      <c r="K222" s="22">
        <v>14778</v>
      </c>
      <c r="L222" s="22">
        <v>0</v>
      </c>
      <c r="M222" s="22">
        <v>22882</v>
      </c>
      <c r="N222" s="22">
        <v>0</v>
      </c>
      <c r="O222" s="22">
        <v>0</v>
      </c>
      <c r="P222" s="22">
        <v>0</v>
      </c>
      <c r="Q222" s="22">
        <v>0</v>
      </c>
      <c r="R222" s="22">
        <v>65527</v>
      </c>
      <c r="S222" s="22">
        <v>0</v>
      </c>
      <c r="T222" s="22">
        <v>0</v>
      </c>
      <c r="U222" s="22">
        <v>770090</v>
      </c>
      <c r="V222" s="22">
        <v>0</v>
      </c>
      <c r="W222" s="22">
        <v>0</v>
      </c>
      <c r="X222" s="22">
        <v>132604</v>
      </c>
      <c r="Y222" s="22">
        <v>2361</v>
      </c>
      <c r="Z222" s="22">
        <v>157130</v>
      </c>
      <c r="AA222" s="22">
        <v>237200</v>
      </c>
      <c r="AB222" s="22">
        <v>0</v>
      </c>
      <c r="AC222" s="22">
        <v>17499</v>
      </c>
      <c r="AD222" s="22">
        <v>0</v>
      </c>
      <c r="AE222" s="22">
        <v>546794</v>
      </c>
      <c r="AF222" s="22">
        <v>223296</v>
      </c>
      <c r="AG222" s="22">
        <v>4286231</v>
      </c>
      <c r="AH222" s="22">
        <v>0</v>
      </c>
      <c r="AI222" s="22">
        <v>16687</v>
      </c>
      <c r="AJ222" s="22">
        <v>0</v>
      </c>
      <c r="AK222" s="22">
        <v>4302918</v>
      </c>
      <c r="AL222" s="22">
        <v>4526214</v>
      </c>
    </row>
    <row r="223" spans="1:38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960462</v>
      </c>
      <c r="F223" s="22">
        <v>40614</v>
      </c>
      <c r="G223" s="22">
        <v>9846</v>
      </c>
      <c r="H223" s="22">
        <v>0</v>
      </c>
      <c r="I223" s="22">
        <v>283339</v>
      </c>
      <c r="J223" s="22">
        <v>0</v>
      </c>
      <c r="K223" s="22">
        <v>15457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1309718</v>
      </c>
      <c r="V223" s="22">
        <v>0</v>
      </c>
      <c r="W223" s="22">
        <v>0</v>
      </c>
      <c r="X223" s="22">
        <v>72501</v>
      </c>
      <c r="Y223" s="22">
        <v>0</v>
      </c>
      <c r="Z223" s="22">
        <v>993239</v>
      </c>
      <c r="AA223" s="22">
        <v>0</v>
      </c>
      <c r="AB223" s="22">
        <v>0</v>
      </c>
      <c r="AC223" s="22">
        <v>214973</v>
      </c>
      <c r="AD223" s="22">
        <v>0</v>
      </c>
      <c r="AE223" s="22">
        <v>1280713</v>
      </c>
      <c r="AF223" s="22">
        <v>29005</v>
      </c>
      <c r="AG223" s="22">
        <v>2313083</v>
      </c>
      <c r="AH223" s="22">
        <v>0</v>
      </c>
      <c r="AI223" s="22">
        <v>0</v>
      </c>
      <c r="AJ223" s="22">
        <v>8550</v>
      </c>
      <c r="AK223" s="22">
        <v>2321633</v>
      </c>
      <c r="AL223" s="22">
        <v>2350638</v>
      </c>
    </row>
    <row r="224" spans="1:38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1687663</v>
      </c>
      <c r="F224" s="22">
        <v>18431</v>
      </c>
      <c r="G224" s="22">
        <v>75746</v>
      </c>
      <c r="H224" s="22">
        <v>0</v>
      </c>
      <c r="I224" s="22">
        <v>372510</v>
      </c>
      <c r="J224" s="22">
        <v>0</v>
      </c>
      <c r="K224" s="22">
        <v>254544</v>
      </c>
      <c r="L224" s="22">
        <v>0</v>
      </c>
      <c r="M224" s="22">
        <v>8720</v>
      </c>
      <c r="N224" s="22">
        <v>0</v>
      </c>
      <c r="O224" s="22">
        <v>0</v>
      </c>
      <c r="P224" s="22">
        <v>0</v>
      </c>
      <c r="Q224" s="22">
        <v>0</v>
      </c>
      <c r="R224" s="22">
        <v>2489</v>
      </c>
      <c r="S224" s="22">
        <v>0</v>
      </c>
      <c r="T224" s="22">
        <v>0</v>
      </c>
      <c r="U224" s="22">
        <v>2420103</v>
      </c>
      <c r="V224" s="22">
        <v>0</v>
      </c>
      <c r="W224" s="22">
        <v>0</v>
      </c>
      <c r="X224" s="22">
        <v>156046</v>
      </c>
      <c r="Y224" s="22">
        <v>3081</v>
      </c>
      <c r="Z224" s="22">
        <v>386945</v>
      </c>
      <c r="AA224" s="22">
        <v>209555</v>
      </c>
      <c r="AB224" s="22">
        <v>0</v>
      </c>
      <c r="AC224" s="22">
        <v>0</v>
      </c>
      <c r="AD224" s="22">
        <v>7360</v>
      </c>
      <c r="AE224" s="22">
        <v>762987</v>
      </c>
      <c r="AF224" s="22">
        <v>1657116</v>
      </c>
      <c r="AG224" s="22">
        <v>3749805</v>
      </c>
      <c r="AH224" s="22">
        <v>0</v>
      </c>
      <c r="AI224" s="22">
        <v>0</v>
      </c>
      <c r="AJ224" s="22">
        <v>0</v>
      </c>
      <c r="AK224" s="22">
        <v>3749805</v>
      </c>
      <c r="AL224" s="22">
        <v>5406921</v>
      </c>
    </row>
    <row r="225" spans="1:38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2189368</v>
      </c>
      <c r="F225" s="22">
        <v>60200</v>
      </c>
      <c r="G225" s="22">
        <v>14795</v>
      </c>
      <c r="H225" s="22">
        <v>0</v>
      </c>
      <c r="I225" s="22">
        <v>89387</v>
      </c>
      <c r="J225" s="22">
        <v>0</v>
      </c>
      <c r="K225" s="22">
        <v>153068</v>
      </c>
      <c r="L225" s="22">
        <v>0</v>
      </c>
      <c r="M225" s="22">
        <v>194050</v>
      </c>
      <c r="N225" s="22">
        <v>0</v>
      </c>
      <c r="O225" s="22">
        <v>0</v>
      </c>
      <c r="P225" s="22">
        <v>0</v>
      </c>
      <c r="Q225" s="22">
        <v>10</v>
      </c>
      <c r="R225" s="22">
        <v>4561</v>
      </c>
      <c r="S225" s="22">
        <v>0</v>
      </c>
      <c r="T225" s="22">
        <v>0</v>
      </c>
      <c r="U225" s="22">
        <v>2705439</v>
      </c>
      <c r="V225" s="22">
        <v>0</v>
      </c>
      <c r="W225" s="22">
        <v>61943</v>
      </c>
      <c r="X225" s="22">
        <v>109013</v>
      </c>
      <c r="Y225" s="22">
        <v>0</v>
      </c>
      <c r="Z225" s="22">
        <v>73439</v>
      </c>
      <c r="AA225" s="22">
        <v>0</v>
      </c>
      <c r="AB225" s="22">
        <v>0</v>
      </c>
      <c r="AC225" s="22">
        <v>0</v>
      </c>
      <c r="AD225" s="22">
        <v>0</v>
      </c>
      <c r="AE225" s="22">
        <v>244395</v>
      </c>
      <c r="AF225" s="22">
        <v>2461044</v>
      </c>
      <c r="AG225" s="22">
        <v>15631404</v>
      </c>
      <c r="AH225" s="22">
        <v>0</v>
      </c>
      <c r="AI225" s="22">
        <v>44595</v>
      </c>
      <c r="AJ225" s="22">
        <v>0</v>
      </c>
      <c r="AK225" s="22">
        <v>15675999</v>
      </c>
      <c r="AL225" s="22">
        <v>18137043</v>
      </c>
    </row>
    <row r="226" spans="1:38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504735</v>
      </c>
      <c r="F226" s="22">
        <v>9770</v>
      </c>
      <c r="G226" s="22">
        <v>17103</v>
      </c>
      <c r="H226" s="22">
        <v>0</v>
      </c>
      <c r="I226" s="22">
        <v>25428</v>
      </c>
      <c r="J226" s="22">
        <v>0</v>
      </c>
      <c r="K226" s="22">
        <v>8847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565883</v>
      </c>
      <c r="V226" s="22">
        <v>0</v>
      </c>
      <c r="W226" s="22">
        <v>0</v>
      </c>
      <c r="X226" s="22">
        <v>31231</v>
      </c>
      <c r="Y226" s="22">
        <v>0</v>
      </c>
      <c r="Z226" s="22">
        <v>19912</v>
      </c>
      <c r="AA226" s="22">
        <v>0</v>
      </c>
      <c r="AB226" s="22">
        <v>0</v>
      </c>
      <c r="AC226" s="22">
        <v>0</v>
      </c>
      <c r="AD226" s="22">
        <v>0</v>
      </c>
      <c r="AE226" s="22">
        <v>51143</v>
      </c>
      <c r="AF226" s="22">
        <v>514740</v>
      </c>
      <c r="AG226" s="22">
        <v>3209636</v>
      </c>
      <c r="AH226" s="22">
        <v>0</v>
      </c>
      <c r="AI226" s="22">
        <v>0</v>
      </c>
      <c r="AJ226" s="22">
        <v>1500</v>
      </c>
      <c r="AK226" s="22">
        <v>3211136</v>
      </c>
      <c r="AL226" s="22">
        <v>3725876</v>
      </c>
    </row>
    <row r="227" spans="1:38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1039749</v>
      </c>
      <c r="F227" s="22">
        <v>81127</v>
      </c>
      <c r="G227" s="22">
        <v>33783</v>
      </c>
      <c r="H227" s="22">
        <v>0</v>
      </c>
      <c r="I227" s="22">
        <v>359686</v>
      </c>
      <c r="J227" s="22">
        <v>0</v>
      </c>
      <c r="K227" s="22">
        <v>17259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1523</v>
      </c>
      <c r="U227" s="22">
        <v>1533127</v>
      </c>
      <c r="V227" s="22">
        <v>0</v>
      </c>
      <c r="W227" s="22">
        <v>0</v>
      </c>
      <c r="X227" s="22">
        <v>134993</v>
      </c>
      <c r="Y227" s="22">
        <v>1285</v>
      </c>
      <c r="Z227" s="22">
        <v>541945</v>
      </c>
      <c r="AA227" s="22">
        <v>20000</v>
      </c>
      <c r="AB227" s="22">
        <v>0</v>
      </c>
      <c r="AC227" s="22">
        <v>0</v>
      </c>
      <c r="AD227" s="22">
        <v>0</v>
      </c>
      <c r="AE227" s="22">
        <v>698223</v>
      </c>
      <c r="AF227" s="22">
        <v>834904</v>
      </c>
      <c r="AG227" s="22">
        <v>5837331</v>
      </c>
      <c r="AH227" s="22">
        <v>0</v>
      </c>
      <c r="AI227" s="22">
        <v>83774</v>
      </c>
      <c r="AJ227" s="22">
        <v>284950</v>
      </c>
      <c r="AK227" s="22">
        <v>6206055</v>
      </c>
      <c r="AL227" s="22">
        <v>7040959</v>
      </c>
    </row>
    <row r="228" spans="1:38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823560</v>
      </c>
      <c r="F228" s="22">
        <v>31797</v>
      </c>
      <c r="G228" s="22">
        <v>34908</v>
      </c>
      <c r="H228" s="22">
        <v>-3257</v>
      </c>
      <c r="I228" s="22">
        <v>552679</v>
      </c>
      <c r="J228" s="22">
        <v>0</v>
      </c>
      <c r="K228" s="22">
        <v>10793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4246</v>
      </c>
      <c r="S228" s="22">
        <v>0</v>
      </c>
      <c r="T228" s="22">
        <v>0</v>
      </c>
      <c r="U228" s="22">
        <v>1454726</v>
      </c>
      <c r="V228" s="22">
        <v>0</v>
      </c>
      <c r="W228" s="22">
        <v>0</v>
      </c>
      <c r="X228" s="22">
        <v>56878</v>
      </c>
      <c r="Y228" s="22">
        <v>12374</v>
      </c>
      <c r="Z228" s="22">
        <v>1162335</v>
      </c>
      <c r="AA228" s="22">
        <v>0</v>
      </c>
      <c r="AB228" s="22">
        <v>0</v>
      </c>
      <c r="AC228" s="22">
        <v>26170</v>
      </c>
      <c r="AD228" s="22">
        <v>25800</v>
      </c>
      <c r="AE228" s="22">
        <v>1283557</v>
      </c>
      <c r="AF228" s="22">
        <v>171169</v>
      </c>
      <c r="AG228" s="22">
        <v>2851360</v>
      </c>
      <c r="AH228" s="22">
        <v>0</v>
      </c>
      <c r="AI228" s="22">
        <v>2322</v>
      </c>
      <c r="AJ228" s="22">
        <v>139663</v>
      </c>
      <c r="AK228" s="22">
        <v>2993345</v>
      </c>
      <c r="AL228" s="22">
        <v>3164514</v>
      </c>
    </row>
    <row r="229" spans="1:38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1390267</v>
      </c>
      <c r="F229" s="22">
        <v>24150</v>
      </c>
      <c r="G229" s="22">
        <v>9043</v>
      </c>
      <c r="H229" s="22">
        <v>0</v>
      </c>
      <c r="I229" s="22">
        <v>0</v>
      </c>
      <c r="J229" s="22">
        <v>0</v>
      </c>
      <c r="K229" s="22">
        <v>190756</v>
      </c>
      <c r="L229" s="22">
        <v>0</v>
      </c>
      <c r="M229" s="22">
        <v>45736</v>
      </c>
      <c r="N229" s="22">
        <v>16893</v>
      </c>
      <c r="O229" s="22">
        <v>0</v>
      </c>
      <c r="P229" s="22">
        <v>0</v>
      </c>
      <c r="Q229" s="22">
        <v>0</v>
      </c>
      <c r="R229" s="22">
        <v>2670</v>
      </c>
      <c r="S229" s="22">
        <v>0</v>
      </c>
      <c r="T229" s="22">
        <v>0</v>
      </c>
      <c r="U229" s="22">
        <v>1679515</v>
      </c>
      <c r="V229" s="22">
        <v>0</v>
      </c>
      <c r="W229" s="22">
        <v>0</v>
      </c>
      <c r="X229" s="22">
        <v>84555</v>
      </c>
      <c r="Y229" s="22">
        <v>0</v>
      </c>
      <c r="Z229" s="22">
        <v>806609</v>
      </c>
      <c r="AA229" s="22">
        <v>0</v>
      </c>
      <c r="AB229" s="22">
        <v>0</v>
      </c>
      <c r="AC229" s="22">
        <v>0</v>
      </c>
      <c r="AD229" s="22">
        <v>30414</v>
      </c>
      <c r="AE229" s="22">
        <v>921578</v>
      </c>
      <c r="AF229" s="22">
        <v>757937</v>
      </c>
      <c r="AG229" s="22">
        <v>4261192</v>
      </c>
      <c r="AH229" s="22">
        <v>0</v>
      </c>
      <c r="AI229" s="22">
        <v>0</v>
      </c>
      <c r="AJ229" s="22">
        <v>0</v>
      </c>
      <c r="AK229" s="22">
        <v>4261192</v>
      </c>
      <c r="AL229" s="22">
        <v>5019129</v>
      </c>
    </row>
    <row r="230" spans="1:38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1672059</v>
      </c>
      <c r="F230" s="22">
        <v>1340</v>
      </c>
      <c r="G230" s="22">
        <v>15847</v>
      </c>
      <c r="H230" s="22">
        <v>0</v>
      </c>
      <c r="I230" s="22">
        <v>245346</v>
      </c>
      <c r="J230" s="22">
        <v>0</v>
      </c>
      <c r="K230" s="22">
        <v>82552</v>
      </c>
      <c r="L230" s="22">
        <v>0</v>
      </c>
      <c r="M230" s="22">
        <v>397327</v>
      </c>
      <c r="N230" s="22">
        <v>2594</v>
      </c>
      <c r="O230" s="22">
        <v>0</v>
      </c>
      <c r="P230" s="22">
        <v>0</v>
      </c>
      <c r="Q230" s="22">
        <v>0</v>
      </c>
      <c r="R230" s="22">
        <v>42668</v>
      </c>
      <c r="S230" s="22">
        <v>0</v>
      </c>
      <c r="T230" s="22">
        <v>0</v>
      </c>
      <c r="U230" s="22">
        <v>2459733</v>
      </c>
      <c r="V230" s="22">
        <v>0</v>
      </c>
      <c r="W230" s="22">
        <v>0</v>
      </c>
      <c r="X230" s="22">
        <v>21783</v>
      </c>
      <c r="Y230" s="22">
        <v>1445</v>
      </c>
      <c r="Z230" s="22">
        <v>43208</v>
      </c>
      <c r="AA230" s="22">
        <v>745437</v>
      </c>
      <c r="AB230" s="22">
        <v>0</v>
      </c>
      <c r="AC230" s="22">
        <v>0</v>
      </c>
      <c r="AD230" s="22">
        <v>0</v>
      </c>
      <c r="AE230" s="22">
        <v>811873</v>
      </c>
      <c r="AF230" s="22">
        <v>1647860</v>
      </c>
      <c r="AG230" s="22">
        <v>16915619</v>
      </c>
      <c r="AH230" s="22">
        <v>26748</v>
      </c>
      <c r="AI230" s="22">
        <v>0</v>
      </c>
      <c r="AJ230" s="22">
        <v>0</v>
      </c>
      <c r="AK230" s="22">
        <v>16942367</v>
      </c>
      <c r="AL230" s="22">
        <v>18590227</v>
      </c>
    </row>
    <row r="231" spans="1:38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1117905</v>
      </c>
      <c r="F231" s="22">
        <v>81426</v>
      </c>
      <c r="G231" s="22">
        <v>98553</v>
      </c>
      <c r="H231" s="22">
        <v>0</v>
      </c>
      <c r="I231" s="22">
        <v>320995</v>
      </c>
      <c r="J231" s="22">
        <v>0</v>
      </c>
      <c r="K231" s="22">
        <v>234211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28600</v>
      </c>
      <c r="U231" s="22">
        <v>1881690</v>
      </c>
      <c r="V231" s="22">
        <v>0</v>
      </c>
      <c r="W231" s="22">
        <v>0</v>
      </c>
      <c r="X231" s="22">
        <v>380067</v>
      </c>
      <c r="Y231" s="22">
        <v>0</v>
      </c>
      <c r="Z231" s="22">
        <v>79348</v>
      </c>
      <c r="AA231" s="22">
        <v>764936</v>
      </c>
      <c r="AB231" s="22">
        <v>0</v>
      </c>
      <c r="AC231" s="22">
        <v>0</v>
      </c>
      <c r="AD231" s="22">
        <v>0</v>
      </c>
      <c r="AE231" s="22">
        <v>1224351</v>
      </c>
      <c r="AF231" s="22">
        <v>657339</v>
      </c>
      <c r="AG231" s="22">
        <v>15797257</v>
      </c>
      <c r="AH231" s="22">
        <v>0</v>
      </c>
      <c r="AI231" s="22">
        <v>1745</v>
      </c>
      <c r="AJ231" s="22">
        <v>482608</v>
      </c>
      <c r="AK231" s="22">
        <v>16281610</v>
      </c>
      <c r="AL231" s="22">
        <v>16938949</v>
      </c>
    </row>
    <row r="232" spans="1:38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635920</v>
      </c>
      <c r="F232" s="22">
        <v>17483</v>
      </c>
      <c r="G232" s="22">
        <v>18007</v>
      </c>
      <c r="H232" s="22">
        <v>0</v>
      </c>
      <c r="I232" s="22">
        <v>67368</v>
      </c>
      <c r="J232" s="22">
        <v>0</v>
      </c>
      <c r="K232" s="22">
        <v>136734</v>
      </c>
      <c r="L232" s="22">
        <v>214117</v>
      </c>
      <c r="M232" s="22">
        <v>16607</v>
      </c>
      <c r="N232" s="22">
        <v>0</v>
      </c>
      <c r="O232" s="22">
        <v>0</v>
      </c>
      <c r="P232" s="22">
        <v>0</v>
      </c>
      <c r="Q232" s="22">
        <v>0</v>
      </c>
      <c r="R232" s="22">
        <v>10418</v>
      </c>
      <c r="S232" s="22">
        <v>0</v>
      </c>
      <c r="T232" s="22">
        <v>0</v>
      </c>
      <c r="U232" s="22">
        <v>1116654</v>
      </c>
      <c r="V232" s="22">
        <v>0</v>
      </c>
      <c r="W232" s="22">
        <v>0</v>
      </c>
      <c r="X232" s="22">
        <v>102890</v>
      </c>
      <c r="Y232" s="22">
        <v>4368</v>
      </c>
      <c r="Z232" s="22">
        <v>19590</v>
      </c>
      <c r="AA232" s="22">
        <v>244951</v>
      </c>
      <c r="AB232" s="22">
        <v>9548</v>
      </c>
      <c r="AC232" s="22">
        <v>0</v>
      </c>
      <c r="AD232" s="22">
        <v>0</v>
      </c>
      <c r="AE232" s="22">
        <v>381347</v>
      </c>
      <c r="AF232" s="22">
        <v>735307</v>
      </c>
      <c r="AG232" s="22">
        <v>4076470</v>
      </c>
      <c r="AH232" s="22">
        <v>0</v>
      </c>
      <c r="AI232" s="22">
        <v>8735</v>
      </c>
      <c r="AJ232" s="22">
        <v>0</v>
      </c>
      <c r="AK232" s="22">
        <v>4085205</v>
      </c>
      <c r="AL232" s="22">
        <v>4820512</v>
      </c>
    </row>
    <row r="233" spans="1:38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3942959</v>
      </c>
      <c r="F233" s="22">
        <v>36240</v>
      </c>
      <c r="G233" s="22">
        <v>37926</v>
      </c>
      <c r="H233" s="22">
        <v>-31360</v>
      </c>
      <c r="I233" s="22">
        <v>187649</v>
      </c>
      <c r="J233" s="22">
        <v>50000</v>
      </c>
      <c r="K233" s="22">
        <v>7201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3558</v>
      </c>
      <c r="S233" s="22">
        <v>0</v>
      </c>
      <c r="T233" s="22">
        <v>0</v>
      </c>
      <c r="U233" s="22">
        <v>4234173</v>
      </c>
      <c r="V233" s="22">
        <v>0</v>
      </c>
      <c r="W233" s="22">
        <v>0</v>
      </c>
      <c r="X233" s="22">
        <v>532163</v>
      </c>
      <c r="Y233" s="22">
        <v>0</v>
      </c>
      <c r="Z233" s="22">
        <v>94002</v>
      </c>
      <c r="AA233" s="22">
        <v>0</v>
      </c>
      <c r="AB233" s="22">
        <v>0</v>
      </c>
      <c r="AC233" s="22">
        <v>0</v>
      </c>
      <c r="AD233" s="22">
        <v>73273</v>
      </c>
      <c r="AE233" s="22">
        <v>699438</v>
      </c>
      <c r="AF233" s="22">
        <v>3534735</v>
      </c>
      <c r="AG233" s="22">
        <v>14804194</v>
      </c>
      <c r="AH233" s="22">
        <v>0</v>
      </c>
      <c r="AI233" s="22">
        <v>80241</v>
      </c>
      <c r="AJ233" s="22">
        <v>0</v>
      </c>
      <c r="AK233" s="22">
        <v>14884435</v>
      </c>
      <c r="AL233" s="22">
        <v>18419170</v>
      </c>
    </row>
    <row r="234" spans="1:38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725646</v>
      </c>
      <c r="F234" s="22">
        <v>19314</v>
      </c>
      <c r="G234" s="22">
        <v>13005</v>
      </c>
      <c r="H234" s="22">
        <v>0</v>
      </c>
      <c r="I234" s="22">
        <v>64073</v>
      </c>
      <c r="J234" s="22">
        <v>0</v>
      </c>
      <c r="K234" s="22">
        <v>24607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846645</v>
      </c>
      <c r="V234" s="22">
        <v>0</v>
      </c>
      <c r="W234" s="22">
        <v>0</v>
      </c>
      <c r="X234" s="22">
        <v>31029</v>
      </c>
      <c r="Y234" s="22">
        <v>0</v>
      </c>
      <c r="Z234" s="22">
        <v>208960</v>
      </c>
      <c r="AA234" s="22">
        <v>0</v>
      </c>
      <c r="AB234" s="22">
        <v>0</v>
      </c>
      <c r="AC234" s="22">
        <v>0</v>
      </c>
      <c r="AD234" s="22">
        <v>0</v>
      </c>
      <c r="AE234" s="22">
        <v>239989</v>
      </c>
      <c r="AF234" s="22">
        <v>606656</v>
      </c>
      <c r="AG234" s="22">
        <v>3404751</v>
      </c>
      <c r="AH234" s="22">
        <v>4371</v>
      </c>
      <c r="AI234" s="22">
        <v>1011</v>
      </c>
      <c r="AJ234" s="22">
        <v>0</v>
      </c>
      <c r="AK234" s="22">
        <v>3410133</v>
      </c>
      <c r="AL234" s="22">
        <v>4016789</v>
      </c>
    </row>
    <row r="235" spans="1:38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529880</v>
      </c>
      <c r="F235" s="22">
        <v>17720</v>
      </c>
      <c r="G235" s="22">
        <v>10270</v>
      </c>
      <c r="H235" s="22">
        <v>-13678</v>
      </c>
      <c r="I235" s="22">
        <v>445128</v>
      </c>
      <c r="J235" s="22">
        <v>0</v>
      </c>
      <c r="K235" s="22">
        <v>27708</v>
      </c>
      <c r="L235" s="22">
        <v>0</v>
      </c>
      <c r="M235" s="22">
        <v>10580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1027608</v>
      </c>
      <c r="V235" s="22">
        <v>0</v>
      </c>
      <c r="W235" s="22">
        <v>0</v>
      </c>
      <c r="X235" s="22">
        <v>52737</v>
      </c>
      <c r="Y235" s="22">
        <v>0</v>
      </c>
      <c r="Z235" s="22">
        <v>511458</v>
      </c>
      <c r="AA235" s="22">
        <v>0</v>
      </c>
      <c r="AB235" s="22">
        <v>0</v>
      </c>
      <c r="AC235" s="22">
        <v>0</v>
      </c>
      <c r="AD235" s="22">
        <v>0</v>
      </c>
      <c r="AE235" s="22">
        <v>564195</v>
      </c>
      <c r="AF235" s="22">
        <v>463413</v>
      </c>
      <c r="AG235" s="22">
        <v>2680403</v>
      </c>
      <c r="AH235" s="22">
        <v>0</v>
      </c>
      <c r="AI235" s="22">
        <v>6122</v>
      </c>
      <c r="AJ235" s="22">
        <v>0</v>
      </c>
      <c r="AK235" s="22">
        <v>2686525</v>
      </c>
      <c r="AL235" s="22">
        <v>3149938</v>
      </c>
    </row>
    <row r="236" spans="1:38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143501</v>
      </c>
      <c r="F236" s="22">
        <v>41394</v>
      </c>
      <c r="G236" s="22">
        <v>19543</v>
      </c>
      <c r="H236" s="22">
        <v>0</v>
      </c>
      <c r="I236" s="22">
        <v>407890</v>
      </c>
      <c r="J236" s="22">
        <v>0</v>
      </c>
      <c r="K236" s="22">
        <v>94502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439281</v>
      </c>
      <c r="S236" s="22">
        <v>0</v>
      </c>
      <c r="T236" s="22">
        <v>307119</v>
      </c>
      <c r="U236" s="22">
        <v>1453230</v>
      </c>
      <c r="V236" s="22">
        <v>10000</v>
      </c>
      <c r="W236" s="22">
        <v>0</v>
      </c>
      <c r="X236" s="22">
        <v>104772</v>
      </c>
      <c r="Y236" s="22">
        <v>0</v>
      </c>
      <c r="Z236" s="22">
        <v>439272</v>
      </c>
      <c r="AA236" s="22">
        <v>578760</v>
      </c>
      <c r="AB236" s="22">
        <v>0</v>
      </c>
      <c r="AC236" s="22">
        <v>33593</v>
      </c>
      <c r="AD236" s="22">
        <v>0</v>
      </c>
      <c r="AE236" s="22">
        <v>1166397</v>
      </c>
      <c r="AF236" s="22">
        <v>286833</v>
      </c>
      <c r="AG236" s="22">
        <v>4986943</v>
      </c>
      <c r="AH236" s="22">
        <v>7606</v>
      </c>
      <c r="AI236" s="22">
        <v>2274</v>
      </c>
      <c r="AJ236" s="22">
        <v>397244</v>
      </c>
      <c r="AK236" s="22">
        <v>5394067</v>
      </c>
      <c r="AL236" s="22">
        <v>5680900</v>
      </c>
    </row>
    <row r="237" spans="1:38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565194</v>
      </c>
      <c r="F237" s="22">
        <v>11490</v>
      </c>
      <c r="G237" s="22">
        <v>39728</v>
      </c>
      <c r="H237" s="22">
        <v>-21728</v>
      </c>
      <c r="I237" s="22">
        <v>337735</v>
      </c>
      <c r="J237" s="22">
        <v>0</v>
      </c>
      <c r="K237" s="22">
        <v>23205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955624</v>
      </c>
      <c r="V237" s="22">
        <v>0</v>
      </c>
      <c r="W237" s="22">
        <v>0</v>
      </c>
      <c r="X237" s="22">
        <v>18418</v>
      </c>
      <c r="Y237" s="22">
        <v>0</v>
      </c>
      <c r="Z237" s="22">
        <v>390988</v>
      </c>
      <c r="AA237" s="22">
        <v>0</v>
      </c>
      <c r="AB237" s="22">
        <v>0</v>
      </c>
      <c r="AC237" s="22">
        <v>0</v>
      </c>
      <c r="AD237" s="22">
        <v>0</v>
      </c>
      <c r="AE237" s="22">
        <v>409406</v>
      </c>
      <c r="AF237" s="22">
        <v>546218</v>
      </c>
      <c r="AG237" s="22">
        <v>2430599</v>
      </c>
      <c r="AH237" s="22">
        <v>0</v>
      </c>
      <c r="AI237" s="22">
        <v>0</v>
      </c>
      <c r="AJ237" s="22">
        <v>14072</v>
      </c>
      <c r="AK237" s="22">
        <v>2444671</v>
      </c>
      <c r="AL237" s="22">
        <v>2990889</v>
      </c>
    </row>
    <row r="238" spans="1:38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966868</v>
      </c>
      <c r="F238" s="22">
        <v>27984</v>
      </c>
      <c r="G238" s="22">
        <v>6320</v>
      </c>
      <c r="H238" s="22">
        <v>0</v>
      </c>
      <c r="I238" s="22">
        <v>31295</v>
      </c>
      <c r="J238" s="22">
        <v>0</v>
      </c>
      <c r="K238" s="22">
        <v>36597</v>
      </c>
      <c r="L238" s="22">
        <v>0</v>
      </c>
      <c r="M238" s="22">
        <v>23448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1092512</v>
      </c>
      <c r="V238" s="22">
        <v>0</v>
      </c>
      <c r="W238" s="22">
        <v>0</v>
      </c>
      <c r="X238" s="22">
        <v>21219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21219</v>
      </c>
      <c r="AF238" s="22">
        <v>1071293</v>
      </c>
      <c r="AG238" s="22">
        <v>4501701</v>
      </c>
      <c r="AH238" s="22">
        <v>10303</v>
      </c>
      <c r="AI238" s="22">
        <v>0</v>
      </c>
      <c r="AJ238" s="22">
        <v>0</v>
      </c>
      <c r="AK238" s="22">
        <v>4512004</v>
      </c>
      <c r="AL238" s="22">
        <v>5583297</v>
      </c>
    </row>
    <row r="239" spans="1:38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2723746</v>
      </c>
      <c r="F239" s="22">
        <v>70837</v>
      </c>
      <c r="G239" s="22">
        <v>29838</v>
      </c>
      <c r="H239" s="22">
        <v>0</v>
      </c>
      <c r="I239" s="22">
        <v>53991</v>
      </c>
      <c r="J239" s="22">
        <v>0</v>
      </c>
      <c r="K239" s="22">
        <v>74840</v>
      </c>
      <c r="L239" s="22">
        <v>0</v>
      </c>
      <c r="M239" s="22">
        <v>32280</v>
      </c>
      <c r="N239" s="22">
        <v>0</v>
      </c>
      <c r="O239" s="22">
        <v>0</v>
      </c>
      <c r="P239" s="22">
        <v>0</v>
      </c>
      <c r="Q239" s="22">
        <v>0</v>
      </c>
      <c r="R239" s="22">
        <v>34872</v>
      </c>
      <c r="S239" s="22">
        <v>0</v>
      </c>
      <c r="T239" s="22">
        <v>0</v>
      </c>
      <c r="U239" s="22">
        <v>3020404</v>
      </c>
      <c r="V239" s="22">
        <v>0</v>
      </c>
      <c r="W239" s="22">
        <v>0</v>
      </c>
      <c r="X239" s="22">
        <v>62088</v>
      </c>
      <c r="Y239" s="22">
        <v>0</v>
      </c>
      <c r="Z239" s="22">
        <v>0</v>
      </c>
      <c r="AA239" s="22">
        <v>242453</v>
      </c>
      <c r="AB239" s="22">
        <v>3837</v>
      </c>
      <c r="AC239" s="22">
        <v>0</v>
      </c>
      <c r="AD239" s="22">
        <v>0</v>
      </c>
      <c r="AE239" s="22">
        <v>308378</v>
      </c>
      <c r="AF239" s="22">
        <v>2712026</v>
      </c>
      <c r="AG239" s="22">
        <v>8639469</v>
      </c>
      <c r="AH239" s="22">
        <v>0</v>
      </c>
      <c r="AI239" s="22">
        <v>0</v>
      </c>
      <c r="AJ239" s="22">
        <v>0</v>
      </c>
      <c r="AK239" s="22">
        <v>8639469</v>
      </c>
      <c r="AL239" s="22">
        <v>11351495</v>
      </c>
    </row>
    <row r="240" spans="1:38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2731577</v>
      </c>
      <c r="F240" s="22">
        <v>29343</v>
      </c>
      <c r="G240" s="22">
        <v>77670</v>
      </c>
      <c r="H240" s="22">
        <v>-6239</v>
      </c>
      <c r="I240" s="22">
        <v>208384</v>
      </c>
      <c r="J240" s="22">
        <v>0</v>
      </c>
      <c r="K240" s="22">
        <v>18165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3058900</v>
      </c>
      <c r="V240" s="22">
        <v>0</v>
      </c>
      <c r="W240" s="22">
        <v>0</v>
      </c>
      <c r="X240" s="22">
        <v>74867</v>
      </c>
      <c r="Y240" s="22">
        <v>750</v>
      </c>
      <c r="Z240" s="22">
        <v>847779</v>
      </c>
      <c r="AA240" s="22">
        <v>153127</v>
      </c>
      <c r="AB240" s="22">
        <v>0</v>
      </c>
      <c r="AC240" s="22">
        <v>0</v>
      </c>
      <c r="AD240" s="22">
        <v>0</v>
      </c>
      <c r="AE240" s="22">
        <v>1076523</v>
      </c>
      <c r="AF240" s="22">
        <v>1982377</v>
      </c>
      <c r="AG240" s="22">
        <v>3906924</v>
      </c>
      <c r="AH240" s="22">
        <v>0</v>
      </c>
      <c r="AI240" s="22">
        <v>0</v>
      </c>
      <c r="AJ240" s="22">
        <v>60933</v>
      </c>
      <c r="AK240" s="22">
        <v>3967857</v>
      </c>
      <c r="AL240" s="22">
        <v>5950234</v>
      </c>
    </row>
    <row r="241" spans="1:38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417764</v>
      </c>
      <c r="F241" s="22">
        <v>40819</v>
      </c>
      <c r="G241" s="22">
        <v>28468</v>
      </c>
      <c r="H241" s="22">
        <v>0</v>
      </c>
      <c r="I241" s="22">
        <v>203148</v>
      </c>
      <c r="J241" s="22">
        <v>0</v>
      </c>
      <c r="K241" s="22">
        <v>18704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5867</v>
      </c>
      <c r="U241" s="22">
        <v>714770</v>
      </c>
      <c r="V241" s="22">
        <v>0</v>
      </c>
      <c r="W241" s="22">
        <v>0</v>
      </c>
      <c r="X241" s="22">
        <v>19116</v>
      </c>
      <c r="Y241" s="22">
        <v>0</v>
      </c>
      <c r="Z241" s="22">
        <v>504783</v>
      </c>
      <c r="AA241" s="22">
        <v>0</v>
      </c>
      <c r="AB241" s="22">
        <v>0</v>
      </c>
      <c r="AC241" s="22">
        <v>0</v>
      </c>
      <c r="AD241" s="22">
        <v>0</v>
      </c>
      <c r="AE241" s="22">
        <v>523899</v>
      </c>
      <c r="AF241" s="22">
        <v>190871</v>
      </c>
      <c r="AG241" s="22">
        <v>3284371</v>
      </c>
      <c r="AH241" s="22">
        <v>0</v>
      </c>
      <c r="AI241" s="22">
        <v>0</v>
      </c>
      <c r="AJ241" s="22">
        <v>3600</v>
      </c>
      <c r="AK241" s="22">
        <v>3287971</v>
      </c>
      <c r="AL241" s="22">
        <v>3478842</v>
      </c>
    </row>
    <row r="242" spans="1:38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446413</v>
      </c>
      <c r="F242" s="22">
        <v>27216</v>
      </c>
      <c r="G242" s="22">
        <v>38204</v>
      </c>
      <c r="H242" s="22">
        <v>0</v>
      </c>
      <c r="I242" s="22">
        <v>0</v>
      </c>
      <c r="J242" s="22">
        <v>0</v>
      </c>
      <c r="K242" s="22">
        <v>127558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639391</v>
      </c>
      <c r="V242" s="22">
        <v>0</v>
      </c>
      <c r="W242" s="22">
        <v>143533</v>
      </c>
      <c r="X242" s="22">
        <v>10588</v>
      </c>
      <c r="Y242" s="22">
        <v>0</v>
      </c>
      <c r="Z242" s="22">
        <v>158136</v>
      </c>
      <c r="AA242" s="22">
        <v>7061</v>
      </c>
      <c r="AB242" s="22">
        <v>0</v>
      </c>
      <c r="AC242" s="22">
        <v>0</v>
      </c>
      <c r="AD242" s="22">
        <v>0</v>
      </c>
      <c r="AE242" s="22">
        <v>319318</v>
      </c>
      <c r="AF242" s="22">
        <v>320073</v>
      </c>
      <c r="AG242" s="22">
        <v>8084435</v>
      </c>
      <c r="AH242" s="22">
        <v>0</v>
      </c>
      <c r="AI242" s="22">
        <v>33728</v>
      </c>
      <c r="AJ242" s="22">
        <v>0</v>
      </c>
      <c r="AK242" s="22">
        <v>8118163</v>
      </c>
      <c r="AL242" s="22">
        <v>8438236</v>
      </c>
    </row>
    <row r="243" spans="1:38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1273766</v>
      </c>
      <c r="F243" s="22">
        <v>46352</v>
      </c>
      <c r="G243" s="22">
        <v>134084</v>
      </c>
      <c r="H243" s="22">
        <v>-49197</v>
      </c>
      <c r="I243" s="22">
        <v>139678</v>
      </c>
      <c r="J243" s="22">
        <v>0</v>
      </c>
      <c r="K243" s="22">
        <v>98853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20</v>
      </c>
      <c r="U243" s="22">
        <v>1643556</v>
      </c>
      <c r="V243" s="22">
        <v>0</v>
      </c>
      <c r="W243" s="22">
        <v>38261</v>
      </c>
      <c r="X243" s="22">
        <v>97216</v>
      </c>
      <c r="Y243" s="22">
        <v>0</v>
      </c>
      <c r="Z243" s="22">
        <v>842631</v>
      </c>
      <c r="AA243" s="22">
        <v>0</v>
      </c>
      <c r="AB243" s="22">
        <v>0</v>
      </c>
      <c r="AC243" s="22">
        <v>0</v>
      </c>
      <c r="AD243" s="22">
        <v>18419</v>
      </c>
      <c r="AE243" s="22">
        <v>996527</v>
      </c>
      <c r="AF243" s="22">
        <v>647029</v>
      </c>
      <c r="AG243" s="22">
        <v>3092220</v>
      </c>
      <c r="AH243" s="22">
        <v>0</v>
      </c>
      <c r="AI243" s="22">
        <v>4454</v>
      </c>
      <c r="AJ243" s="22">
        <v>0</v>
      </c>
      <c r="AK243" s="22">
        <v>3096674</v>
      </c>
      <c r="AL243" s="22">
        <v>3743703</v>
      </c>
    </row>
    <row r="244" spans="1:38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1978057</v>
      </c>
      <c r="F244" s="22">
        <v>15509</v>
      </c>
      <c r="G244" s="22">
        <v>37887</v>
      </c>
      <c r="H244" s="22">
        <v>-11957</v>
      </c>
      <c r="I244" s="22">
        <v>185889</v>
      </c>
      <c r="J244" s="22">
        <v>0</v>
      </c>
      <c r="K244" s="22">
        <v>149001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30641</v>
      </c>
      <c r="U244" s="22">
        <v>2385027</v>
      </c>
      <c r="V244" s="22">
        <v>0</v>
      </c>
      <c r="W244" s="22">
        <v>0</v>
      </c>
      <c r="X244" s="22">
        <v>102085</v>
      </c>
      <c r="Y244" s="22">
        <v>0</v>
      </c>
      <c r="Z244" s="22">
        <v>346921</v>
      </c>
      <c r="AA244" s="22">
        <v>0</v>
      </c>
      <c r="AB244" s="22">
        <v>0</v>
      </c>
      <c r="AC244" s="22">
        <v>0</v>
      </c>
      <c r="AD244" s="22">
        <v>0</v>
      </c>
      <c r="AE244" s="22">
        <v>449006</v>
      </c>
      <c r="AF244" s="22">
        <v>1936021</v>
      </c>
      <c r="AG244" s="22">
        <v>5602016</v>
      </c>
      <c r="AH244" s="22">
        <v>0</v>
      </c>
      <c r="AI244" s="22">
        <v>0</v>
      </c>
      <c r="AJ244" s="22">
        <v>320979</v>
      </c>
      <c r="AK244" s="22">
        <v>5922995</v>
      </c>
      <c r="AL244" s="22">
        <v>7859016</v>
      </c>
    </row>
    <row r="245" spans="1:38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3207432</v>
      </c>
      <c r="F245" s="22">
        <v>107356</v>
      </c>
      <c r="G245" s="22">
        <v>47614</v>
      </c>
      <c r="H245" s="22">
        <v>0</v>
      </c>
      <c r="I245" s="22">
        <v>76760</v>
      </c>
      <c r="J245" s="22">
        <v>0</v>
      </c>
      <c r="K245" s="22">
        <v>330899</v>
      </c>
      <c r="L245" s="22">
        <v>0</v>
      </c>
      <c r="M245" s="22">
        <v>424092</v>
      </c>
      <c r="N245" s="22">
        <v>0</v>
      </c>
      <c r="O245" s="22">
        <v>0</v>
      </c>
      <c r="P245" s="22">
        <v>0</v>
      </c>
      <c r="Q245" s="22">
        <v>0</v>
      </c>
      <c r="R245" s="22">
        <v>156</v>
      </c>
      <c r="S245" s="22">
        <v>0</v>
      </c>
      <c r="T245" s="22">
        <v>0</v>
      </c>
      <c r="U245" s="22">
        <v>4194309</v>
      </c>
      <c r="V245" s="22">
        <v>0</v>
      </c>
      <c r="W245" s="22">
        <v>54548</v>
      </c>
      <c r="X245" s="22">
        <v>57517</v>
      </c>
      <c r="Y245" s="22">
        <v>49039</v>
      </c>
      <c r="Z245" s="22">
        <v>355901</v>
      </c>
      <c r="AA245" s="22">
        <v>0</v>
      </c>
      <c r="AB245" s="22">
        <v>0</v>
      </c>
      <c r="AC245" s="22">
        <v>161502</v>
      </c>
      <c r="AD245" s="22">
        <v>0</v>
      </c>
      <c r="AE245" s="22">
        <v>678507</v>
      </c>
      <c r="AF245" s="22">
        <v>3515802</v>
      </c>
      <c r="AG245" s="22">
        <v>8743065</v>
      </c>
      <c r="AH245" s="22">
        <v>0</v>
      </c>
      <c r="AI245" s="22">
        <v>6278</v>
      </c>
      <c r="AJ245" s="22">
        <v>0</v>
      </c>
      <c r="AK245" s="22">
        <v>8749343</v>
      </c>
      <c r="AL245" s="22">
        <v>12265145</v>
      </c>
    </row>
    <row r="246" spans="1:38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3827972</v>
      </c>
      <c r="F246" s="22">
        <v>23188</v>
      </c>
      <c r="G246" s="22">
        <v>5289</v>
      </c>
      <c r="H246" s="22">
        <v>0</v>
      </c>
      <c r="I246" s="22">
        <v>0</v>
      </c>
      <c r="J246" s="22">
        <v>0</v>
      </c>
      <c r="K246" s="22">
        <v>90459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110285</v>
      </c>
      <c r="S246" s="22">
        <v>0</v>
      </c>
      <c r="T246" s="22">
        <v>9926</v>
      </c>
      <c r="U246" s="22">
        <v>4067119</v>
      </c>
      <c r="V246" s="22">
        <v>0</v>
      </c>
      <c r="W246" s="22">
        <v>0</v>
      </c>
      <c r="X246" s="22">
        <v>73167</v>
      </c>
      <c r="Y246" s="22">
        <v>0</v>
      </c>
      <c r="Z246" s="22">
        <v>731001</v>
      </c>
      <c r="AA246" s="22">
        <v>254225</v>
      </c>
      <c r="AB246" s="22">
        <v>40188</v>
      </c>
      <c r="AC246" s="22">
        <v>32500</v>
      </c>
      <c r="AD246" s="22">
        <v>0</v>
      </c>
      <c r="AE246" s="22">
        <v>1131081</v>
      </c>
      <c r="AF246" s="22">
        <v>2936038</v>
      </c>
      <c r="AG246" s="22">
        <v>8530166</v>
      </c>
      <c r="AH246" s="22">
        <v>33421</v>
      </c>
      <c r="AI246" s="22">
        <v>0</v>
      </c>
      <c r="AJ246" s="22">
        <v>0</v>
      </c>
      <c r="AK246" s="22">
        <v>8563587</v>
      </c>
      <c r="AL246" s="22">
        <v>11499625</v>
      </c>
    </row>
    <row r="247" spans="1:38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562339</v>
      </c>
      <c r="F247" s="22">
        <v>25896</v>
      </c>
      <c r="G247" s="22">
        <v>76241</v>
      </c>
      <c r="H247" s="22">
        <v>0</v>
      </c>
      <c r="I247" s="22">
        <v>0</v>
      </c>
      <c r="J247" s="22">
        <v>0</v>
      </c>
      <c r="K247" s="22">
        <v>55025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719501</v>
      </c>
      <c r="V247" s="22">
        <v>0</v>
      </c>
      <c r="W247" s="22">
        <v>0</v>
      </c>
      <c r="X247" s="22">
        <v>13232</v>
      </c>
      <c r="Y247" s="22">
        <v>0</v>
      </c>
      <c r="Z247" s="22">
        <v>526016</v>
      </c>
      <c r="AA247" s="22">
        <v>0</v>
      </c>
      <c r="AB247" s="22">
        <v>0</v>
      </c>
      <c r="AC247" s="22">
        <v>0</v>
      </c>
      <c r="AD247" s="22">
        <v>0</v>
      </c>
      <c r="AE247" s="22">
        <v>539248</v>
      </c>
      <c r="AF247" s="22">
        <v>180253</v>
      </c>
      <c r="AG247" s="22">
        <v>3786354</v>
      </c>
      <c r="AH247" s="22">
        <v>0</v>
      </c>
      <c r="AI247" s="22">
        <v>0</v>
      </c>
      <c r="AJ247" s="22">
        <v>57302</v>
      </c>
      <c r="AK247" s="22">
        <v>3843656</v>
      </c>
      <c r="AL247" s="22">
        <v>4023909</v>
      </c>
    </row>
    <row r="248" spans="1:38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1348085</v>
      </c>
      <c r="F248" s="22">
        <v>60425</v>
      </c>
      <c r="G248" s="22">
        <v>11814</v>
      </c>
      <c r="H248" s="22">
        <v>0</v>
      </c>
      <c r="I248" s="22">
        <v>0</v>
      </c>
      <c r="J248" s="22">
        <v>0</v>
      </c>
      <c r="K248" s="22">
        <v>642848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2063172</v>
      </c>
      <c r="V248" s="22">
        <v>0</v>
      </c>
      <c r="W248" s="22">
        <v>0</v>
      </c>
      <c r="X248" s="22">
        <v>80680</v>
      </c>
      <c r="Y248" s="22">
        <v>6000</v>
      </c>
      <c r="Z248" s="22">
        <v>131131</v>
      </c>
      <c r="AA248" s="22">
        <v>466903</v>
      </c>
      <c r="AB248" s="22">
        <v>0</v>
      </c>
      <c r="AC248" s="22">
        <v>0</v>
      </c>
      <c r="AD248" s="22">
        <v>0</v>
      </c>
      <c r="AE248" s="22">
        <v>684714</v>
      </c>
      <c r="AF248" s="22">
        <v>1378458</v>
      </c>
      <c r="AG248" s="22">
        <v>10855818</v>
      </c>
      <c r="AH248" s="22">
        <v>0</v>
      </c>
      <c r="AI248" s="22">
        <v>6852</v>
      </c>
      <c r="AJ248" s="22">
        <v>125997</v>
      </c>
      <c r="AK248" s="22">
        <v>10988667</v>
      </c>
      <c r="AL248" s="22">
        <v>12367125</v>
      </c>
    </row>
    <row r="249" spans="1:38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677667</v>
      </c>
      <c r="F249" s="22">
        <v>19288</v>
      </c>
      <c r="G249" s="22">
        <v>127169</v>
      </c>
      <c r="H249" s="22">
        <v>-68398</v>
      </c>
      <c r="I249" s="22">
        <v>228853</v>
      </c>
      <c r="J249" s="22">
        <v>0</v>
      </c>
      <c r="K249" s="22">
        <v>20703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1005282</v>
      </c>
      <c r="V249" s="22">
        <v>0</v>
      </c>
      <c r="W249" s="22">
        <v>0</v>
      </c>
      <c r="X249" s="22">
        <v>104285</v>
      </c>
      <c r="Y249" s="22">
        <v>0</v>
      </c>
      <c r="Z249" s="22">
        <v>246615</v>
      </c>
      <c r="AA249" s="22">
        <v>0</v>
      </c>
      <c r="AB249" s="22">
        <v>0</v>
      </c>
      <c r="AC249" s="22">
        <v>0</v>
      </c>
      <c r="AD249" s="22">
        <v>0</v>
      </c>
      <c r="AE249" s="22">
        <v>350900</v>
      </c>
      <c r="AF249" s="22">
        <v>654382</v>
      </c>
      <c r="AG249" s="22">
        <v>3138450</v>
      </c>
      <c r="AH249" s="22">
        <v>0</v>
      </c>
      <c r="AI249" s="22">
        <v>0</v>
      </c>
      <c r="AJ249" s="22">
        <v>73810</v>
      </c>
      <c r="AK249" s="22">
        <v>3212260</v>
      </c>
      <c r="AL249" s="22">
        <v>3866642</v>
      </c>
    </row>
    <row r="250" spans="1:38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2653189</v>
      </c>
      <c r="F250" s="22">
        <v>140461</v>
      </c>
      <c r="G250" s="22">
        <v>88864</v>
      </c>
      <c r="H250" s="22">
        <v>-33912</v>
      </c>
      <c r="I250" s="22">
        <v>196950</v>
      </c>
      <c r="J250" s="22">
        <v>0</v>
      </c>
      <c r="K250" s="22">
        <v>89009</v>
      </c>
      <c r="L250" s="22">
        <v>0</v>
      </c>
      <c r="M250" s="22">
        <v>78627</v>
      </c>
      <c r="N250" s="22">
        <v>5256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304</v>
      </c>
      <c r="U250" s="22">
        <v>3218748</v>
      </c>
      <c r="V250" s="22">
        <v>0</v>
      </c>
      <c r="W250" s="22">
        <v>139474</v>
      </c>
      <c r="X250" s="22">
        <v>328778</v>
      </c>
      <c r="Y250" s="22">
        <v>0</v>
      </c>
      <c r="Z250" s="22">
        <v>436901</v>
      </c>
      <c r="AA250" s="22">
        <v>586788</v>
      </c>
      <c r="AB250" s="22">
        <v>0</v>
      </c>
      <c r="AC250" s="22">
        <v>0</v>
      </c>
      <c r="AD250" s="22">
        <v>15560</v>
      </c>
      <c r="AE250" s="22">
        <v>1507501</v>
      </c>
      <c r="AF250" s="22">
        <v>1711247</v>
      </c>
      <c r="AG250" s="22">
        <v>9805672</v>
      </c>
      <c r="AH250" s="22">
        <v>30000</v>
      </c>
      <c r="AI250" s="22">
        <v>0</v>
      </c>
      <c r="AJ250" s="22">
        <v>0</v>
      </c>
      <c r="AK250" s="22">
        <v>9835672</v>
      </c>
      <c r="AL250" s="22">
        <v>11546919</v>
      </c>
    </row>
    <row r="251" spans="1:38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3063921</v>
      </c>
      <c r="F251" s="22">
        <v>58393</v>
      </c>
      <c r="G251" s="22">
        <v>28343</v>
      </c>
      <c r="H251" s="22">
        <v>0</v>
      </c>
      <c r="I251" s="22">
        <v>15561</v>
      </c>
      <c r="J251" s="22">
        <v>0</v>
      </c>
      <c r="K251" s="22">
        <v>39205</v>
      </c>
      <c r="L251" s="22">
        <v>142818</v>
      </c>
      <c r="M251" s="22">
        <v>222353</v>
      </c>
      <c r="N251" s="22">
        <v>0</v>
      </c>
      <c r="O251" s="22">
        <v>0</v>
      </c>
      <c r="P251" s="22">
        <v>0</v>
      </c>
      <c r="Q251" s="22">
        <v>0</v>
      </c>
      <c r="R251" s="22">
        <v>6</v>
      </c>
      <c r="S251" s="22">
        <v>0</v>
      </c>
      <c r="T251" s="22">
        <v>0</v>
      </c>
      <c r="U251" s="22">
        <v>3570600</v>
      </c>
      <c r="V251" s="22">
        <v>0</v>
      </c>
      <c r="W251" s="22">
        <v>17265</v>
      </c>
      <c r="X251" s="22">
        <v>114644</v>
      </c>
      <c r="Y251" s="22">
        <v>0</v>
      </c>
      <c r="Z251" s="22">
        <v>73196</v>
      </c>
      <c r="AA251" s="22">
        <v>937664</v>
      </c>
      <c r="AB251" s="22">
        <v>0</v>
      </c>
      <c r="AC251" s="22">
        <v>127857</v>
      </c>
      <c r="AD251" s="22">
        <v>0</v>
      </c>
      <c r="AE251" s="22">
        <v>1270626</v>
      </c>
      <c r="AF251" s="22">
        <v>2299974</v>
      </c>
      <c r="AG251" s="22">
        <v>10214022</v>
      </c>
      <c r="AH251" s="22">
        <v>0</v>
      </c>
      <c r="AI251" s="22">
        <v>12399</v>
      </c>
      <c r="AJ251" s="22">
        <v>689</v>
      </c>
      <c r="AK251" s="22">
        <v>10227110</v>
      </c>
      <c r="AL251" s="22">
        <v>12527084</v>
      </c>
    </row>
    <row r="252" spans="1:38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1140428</v>
      </c>
      <c r="F252" s="22">
        <v>18764</v>
      </c>
      <c r="G252" s="22">
        <v>6141</v>
      </c>
      <c r="H252" s="22">
        <v>0</v>
      </c>
      <c r="I252" s="22">
        <v>262001</v>
      </c>
      <c r="J252" s="22">
        <v>0</v>
      </c>
      <c r="K252" s="22">
        <v>7554</v>
      </c>
      <c r="L252" s="22">
        <v>0</v>
      </c>
      <c r="M252" s="22">
        <v>410916</v>
      </c>
      <c r="N252" s="22">
        <v>0</v>
      </c>
      <c r="O252" s="22">
        <v>0</v>
      </c>
      <c r="P252" s="22">
        <v>10</v>
      </c>
      <c r="Q252" s="22">
        <v>1049</v>
      </c>
      <c r="R252" s="22">
        <v>0</v>
      </c>
      <c r="S252" s="22">
        <v>0</v>
      </c>
      <c r="T252" s="22">
        <v>0</v>
      </c>
      <c r="U252" s="22">
        <v>1846863</v>
      </c>
      <c r="V252" s="22">
        <v>0</v>
      </c>
      <c r="W252" s="22">
        <v>9255</v>
      </c>
      <c r="X252" s="22">
        <v>110104</v>
      </c>
      <c r="Y252" s="22">
        <v>24663</v>
      </c>
      <c r="Z252" s="22">
        <v>589294</v>
      </c>
      <c r="AA252" s="22">
        <v>111536</v>
      </c>
      <c r="AB252" s="22">
        <v>0</v>
      </c>
      <c r="AC252" s="22">
        <v>399680</v>
      </c>
      <c r="AD252" s="22">
        <v>0</v>
      </c>
      <c r="AE252" s="22">
        <v>1244532</v>
      </c>
      <c r="AF252" s="22">
        <v>602331</v>
      </c>
      <c r="AG252" s="22">
        <v>3309291</v>
      </c>
      <c r="AH252" s="22">
        <v>2790</v>
      </c>
      <c r="AI252" s="22">
        <v>0</v>
      </c>
      <c r="AJ252" s="22">
        <v>0</v>
      </c>
      <c r="AK252" s="22">
        <v>3312081</v>
      </c>
      <c r="AL252" s="22">
        <v>3914412</v>
      </c>
    </row>
    <row r="253" spans="1:38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986880</v>
      </c>
      <c r="F253" s="22">
        <v>28648</v>
      </c>
      <c r="G253" s="22">
        <v>227373</v>
      </c>
      <c r="H253" s="22">
        <v>-189411</v>
      </c>
      <c r="I253" s="22">
        <v>488923</v>
      </c>
      <c r="J253" s="22">
        <v>0</v>
      </c>
      <c r="K253" s="22">
        <v>25151</v>
      </c>
      <c r="L253" s="22">
        <v>0</v>
      </c>
      <c r="M253" s="22">
        <v>13963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1581527</v>
      </c>
      <c r="V253" s="22">
        <v>0</v>
      </c>
      <c r="W253" s="22">
        <v>0</v>
      </c>
      <c r="X253" s="22">
        <v>62306</v>
      </c>
      <c r="Y253" s="22">
        <v>17553</v>
      </c>
      <c r="Z253" s="22">
        <v>1082455</v>
      </c>
      <c r="AA253" s="22">
        <v>0</v>
      </c>
      <c r="AB253" s="22">
        <v>0</v>
      </c>
      <c r="AC253" s="22">
        <v>131905</v>
      </c>
      <c r="AD253" s="22">
        <v>0</v>
      </c>
      <c r="AE253" s="22">
        <v>1294219</v>
      </c>
      <c r="AF253" s="22">
        <v>287308</v>
      </c>
      <c r="AG253" s="22">
        <v>4454540</v>
      </c>
      <c r="AH253" s="22">
        <v>0</v>
      </c>
      <c r="AI253" s="22">
        <v>0</v>
      </c>
      <c r="AJ253" s="22">
        <v>0</v>
      </c>
      <c r="AK253" s="22">
        <v>4454540</v>
      </c>
      <c r="AL253" s="22">
        <v>4741848</v>
      </c>
    </row>
    <row r="254" spans="1:38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524347</v>
      </c>
      <c r="F254" s="22">
        <v>74378</v>
      </c>
      <c r="G254" s="22">
        <v>52177</v>
      </c>
      <c r="H254" s="22">
        <v>0</v>
      </c>
      <c r="I254" s="22">
        <v>369250</v>
      </c>
      <c r="J254" s="22">
        <v>0</v>
      </c>
      <c r="K254" s="22">
        <v>23330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46428</v>
      </c>
      <c r="T254" s="22">
        <v>0</v>
      </c>
      <c r="U254" s="22">
        <v>1089910</v>
      </c>
      <c r="V254" s="22">
        <v>0</v>
      </c>
      <c r="W254" s="22">
        <v>0</v>
      </c>
      <c r="X254" s="22">
        <v>67203</v>
      </c>
      <c r="Y254" s="22">
        <v>0</v>
      </c>
      <c r="Z254" s="22">
        <v>454746</v>
      </c>
      <c r="AA254" s="22">
        <v>356824</v>
      </c>
      <c r="AB254" s="22">
        <v>0</v>
      </c>
      <c r="AC254" s="22">
        <v>227148</v>
      </c>
      <c r="AD254" s="22">
        <v>0</v>
      </c>
      <c r="AE254" s="22">
        <v>1105921</v>
      </c>
      <c r="AF254" s="22">
        <v>-16011</v>
      </c>
      <c r="AG254" s="22">
        <v>4514046</v>
      </c>
      <c r="AH254" s="22">
        <v>0</v>
      </c>
      <c r="AI254" s="22">
        <v>223460</v>
      </c>
      <c r="AJ254" s="22">
        <v>0</v>
      </c>
      <c r="AK254" s="22">
        <v>4737506</v>
      </c>
      <c r="AL254" s="22">
        <v>4721495</v>
      </c>
    </row>
    <row r="255" spans="1:38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366102</v>
      </c>
      <c r="F255" s="22">
        <v>46478</v>
      </c>
      <c r="G255" s="22">
        <v>40846</v>
      </c>
      <c r="H255" s="22">
        <v>0</v>
      </c>
      <c r="I255" s="22">
        <v>59313</v>
      </c>
      <c r="J255" s="22">
        <v>0</v>
      </c>
      <c r="K255" s="22">
        <v>193359</v>
      </c>
      <c r="L255" s="22">
        <v>0</v>
      </c>
      <c r="M255" s="22">
        <v>7023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713121</v>
      </c>
      <c r="V255" s="22">
        <v>150000</v>
      </c>
      <c r="W255" s="22">
        <v>0</v>
      </c>
      <c r="X255" s="22">
        <v>48888</v>
      </c>
      <c r="Y255" s="22">
        <v>2962</v>
      </c>
      <c r="Z255" s="22">
        <v>107625</v>
      </c>
      <c r="AA255" s="22">
        <v>928423</v>
      </c>
      <c r="AB255" s="22">
        <v>0</v>
      </c>
      <c r="AC255" s="22">
        <v>0</v>
      </c>
      <c r="AD255" s="22">
        <v>0</v>
      </c>
      <c r="AE255" s="22">
        <v>1237898</v>
      </c>
      <c r="AF255" s="22">
        <v>-524777</v>
      </c>
      <c r="AG255" s="22">
        <v>5118987</v>
      </c>
      <c r="AH255" s="22">
        <v>0</v>
      </c>
      <c r="AI255" s="22">
        <v>0</v>
      </c>
      <c r="AJ255" s="22">
        <v>0</v>
      </c>
      <c r="AK255" s="22">
        <v>5118987</v>
      </c>
      <c r="AL255" s="22">
        <v>4594210</v>
      </c>
    </row>
    <row r="256" spans="1:38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5626907</v>
      </c>
      <c r="F256" s="22">
        <v>62663</v>
      </c>
      <c r="G256" s="22">
        <v>40293</v>
      </c>
      <c r="H256" s="22">
        <v>-7810</v>
      </c>
      <c r="I256" s="22">
        <v>337912</v>
      </c>
      <c r="J256" s="22">
        <v>0</v>
      </c>
      <c r="K256" s="22">
        <v>330778</v>
      </c>
      <c r="L256" s="22">
        <v>0</v>
      </c>
      <c r="M256" s="22">
        <v>80511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162014</v>
      </c>
      <c r="T256" s="22">
        <v>0</v>
      </c>
      <c r="U256" s="22">
        <v>6633268</v>
      </c>
      <c r="V256" s="22">
        <v>0</v>
      </c>
      <c r="W256" s="22">
        <v>0</v>
      </c>
      <c r="X256" s="22">
        <v>336707</v>
      </c>
      <c r="Y256" s="22">
        <v>6155</v>
      </c>
      <c r="Z256" s="22">
        <v>2789306</v>
      </c>
      <c r="AA256" s="22">
        <v>1152312</v>
      </c>
      <c r="AB256" s="22">
        <v>0</v>
      </c>
      <c r="AC256" s="22">
        <v>1146160</v>
      </c>
      <c r="AD256" s="22">
        <v>0</v>
      </c>
      <c r="AE256" s="22">
        <v>5430640</v>
      </c>
      <c r="AF256" s="22">
        <v>1202628</v>
      </c>
      <c r="AG256" s="22">
        <v>16197160</v>
      </c>
      <c r="AH256" s="22">
        <v>61453</v>
      </c>
      <c r="AI256" s="22">
        <v>47982</v>
      </c>
      <c r="AJ256" s="22">
        <v>0</v>
      </c>
      <c r="AK256" s="22">
        <v>16306595</v>
      </c>
      <c r="AL256" s="22">
        <v>17509223</v>
      </c>
    </row>
    <row r="257" spans="1:38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316607</v>
      </c>
      <c r="F257" s="22">
        <v>9227</v>
      </c>
      <c r="G257" s="22">
        <v>7005</v>
      </c>
      <c r="H257" s="22">
        <v>0</v>
      </c>
      <c r="I257" s="22">
        <v>118611</v>
      </c>
      <c r="J257" s="22">
        <v>0</v>
      </c>
      <c r="K257" s="22">
        <v>13983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465433</v>
      </c>
      <c r="V257" s="22">
        <v>0</v>
      </c>
      <c r="W257" s="22">
        <v>1057</v>
      </c>
      <c r="X257" s="22">
        <v>33395</v>
      </c>
      <c r="Y257" s="22">
        <v>5267</v>
      </c>
      <c r="Z257" s="22">
        <v>284607</v>
      </c>
      <c r="AA257" s="22">
        <v>0</v>
      </c>
      <c r="AB257" s="22">
        <v>0</v>
      </c>
      <c r="AC257" s="22">
        <v>0</v>
      </c>
      <c r="AD257" s="22">
        <v>52171</v>
      </c>
      <c r="AE257" s="22">
        <v>376497</v>
      </c>
      <c r="AF257" s="22">
        <v>88936</v>
      </c>
      <c r="AG257" s="22">
        <v>5152674</v>
      </c>
      <c r="AH257" s="22">
        <v>0</v>
      </c>
      <c r="AI257" s="22">
        <v>123</v>
      </c>
      <c r="AJ257" s="22">
        <v>0</v>
      </c>
      <c r="AK257" s="22">
        <v>5152797</v>
      </c>
      <c r="AL257" s="22">
        <v>5241733</v>
      </c>
    </row>
    <row r="258" spans="1:38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1029197</v>
      </c>
      <c r="F258" s="22">
        <v>18030</v>
      </c>
      <c r="G258" s="22">
        <v>162045</v>
      </c>
      <c r="H258" s="22">
        <v>0</v>
      </c>
      <c r="I258" s="22">
        <v>135252</v>
      </c>
      <c r="J258" s="22">
        <v>174818</v>
      </c>
      <c r="K258" s="22">
        <v>103569</v>
      </c>
      <c r="L258" s="22">
        <v>0</v>
      </c>
      <c r="M258" s="22">
        <v>86051</v>
      </c>
      <c r="N258" s="22">
        <v>0</v>
      </c>
      <c r="O258" s="22">
        <v>0</v>
      </c>
      <c r="P258" s="22">
        <v>0</v>
      </c>
      <c r="Q258" s="22">
        <v>0</v>
      </c>
      <c r="R258" s="22">
        <v>1837</v>
      </c>
      <c r="S258" s="22">
        <v>0</v>
      </c>
      <c r="T258" s="22">
        <v>0</v>
      </c>
      <c r="U258" s="22">
        <v>1710799</v>
      </c>
      <c r="V258" s="22">
        <v>0</v>
      </c>
      <c r="W258" s="22">
        <v>0</v>
      </c>
      <c r="X258" s="22">
        <v>107373</v>
      </c>
      <c r="Y258" s="22">
        <v>0</v>
      </c>
      <c r="Z258" s="22">
        <v>732826</v>
      </c>
      <c r="AA258" s="22">
        <v>406398</v>
      </c>
      <c r="AB258" s="22">
        <v>0</v>
      </c>
      <c r="AC258" s="22">
        <v>0</v>
      </c>
      <c r="AD258" s="22">
        <v>13080</v>
      </c>
      <c r="AE258" s="22">
        <v>1259677</v>
      </c>
      <c r="AF258" s="22">
        <v>451122</v>
      </c>
      <c r="AG258" s="22">
        <v>26241645</v>
      </c>
      <c r="AH258" s="22">
        <v>20008</v>
      </c>
      <c r="AI258" s="22">
        <v>363</v>
      </c>
      <c r="AJ258" s="22">
        <v>0</v>
      </c>
      <c r="AK258" s="22">
        <v>26262016</v>
      </c>
      <c r="AL258" s="22">
        <v>26713138</v>
      </c>
    </row>
    <row r="259" spans="1:38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1668483</v>
      </c>
      <c r="F259" s="22">
        <v>3659</v>
      </c>
      <c r="G259" s="22">
        <v>16493</v>
      </c>
      <c r="H259" s="22">
        <v>0</v>
      </c>
      <c r="I259" s="22">
        <v>675179</v>
      </c>
      <c r="J259" s="22">
        <v>0</v>
      </c>
      <c r="K259" s="22">
        <v>54552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2418366</v>
      </c>
      <c r="V259" s="22">
        <v>0</v>
      </c>
      <c r="W259" s="22">
        <v>0</v>
      </c>
      <c r="X259" s="22">
        <v>21355</v>
      </c>
      <c r="Y259" s="22">
        <v>0</v>
      </c>
      <c r="Z259" s="22">
        <v>985184</v>
      </c>
      <c r="AA259" s="22">
        <v>0</v>
      </c>
      <c r="AB259" s="22">
        <v>0</v>
      </c>
      <c r="AC259" s="22">
        <v>0</v>
      </c>
      <c r="AD259" s="22">
        <v>0</v>
      </c>
      <c r="AE259" s="22">
        <v>1006539</v>
      </c>
      <c r="AF259" s="22">
        <v>1411827</v>
      </c>
      <c r="AG259" s="22">
        <v>2579552</v>
      </c>
      <c r="AH259" s="22">
        <v>0</v>
      </c>
      <c r="AI259" s="22">
        <v>0</v>
      </c>
      <c r="AJ259" s="22">
        <v>71880</v>
      </c>
      <c r="AK259" s="22">
        <v>2651432</v>
      </c>
      <c r="AL259" s="22">
        <v>4063259</v>
      </c>
    </row>
    <row r="260" spans="1:38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138027</v>
      </c>
      <c r="F260" s="22">
        <v>20238</v>
      </c>
      <c r="G260" s="22">
        <v>3928</v>
      </c>
      <c r="H260" s="22">
        <v>0</v>
      </c>
      <c r="I260" s="22">
        <v>41402</v>
      </c>
      <c r="J260" s="22">
        <v>0</v>
      </c>
      <c r="K260" s="22">
        <v>28272</v>
      </c>
      <c r="L260" s="22">
        <v>0</v>
      </c>
      <c r="M260" s="22">
        <v>180837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281</v>
      </c>
      <c r="U260" s="22">
        <v>412985</v>
      </c>
      <c r="V260" s="22">
        <v>0</v>
      </c>
      <c r="W260" s="22">
        <v>22360</v>
      </c>
      <c r="X260" s="22">
        <v>24534</v>
      </c>
      <c r="Y260" s="22">
        <v>500</v>
      </c>
      <c r="Z260" s="22">
        <v>33090</v>
      </c>
      <c r="AA260" s="22">
        <v>27106</v>
      </c>
      <c r="AB260" s="22">
        <v>0</v>
      </c>
      <c r="AC260" s="22">
        <v>0</v>
      </c>
      <c r="AD260" s="22">
        <v>0</v>
      </c>
      <c r="AE260" s="22">
        <v>107590</v>
      </c>
      <c r="AF260" s="22">
        <v>305395</v>
      </c>
      <c r="AG260" s="22">
        <v>6478276</v>
      </c>
      <c r="AH260" s="22">
        <v>8514</v>
      </c>
      <c r="AI260" s="22">
        <v>4683</v>
      </c>
      <c r="AJ260" s="22">
        <v>0</v>
      </c>
      <c r="AK260" s="22">
        <v>6491473</v>
      </c>
      <c r="AL260" s="22">
        <v>6796868</v>
      </c>
    </row>
    <row r="261" spans="1:38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2571323</v>
      </c>
      <c r="F261" s="22">
        <v>147301</v>
      </c>
      <c r="G261" s="22">
        <v>638580</v>
      </c>
      <c r="H261" s="22">
        <v>-101300</v>
      </c>
      <c r="I261" s="22">
        <v>128218</v>
      </c>
      <c r="J261" s="22">
        <v>0</v>
      </c>
      <c r="K261" s="22">
        <v>56291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11519</v>
      </c>
      <c r="S261" s="22">
        <v>0</v>
      </c>
      <c r="T261" s="22">
        <v>0</v>
      </c>
      <c r="U261" s="22">
        <v>3451932</v>
      </c>
      <c r="V261" s="22">
        <v>0</v>
      </c>
      <c r="W261" s="22">
        <v>0</v>
      </c>
      <c r="X261" s="22">
        <v>299412</v>
      </c>
      <c r="Y261" s="22">
        <v>0</v>
      </c>
      <c r="Z261" s="22">
        <v>1865</v>
      </c>
      <c r="AA261" s="22">
        <v>1026962</v>
      </c>
      <c r="AB261" s="22">
        <v>0</v>
      </c>
      <c r="AC261" s="22">
        <v>59221</v>
      </c>
      <c r="AD261" s="22">
        <v>0</v>
      </c>
      <c r="AE261" s="22">
        <v>1387460</v>
      </c>
      <c r="AF261" s="22">
        <v>2064472</v>
      </c>
      <c r="AG261" s="22">
        <v>13554584</v>
      </c>
      <c r="AH261" s="22">
        <v>0</v>
      </c>
      <c r="AI261" s="22">
        <v>0</v>
      </c>
      <c r="AJ261" s="22">
        <v>0</v>
      </c>
      <c r="AK261" s="22">
        <v>13554584</v>
      </c>
      <c r="AL261" s="22">
        <v>15619056</v>
      </c>
    </row>
    <row r="262" spans="1:38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1839642</v>
      </c>
      <c r="F262" s="22">
        <v>137390</v>
      </c>
      <c r="G262" s="22">
        <v>0</v>
      </c>
      <c r="H262" s="22">
        <v>0</v>
      </c>
      <c r="I262" s="22">
        <v>0</v>
      </c>
      <c r="J262" s="22">
        <v>0</v>
      </c>
      <c r="K262" s="22">
        <v>369610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1128970</v>
      </c>
      <c r="S262" s="22">
        <v>0</v>
      </c>
      <c r="T262" s="22">
        <v>0</v>
      </c>
      <c r="U262" s="22">
        <v>3475612</v>
      </c>
      <c r="V262" s="22">
        <v>0</v>
      </c>
      <c r="W262" s="22">
        <v>0</v>
      </c>
      <c r="X262" s="22">
        <v>88803</v>
      </c>
      <c r="Y262" s="22">
        <v>6111</v>
      </c>
      <c r="Z262" s="22">
        <v>427679</v>
      </c>
      <c r="AA262" s="22">
        <v>606688</v>
      </c>
      <c r="AB262" s="22">
        <v>0</v>
      </c>
      <c r="AC262" s="22">
        <v>0</v>
      </c>
      <c r="AD262" s="22">
        <v>0</v>
      </c>
      <c r="AE262" s="22">
        <v>1129281</v>
      </c>
      <c r="AF262" s="22">
        <v>2346331</v>
      </c>
      <c r="AG262" s="22">
        <v>6419663</v>
      </c>
      <c r="AH262" s="22">
        <v>0</v>
      </c>
      <c r="AI262" s="22">
        <v>0</v>
      </c>
      <c r="AJ262" s="22">
        <v>0</v>
      </c>
      <c r="AK262" s="22">
        <v>6419663</v>
      </c>
      <c r="AL262" s="22">
        <v>8765994</v>
      </c>
    </row>
    <row r="263" spans="1:38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1690291</v>
      </c>
      <c r="F263" s="22">
        <v>44948</v>
      </c>
      <c r="G263" s="22">
        <v>28415</v>
      </c>
      <c r="H263" s="22">
        <v>0</v>
      </c>
      <c r="I263" s="22">
        <v>502015</v>
      </c>
      <c r="J263" s="22">
        <v>0</v>
      </c>
      <c r="K263" s="22">
        <v>35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2265704</v>
      </c>
      <c r="V263" s="22">
        <v>0</v>
      </c>
      <c r="W263" s="22">
        <v>0</v>
      </c>
      <c r="X263" s="22">
        <v>69936</v>
      </c>
      <c r="Y263" s="22">
        <v>0</v>
      </c>
      <c r="Z263" s="22">
        <v>1276255</v>
      </c>
      <c r="AA263" s="22">
        <v>0</v>
      </c>
      <c r="AB263" s="22">
        <v>0</v>
      </c>
      <c r="AC263" s="22">
        <v>0</v>
      </c>
      <c r="AD263" s="22">
        <v>0</v>
      </c>
      <c r="AE263" s="22">
        <v>1346191</v>
      </c>
      <c r="AF263" s="22">
        <v>919513</v>
      </c>
      <c r="AG263" s="22">
        <v>4233565</v>
      </c>
      <c r="AH263" s="22">
        <v>0</v>
      </c>
      <c r="AI263" s="22">
        <v>11143</v>
      </c>
      <c r="AJ263" s="22">
        <v>0</v>
      </c>
      <c r="AK263" s="22">
        <v>4244708</v>
      </c>
      <c r="AL263" s="22">
        <v>5164221</v>
      </c>
    </row>
    <row r="264" spans="1:38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750240</v>
      </c>
      <c r="F264" s="22">
        <v>27363</v>
      </c>
      <c r="G264" s="22">
        <v>39294</v>
      </c>
      <c r="H264" s="22">
        <v>0</v>
      </c>
      <c r="I264" s="22">
        <v>0</v>
      </c>
      <c r="J264" s="22">
        <v>0</v>
      </c>
      <c r="K264" s="22">
        <v>208419</v>
      </c>
      <c r="L264" s="22">
        <v>0</v>
      </c>
      <c r="M264" s="22">
        <v>641362</v>
      </c>
      <c r="N264" s="22">
        <v>0</v>
      </c>
      <c r="O264" s="22">
        <v>0</v>
      </c>
      <c r="P264" s="22">
        <v>0</v>
      </c>
      <c r="Q264" s="22">
        <v>0</v>
      </c>
      <c r="R264" s="22">
        <v>260953</v>
      </c>
      <c r="S264" s="22">
        <v>0</v>
      </c>
      <c r="T264" s="22">
        <v>0</v>
      </c>
      <c r="U264" s="22">
        <v>1927631</v>
      </c>
      <c r="V264" s="22">
        <v>0</v>
      </c>
      <c r="W264" s="22">
        <v>0</v>
      </c>
      <c r="X264" s="22">
        <v>96011</v>
      </c>
      <c r="Y264" s="22">
        <v>0</v>
      </c>
      <c r="Z264" s="22">
        <v>90825</v>
      </c>
      <c r="AA264" s="22">
        <v>494284</v>
      </c>
      <c r="AB264" s="22">
        <v>0</v>
      </c>
      <c r="AC264" s="22">
        <v>34956</v>
      </c>
      <c r="AD264" s="22">
        <v>57537</v>
      </c>
      <c r="AE264" s="22">
        <v>773613</v>
      </c>
      <c r="AF264" s="22">
        <v>1154018</v>
      </c>
      <c r="AG264" s="22">
        <v>10145104</v>
      </c>
      <c r="AH264" s="22">
        <v>0</v>
      </c>
      <c r="AI264" s="22">
        <v>10595</v>
      </c>
      <c r="AJ264" s="22">
        <v>0</v>
      </c>
      <c r="AK264" s="22">
        <v>10155699</v>
      </c>
      <c r="AL264" s="22">
        <v>11309717</v>
      </c>
    </row>
    <row r="265" spans="1:38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1035246</v>
      </c>
      <c r="F265" s="22">
        <v>85687</v>
      </c>
      <c r="G265" s="22">
        <v>45346</v>
      </c>
      <c r="H265" s="22">
        <v>0</v>
      </c>
      <c r="I265" s="22">
        <v>0</v>
      </c>
      <c r="J265" s="22">
        <v>0</v>
      </c>
      <c r="K265" s="22">
        <v>323286</v>
      </c>
      <c r="L265" s="22">
        <v>0</v>
      </c>
      <c r="M265" s="22">
        <v>220487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1710052</v>
      </c>
      <c r="V265" s="22">
        <v>0</v>
      </c>
      <c r="W265" s="22">
        <v>0</v>
      </c>
      <c r="X265" s="22">
        <v>269898</v>
      </c>
      <c r="Y265" s="22">
        <v>0</v>
      </c>
      <c r="Z265" s="22">
        <v>521200</v>
      </c>
      <c r="AA265" s="22">
        <v>620012</v>
      </c>
      <c r="AB265" s="22">
        <v>0</v>
      </c>
      <c r="AC265" s="22">
        <v>0</v>
      </c>
      <c r="AD265" s="22">
        <v>0</v>
      </c>
      <c r="AE265" s="22">
        <v>1411110</v>
      </c>
      <c r="AF265" s="22">
        <v>298942</v>
      </c>
      <c r="AG265" s="22">
        <v>9956706</v>
      </c>
      <c r="AH265" s="22">
        <v>11208</v>
      </c>
      <c r="AI265" s="22">
        <v>20000</v>
      </c>
      <c r="AJ265" s="22">
        <v>0</v>
      </c>
      <c r="AK265" s="22">
        <v>9987914</v>
      </c>
      <c r="AL265" s="22">
        <v>10286856</v>
      </c>
    </row>
    <row r="266" spans="1:38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2261497</v>
      </c>
      <c r="F266" s="22">
        <v>20225</v>
      </c>
      <c r="G266" s="22">
        <v>11416</v>
      </c>
      <c r="H266" s="22">
        <v>0</v>
      </c>
      <c r="I266" s="22">
        <v>88292</v>
      </c>
      <c r="J266" s="22">
        <v>0</v>
      </c>
      <c r="K266" s="22">
        <v>13149</v>
      </c>
      <c r="L266" s="22">
        <v>0</v>
      </c>
      <c r="M266" s="22">
        <v>33409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2427988</v>
      </c>
      <c r="V266" s="22">
        <v>0</v>
      </c>
      <c r="W266" s="22">
        <v>0</v>
      </c>
      <c r="X266" s="22">
        <v>39558</v>
      </c>
      <c r="Y266" s="22">
        <v>0</v>
      </c>
      <c r="Z266" s="22">
        <v>246226</v>
      </c>
      <c r="AA266" s="22">
        <v>0</v>
      </c>
      <c r="AB266" s="22">
        <v>0</v>
      </c>
      <c r="AC266" s="22">
        <v>0</v>
      </c>
      <c r="AD266" s="22">
        <v>0</v>
      </c>
      <c r="AE266" s="22">
        <v>285784</v>
      </c>
      <c r="AF266" s="22">
        <v>2142204</v>
      </c>
      <c r="AG266" s="22">
        <v>2448168</v>
      </c>
      <c r="AH266" s="22">
        <v>0</v>
      </c>
      <c r="AI266" s="22">
        <v>16174</v>
      </c>
      <c r="AJ266" s="22">
        <v>0</v>
      </c>
      <c r="AK266" s="22">
        <v>2464342</v>
      </c>
      <c r="AL266" s="22">
        <v>4606546</v>
      </c>
    </row>
    <row r="267" spans="1:38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544581</v>
      </c>
      <c r="F267" s="22">
        <v>68666</v>
      </c>
      <c r="G267" s="22">
        <v>106189</v>
      </c>
      <c r="H267" s="22">
        <v>-91540</v>
      </c>
      <c r="I267" s="22">
        <v>463899</v>
      </c>
      <c r="J267" s="22">
        <v>0</v>
      </c>
      <c r="K267" s="22">
        <v>111892</v>
      </c>
      <c r="L267" s="22">
        <v>0</v>
      </c>
      <c r="M267" s="22">
        <v>34300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1237987</v>
      </c>
      <c r="V267" s="22">
        <v>0</v>
      </c>
      <c r="W267" s="22">
        <v>37778</v>
      </c>
      <c r="X267" s="22">
        <v>57881</v>
      </c>
      <c r="Y267" s="22">
        <v>300</v>
      </c>
      <c r="Z267" s="22">
        <v>780733</v>
      </c>
      <c r="AA267" s="22">
        <v>34810</v>
      </c>
      <c r="AB267" s="22">
        <v>310</v>
      </c>
      <c r="AC267" s="22">
        <v>0</v>
      </c>
      <c r="AD267" s="22">
        <v>12059</v>
      </c>
      <c r="AE267" s="22">
        <v>923871</v>
      </c>
      <c r="AF267" s="22">
        <v>314116</v>
      </c>
      <c r="AG267" s="22">
        <v>3442940</v>
      </c>
      <c r="AH267" s="22">
        <v>0</v>
      </c>
      <c r="AI267" s="22">
        <v>7681</v>
      </c>
      <c r="AJ267" s="22">
        <v>0</v>
      </c>
      <c r="AK267" s="22">
        <v>3450621</v>
      </c>
      <c r="AL267" s="22">
        <v>3764737</v>
      </c>
    </row>
    <row r="268" spans="1:38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3715208</v>
      </c>
      <c r="F268" s="22">
        <v>86926</v>
      </c>
      <c r="G268" s="22">
        <v>98576</v>
      </c>
      <c r="H268" s="22">
        <v>0</v>
      </c>
      <c r="I268" s="22">
        <v>172900</v>
      </c>
      <c r="J268" s="22">
        <v>0</v>
      </c>
      <c r="K268" s="22">
        <v>51262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4124872</v>
      </c>
      <c r="V268" s="22">
        <v>0</v>
      </c>
      <c r="W268" s="22">
        <v>0</v>
      </c>
      <c r="X268" s="22">
        <v>70394</v>
      </c>
      <c r="Y268" s="22">
        <v>0</v>
      </c>
      <c r="Z268" s="22">
        <v>271216</v>
      </c>
      <c r="AA268" s="22">
        <v>0</v>
      </c>
      <c r="AB268" s="22">
        <v>0</v>
      </c>
      <c r="AC268" s="22">
        <v>393000</v>
      </c>
      <c r="AD268" s="22">
        <v>0</v>
      </c>
      <c r="AE268" s="22">
        <v>734610</v>
      </c>
      <c r="AF268" s="22">
        <v>3390262</v>
      </c>
      <c r="AG268" s="22">
        <v>9312081</v>
      </c>
      <c r="AH268" s="22">
        <v>0</v>
      </c>
      <c r="AI268" s="22">
        <v>0</v>
      </c>
      <c r="AJ268" s="22">
        <v>0</v>
      </c>
      <c r="AK268" s="22">
        <v>9312081</v>
      </c>
      <c r="AL268" s="22">
        <v>12702343</v>
      </c>
    </row>
    <row r="269" spans="1:38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549309</v>
      </c>
      <c r="F269" s="22">
        <v>57356</v>
      </c>
      <c r="G269" s="22">
        <v>35191</v>
      </c>
      <c r="H269" s="22">
        <v>0</v>
      </c>
      <c r="I269" s="22">
        <v>0</v>
      </c>
      <c r="J269" s="22">
        <v>0</v>
      </c>
      <c r="K269" s="22">
        <v>177911</v>
      </c>
      <c r="L269" s="22">
        <v>0</v>
      </c>
      <c r="M269" s="22">
        <v>21203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840970</v>
      </c>
      <c r="V269" s="22">
        <v>0</v>
      </c>
      <c r="W269" s="22">
        <v>0</v>
      </c>
      <c r="X269" s="22">
        <v>49280</v>
      </c>
      <c r="Y269" s="22">
        <v>0</v>
      </c>
      <c r="Z269" s="22">
        <v>16613</v>
      </c>
      <c r="AA269" s="22">
        <v>550192</v>
      </c>
      <c r="AB269" s="22">
        <v>0</v>
      </c>
      <c r="AC269" s="22">
        <v>253431</v>
      </c>
      <c r="AD269" s="22">
        <v>0</v>
      </c>
      <c r="AE269" s="22">
        <v>869516</v>
      </c>
      <c r="AF269" s="22">
        <v>-28546</v>
      </c>
      <c r="AG269" s="22">
        <v>4990762</v>
      </c>
      <c r="AH269" s="22">
        <v>20411</v>
      </c>
      <c r="AI269" s="22">
        <v>1484</v>
      </c>
      <c r="AJ269" s="22">
        <v>0</v>
      </c>
      <c r="AK269" s="22">
        <v>5012657</v>
      </c>
      <c r="AL269" s="22">
        <v>4984111</v>
      </c>
    </row>
    <row r="270" spans="1:38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1189014</v>
      </c>
      <c r="F270" s="22">
        <v>18644</v>
      </c>
      <c r="G270" s="22">
        <v>21182</v>
      </c>
      <c r="H270" s="22">
        <v>-11069</v>
      </c>
      <c r="I270" s="22">
        <v>554819</v>
      </c>
      <c r="J270" s="22">
        <v>0</v>
      </c>
      <c r="K270" s="22">
        <v>40783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1813373</v>
      </c>
      <c r="V270" s="22">
        <v>0</v>
      </c>
      <c r="W270" s="22">
        <v>0</v>
      </c>
      <c r="X270" s="22">
        <v>88433</v>
      </c>
      <c r="Y270" s="22">
        <v>0</v>
      </c>
      <c r="Z270" s="22">
        <v>1095982</v>
      </c>
      <c r="AA270" s="22">
        <v>0</v>
      </c>
      <c r="AB270" s="22">
        <v>0</v>
      </c>
      <c r="AC270" s="22">
        <v>0</v>
      </c>
      <c r="AD270" s="22">
        <v>0</v>
      </c>
      <c r="AE270" s="22">
        <v>1184415</v>
      </c>
      <c r="AF270" s="22">
        <v>628958</v>
      </c>
      <c r="AG270" s="22">
        <v>3128069</v>
      </c>
      <c r="AH270" s="22">
        <v>3599</v>
      </c>
      <c r="AI270" s="22">
        <v>9856</v>
      </c>
      <c r="AJ270" s="22">
        <v>0</v>
      </c>
      <c r="AK270" s="22">
        <v>3141524</v>
      </c>
      <c r="AL270" s="22">
        <v>3770482</v>
      </c>
    </row>
    <row r="271" spans="1:38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908906</v>
      </c>
      <c r="F271" s="22">
        <v>10604</v>
      </c>
      <c r="G271" s="22">
        <v>13663</v>
      </c>
      <c r="H271" s="22">
        <v>0</v>
      </c>
      <c r="I271" s="22">
        <v>78210</v>
      </c>
      <c r="J271" s="22">
        <v>0</v>
      </c>
      <c r="K271" s="22">
        <v>15828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1027211</v>
      </c>
      <c r="V271" s="22">
        <v>0</v>
      </c>
      <c r="W271" s="22">
        <v>0</v>
      </c>
      <c r="X271" s="22">
        <v>49113</v>
      </c>
      <c r="Y271" s="22">
        <v>1740</v>
      </c>
      <c r="Z271" s="22">
        <v>216982</v>
      </c>
      <c r="AA271" s="22">
        <v>0</v>
      </c>
      <c r="AB271" s="22">
        <v>0</v>
      </c>
      <c r="AC271" s="22">
        <v>0</v>
      </c>
      <c r="AD271" s="22">
        <v>0</v>
      </c>
      <c r="AE271" s="22">
        <v>267835</v>
      </c>
      <c r="AF271" s="22">
        <v>759376</v>
      </c>
      <c r="AG271" s="22">
        <v>3289031</v>
      </c>
      <c r="AH271" s="22">
        <v>0</v>
      </c>
      <c r="AI271" s="22">
        <v>7286</v>
      </c>
      <c r="AJ271" s="22">
        <v>0</v>
      </c>
      <c r="AK271" s="22">
        <v>3296317</v>
      </c>
      <c r="AL271" s="22">
        <v>4055693</v>
      </c>
    </row>
    <row r="272" spans="1:38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893300</v>
      </c>
      <c r="F272" s="22">
        <v>12022</v>
      </c>
      <c r="G272" s="22">
        <v>0</v>
      </c>
      <c r="H272" s="22">
        <v>0</v>
      </c>
      <c r="I272" s="22">
        <v>72200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977522</v>
      </c>
      <c r="V272" s="22">
        <v>0</v>
      </c>
      <c r="W272" s="22">
        <v>0</v>
      </c>
      <c r="X272" s="22">
        <v>19334</v>
      </c>
      <c r="Y272" s="22">
        <v>0</v>
      </c>
      <c r="Z272" s="22">
        <v>217728</v>
      </c>
      <c r="AA272" s="22">
        <v>0</v>
      </c>
      <c r="AB272" s="22">
        <v>0</v>
      </c>
      <c r="AC272" s="22">
        <v>0</v>
      </c>
      <c r="AD272" s="22">
        <v>20000</v>
      </c>
      <c r="AE272" s="22">
        <v>257062</v>
      </c>
      <c r="AF272" s="22">
        <v>720460</v>
      </c>
      <c r="AG272" s="22">
        <v>3261773</v>
      </c>
      <c r="AH272" s="22">
        <v>0</v>
      </c>
      <c r="AI272" s="22">
        <v>790</v>
      </c>
      <c r="AJ272" s="22">
        <v>0</v>
      </c>
      <c r="AK272" s="22">
        <v>3262563</v>
      </c>
      <c r="AL272" s="22">
        <v>3983023</v>
      </c>
    </row>
    <row r="273" spans="1:38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393985</v>
      </c>
      <c r="F273" s="22">
        <v>0</v>
      </c>
      <c r="G273" s="22">
        <v>0</v>
      </c>
      <c r="H273" s="22">
        <v>0</v>
      </c>
      <c r="I273" s="22">
        <v>105548</v>
      </c>
      <c r="J273" s="22">
        <v>0</v>
      </c>
      <c r="K273" s="22">
        <v>48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499581</v>
      </c>
      <c r="V273" s="22">
        <v>0</v>
      </c>
      <c r="W273" s="22">
        <v>0</v>
      </c>
      <c r="X273" s="22">
        <v>6939</v>
      </c>
      <c r="Y273" s="22">
        <v>0</v>
      </c>
      <c r="Z273" s="22">
        <v>326787</v>
      </c>
      <c r="AA273" s="22">
        <v>0</v>
      </c>
      <c r="AB273" s="22">
        <v>0</v>
      </c>
      <c r="AC273" s="22">
        <v>0</v>
      </c>
      <c r="AD273" s="22">
        <v>0</v>
      </c>
      <c r="AE273" s="22">
        <v>333726</v>
      </c>
      <c r="AF273" s="22">
        <v>165855</v>
      </c>
      <c r="AG273" s="22">
        <v>616703</v>
      </c>
      <c r="AH273" s="22">
        <v>0</v>
      </c>
      <c r="AI273" s="22">
        <v>0</v>
      </c>
      <c r="AJ273" s="22">
        <v>0</v>
      </c>
      <c r="AK273" s="22">
        <v>616703</v>
      </c>
      <c r="AL273" s="22">
        <v>782558</v>
      </c>
    </row>
    <row r="274" spans="1:38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649520</v>
      </c>
      <c r="F274" s="22">
        <v>13334</v>
      </c>
      <c r="G274" s="22">
        <v>13207</v>
      </c>
      <c r="H274" s="22">
        <v>0</v>
      </c>
      <c r="I274" s="22">
        <v>72341</v>
      </c>
      <c r="J274" s="22">
        <v>0</v>
      </c>
      <c r="K274" s="22">
        <v>2827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751229</v>
      </c>
      <c r="V274" s="22">
        <v>0</v>
      </c>
      <c r="W274" s="22">
        <v>0</v>
      </c>
      <c r="X274" s="22">
        <v>7538</v>
      </c>
      <c r="Y274" s="22">
        <v>0</v>
      </c>
      <c r="Z274" s="22">
        <v>244275</v>
      </c>
      <c r="AA274" s="22">
        <v>0</v>
      </c>
      <c r="AB274" s="22">
        <v>0</v>
      </c>
      <c r="AC274" s="22">
        <v>0</v>
      </c>
      <c r="AD274" s="22">
        <v>0</v>
      </c>
      <c r="AE274" s="22">
        <v>251813</v>
      </c>
      <c r="AF274" s="22">
        <v>499416</v>
      </c>
      <c r="AG274" s="22">
        <v>1024243</v>
      </c>
      <c r="AH274" s="22">
        <v>0</v>
      </c>
      <c r="AI274" s="22">
        <v>300</v>
      </c>
      <c r="AJ274" s="22">
        <v>0</v>
      </c>
      <c r="AK274" s="22">
        <v>1024543</v>
      </c>
      <c r="AL274" s="22">
        <v>1523959</v>
      </c>
    </row>
    <row r="275" spans="1:38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739189</v>
      </c>
      <c r="F275" s="22">
        <v>11218</v>
      </c>
      <c r="G275" s="22">
        <v>0</v>
      </c>
      <c r="H275" s="22">
        <v>0</v>
      </c>
      <c r="I275" s="22">
        <v>25339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775746</v>
      </c>
      <c r="V275" s="22">
        <v>0</v>
      </c>
      <c r="W275" s="22">
        <v>0</v>
      </c>
      <c r="X275" s="22">
        <v>119440</v>
      </c>
      <c r="Y275" s="22">
        <v>71298</v>
      </c>
      <c r="Z275" s="22">
        <v>14899</v>
      </c>
      <c r="AA275" s="22">
        <v>219713</v>
      </c>
      <c r="AB275" s="22">
        <v>749</v>
      </c>
      <c r="AC275" s="22">
        <v>0</v>
      </c>
      <c r="AD275" s="22">
        <v>0</v>
      </c>
      <c r="AE275" s="22">
        <v>426099</v>
      </c>
      <c r="AF275" s="22">
        <v>349647</v>
      </c>
      <c r="AG275" s="22">
        <v>3155450</v>
      </c>
      <c r="AH275" s="22">
        <v>0</v>
      </c>
      <c r="AI275" s="22">
        <v>136</v>
      </c>
      <c r="AJ275" s="22">
        <v>0</v>
      </c>
      <c r="AK275" s="22">
        <v>3155586</v>
      </c>
      <c r="AL275" s="22">
        <v>3505233</v>
      </c>
    </row>
    <row r="276" spans="1:38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984260</v>
      </c>
      <c r="F276" s="22">
        <v>33082</v>
      </c>
      <c r="G276" s="22">
        <v>6320</v>
      </c>
      <c r="H276" s="22">
        <v>0</v>
      </c>
      <c r="I276" s="22">
        <v>198025</v>
      </c>
      <c r="J276" s="22">
        <v>0</v>
      </c>
      <c r="K276" s="22">
        <v>12681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1234368</v>
      </c>
      <c r="V276" s="22">
        <v>0</v>
      </c>
      <c r="W276" s="22">
        <v>0</v>
      </c>
      <c r="X276" s="22">
        <v>33238</v>
      </c>
      <c r="Y276" s="22">
        <v>0</v>
      </c>
      <c r="Z276" s="22">
        <v>246433</v>
      </c>
      <c r="AA276" s="22">
        <v>0</v>
      </c>
      <c r="AB276" s="22">
        <v>0</v>
      </c>
      <c r="AC276" s="22">
        <v>0</v>
      </c>
      <c r="AD276" s="22">
        <v>0</v>
      </c>
      <c r="AE276" s="22">
        <v>279671</v>
      </c>
      <c r="AF276" s="22">
        <v>954697</v>
      </c>
      <c r="AG276" s="22">
        <v>646812</v>
      </c>
      <c r="AH276" s="22">
        <v>0</v>
      </c>
      <c r="AI276" s="22">
        <v>0</v>
      </c>
      <c r="AJ276" s="22">
        <v>0</v>
      </c>
      <c r="AK276" s="22">
        <v>646812</v>
      </c>
      <c r="AL276" s="22">
        <v>1601509</v>
      </c>
    </row>
    <row r="277" spans="1:38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377717</v>
      </c>
      <c r="F277" s="22">
        <v>10239</v>
      </c>
      <c r="G277" s="22">
        <v>2468</v>
      </c>
      <c r="H277" s="22">
        <v>0</v>
      </c>
      <c r="I277" s="22">
        <v>0</v>
      </c>
      <c r="J277" s="22">
        <v>0</v>
      </c>
      <c r="K277" s="22">
        <v>23917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96810</v>
      </c>
      <c r="S277" s="22">
        <v>0</v>
      </c>
      <c r="T277" s="22">
        <v>0</v>
      </c>
      <c r="U277" s="22">
        <v>511151</v>
      </c>
      <c r="V277" s="22">
        <v>0</v>
      </c>
      <c r="W277" s="22">
        <v>0</v>
      </c>
      <c r="X277" s="22">
        <v>76278</v>
      </c>
      <c r="Y277" s="22">
        <v>0</v>
      </c>
      <c r="Z277" s="22">
        <v>153141</v>
      </c>
      <c r="AA277" s="22">
        <v>0</v>
      </c>
      <c r="AB277" s="22">
        <v>0</v>
      </c>
      <c r="AC277" s="22">
        <v>0</v>
      </c>
      <c r="AD277" s="22">
        <v>0</v>
      </c>
      <c r="AE277" s="22">
        <v>229419</v>
      </c>
      <c r="AF277" s="22">
        <v>281732</v>
      </c>
      <c r="AG277" s="22">
        <v>454052</v>
      </c>
      <c r="AH277" s="22">
        <v>0</v>
      </c>
      <c r="AI277" s="22">
        <v>0</v>
      </c>
      <c r="AJ277" s="22">
        <v>0</v>
      </c>
      <c r="AK277" s="22">
        <v>454052</v>
      </c>
      <c r="AL277" s="22">
        <v>735784</v>
      </c>
    </row>
    <row r="278" spans="1:38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300233</v>
      </c>
      <c r="F278" s="22">
        <v>0</v>
      </c>
      <c r="G278" s="22">
        <v>0</v>
      </c>
      <c r="H278" s="22">
        <v>0</v>
      </c>
      <c r="I278" s="22">
        <v>162531</v>
      </c>
      <c r="J278" s="22">
        <v>0</v>
      </c>
      <c r="K278" s="22">
        <v>98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462862</v>
      </c>
      <c r="V278" s="22">
        <v>0</v>
      </c>
      <c r="W278" s="22">
        <v>0</v>
      </c>
      <c r="X278" s="22">
        <v>0</v>
      </c>
      <c r="Y278" s="22">
        <v>1515</v>
      </c>
      <c r="Z278" s="22">
        <v>302426</v>
      </c>
      <c r="AA278" s="22">
        <v>0</v>
      </c>
      <c r="AB278" s="22">
        <v>0</v>
      </c>
      <c r="AC278" s="22">
        <v>0</v>
      </c>
      <c r="AD278" s="22">
        <v>0</v>
      </c>
      <c r="AE278" s="22">
        <v>303941</v>
      </c>
      <c r="AF278" s="22">
        <v>158921</v>
      </c>
      <c r="AG278" s="22">
        <v>607054</v>
      </c>
      <c r="AH278" s="22">
        <v>0</v>
      </c>
      <c r="AI278" s="22">
        <v>500</v>
      </c>
      <c r="AJ278" s="22">
        <v>0</v>
      </c>
      <c r="AK278" s="22">
        <v>607554</v>
      </c>
      <c r="AL278" s="22">
        <v>766475</v>
      </c>
    </row>
    <row r="279" spans="1:38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180501</v>
      </c>
      <c r="F279" s="22">
        <v>0</v>
      </c>
      <c r="G279" s="22">
        <v>0</v>
      </c>
      <c r="H279" s="22">
        <v>0</v>
      </c>
      <c r="I279" s="22">
        <v>232754</v>
      </c>
      <c r="J279" s="22">
        <v>0</v>
      </c>
      <c r="K279" s="22">
        <v>29520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442775</v>
      </c>
      <c r="V279" s="22">
        <v>2090</v>
      </c>
      <c r="W279" s="22">
        <v>0</v>
      </c>
      <c r="X279" s="22">
        <v>145</v>
      </c>
      <c r="Y279" s="22">
        <v>130</v>
      </c>
      <c r="Z279" s="22">
        <v>300074</v>
      </c>
      <c r="AA279" s="22">
        <v>0</v>
      </c>
      <c r="AB279" s="22">
        <v>0</v>
      </c>
      <c r="AC279" s="22">
        <v>0</v>
      </c>
      <c r="AD279" s="22">
        <v>0</v>
      </c>
      <c r="AE279" s="22">
        <v>302439</v>
      </c>
      <c r="AF279" s="22">
        <v>140336</v>
      </c>
      <c r="AG279" s="22">
        <v>637199</v>
      </c>
      <c r="AH279" s="22">
        <v>0</v>
      </c>
      <c r="AI279" s="22">
        <v>0</v>
      </c>
      <c r="AJ279" s="22">
        <v>0</v>
      </c>
      <c r="AK279" s="22">
        <v>637199</v>
      </c>
      <c r="AL279" s="22">
        <v>777535</v>
      </c>
    </row>
    <row r="280" spans="1:38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605338</v>
      </c>
      <c r="F280" s="22">
        <v>7859</v>
      </c>
      <c r="G280" s="22">
        <v>0</v>
      </c>
      <c r="H280" s="22">
        <v>0</v>
      </c>
      <c r="I280" s="22">
        <v>64344</v>
      </c>
      <c r="J280" s="22">
        <v>139085</v>
      </c>
      <c r="K280" s="22">
        <v>3784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820410</v>
      </c>
      <c r="V280" s="22">
        <v>0</v>
      </c>
      <c r="W280" s="22">
        <v>0</v>
      </c>
      <c r="X280" s="22">
        <v>41845</v>
      </c>
      <c r="Y280" s="22">
        <v>0</v>
      </c>
      <c r="Z280" s="22">
        <v>175339</v>
      </c>
      <c r="AA280" s="22">
        <v>0</v>
      </c>
      <c r="AB280" s="22">
        <v>0</v>
      </c>
      <c r="AC280" s="22">
        <v>0</v>
      </c>
      <c r="AD280" s="22">
        <v>0</v>
      </c>
      <c r="AE280" s="22">
        <v>217184</v>
      </c>
      <c r="AF280" s="22">
        <v>603226</v>
      </c>
      <c r="AG280" s="22">
        <v>6207920</v>
      </c>
      <c r="AH280" s="22">
        <v>1722</v>
      </c>
      <c r="AI280" s="22">
        <v>7264</v>
      </c>
      <c r="AJ280" s="22">
        <v>0</v>
      </c>
      <c r="AK280" s="22">
        <v>6216906</v>
      </c>
      <c r="AL280" s="22">
        <v>6820132</v>
      </c>
    </row>
    <row r="281" spans="1:38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602395</v>
      </c>
      <c r="F281" s="22">
        <v>0</v>
      </c>
      <c r="G281" s="22">
        <v>0</v>
      </c>
      <c r="H281" s="22">
        <v>0</v>
      </c>
      <c r="I281" s="22">
        <v>201722</v>
      </c>
      <c r="J281" s="22">
        <v>0</v>
      </c>
      <c r="K281" s="22">
        <v>13400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817517</v>
      </c>
      <c r="V281" s="22">
        <v>0</v>
      </c>
      <c r="W281" s="22">
        <v>0</v>
      </c>
      <c r="X281" s="22">
        <v>15876</v>
      </c>
      <c r="Y281" s="22">
        <v>13750</v>
      </c>
      <c r="Z281" s="22">
        <v>387149</v>
      </c>
      <c r="AA281" s="22">
        <v>0</v>
      </c>
      <c r="AB281" s="22">
        <v>0</v>
      </c>
      <c r="AC281" s="22">
        <v>0</v>
      </c>
      <c r="AD281" s="22">
        <v>0</v>
      </c>
      <c r="AE281" s="22">
        <v>416775</v>
      </c>
      <c r="AF281" s="22">
        <v>400742</v>
      </c>
      <c r="AG281" s="22">
        <v>834420</v>
      </c>
      <c r="AH281" s="22">
        <v>0</v>
      </c>
      <c r="AI281" s="22">
        <v>0</v>
      </c>
      <c r="AJ281" s="22">
        <v>0</v>
      </c>
      <c r="AK281" s="22">
        <v>834420</v>
      </c>
      <c r="AL281" s="22">
        <v>1235162</v>
      </c>
    </row>
    <row r="282" spans="1:38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673492</v>
      </c>
      <c r="F282" s="22">
        <v>24024</v>
      </c>
      <c r="G282" s="22">
        <v>10292</v>
      </c>
      <c r="H282" s="22">
        <v>0</v>
      </c>
      <c r="I282" s="22">
        <v>122753</v>
      </c>
      <c r="J282" s="22">
        <v>0</v>
      </c>
      <c r="K282" s="22">
        <v>2500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833061</v>
      </c>
      <c r="V282" s="22">
        <v>0</v>
      </c>
      <c r="W282" s="22">
        <v>0</v>
      </c>
      <c r="X282" s="22">
        <v>18386</v>
      </c>
      <c r="Y282" s="22">
        <v>0</v>
      </c>
      <c r="Z282" s="22">
        <v>99179</v>
      </c>
      <c r="AA282" s="22">
        <v>0</v>
      </c>
      <c r="AB282" s="22">
        <v>0</v>
      </c>
      <c r="AC282" s="22">
        <v>0</v>
      </c>
      <c r="AD282" s="22">
        <v>0</v>
      </c>
      <c r="AE282" s="22">
        <v>117565</v>
      </c>
      <c r="AF282" s="22">
        <v>715496</v>
      </c>
      <c r="AG282" s="22">
        <v>5437193</v>
      </c>
      <c r="AH282" s="22">
        <v>0</v>
      </c>
      <c r="AI282" s="22">
        <v>2104</v>
      </c>
      <c r="AJ282" s="22">
        <v>0</v>
      </c>
      <c r="AK282" s="22">
        <v>5439297</v>
      </c>
      <c r="AL282" s="22">
        <v>6154793</v>
      </c>
    </row>
    <row r="283" spans="1:38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1828416</v>
      </c>
      <c r="F283" s="22">
        <v>80</v>
      </c>
      <c r="G283" s="22">
        <v>0</v>
      </c>
      <c r="H283" s="22">
        <v>0</v>
      </c>
      <c r="I283" s="22">
        <v>118224</v>
      </c>
      <c r="J283" s="22">
        <v>0</v>
      </c>
      <c r="K283" s="22">
        <v>18308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1965028</v>
      </c>
      <c r="V283" s="22">
        <v>0</v>
      </c>
      <c r="W283" s="22">
        <v>0</v>
      </c>
      <c r="X283" s="22">
        <v>80419</v>
      </c>
      <c r="Y283" s="22">
        <v>0</v>
      </c>
      <c r="Z283" s="22">
        <v>322464</v>
      </c>
      <c r="AA283" s="22">
        <v>0</v>
      </c>
      <c r="AB283" s="22">
        <v>0</v>
      </c>
      <c r="AC283" s="22">
        <v>0</v>
      </c>
      <c r="AD283" s="22">
        <v>0</v>
      </c>
      <c r="AE283" s="22">
        <v>402883</v>
      </c>
      <c r="AF283" s="22">
        <v>1562145</v>
      </c>
      <c r="AG283" s="22">
        <v>6632859</v>
      </c>
      <c r="AH283" s="22">
        <v>0</v>
      </c>
      <c r="AI283" s="22">
        <v>10845</v>
      </c>
      <c r="AJ283" s="22">
        <v>0</v>
      </c>
      <c r="AK283" s="22">
        <v>6643704</v>
      </c>
      <c r="AL283" s="22">
        <v>8205849</v>
      </c>
    </row>
    <row r="284" spans="1:38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308826</v>
      </c>
      <c r="F284" s="22">
        <v>2039</v>
      </c>
      <c r="G284" s="22">
        <v>11204</v>
      </c>
      <c r="H284" s="22">
        <v>0</v>
      </c>
      <c r="I284" s="22">
        <v>89401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1793034</v>
      </c>
      <c r="T284" s="22">
        <v>0</v>
      </c>
      <c r="U284" s="22">
        <v>2204504</v>
      </c>
      <c r="V284" s="22">
        <v>0</v>
      </c>
      <c r="W284" s="22">
        <v>0</v>
      </c>
      <c r="X284" s="22">
        <v>13228</v>
      </c>
      <c r="Y284" s="22">
        <v>40750</v>
      </c>
      <c r="Z284" s="22">
        <v>141422</v>
      </c>
      <c r="AA284" s="22">
        <v>0</v>
      </c>
      <c r="AB284" s="22">
        <v>0</v>
      </c>
      <c r="AC284" s="22">
        <v>0</v>
      </c>
      <c r="AD284" s="22">
        <v>0</v>
      </c>
      <c r="AE284" s="22">
        <v>195400</v>
      </c>
      <c r="AF284" s="22">
        <v>2009104</v>
      </c>
      <c r="AG284" s="22">
        <v>1581336</v>
      </c>
      <c r="AH284" s="22">
        <v>0</v>
      </c>
      <c r="AI284" s="22">
        <v>6445</v>
      </c>
      <c r="AJ284" s="22">
        <v>0</v>
      </c>
      <c r="AK284" s="22">
        <v>1587781</v>
      </c>
      <c r="AL284" s="22">
        <v>3596885</v>
      </c>
    </row>
    <row r="285" spans="1:38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1109830</v>
      </c>
      <c r="F285" s="22">
        <v>0</v>
      </c>
      <c r="G285" s="22">
        <v>0</v>
      </c>
      <c r="H285" s="22">
        <v>0</v>
      </c>
      <c r="I285" s="22">
        <v>225163</v>
      </c>
      <c r="J285" s="22">
        <v>0</v>
      </c>
      <c r="K285" s="22">
        <v>26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1335019</v>
      </c>
      <c r="V285" s="22">
        <v>0</v>
      </c>
      <c r="W285" s="22">
        <v>0</v>
      </c>
      <c r="X285" s="22">
        <v>28639</v>
      </c>
      <c r="Y285" s="22">
        <v>23000</v>
      </c>
      <c r="Z285" s="22">
        <v>409437</v>
      </c>
      <c r="AA285" s="22">
        <v>226713</v>
      </c>
      <c r="AB285" s="22">
        <v>197</v>
      </c>
      <c r="AC285" s="22">
        <v>0</v>
      </c>
      <c r="AD285" s="22">
        <v>0</v>
      </c>
      <c r="AE285" s="22">
        <v>687986</v>
      </c>
      <c r="AF285" s="22">
        <v>647033</v>
      </c>
      <c r="AG285" s="22">
        <v>929909</v>
      </c>
      <c r="AH285" s="22">
        <v>0</v>
      </c>
      <c r="AI285" s="22">
        <v>104</v>
      </c>
      <c r="AJ285" s="22">
        <v>0</v>
      </c>
      <c r="AK285" s="22">
        <v>930013</v>
      </c>
      <c r="AL285" s="22">
        <v>1577046</v>
      </c>
    </row>
    <row r="286" spans="1:38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193681</v>
      </c>
      <c r="F286" s="22">
        <v>2154</v>
      </c>
      <c r="G286" s="22">
        <v>0</v>
      </c>
      <c r="H286" s="22">
        <v>0</v>
      </c>
      <c r="I286" s="22">
        <v>138973</v>
      </c>
      <c r="J286" s="22">
        <v>0</v>
      </c>
      <c r="K286" s="22">
        <v>25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1213</v>
      </c>
      <c r="S286" s="22">
        <v>0</v>
      </c>
      <c r="T286" s="22">
        <v>0</v>
      </c>
      <c r="U286" s="22">
        <v>336046</v>
      </c>
      <c r="V286" s="22">
        <v>0</v>
      </c>
      <c r="W286" s="22">
        <v>7198</v>
      </c>
      <c r="X286" s="22">
        <v>6941</v>
      </c>
      <c r="Y286" s="22">
        <v>0</v>
      </c>
      <c r="Z286" s="22">
        <v>205591</v>
      </c>
      <c r="AA286" s="22">
        <v>0</v>
      </c>
      <c r="AB286" s="22">
        <v>0</v>
      </c>
      <c r="AC286" s="22">
        <v>0</v>
      </c>
      <c r="AD286" s="22">
        <v>0</v>
      </c>
      <c r="AE286" s="22">
        <v>219730</v>
      </c>
      <c r="AF286" s="22">
        <v>116316</v>
      </c>
      <c r="AG286" s="22">
        <v>1463177</v>
      </c>
      <c r="AH286" s="22">
        <v>0</v>
      </c>
      <c r="AI286" s="22">
        <v>425</v>
      </c>
      <c r="AJ286" s="22">
        <v>0</v>
      </c>
      <c r="AK286" s="22">
        <v>1463602</v>
      </c>
      <c r="AL286" s="22">
        <v>1579918</v>
      </c>
    </row>
    <row r="287" spans="1:38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166996</v>
      </c>
      <c r="F287" s="22">
        <v>57284</v>
      </c>
      <c r="G287" s="22">
        <v>7422</v>
      </c>
      <c r="H287" s="22">
        <v>0</v>
      </c>
      <c r="I287" s="22">
        <v>134289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365991</v>
      </c>
      <c r="V287" s="22">
        <v>0</v>
      </c>
      <c r="W287" s="22">
        <v>0</v>
      </c>
      <c r="X287" s="22">
        <v>48923</v>
      </c>
      <c r="Y287" s="22">
        <v>0</v>
      </c>
      <c r="Z287" s="22">
        <v>25502</v>
      </c>
      <c r="AA287" s="22">
        <v>0</v>
      </c>
      <c r="AB287" s="22">
        <v>0</v>
      </c>
      <c r="AC287" s="22">
        <v>0</v>
      </c>
      <c r="AD287" s="22">
        <v>0</v>
      </c>
      <c r="AE287" s="22">
        <v>74425</v>
      </c>
      <c r="AF287" s="22">
        <v>291566</v>
      </c>
      <c r="AG287" s="22">
        <v>1409784</v>
      </c>
      <c r="AH287" s="22">
        <v>0</v>
      </c>
      <c r="AI287" s="22">
        <v>0</v>
      </c>
      <c r="AJ287" s="22">
        <v>0</v>
      </c>
      <c r="AK287" s="22">
        <v>1409784</v>
      </c>
      <c r="AL287" s="22">
        <v>1701350</v>
      </c>
    </row>
    <row r="288" spans="1:38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477149</v>
      </c>
      <c r="F288" s="22">
        <v>3012</v>
      </c>
      <c r="G288" s="22">
        <v>0</v>
      </c>
      <c r="H288" s="22">
        <v>0</v>
      </c>
      <c r="I288" s="22">
        <v>81889</v>
      </c>
      <c r="J288" s="22">
        <v>0</v>
      </c>
      <c r="K288" s="22">
        <v>380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562430</v>
      </c>
      <c r="V288" s="22">
        <v>0</v>
      </c>
      <c r="W288" s="22">
        <v>0</v>
      </c>
      <c r="X288" s="22">
        <v>7974</v>
      </c>
      <c r="Y288" s="22">
        <v>0</v>
      </c>
      <c r="Z288" s="22">
        <v>322409</v>
      </c>
      <c r="AA288" s="22">
        <v>0</v>
      </c>
      <c r="AB288" s="22">
        <v>0</v>
      </c>
      <c r="AC288" s="22">
        <v>0</v>
      </c>
      <c r="AD288" s="22">
        <v>0</v>
      </c>
      <c r="AE288" s="22">
        <v>330383</v>
      </c>
      <c r="AF288" s="22">
        <v>232047</v>
      </c>
      <c r="AG288" s="22">
        <v>730035</v>
      </c>
      <c r="AH288" s="22">
        <v>0</v>
      </c>
      <c r="AI288" s="22">
        <v>3794</v>
      </c>
      <c r="AJ288" s="22">
        <v>0</v>
      </c>
      <c r="AK288" s="22">
        <v>733829</v>
      </c>
      <c r="AL288" s="22">
        <v>965876</v>
      </c>
    </row>
    <row r="289" spans="1:38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615951</v>
      </c>
      <c r="F289" s="22">
        <v>0</v>
      </c>
      <c r="G289" s="22">
        <v>0</v>
      </c>
      <c r="H289" s="22">
        <v>0</v>
      </c>
      <c r="I289" s="22">
        <v>298117</v>
      </c>
      <c r="J289" s="22">
        <v>0</v>
      </c>
      <c r="K289" s="22">
        <v>9693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923761</v>
      </c>
      <c r="V289" s="22">
        <v>0</v>
      </c>
      <c r="W289" s="22">
        <v>0</v>
      </c>
      <c r="X289" s="22">
        <v>24363</v>
      </c>
      <c r="Y289" s="22">
        <v>6000</v>
      </c>
      <c r="Z289" s="22">
        <v>275584</v>
      </c>
      <c r="AA289" s="22">
        <v>0</v>
      </c>
      <c r="AB289" s="22">
        <v>0</v>
      </c>
      <c r="AC289" s="22">
        <v>0</v>
      </c>
      <c r="AD289" s="22">
        <v>0</v>
      </c>
      <c r="AE289" s="22">
        <v>305947</v>
      </c>
      <c r="AF289" s="22">
        <v>617814</v>
      </c>
      <c r="AG289" s="22">
        <v>741093</v>
      </c>
      <c r="AH289" s="22">
        <v>0</v>
      </c>
      <c r="AI289" s="22">
        <v>5844</v>
      </c>
      <c r="AJ289" s="22">
        <v>0</v>
      </c>
      <c r="AK289" s="22">
        <v>746937</v>
      </c>
      <c r="AL289" s="22">
        <v>1364751</v>
      </c>
    </row>
    <row r="290" spans="1:38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2183776</v>
      </c>
      <c r="F290" s="22">
        <v>0</v>
      </c>
      <c r="G290" s="22">
        <v>0</v>
      </c>
      <c r="H290" s="22">
        <v>0</v>
      </c>
      <c r="I290" s="22">
        <v>447967</v>
      </c>
      <c r="J290" s="22">
        <v>0</v>
      </c>
      <c r="K290" s="22">
        <v>1302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2633045</v>
      </c>
      <c r="V290" s="22">
        <v>0</v>
      </c>
      <c r="W290" s="22">
        <v>0</v>
      </c>
      <c r="X290" s="22">
        <v>55235</v>
      </c>
      <c r="Y290" s="22">
        <v>45000</v>
      </c>
      <c r="Z290" s="22">
        <v>523028</v>
      </c>
      <c r="AA290" s="22">
        <v>0</v>
      </c>
      <c r="AB290" s="22">
        <v>2710</v>
      </c>
      <c r="AC290" s="22">
        <v>0</v>
      </c>
      <c r="AD290" s="22">
        <v>0</v>
      </c>
      <c r="AE290" s="22">
        <v>625973</v>
      </c>
      <c r="AF290" s="22">
        <v>2007072</v>
      </c>
      <c r="AG290" s="22">
        <v>1599806</v>
      </c>
      <c r="AH290" s="22">
        <v>0</v>
      </c>
      <c r="AI290" s="22">
        <v>137</v>
      </c>
      <c r="AJ290" s="22">
        <v>0</v>
      </c>
      <c r="AK290" s="22">
        <v>1599943</v>
      </c>
      <c r="AL290" s="22">
        <v>3607015</v>
      </c>
    </row>
    <row r="291" spans="1:38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310589</v>
      </c>
      <c r="F291" s="22">
        <v>2785</v>
      </c>
      <c r="G291" s="22">
        <v>25</v>
      </c>
      <c r="H291" s="22">
        <v>0</v>
      </c>
      <c r="I291" s="22">
        <v>286688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600087</v>
      </c>
      <c r="V291" s="22">
        <v>0</v>
      </c>
      <c r="W291" s="22">
        <v>0</v>
      </c>
      <c r="X291" s="22">
        <v>7885</v>
      </c>
      <c r="Y291" s="22">
        <v>0</v>
      </c>
      <c r="Z291" s="22">
        <v>434823</v>
      </c>
      <c r="AA291" s="22">
        <v>0</v>
      </c>
      <c r="AB291" s="22">
        <v>0</v>
      </c>
      <c r="AC291" s="22">
        <v>0</v>
      </c>
      <c r="AD291" s="22">
        <v>0</v>
      </c>
      <c r="AE291" s="22">
        <v>442708</v>
      </c>
      <c r="AF291" s="22">
        <v>157379</v>
      </c>
      <c r="AG291" s="22">
        <v>961665</v>
      </c>
      <c r="AH291" s="22">
        <v>0</v>
      </c>
      <c r="AI291" s="22">
        <v>0</v>
      </c>
      <c r="AJ291" s="22">
        <v>0</v>
      </c>
      <c r="AK291" s="22">
        <v>961665</v>
      </c>
      <c r="AL291" s="22">
        <v>1119044</v>
      </c>
    </row>
    <row r="292" spans="1:38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505916</v>
      </c>
      <c r="F292" s="22">
        <v>0</v>
      </c>
      <c r="G292" s="22">
        <v>0</v>
      </c>
      <c r="H292" s="22">
        <v>0</v>
      </c>
      <c r="I292" s="22">
        <v>284754</v>
      </c>
      <c r="J292" s="22">
        <v>0</v>
      </c>
      <c r="K292" s="22">
        <v>668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791338</v>
      </c>
      <c r="V292" s="22">
        <v>0</v>
      </c>
      <c r="W292" s="22">
        <v>0</v>
      </c>
      <c r="X292" s="22">
        <v>6308</v>
      </c>
      <c r="Y292" s="22">
        <v>0</v>
      </c>
      <c r="Z292" s="22">
        <v>249872</v>
      </c>
      <c r="AA292" s="22">
        <v>0</v>
      </c>
      <c r="AB292" s="22">
        <v>0</v>
      </c>
      <c r="AC292" s="22">
        <v>0</v>
      </c>
      <c r="AD292" s="22">
        <v>0</v>
      </c>
      <c r="AE292" s="22">
        <v>256180</v>
      </c>
      <c r="AF292" s="22">
        <v>535158</v>
      </c>
      <c r="AG292" s="22">
        <v>990292</v>
      </c>
      <c r="AH292" s="22">
        <v>0</v>
      </c>
      <c r="AI292" s="22">
        <v>0</v>
      </c>
      <c r="AJ292" s="22">
        <v>0</v>
      </c>
      <c r="AK292" s="22">
        <v>990292</v>
      </c>
      <c r="AL292" s="22">
        <v>1525450</v>
      </c>
    </row>
    <row r="293" spans="1:38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579291</v>
      </c>
      <c r="F293" s="22">
        <v>4181</v>
      </c>
      <c r="G293" s="22">
        <v>0</v>
      </c>
      <c r="H293" s="22">
        <v>0</v>
      </c>
      <c r="I293" s="22">
        <v>286280</v>
      </c>
      <c r="J293" s="22">
        <v>0</v>
      </c>
      <c r="K293" s="22">
        <v>1096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870848</v>
      </c>
      <c r="V293" s="22">
        <v>0</v>
      </c>
      <c r="W293" s="22">
        <v>0</v>
      </c>
      <c r="X293" s="22">
        <v>3681</v>
      </c>
      <c r="Y293" s="22">
        <v>0</v>
      </c>
      <c r="Z293" s="22">
        <v>370639</v>
      </c>
      <c r="AA293" s="22">
        <v>0</v>
      </c>
      <c r="AB293" s="22">
        <v>0</v>
      </c>
      <c r="AC293" s="22">
        <v>0</v>
      </c>
      <c r="AD293" s="22">
        <v>0</v>
      </c>
      <c r="AE293" s="22">
        <v>374320</v>
      </c>
      <c r="AF293" s="22">
        <v>496528</v>
      </c>
      <c r="AG293" s="22">
        <v>863563</v>
      </c>
      <c r="AH293" s="22">
        <v>0</v>
      </c>
      <c r="AI293" s="22">
        <v>0</v>
      </c>
      <c r="AJ293" s="22">
        <v>0</v>
      </c>
      <c r="AK293" s="22">
        <v>863563</v>
      </c>
      <c r="AL293" s="22">
        <v>1360091</v>
      </c>
    </row>
    <row r="294" spans="1:38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530991</v>
      </c>
      <c r="F294" s="22">
        <v>4753</v>
      </c>
      <c r="G294" s="22">
        <v>2920</v>
      </c>
      <c r="H294" s="22">
        <v>0</v>
      </c>
      <c r="I294" s="22">
        <v>110437</v>
      </c>
      <c r="J294" s="22">
        <v>0</v>
      </c>
      <c r="K294" s="22">
        <v>40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649141</v>
      </c>
      <c r="V294" s="22">
        <v>0</v>
      </c>
      <c r="W294" s="22">
        <v>0</v>
      </c>
      <c r="X294" s="22">
        <v>1232676</v>
      </c>
      <c r="Y294" s="22">
        <v>0</v>
      </c>
      <c r="Z294" s="22">
        <v>73665</v>
      </c>
      <c r="AA294" s="22">
        <v>3600000</v>
      </c>
      <c r="AB294" s="22">
        <v>0</v>
      </c>
      <c r="AC294" s="22">
        <v>0</v>
      </c>
      <c r="AD294" s="22">
        <v>0</v>
      </c>
      <c r="AE294" s="22">
        <v>4906341</v>
      </c>
      <c r="AF294" s="22">
        <v>-4257200</v>
      </c>
      <c r="AG294" s="22">
        <v>7578142</v>
      </c>
      <c r="AH294" s="22">
        <v>0</v>
      </c>
      <c r="AI294" s="22">
        <v>18003</v>
      </c>
      <c r="AJ294" s="22">
        <v>0</v>
      </c>
      <c r="AK294" s="22">
        <v>7596145</v>
      </c>
      <c r="AL294" s="22">
        <v>3338945</v>
      </c>
    </row>
    <row r="295" spans="1:38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408703</v>
      </c>
      <c r="F295" s="22">
        <v>4019</v>
      </c>
      <c r="G295" s="22">
        <v>0</v>
      </c>
      <c r="H295" s="22">
        <v>0</v>
      </c>
      <c r="I295" s="22">
        <v>366247</v>
      </c>
      <c r="J295" s="22">
        <v>0</v>
      </c>
      <c r="K295" s="22">
        <v>4475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783444</v>
      </c>
      <c r="V295" s="22">
        <v>0</v>
      </c>
      <c r="W295" s="22">
        <v>0</v>
      </c>
      <c r="X295" s="22">
        <v>37952</v>
      </c>
      <c r="Y295" s="22">
        <v>0</v>
      </c>
      <c r="Z295" s="22">
        <v>367392</v>
      </c>
      <c r="AA295" s="22">
        <v>0</v>
      </c>
      <c r="AB295" s="22">
        <v>0</v>
      </c>
      <c r="AC295" s="22">
        <v>0</v>
      </c>
      <c r="AD295" s="22">
        <v>0</v>
      </c>
      <c r="AE295" s="22">
        <v>405344</v>
      </c>
      <c r="AF295" s="22">
        <v>378100</v>
      </c>
      <c r="AG295" s="22">
        <v>1711934</v>
      </c>
      <c r="AH295" s="22">
        <v>0</v>
      </c>
      <c r="AI295" s="22">
        <v>2666</v>
      </c>
      <c r="AJ295" s="22">
        <v>0</v>
      </c>
      <c r="AK295" s="22">
        <v>1714600</v>
      </c>
      <c r="AL295" s="22">
        <v>2092700</v>
      </c>
    </row>
    <row r="296" spans="1:38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187683</v>
      </c>
      <c r="F296" s="22">
        <v>13499</v>
      </c>
      <c r="G296" s="22">
        <v>5258</v>
      </c>
      <c r="H296" s="22">
        <v>0</v>
      </c>
      <c r="I296" s="22">
        <v>29820</v>
      </c>
      <c r="J296" s="22">
        <v>0</v>
      </c>
      <c r="K296" s="22">
        <v>5430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241690</v>
      </c>
      <c r="V296" s="22">
        <v>0</v>
      </c>
      <c r="W296" s="22">
        <v>0</v>
      </c>
      <c r="X296" s="22">
        <v>9090</v>
      </c>
      <c r="Y296" s="22">
        <v>0</v>
      </c>
      <c r="Z296" s="22">
        <v>4428</v>
      </c>
      <c r="AA296" s="22">
        <v>0</v>
      </c>
      <c r="AB296" s="22">
        <v>0</v>
      </c>
      <c r="AC296" s="22">
        <v>0</v>
      </c>
      <c r="AD296" s="22">
        <v>0</v>
      </c>
      <c r="AE296" s="22">
        <v>13518</v>
      </c>
      <c r="AF296" s="22">
        <v>228172</v>
      </c>
      <c r="AG296" s="22">
        <v>1249448</v>
      </c>
      <c r="AH296" s="22">
        <v>0</v>
      </c>
      <c r="AI296" s="22">
        <v>0</v>
      </c>
      <c r="AJ296" s="22">
        <v>0</v>
      </c>
      <c r="AK296" s="22">
        <v>1249448</v>
      </c>
      <c r="AL296" s="22">
        <v>1477620</v>
      </c>
    </row>
    <row r="297" spans="1:38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2584651</v>
      </c>
      <c r="F297" s="22">
        <v>3249</v>
      </c>
      <c r="G297" s="22">
        <v>0</v>
      </c>
      <c r="H297" s="22">
        <v>0</v>
      </c>
      <c r="I297" s="22">
        <v>227990</v>
      </c>
      <c r="J297" s="22">
        <v>0</v>
      </c>
      <c r="K297" s="22">
        <v>33217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2849107</v>
      </c>
      <c r="V297" s="22">
        <v>0</v>
      </c>
      <c r="W297" s="22">
        <v>111809</v>
      </c>
      <c r="X297" s="22">
        <v>0</v>
      </c>
      <c r="Y297" s="22">
        <v>45995</v>
      </c>
      <c r="Z297" s="22">
        <v>231981</v>
      </c>
      <c r="AA297" s="22">
        <v>81333</v>
      </c>
      <c r="AB297" s="22">
        <v>0</v>
      </c>
      <c r="AC297" s="22">
        <v>0</v>
      </c>
      <c r="AD297" s="22">
        <v>0</v>
      </c>
      <c r="AE297" s="22">
        <v>471118</v>
      </c>
      <c r="AF297" s="22">
        <v>2377989</v>
      </c>
      <c r="AG297" s="22">
        <v>4077396</v>
      </c>
      <c r="AH297" s="22">
        <v>0</v>
      </c>
      <c r="AI297" s="22">
        <v>1497</v>
      </c>
      <c r="AJ297" s="22">
        <v>0</v>
      </c>
      <c r="AK297" s="22">
        <v>4078893</v>
      </c>
      <c r="AL297" s="22">
        <v>6456882</v>
      </c>
    </row>
    <row r="298" spans="1:38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695244</v>
      </c>
      <c r="F298" s="22">
        <v>1532</v>
      </c>
      <c r="G298" s="22">
        <v>0</v>
      </c>
      <c r="H298" s="22">
        <v>0</v>
      </c>
      <c r="I298" s="22">
        <v>53676</v>
      </c>
      <c r="J298" s="22">
        <v>138746</v>
      </c>
      <c r="K298" s="22">
        <v>100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889298</v>
      </c>
      <c r="V298" s="22">
        <v>0</v>
      </c>
      <c r="W298" s="22">
        <v>0</v>
      </c>
      <c r="X298" s="22">
        <v>27052</v>
      </c>
      <c r="Y298" s="22">
        <v>0</v>
      </c>
      <c r="Z298" s="22">
        <v>87293</v>
      </c>
      <c r="AA298" s="22">
        <v>0</v>
      </c>
      <c r="AB298" s="22">
        <v>0</v>
      </c>
      <c r="AC298" s="22">
        <v>0</v>
      </c>
      <c r="AD298" s="22">
        <v>0</v>
      </c>
      <c r="AE298" s="22">
        <v>114345</v>
      </c>
      <c r="AF298" s="22">
        <v>774953</v>
      </c>
      <c r="AG298" s="22">
        <v>4248565</v>
      </c>
      <c r="AH298" s="22">
        <v>4726</v>
      </c>
      <c r="AI298" s="22">
        <v>718</v>
      </c>
      <c r="AJ298" s="22">
        <v>0</v>
      </c>
      <c r="AK298" s="22">
        <v>4254009</v>
      </c>
      <c r="AL298" s="22">
        <v>5028962</v>
      </c>
    </row>
    <row r="299" spans="1:38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287802</v>
      </c>
      <c r="F299" s="22">
        <v>11570</v>
      </c>
      <c r="G299" s="22">
        <v>3306</v>
      </c>
      <c r="H299" s="22">
        <v>0</v>
      </c>
      <c r="I299" s="22">
        <v>0</v>
      </c>
      <c r="J299" s="22">
        <v>0</v>
      </c>
      <c r="K299" s="22">
        <v>413226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715904</v>
      </c>
      <c r="V299" s="22">
        <v>0</v>
      </c>
      <c r="W299" s="22">
        <v>0</v>
      </c>
      <c r="X299" s="22">
        <v>13298</v>
      </c>
      <c r="Y299" s="22">
        <v>0</v>
      </c>
      <c r="Z299" s="22">
        <v>84566</v>
      </c>
      <c r="AA299" s="22">
        <v>0</v>
      </c>
      <c r="AB299" s="22">
        <v>0</v>
      </c>
      <c r="AC299" s="22">
        <v>0</v>
      </c>
      <c r="AD299" s="22">
        <v>0</v>
      </c>
      <c r="AE299" s="22">
        <v>97864</v>
      </c>
      <c r="AF299" s="22">
        <v>618040</v>
      </c>
      <c r="AG299" s="22">
        <v>3655265</v>
      </c>
      <c r="AH299" s="22">
        <v>0</v>
      </c>
      <c r="AI299" s="22">
        <v>0</v>
      </c>
      <c r="AJ299" s="22">
        <v>0</v>
      </c>
      <c r="AK299" s="22">
        <v>3655265</v>
      </c>
      <c r="AL299" s="22">
        <v>4273305</v>
      </c>
    </row>
    <row r="300" spans="1:38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1105404</v>
      </c>
      <c r="F300" s="22">
        <v>0</v>
      </c>
      <c r="G300" s="22">
        <v>0</v>
      </c>
      <c r="H300" s="22">
        <v>0</v>
      </c>
      <c r="I300" s="22">
        <v>6947</v>
      </c>
      <c r="J300" s="22">
        <v>0</v>
      </c>
      <c r="K300" s="22">
        <v>5556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1117907</v>
      </c>
      <c r="V300" s="22">
        <v>0</v>
      </c>
      <c r="W300" s="22">
        <v>0</v>
      </c>
      <c r="X300" s="22">
        <v>10674</v>
      </c>
      <c r="Y300" s="22">
        <v>0</v>
      </c>
      <c r="Z300" s="22">
        <v>166444</v>
      </c>
      <c r="AA300" s="22">
        <v>0</v>
      </c>
      <c r="AB300" s="22">
        <v>0</v>
      </c>
      <c r="AC300" s="22">
        <v>0</v>
      </c>
      <c r="AD300" s="22">
        <v>0</v>
      </c>
      <c r="AE300" s="22">
        <v>177118</v>
      </c>
      <c r="AF300" s="22">
        <v>940789</v>
      </c>
      <c r="AG300" s="22">
        <v>578003</v>
      </c>
      <c r="AH300" s="22">
        <v>0</v>
      </c>
      <c r="AI300" s="22">
        <v>3813</v>
      </c>
      <c r="AJ300" s="22">
        <v>0</v>
      </c>
      <c r="AK300" s="22">
        <v>581816</v>
      </c>
      <c r="AL300" s="22">
        <v>1522605</v>
      </c>
    </row>
    <row r="301" spans="1:38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267029</v>
      </c>
      <c r="F301" s="22">
        <v>37476</v>
      </c>
      <c r="G301" s="22">
        <v>178950</v>
      </c>
      <c r="H301" s="22">
        <v>0</v>
      </c>
      <c r="I301" s="22">
        <v>15117</v>
      </c>
      <c r="J301" s="22">
        <v>0</v>
      </c>
      <c r="K301" s="22">
        <v>249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498821</v>
      </c>
      <c r="V301" s="22">
        <v>0</v>
      </c>
      <c r="W301" s="22">
        <v>0</v>
      </c>
      <c r="X301" s="22">
        <v>3686</v>
      </c>
      <c r="Y301" s="22">
        <v>0</v>
      </c>
      <c r="Z301" s="22">
        <v>285012</v>
      </c>
      <c r="AA301" s="22">
        <v>0</v>
      </c>
      <c r="AB301" s="22">
        <v>0</v>
      </c>
      <c r="AC301" s="22">
        <v>0</v>
      </c>
      <c r="AD301" s="22">
        <v>0</v>
      </c>
      <c r="AE301" s="22">
        <v>288698</v>
      </c>
      <c r="AF301" s="22">
        <v>210123</v>
      </c>
      <c r="AG301" s="22">
        <v>482628</v>
      </c>
      <c r="AH301" s="22">
        <v>0</v>
      </c>
      <c r="AI301" s="22">
        <v>0</v>
      </c>
      <c r="AJ301" s="22">
        <v>0</v>
      </c>
      <c r="AK301" s="22">
        <v>482628</v>
      </c>
      <c r="AL301" s="22">
        <v>692751</v>
      </c>
    </row>
    <row r="302" spans="1:38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1027635</v>
      </c>
      <c r="F302" s="22">
        <v>6947</v>
      </c>
      <c r="G302" s="22">
        <v>0</v>
      </c>
      <c r="H302" s="22">
        <v>0</v>
      </c>
      <c r="I302" s="22">
        <v>52410</v>
      </c>
      <c r="J302" s="22">
        <v>460284</v>
      </c>
      <c r="K302" s="22">
        <v>490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1547766</v>
      </c>
      <c r="V302" s="22">
        <v>0</v>
      </c>
      <c r="W302" s="22">
        <v>0</v>
      </c>
      <c r="X302" s="22">
        <v>29410</v>
      </c>
      <c r="Y302" s="22">
        <v>0</v>
      </c>
      <c r="Z302" s="22">
        <v>105164</v>
      </c>
      <c r="AA302" s="22">
        <v>0</v>
      </c>
      <c r="AB302" s="22">
        <v>0</v>
      </c>
      <c r="AC302" s="22">
        <v>0</v>
      </c>
      <c r="AD302" s="22">
        <v>0</v>
      </c>
      <c r="AE302" s="22">
        <v>134574</v>
      </c>
      <c r="AF302" s="22">
        <v>1413192</v>
      </c>
      <c r="AG302" s="22">
        <v>10718794</v>
      </c>
      <c r="AH302" s="22">
        <v>5390</v>
      </c>
      <c r="AI302" s="22">
        <v>31387</v>
      </c>
      <c r="AJ302" s="22">
        <v>0</v>
      </c>
      <c r="AK302" s="22">
        <v>10755571</v>
      </c>
      <c r="AL302" s="22">
        <v>12168763</v>
      </c>
    </row>
    <row r="303" spans="1:38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840872</v>
      </c>
      <c r="F303" s="22">
        <v>358</v>
      </c>
      <c r="G303" s="22">
        <v>0</v>
      </c>
      <c r="H303" s="22">
        <v>0</v>
      </c>
      <c r="I303" s="22">
        <v>84403</v>
      </c>
      <c r="J303" s="22">
        <v>0</v>
      </c>
      <c r="K303" s="22">
        <v>7916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131215</v>
      </c>
      <c r="S303" s="22">
        <v>0</v>
      </c>
      <c r="T303" s="22">
        <v>0</v>
      </c>
      <c r="U303" s="22">
        <v>1064764</v>
      </c>
      <c r="V303" s="22">
        <v>0</v>
      </c>
      <c r="W303" s="22">
        <v>16491</v>
      </c>
      <c r="X303" s="22">
        <v>31500</v>
      </c>
      <c r="Y303" s="22">
        <v>8510</v>
      </c>
      <c r="Z303" s="22">
        <v>352742</v>
      </c>
      <c r="AA303" s="22">
        <v>92910</v>
      </c>
      <c r="AB303" s="22">
        <v>9710</v>
      </c>
      <c r="AC303" s="22">
        <v>54343</v>
      </c>
      <c r="AD303" s="22">
        <v>0</v>
      </c>
      <c r="AE303" s="22">
        <v>566206</v>
      </c>
      <c r="AF303" s="22">
        <v>498558</v>
      </c>
      <c r="AG303" s="22">
        <v>1251227</v>
      </c>
      <c r="AH303" s="22">
        <v>0</v>
      </c>
      <c r="AI303" s="22">
        <v>5895</v>
      </c>
      <c r="AJ303" s="22">
        <v>0</v>
      </c>
      <c r="AK303" s="22">
        <v>1257122</v>
      </c>
      <c r="AL303" s="22">
        <v>1755680</v>
      </c>
    </row>
    <row r="304" spans="1:38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485097</v>
      </c>
      <c r="F304" s="22">
        <v>3223</v>
      </c>
      <c r="G304" s="22">
        <v>0</v>
      </c>
      <c r="H304" s="22">
        <v>0</v>
      </c>
      <c r="I304" s="22">
        <v>413105</v>
      </c>
      <c r="J304" s="22">
        <v>0</v>
      </c>
      <c r="K304" s="22">
        <v>5293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906718</v>
      </c>
      <c r="V304" s="22">
        <v>0</v>
      </c>
      <c r="W304" s="22">
        <v>0</v>
      </c>
      <c r="X304" s="22">
        <v>14562</v>
      </c>
      <c r="Y304" s="22">
        <v>0</v>
      </c>
      <c r="Z304" s="22">
        <v>566738</v>
      </c>
      <c r="AA304" s="22">
        <v>0</v>
      </c>
      <c r="AB304" s="22">
        <v>0</v>
      </c>
      <c r="AC304" s="22">
        <v>0</v>
      </c>
      <c r="AD304" s="22">
        <v>0</v>
      </c>
      <c r="AE304" s="22">
        <v>581300</v>
      </c>
      <c r="AF304" s="22">
        <v>325418</v>
      </c>
      <c r="AG304" s="22">
        <v>3286671</v>
      </c>
      <c r="AH304" s="22">
        <v>0</v>
      </c>
      <c r="AI304" s="22">
        <v>0</v>
      </c>
      <c r="AJ304" s="22">
        <v>0</v>
      </c>
      <c r="AK304" s="22">
        <v>3286671</v>
      </c>
      <c r="AL304" s="22">
        <v>3612089</v>
      </c>
    </row>
    <row r="305" spans="1:38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1988855</v>
      </c>
      <c r="F305" s="22">
        <v>67150</v>
      </c>
      <c r="G305" s="22">
        <v>17040</v>
      </c>
      <c r="H305" s="22">
        <v>0</v>
      </c>
      <c r="I305" s="22">
        <v>147721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2220766</v>
      </c>
      <c r="V305" s="22">
        <v>0</v>
      </c>
      <c r="W305" s="22">
        <v>0</v>
      </c>
      <c r="X305" s="22">
        <v>29990</v>
      </c>
      <c r="Y305" s="22">
        <v>0</v>
      </c>
      <c r="Z305" s="22">
        <v>597760</v>
      </c>
      <c r="AA305" s="22">
        <v>0</v>
      </c>
      <c r="AB305" s="22">
        <v>0</v>
      </c>
      <c r="AC305" s="22">
        <v>0</v>
      </c>
      <c r="AD305" s="22">
        <v>0</v>
      </c>
      <c r="AE305" s="22">
        <v>627750</v>
      </c>
      <c r="AF305" s="22">
        <v>1593016</v>
      </c>
      <c r="AG305" s="22">
        <v>1338922</v>
      </c>
      <c r="AH305" s="22">
        <v>0</v>
      </c>
      <c r="AI305" s="22">
        <v>19626</v>
      </c>
      <c r="AJ305" s="22">
        <v>0</v>
      </c>
      <c r="AK305" s="22">
        <v>1358548</v>
      </c>
      <c r="AL305" s="22">
        <v>2951564</v>
      </c>
    </row>
    <row r="306" spans="1:38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789888</v>
      </c>
      <c r="F306" s="22">
        <v>17123</v>
      </c>
      <c r="G306" s="22">
        <v>10584</v>
      </c>
      <c r="H306" s="22">
        <v>0</v>
      </c>
      <c r="I306" s="22">
        <v>573977</v>
      </c>
      <c r="J306" s="22">
        <v>0</v>
      </c>
      <c r="K306" s="22">
        <v>27002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1418574</v>
      </c>
      <c r="V306" s="22">
        <v>0</v>
      </c>
      <c r="W306" s="22">
        <v>0</v>
      </c>
      <c r="X306" s="22">
        <v>31922</v>
      </c>
      <c r="Y306" s="22">
        <v>0</v>
      </c>
      <c r="Z306" s="22">
        <v>559598</v>
      </c>
      <c r="AA306" s="22">
        <v>720716</v>
      </c>
      <c r="AB306" s="22">
        <v>35000</v>
      </c>
      <c r="AC306" s="22">
        <v>0</v>
      </c>
      <c r="AD306" s="22">
        <v>0</v>
      </c>
      <c r="AE306" s="22">
        <v>1347236</v>
      </c>
      <c r="AF306" s="22">
        <v>71338</v>
      </c>
      <c r="AG306" s="22">
        <v>2916492</v>
      </c>
      <c r="AH306" s="22">
        <v>0</v>
      </c>
      <c r="AI306" s="22">
        <v>0</v>
      </c>
      <c r="AJ306" s="22">
        <v>0</v>
      </c>
      <c r="AK306" s="22">
        <v>2916492</v>
      </c>
      <c r="AL306" s="22">
        <v>2987830</v>
      </c>
    </row>
    <row r="307" spans="1:38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526487</v>
      </c>
      <c r="F307" s="22">
        <v>0</v>
      </c>
      <c r="G307" s="22">
        <v>0</v>
      </c>
      <c r="H307" s="22">
        <v>0</v>
      </c>
      <c r="I307" s="22">
        <v>95536</v>
      </c>
      <c r="J307" s="22">
        <v>0</v>
      </c>
      <c r="K307" s="22">
        <v>7613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629636</v>
      </c>
      <c r="V307" s="22">
        <v>0</v>
      </c>
      <c r="W307" s="22">
        <v>0</v>
      </c>
      <c r="X307" s="22">
        <v>28422</v>
      </c>
      <c r="Y307" s="22">
        <v>10000</v>
      </c>
      <c r="Z307" s="22">
        <v>152184</v>
      </c>
      <c r="AA307" s="22">
        <v>0</v>
      </c>
      <c r="AB307" s="22">
        <v>0</v>
      </c>
      <c r="AC307" s="22">
        <v>0</v>
      </c>
      <c r="AD307" s="22">
        <v>42500</v>
      </c>
      <c r="AE307" s="22">
        <v>233106</v>
      </c>
      <c r="AF307" s="22">
        <v>396530</v>
      </c>
      <c r="AG307" s="22">
        <v>2255133</v>
      </c>
      <c r="AH307" s="22">
        <v>0</v>
      </c>
      <c r="AI307" s="22">
        <v>962</v>
      </c>
      <c r="AJ307" s="22">
        <v>0</v>
      </c>
      <c r="AK307" s="22">
        <v>2256095</v>
      </c>
      <c r="AL307" s="22">
        <v>2652625</v>
      </c>
    </row>
    <row r="308" spans="1:38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471827</v>
      </c>
      <c r="F308" s="22">
        <v>20669</v>
      </c>
      <c r="G308" s="22">
        <v>6641</v>
      </c>
      <c r="H308" s="22">
        <v>0</v>
      </c>
      <c r="I308" s="22">
        <v>24212</v>
      </c>
      <c r="J308" s="22">
        <v>0</v>
      </c>
      <c r="K308" s="22">
        <v>2872</v>
      </c>
      <c r="L308" s="22">
        <v>0</v>
      </c>
      <c r="M308" s="22">
        <v>29308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555529</v>
      </c>
      <c r="V308" s="22">
        <v>0</v>
      </c>
      <c r="W308" s="22">
        <v>0</v>
      </c>
      <c r="X308" s="22">
        <v>17575</v>
      </c>
      <c r="Y308" s="22">
        <v>0</v>
      </c>
      <c r="Z308" s="22">
        <v>31976</v>
      </c>
      <c r="AA308" s="22">
        <v>0</v>
      </c>
      <c r="AB308" s="22">
        <v>0</v>
      </c>
      <c r="AC308" s="22">
        <v>0</v>
      </c>
      <c r="AD308" s="22">
        <v>0</v>
      </c>
      <c r="AE308" s="22">
        <v>49551</v>
      </c>
      <c r="AF308" s="22">
        <v>505978</v>
      </c>
      <c r="AG308" s="22">
        <v>1705400</v>
      </c>
      <c r="AH308" s="22">
        <v>0</v>
      </c>
      <c r="AI308" s="22">
        <v>215</v>
      </c>
      <c r="AJ308" s="22">
        <v>0</v>
      </c>
      <c r="AK308" s="22">
        <v>1705615</v>
      </c>
      <c r="AL308" s="22">
        <v>2211593</v>
      </c>
    </row>
    <row r="309" spans="1:38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715295</v>
      </c>
      <c r="F309" s="22">
        <v>5616</v>
      </c>
      <c r="G309" s="22">
        <v>7751</v>
      </c>
      <c r="H309" s="22">
        <v>0</v>
      </c>
      <c r="I309" s="22">
        <v>91991</v>
      </c>
      <c r="J309" s="22">
        <v>0</v>
      </c>
      <c r="K309" s="22">
        <v>13449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834102</v>
      </c>
      <c r="V309" s="22">
        <v>0</v>
      </c>
      <c r="W309" s="22">
        <v>0</v>
      </c>
      <c r="X309" s="22">
        <v>15737</v>
      </c>
      <c r="Y309" s="22">
        <v>0</v>
      </c>
      <c r="Z309" s="22">
        <v>350749</v>
      </c>
      <c r="AA309" s="22">
        <v>0</v>
      </c>
      <c r="AB309" s="22">
        <v>0</v>
      </c>
      <c r="AC309" s="22">
        <v>0</v>
      </c>
      <c r="AD309" s="22">
        <v>0</v>
      </c>
      <c r="AE309" s="22">
        <v>366486</v>
      </c>
      <c r="AF309" s="22">
        <v>467616</v>
      </c>
      <c r="AG309" s="22">
        <v>1106489</v>
      </c>
      <c r="AH309" s="22">
        <v>0</v>
      </c>
      <c r="AI309" s="22">
        <v>0</v>
      </c>
      <c r="AJ309" s="22">
        <v>0</v>
      </c>
      <c r="AK309" s="22">
        <v>1106489</v>
      </c>
      <c r="AL309" s="22">
        <v>1574105</v>
      </c>
    </row>
    <row r="310" spans="1:38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154031</v>
      </c>
      <c r="F310" s="22">
        <v>5962</v>
      </c>
      <c r="G310" s="22">
        <v>1772</v>
      </c>
      <c r="H310" s="22">
        <v>0</v>
      </c>
      <c r="I310" s="22">
        <v>394840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556605</v>
      </c>
      <c r="V310" s="22">
        <v>0</v>
      </c>
      <c r="W310" s="22">
        <v>0</v>
      </c>
      <c r="X310" s="22">
        <v>11434</v>
      </c>
      <c r="Y310" s="22">
        <v>0</v>
      </c>
      <c r="Z310" s="22">
        <v>382292</v>
      </c>
      <c r="AA310" s="22">
        <v>0</v>
      </c>
      <c r="AB310" s="22">
        <v>0</v>
      </c>
      <c r="AC310" s="22">
        <v>0</v>
      </c>
      <c r="AD310" s="22">
        <v>0</v>
      </c>
      <c r="AE310" s="22">
        <v>393726</v>
      </c>
      <c r="AF310" s="22">
        <v>162879</v>
      </c>
      <c r="AG310" s="22">
        <v>733653</v>
      </c>
      <c r="AH310" s="22">
        <v>0</v>
      </c>
      <c r="AI310" s="22">
        <v>0</v>
      </c>
      <c r="AJ310" s="22">
        <v>0</v>
      </c>
      <c r="AK310" s="22">
        <v>733653</v>
      </c>
      <c r="AL310" s="22">
        <v>896532</v>
      </c>
    </row>
    <row r="311" spans="1:38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936127</v>
      </c>
      <c r="F311" s="22">
        <v>8408</v>
      </c>
      <c r="G311" s="22">
        <v>367</v>
      </c>
      <c r="H311" s="22">
        <v>0</v>
      </c>
      <c r="I311" s="22">
        <v>80108</v>
      </c>
      <c r="J311" s="22">
        <v>0</v>
      </c>
      <c r="K311" s="22">
        <v>695802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1720812</v>
      </c>
      <c r="V311" s="22">
        <v>0</v>
      </c>
      <c r="W311" s="22">
        <v>0</v>
      </c>
      <c r="X311" s="22">
        <v>43167</v>
      </c>
      <c r="Y311" s="22">
        <v>59000</v>
      </c>
      <c r="Z311" s="22">
        <v>99643</v>
      </c>
      <c r="AA311" s="22">
        <v>698874</v>
      </c>
      <c r="AB311" s="22">
        <v>0</v>
      </c>
      <c r="AC311" s="22">
        <v>0</v>
      </c>
      <c r="AD311" s="22">
        <v>0</v>
      </c>
      <c r="AE311" s="22">
        <v>900684</v>
      </c>
      <c r="AF311" s="22">
        <v>820128</v>
      </c>
      <c r="AG311" s="22">
        <v>4202322</v>
      </c>
      <c r="AH311" s="22">
        <v>0</v>
      </c>
      <c r="AI311" s="22">
        <v>119</v>
      </c>
      <c r="AJ311" s="22">
        <v>0</v>
      </c>
      <c r="AK311" s="22">
        <v>4202441</v>
      </c>
      <c r="AL311" s="22">
        <v>5022569</v>
      </c>
    </row>
    <row r="312" spans="1:38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230286</v>
      </c>
      <c r="F312" s="22">
        <v>5179</v>
      </c>
      <c r="G312" s="22">
        <v>0</v>
      </c>
      <c r="H312" s="22">
        <v>0</v>
      </c>
      <c r="I312" s="22">
        <v>89289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324754</v>
      </c>
      <c r="V312" s="22">
        <v>0</v>
      </c>
      <c r="W312" s="22">
        <v>0</v>
      </c>
      <c r="X312" s="22">
        <v>25986</v>
      </c>
      <c r="Y312" s="22">
        <v>0</v>
      </c>
      <c r="Z312" s="22">
        <v>130884</v>
      </c>
      <c r="AA312" s="22">
        <v>0</v>
      </c>
      <c r="AB312" s="22">
        <v>0</v>
      </c>
      <c r="AC312" s="22">
        <v>0</v>
      </c>
      <c r="AD312" s="22">
        <v>0</v>
      </c>
      <c r="AE312" s="22">
        <v>156870</v>
      </c>
      <c r="AF312" s="22">
        <v>167884</v>
      </c>
      <c r="AG312" s="22">
        <v>1918854</v>
      </c>
      <c r="AH312" s="22">
        <v>0</v>
      </c>
      <c r="AI312" s="22">
        <v>5466</v>
      </c>
      <c r="AJ312" s="22">
        <v>0</v>
      </c>
      <c r="AK312" s="22">
        <v>1924320</v>
      </c>
      <c r="AL312" s="22">
        <v>2092204</v>
      </c>
    </row>
    <row r="313" spans="1:38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103738</v>
      </c>
      <c r="F313" s="22">
        <v>44399</v>
      </c>
      <c r="G313" s="22">
        <v>8029</v>
      </c>
      <c r="H313" s="22">
        <v>0</v>
      </c>
      <c r="I313" s="22">
        <v>13410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169576</v>
      </c>
      <c r="V313" s="22">
        <v>0</v>
      </c>
      <c r="W313" s="22">
        <v>0</v>
      </c>
      <c r="X313" s="22">
        <v>17889</v>
      </c>
      <c r="Y313" s="22">
        <v>0</v>
      </c>
      <c r="Z313" s="22">
        <v>250</v>
      </c>
      <c r="AA313" s="22">
        <v>0</v>
      </c>
      <c r="AB313" s="22">
        <v>0</v>
      </c>
      <c r="AC313" s="22">
        <v>0</v>
      </c>
      <c r="AD313" s="22">
        <v>0</v>
      </c>
      <c r="AE313" s="22">
        <v>18139</v>
      </c>
      <c r="AF313" s="22">
        <v>151437</v>
      </c>
      <c r="AG313" s="22">
        <v>1063577</v>
      </c>
      <c r="AH313" s="22">
        <v>0</v>
      </c>
      <c r="AI313" s="22">
        <v>0</v>
      </c>
      <c r="AJ313" s="22">
        <v>0</v>
      </c>
      <c r="AK313" s="22">
        <v>1063577</v>
      </c>
      <c r="AL313" s="22">
        <v>1215014</v>
      </c>
    </row>
    <row r="314" spans="1:38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348969</v>
      </c>
      <c r="F314" s="22">
        <v>5151</v>
      </c>
      <c r="G314" s="22">
        <v>1018</v>
      </c>
      <c r="H314" s="22">
        <v>0</v>
      </c>
      <c r="I314" s="22">
        <v>343708</v>
      </c>
      <c r="J314" s="22">
        <v>0</v>
      </c>
      <c r="K314" s="22">
        <v>2149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700995</v>
      </c>
      <c r="V314" s="22">
        <v>0</v>
      </c>
      <c r="W314" s="22">
        <v>0</v>
      </c>
      <c r="X314" s="22">
        <v>6480</v>
      </c>
      <c r="Y314" s="22">
        <v>0</v>
      </c>
      <c r="Z314" s="22">
        <v>399322</v>
      </c>
      <c r="AA314" s="22">
        <v>0</v>
      </c>
      <c r="AB314" s="22">
        <v>0</v>
      </c>
      <c r="AC314" s="22">
        <v>0</v>
      </c>
      <c r="AD314" s="22">
        <v>0</v>
      </c>
      <c r="AE314" s="22">
        <v>405802</v>
      </c>
      <c r="AF314" s="22">
        <v>295193</v>
      </c>
      <c r="AG314" s="22">
        <v>946612</v>
      </c>
      <c r="AH314" s="22">
        <v>0</v>
      </c>
      <c r="AI314" s="22">
        <v>0</v>
      </c>
      <c r="AJ314" s="22">
        <v>0</v>
      </c>
      <c r="AK314" s="22">
        <v>946612</v>
      </c>
      <c r="AL314" s="22">
        <v>1241805</v>
      </c>
    </row>
    <row r="315" spans="1:38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538515</v>
      </c>
      <c r="F315" s="22">
        <v>376490</v>
      </c>
      <c r="G315" s="22">
        <v>45938</v>
      </c>
      <c r="H315" s="22">
        <v>0</v>
      </c>
      <c r="I315" s="22">
        <v>175144</v>
      </c>
      <c r="J315" s="22">
        <v>0</v>
      </c>
      <c r="K315" s="22">
        <v>3502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1139589</v>
      </c>
      <c r="V315" s="22">
        <v>0</v>
      </c>
      <c r="W315" s="22">
        <v>0</v>
      </c>
      <c r="X315" s="22">
        <v>194013</v>
      </c>
      <c r="Y315" s="22">
        <v>0</v>
      </c>
      <c r="Z315" s="22">
        <v>374146</v>
      </c>
      <c r="AA315" s="22">
        <v>0</v>
      </c>
      <c r="AB315" s="22">
        <v>0</v>
      </c>
      <c r="AC315" s="22">
        <v>0</v>
      </c>
      <c r="AD315" s="22">
        <v>0</v>
      </c>
      <c r="AE315" s="22">
        <v>568159</v>
      </c>
      <c r="AF315" s="22">
        <v>571430</v>
      </c>
      <c r="AG315" s="22">
        <v>1259074</v>
      </c>
      <c r="AH315" s="22">
        <v>0</v>
      </c>
      <c r="AI315" s="22">
        <v>0</v>
      </c>
      <c r="AJ315" s="22">
        <v>0</v>
      </c>
      <c r="AK315" s="22">
        <v>1259074</v>
      </c>
      <c r="AL315" s="22">
        <v>1830504</v>
      </c>
    </row>
    <row r="316" spans="1:38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1002332</v>
      </c>
      <c r="F316" s="22">
        <v>29353</v>
      </c>
      <c r="G316" s="22">
        <v>30499</v>
      </c>
      <c r="H316" s="22">
        <v>0</v>
      </c>
      <c r="I316" s="22">
        <v>147472</v>
      </c>
      <c r="J316" s="22">
        <v>0</v>
      </c>
      <c r="K316" s="22">
        <v>5664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1215320</v>
      </c>
      <c r="V316" s="22">
        <v>0</v>
      </c>
      <c r="W316" s="22">
        <v>0</v>
      </c>
      <c r="X316" s="22">
        <v>28866</v>
      </c>
      <c r="Y316" s="22">
        <v>0</v>
      </c>
      <c r="Z316" s="22">
        <v>598995</v>
      </c>
      <c r="AA316" s="22">
        <v>0</v>
      </c>
      <c r="AB316" s="22">
        <v>0</v>
      </c>
      <c r="AC316" s="22">
        <v>0</v>
      </c>
      <c r="AD316" s="22">
        <v>0</v>
      </c>
      <c r="AE316" s="22">
        <v>627861</v>
      </c>
      <c r="AF316" s="22">
        <v>587459</v>
      </c>
      <c r="AG316" s="22">
        <v>1865325</v>
      </c>
      <c r="AH316" s="22">
        <v>0</v>
      </c>
      <c r="AI316" s="22">
        <v>0</v>
      </c>
      <c r="AJ316" s="22">
        <v>0</v>
      </c>
      <c r="AK316" s="22">
        <v>1865325</v>
      </c>
      <c r="AL316" s="22">
        <v>2452784</v>
      </c>
    </row>
    <row r="317" spans="1:38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538798</v>
      </c>
      <c r="F317" s="22">
        <v>0</v>
      </c>
      <c r="G317" s="22">
        <v>0</v>
      </c>
      <c r="H317" s="22">
        <v>0</v>
      </c>
      <c r="I317" s="22">
        <v>279113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817911</v>
      </c>
      <c r="V317" s="22">
        <v>0</v>
      </c>
      <c r="W317" s="22">
        <v>0</v>
      </c>
      <c r="X317" s="22">
        <v>12915</v>
      </c>
      <c r="Y317" s="22">
        <v>13550</v>
      </c>
      <c r="Z317" s="22">
        <v>491385</v>
      </c>
      <c r="AA317" s="22">
        <v>0</v>
      </c>
      <c r="AB317" s="22">
        <v>0</v>
      </c>
      <c r="AC317" s="22">
        <v>0</v>
      </c>
      <c r="AD317" s="22">
        <v>0</v>
      </c>
      <c r="AE317" s="22">
        <v>517850</v>
      </c>
      <c r="AF317" s="22">
        <v>300061</v>
      </c>
      <c r="AG317" s="22">
        <v>948338</v>
      </c>
      <c r="AH317" s="22">
        <v>0</v>
      </c>
      <c r="AI317" s="22">
        <v>2000</v>
      </c>
      <c r="AJ317" s="22">
        <v>0</v>
      </c>
      <c r="AK317" s="22">
        <v>950338</v>
      </c>
      <c r="AL317" s="22">
        <v>1250399</v>
      </c>
    </row>
    <row r="318" spans="1:38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298103</v>
      </c>
      <c r="F318" s="22">
        <v>0</v>
      </c>
      <c r="G318" s="22">
        <v>0</v>
      </c>
      <c r="H318" s="22">
        <v>0</v>
      </c>
      <c r="I318" s="22">
        <v>129706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427809</v>
      </c>
      <c r="V318" s="22">
        <v>0</v>
      </c>
      <c r="W318" s="22">
        <v>11933</v>
      </c>
      <c r="X318" s="22">
        <v>0</v>
      </c>
      <c r="Y318" s="22">
        <v>0</v>
      </c>
      <c r="Z318" s="22">
        <v>252742</v>
      </c>
      <c r="AA318" s="22">
        <v>0</v>
      </c>
      <c r="AB318" s="22">
        <v>0</v>
      </c>
      <c r="AC318" s="22">
        <v>0</v>
      </c>
      <c r="AD318" s="22">
        <v>0</v>
      </c>
      <c r="AE318" s="22">
        <v>264675</v>
      </c>
      <c r="AF318" s="22">
        <v>163134</v>
      </c>
      <c r="AG318" s="22">
        <v>461752</v>
      </c>
      <c r="AH318" s="22">
        <v>0</v>
      </c>
      <c r="AI318" s="22">
        <v>0</v>
      </c>
      <c r="AJ318" s="22">
        <v>0</v>
      </c>
      <c r="AK318" s="22">
        <v>461752</v>
      </c>
      <c r="AL318" s="22">
        <v>624886</v>
      </c>
    </row>
    <row r="319" spans="1:38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373698</v>
      </c>
      <c r="F319" s="22">
        <v>21548</v>
      </c>
      <c r="G319" s="22">
        <v>1995</v>
      </c>
      <c r="H319" s="22">
        <v>0</v>
      </c>
      <c r="I319" s="22">
        <v>86786</v>
      </c>
      <c r="J319" s="22">
        <v>0</v>
      </c>
      <c r="K319" s="22">
        <v>13280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497307</v>
      </c>
      <c r="V319" s="22">
        <v>0</v>
      </c>
      <c r="W319" s="22">
        <v>0</v>
      </c>
      <c r="X319" s="22">
        <v>13665</v>
      </c>
      <c r="Y319" s="22">
        <v>0</v>
      </c>
      <c r="Z319" s="22">
        <v>130089</v>
      </c>
      <c r="AA319" s="22">
        <v>0</v>
      </c>
      <c r="AB319" s="22">
        <v>0</v>
      </c>
      <c r="AC319" s="22">
        <v>0</v>
      </c>
      <c r="AD319" s="22">
        <v>0</v>
      </c>
      <c r="AE319" s="22">
        <v>143754</v>
      </c>
      <c r="AF319" s="22">
        <v>353553</v>
      </c>
      <c r="AG319" s="22">
        <v>2388786</v>
      </c>
      <c r="AH319" s="22">
        <v>0</v>
      </c>
      <c r="AI319" s="22">
        <v>0</v>
      </c>
      <c r="AJ319" s="22">
        <v>0</v>
      </c>
      <c r="AK319" s="22">
        <v>2388786</v>
      </c>
      <c r="AL319" s="22">
        <v>2742339</v>
      </c>
    </row>
    <row r="320" spans="1:38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586064</v>
      </c>
      <c r="F320" s="22">
        <v>10397</v>
      </c>
      <c r="G320" s="22">
        <v>4914</v>
      </c>
      <c r="H320" s="22">
        <v>0</v>
      </c>
      <c r="I320" s="22">
        <v>241627</v>
      </c>
      <c r="J320" s="22">
        <v>0</v>
      </c>
      <c r="K320" s="22">
        <v>941</v>
      </c>
      <c r="L320" s="22">
        <v>0</v>
      </c>
      <c r="M320" s="22">
        <v>521997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1365940</v>
      </c>
      <c r="V320" s="22">
        <v>0</v>
      </c>
      <c r="W320" s="22">
        <v>0</v>
      </c>
      <c r="X320" s="22">
        <v>9330</v>
      </c>
      <c r="Y320" s="22">
        <v>3000</v>
      </c>
      <c r="Z320" s="22">
        <v>197759</v>
      </c>
      <c r="AA320" s="22">
        <v>0</v>
      </c>
      <c r="AB320" s="22">
        <v>0</v>
      </c>
      <c r="AC320" s="22">
        <v>0</v>
      </c>
      <c r="AD320" s="22">
        <v>0</v>
      </c>
      <c r="AE320" s="22">
        <v>210089</v>
      </c>
      <c r="AF320" s="22">
        <v>1155851</v>
      </c>
      <c r="AG320" s="22">
        <v>1230862</v>
      </c>
      <c r="AH320" s="22">
        <v>0</v>
      </c>
      <c r="AI320" s="22">
        <v>3102</v>
      </c>
      <c r="AJ320" s="22">
        <v>0</v>
      </c>
      <c r="AK320" s="22">
        <v>1233964</v>
      </c>
      <c r="AL320" s="22">
        <v>2389815</v>
      </c>
    </row>
    <row r="321" spans="1:38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1315496</v>
      </c>
      <c r="F321" s="22">
        <v>1007</v>
      </c>
      <c r="G321" s="22">
        <v>0</v>
      </c>
      <c r="H321" s="22">
        <v>0</v>
      </c>
      <c r="I321" s="22">
        <v>186082</v>
      </c>
      <c r="J321" s="22">
        <v>0</v>
      </c>
      <c r="K321" s="22">
        <v>31864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124355</v>
      </c>
      <c r="S321" s="22">
        <v>0</v>
      </c>
      <c r="T321" s="22">
        <v>0</v>
      </c>
      <c r="U321" s="22">
        <v>1658804</v>
      </c>
      <c r="V321" s="22">
        <v>0</v>
      </c>
      <c r="W321" s="22">
        <v>53863</v>
      </c>
      <c r="X321" s="22">
        <v>106776</v>
      </c>
      <c r="Y321" s="22">
        <v>0</v>
      </c>
      <c r="Z321" s="22">
        <v>653214</v>
      </c>
      <c r="AA321" s="22">
        <v>57052</v>
      </c>
      <c r="AB321" s="22">
        <v>5955</v>
      </c>
      <c r="AC321" s="22">
        <v>0</v>
      </c>
      <c r="AD321" s="22">
        <v>152750</v>
      </c>
      <c r="AE321" s="22">
        <v>1029610</v>
      </c>
      <c r="AF321" s="22">
        <v>629194</v>
      </c>
      <c r="AG321" s="22">
        <v>1074228</v>
      </c>
      <c r="AH321" s="22">
        <v>0</v>
      </c>
      <c r="AI321" s="22">
        <v>21504</v>
      </c>
      <c r="AJ321" s="22">
        <v>0</v>
      </c>
      <c r="AK321" s="22">
        <v>1095732</v>
      </c>
      <c r="AL321" s="22">
        <v>1724926</v>
      </c>
    </row>
    <row r="322" spans="1:38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440957</v>
      </c>
      <c r="F322" s="22">
        <v>10643</v>
      </c>
      <c r="G322" s="22">
        <v>0</v>
      </c>
      <c r="H322" s="22">
        <v>0</v>
      </c>
      <c r="I322" s="22">
        <v>19201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470801</v>
      </c>
      <c r="V322" s="22">
        <v>0</v>
      </c>
      <c r="W322" s="22">
        <v>0</v>
      </c>
      <c r="X322" s="22">
        <v>6000</v>
      </c>
      <c r="Y322" s="22">
        <v>0</v>
      </c>
      <c r="Z322" s="22">
        <v>19245</v>
      </c>
      <c r="AA322" s="22">
        <v>0</v>
      </c>
      <c r="AB322" s="22">
        <v>0</v>
      </c>
      <c r="AC322" s="22">
        <v>6953</v>
      </c>
      <c r="AD322" s="22">
        <v>0</v>
      </c>
      <c r="AE322" s="22">
        <v>32198</v>
      </c>
      <c r="AF322" s="22">
        <v>438603</v>
      </c>
      <c r="AG322" s="22">
        <v>1061507</v>
      </c>
      <c r="AH322" s="22">
        <v>0</v>
      </c>
      <c r="AI322" s="22">
        <v>155</v>
      </c>
      <c r="AJ322" s="22">
        <v>0</v>
      </c>
      <c r="AK322" s="22">
        <v>1061662</v>
      </c>
      <c r="AL322" s="22">
        <v>1500265</v>
      </c>
    </row>
    <row r="323" spans="1:38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1056431</v>
      </c>
      <c r="F323" s="22">
        <v>0</v>
      </c>
      <c r="G323" s="22">
        <v>0</v>
      </c>
      <c r="H323" s="22">
        <v>0</v>
      </c>
      <c r="I323" s="22">
        <v>366973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1423404</v>
      </c>
      <c r="V323" s="22">
        <v>0</v>
      </c>
      <c r="W323" s="22">
        <v>6321</v>
      </c>
      <c r="X323" s="22">
        <v>167</v>
      </c>
      <c r="Y323" s="22">
        <v>0</v>
      </c>
      <c r="Z323" s="22">
        <v>532660</v>
      </c>
      <c r="AA323" s="22">
        <v>0</v>
      </c>
      <c r="AB323" s="22">
        <v>0</v>
      </c>
      <c r="AC323" s="22">
        <v>0</v>
      </c>
      <c r="AD323" s="22">
        <v>0</v>
      </c>
      <c r="AE323" s="22">
        <v>539148</v>
      </c>
      <c r="AF323" s="22">
        <v>884256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884256</v>
      </c>
    </row>
    <row r="324" spans="1:38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630644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630644</v>
      </c>
      <c r="V324" s="22">
        <v>0</v>
      </c>
      <c r="W324" s="22">
        <v>8282</v>
      </c>
      <c r="X324" s="22">
        <v>0</v>
      </c>
      <c r="Y324" s="22">
        <v>0</v>
      </c>
      <c r="Z324" s="22">
        <v>325123</v>
      </c>
      <c r="AA324" s="22">
        <v>0</v>
      </c>
      <c r="AB324" s="22">
        <v>0</v>
      </c>
      <c r="AC324" s="22">
        <v>0</v>
      </c>
      <c r="AD324" s="22">
        <v>0</v>
      </c>
      <c r="AE324" s="22">
        <v>333405</v>
      </c>
      <c r="AF324" s="22">
        <v>297239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297239</v>
      </c>
    </row>
    <row r="325" spans="1:38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222611</v>
      </c>
      <c r="F325" s="22">
        <v>1141</v>
      </c>
      <c r="G325" s="22">
        <v>0</v>
      </c>
      <c r="H325" s="22">
        <v>0</v>
      </c>
      <c r="I325" s="22">
        <v>528852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752604</v>
      </c>
      <c r="V325" s="22">
        <v>0</v>
      </c>
      <c r="W325" s="22">
        <v>39190</v>
      </c>
      <c r="X325" s="22">
        <v>0</v>
      </c>
      <c r="Y325" s="22">
        <v>0</v>
      </c>
      <c r="Z325" s="22">
        <v>652062</v>
      </c>
      <c r="AA325" s="22">
        <v>0</v>
      </c>
      <c r="AB325" s="22">
        <v>0</v>
      </c>
      <c r="AC325" s="22">
        <v>0</v>
      </c>
      <c r="AD325" s="22">
        <v>0</v>
      </c>
      <c r="AE325" s="22">
        <v>691252</v>
      </c>
      <c r="AF325" s="22">
        <v>61352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61352</v>
      </c>
    </row>
    <row r="326" spans="1:38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136993</v>
      </c>
      <c r="F326" s="22">
        <v>0</v>
      </c>
      <c r="G326" s="22">
        <v>0</v>
      </c>
      <c r="H326" s="22">
        <v>0</v>
      </c>
      <c r="I326" s="22">
        <v>400417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537410</v>
      </c>
      <c r="V326" s="22">
        <v>0</v>
      </c>
      <c r="W326" s="22">
        <v>0</v>
      </c>
      <c r="X326" s="22">
        <v>0</v>
      </c>
      <c r="Y326" s="22">
        <v>0</v>
      </c>
      <c r="Z326" s="22">
        <v>537410</v>
      </c>
      <c r="AA326" s="22">
        <v>0</v>
      </c>
      <c r="AB326" s="22">
        <v>0</v>
      </c>
      <c r="AC326" s="22">
        <v>0</v>
      </c>
      <c r="AD326" s="22">
        <v>0</v>
      </c>
      <c r="AE326" s="22">
        <v>537410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3814175</v>
      </c>
      <c r="F327" s="22">
        <v>35577</v>
      </c>
      <c r="G327" s="22">
        <v>16534</v>
      </c>
      <c r="H327" s="22">
        <v>-8374</v>
      </c>
      <c r="I327" s="22">
        <v>708787</v>
      </c>
      <c r="J327" s="22">
        <v>0</v>
      </c>
      <c r="K327" s="22">
        <v>612712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1</v>
      </c>
      <c r="S327" s="22">
        <v>0</v>
      </c>
      <c r="T327" s="22">
        <v>0</v>
      </c>
      <c r="U327" s="22">
        <v>5179412</v>
      </c>
      <c r="V327" s="22">
        <v>0</v>
      </c>
      <c r="W327" s="22">
        <v>26806</v>
      </c>
      <c r="X327" s="22">
        <v>284974</v>
      </c>
      <c r="Y327" s="22">
        <v>0</v>
      </c>
      <c r="Z327" s="22">
        <v>1628994</v>
      </c>
      <c r="AA327" s="22">
        <v>0</v>
      </c>
      <c r="AB327" s="22">
        <v>0</v>
      </c>
      <c r="AC327" s="22">
        <v>0</v>
      </c>
      <c r="AD327" s="22">
        <v>0</v>
      </c>
      <c r="AE327" s="22">
        <v>1940774</v>
      </c>
      <c r="AF327" s="22">
        <v>3238638</v>
      </c>
      <c r="AG327" s="22">
        <v>1140195</v>
      </c>
      <c r="AH327" s="22">
        <v>0</v>
      </c>
      <c r="AI327" s="22">
        <v>0</v>
      </c>
      <c r="AJ327" s="22">
        <v>156441</v>
      </c>
      <c r="AK327" s="22">
        <v>1296636</v>
      </c>
      <c r="AL327" s="22">
        <v>4535274</v>
      </c>
    </row>
    <row r="328" spans="1:38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57616985</v>
      </c>
      <c r="F328" s="22">
        <v>2293066</v>
      </c>
      <c r="G328" s="22">
        <v>297048</v>
      </c>
      <c r="H328" s="22">
        <v>-2002830</v>
      </c>
      <c r="I328" s="22">
        <v>1114726</v>
      </c>
      <c r="J328" s="22">
        <v>4121599</v>
      </c>
      <c r="K328" s="22">
        <v>1668828</v>
      </c>
      <c r="L328" s="22">
        <v>0</v>
      </c>
      <c r="M328" s="22">
        <v>0</v>
      </c>
      <c r="N328" s="22">
        <v>0</v>
      </c>
      <c r="O328" s="22">
        <v>3768519</v>
      </c>
      <c r="P328" s="22">
        <v>6345221</v>
      </c>
      <c r="Q328" s="22">
        <v>3</v>
      </c>
      <c r="R328" s="22">
        <v>23853742</v>
      </c>
      <c r="S328" s="22">
        <v>273237</v>
      </c>
      <c r="T328" s="22">
        <v>117933</v>
      </c>
      <c r="U328" s="22">
        <v>99468077</v>
      </c>
      <c r="V328" s="22">
        <v>0</v>
      </c>
      <c r="W328" s="22">
        <v>497608</v>
      </c>
      <c r="X328" s="22">
        <v>4983381</v>
      </c>
      <c r="Y328" s="22">
        <v>0</v>
      </c>
      <c r="Z328" s="22">
        <v>2236664</v>
      </c>
      <c r="AA328" s="22">
        <v>0</v>
      </c>
      <c r="AB328" s="22">
        <v>0</v>
      </c>
      <c r="AC328" s="22">
        <v>1121740</v>
      </c>
      <c r="AD328" s="22">
        <v>3252000</v>
      </c>
      <c r="AE328" s="22">
        <v>12091393</v>
      </c>
      <c r="AF328" s="22">
        <v>87376684</v>
      </c>
      <c r="AG328" s="22">
        <v>251452580</v>
      </c>
      <c r="AH328" s="22">
        <v>8116469</v>
      </c>
      <c r="AI328" s="22">
        <v>268168</v>
      </c>
      <c r="AJ328" s="22">
        <v>0</v>
      </c>
      <c r="AK328" s="22">
        <v>259837217</v>
      </c>
      <c r="AL328" s="22">
        <v>347213901</v>
      </c>
    </row>
    <row r="329" spans="1:38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8772C-0FE4-40CD-BA38-E7C79F22B6A4}">
  <dimension ref="A1:H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783</v>
      </c>
      <c r="D1" s="20" t="s">
        <v>784</v>
      </c>
    </row>
    <row r="2" spans="1: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785</v>
      </c>
      <c r="F2" s="21" t="s">
        <v>786</v>
      </c>
      <c r="G2" s="21" t="s">
        <v>787</v>
      </c>
      <c r="H2" s="21" t="s">
        <v>788</v>
      </c>
    </row>
    <row r="3" spans="1:8" x14ac:dyDescent="0.25">
      <c r="A3" s="21"/>
      <c r="B3" s="21"/>
      <c r="C3" s="21"/>
      <c r="D3" s="21" t="s">
        <v>88</v>
      </c>
      <c r="E3" s="21" t="s">
        <v>789</v>
      </c>
      <c r="F3" s="21" t="s">
        <v>790</v>
      </c>
      <c r="G3" s="21" t="s">
        <v>791</v>
      </c>
      <c r="H3" s="21" t="s">
        <v>792</v>
      </c>
    </row>
    <row r="4" spans="1: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320601887</v>
      </c>
      <c r="F4" s="22">
        <v>66613692</v>
      </c>
      <c r="G4" s="22">
        <v>53433648</v>
      </c>
      <c r="H4" s="22">
        <v>8599789</v>
      </c>
    </row>
    <row r="5" spans="1: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83674857</v>
      </c>
      <c r="F5" s="22">
        <v>38516023</v>
      </c>
      <c r="G5" s="22">
        <v>13945810</v>
      </c>
      <c r="H5" s="22">
        <v>3403174</v>
      </c>
    </row>
    <row r="6" spans="1: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47950815</v>
      </c>
      <c r="F6" s="22">
        <v>3119532</v>
      </c>
      <c r="G6" s="22">
        <v>7991803</v>
      </c>
      <c r="H6" s="22">
        <v>537360</v>
      </c>
    </row>
    <row r="7" spans="1: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7697000000</v>
      </c>
      <c r="F7" s="22">
        <v>3075000000</v>
      </c>
      <c r="G7" s="22">
        <v>1347000000</v>
      </c>
      <c r="H7" s="22">
        <v>617000000</v>
      </c>
    </row>
    <row r="8" spans="1: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91876419</v>
      </c>
      <c r="F8" s="22">
        <v>28987554</v>
      </c>
      <c r="G8" s="22">
        <v>15312737</v>
      </c>
      <c r="H8" s="22">
        <v>3189737</v>
      </c>
    </row>
    <row r="9" spans="1: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59573462</v>
      </c>
      <c r="F9" s="22">
        <v>2485706</v>
      </c>
      <c r="G9" s="22">
        <v>9928910</v>
      </c>
      <c r="H9" s="22">
        <v>871431</v>
      </c>
    </row>
    <row r="10" spans="1: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93906439</v>
      </c>
      <c r="F10" s="22">
        <v>50916325</v>
      </c>
      <c r="G10" s="22">
        <v>15651073</v>
      </c>
      <c r="H10" s="22">
        <v>5075236</v>
      </c>
    </row>
    <row r="11" spans="1: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6701780000</v>
      </c>
      <c r="F11" s="22">
        <v>4167486000</v>
      </c>
      <c r="G11" s="22">
        <v>1172812000</v>
      </c>
      <c r="H11" s="22">
        <v>385462000</v>
      </c>
    </row>
    <row r="12" spans="1: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136740000</v>
      </c>
      <c r="F12" s="22">
        <v>21562000</v>
      </c>
      <c r="G12" s="22">
        <v>22790000</v>
      </c>
      <c r="H12" s="22">
        <v>2801000</v>
      </c>
    </row>
    <row r="13" spans="1: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297872973</v>
      </c>
      <c r="F13" s="22">
        <v>131190169</v>
      </c>
      <c r="G13" s="22">
        <v>49645496</v>
      </c>
      <c r="H13" s="22">
        <v>11600723</v>
      </c>
    </row>
    <row r="14" spans="1: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63964521</v>
      </c>
      <c r="F14" s="22">
        <v>22701258</v>
      </c>
      <c r="G14" s="22">
        <v>10660753</v>
      </c>
      <c r="H14" s="22">
        <v>1908805</v>
      </c>
    </row>
    <row r="15" spans="1: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173699644</v>
      </c>
      <c r="F15" s="22">
        <v>74996900</v>
      </c>
      <c r="G15" s="22">
        <v>28949941</v>
      </c>
      <c r="H15" s="22">
        <v>7489322</v>
      </c>
    </row>
    <row r="16" spans="1: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724366000</v>
      </c>
      <c r="F16" s="22">
        <v>201238000</v>
      </c>
      <c r="G16" s="22">
        <v>120728000</v>
      </c>
      <c r="H16" s="22">
        <v>25958000</v>
      </c>
    </row>
    <row r="17" spans="1: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151391466</v>
      </c>
      <c r="F17" s="22">
        <v>55893041</v>
      </c>
      <c r="G17" s="22">
        <v>25231911</v>
      </c>
      <c r="H17" s="22">
        <v>5330529</v>
      </c>
    </row>
    <row r="18" spans="1: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1021674000</v>
      </c>
      <c r="F18" s="22">
        <v>436812000</v>
      </c>
      <c r="G18" s="22">
        <v>178793000</v>
      </c>
      <c r="H18" s="22">
        <v>42086000</v>
      </c>
    </row>
    <row r="19" spans="1: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573406513</v>
      </c>
      <c r="F19" s="22">
        <v>290179709</v>
      </c>
      <c r="G19" s="22">
        <v>95567752</v>
      </c>
      <c r="H19" s="22">
        <v>31504371</v>
      </c>
    </row>
    <row r="20" spans="1: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161848725</v>
      </c>
      <c r="F20" s="22">
        <v>39256957</v>
      </c>
      <c r="G20" s="22">
        <v>26974788</v>
      </c>
      <c r="H20" s="22">
        <v>4109400</v>
      </c>
    </row>
    <row r="21" spans="1: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342934520</v>
      </c>
      <c r="F21" s="22">
        <v>90496777</v>
      </c>
      <c r="G21" s="22">
        <v>57155753</v>
      </c>
      <c r="H21" s="22">
        <v>13095902</v>
      </c>
    </row>
    <row r="22" spans="1: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55833858</v>
      </c>
      <c r="F22" s="22">
        <v>11282746</v>
      </c>
      <c r="G22" s="22">
        <v>9305643</v>
      </c>
      <c r="H22" s="22">
        <v>1468800</v>
      </c>
    </row>
    <row r="23" spans="1: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30118085</v>
      </c>
      <c r="F23" s="22">
        <v>9381822</v>
      </c>
      <c r="G23" s="22">
        <v>5019681</v>
      </c>
      <c r="H23" s="22">
        <v>888787</v>
      </c>
    </row>
    <row r="24" spans="1: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37006622</v>
      </c>
      <c r="F24" s="22">
        <v>24556252</v>
      </c>
      <c r="G24" s="22">
        <v>6167770</v>
      </c>
      <c r="H24" s="22">
        <v>2051378</v>
      </c>
    </row>
    <row r="25" spans="1: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128117336</v>
      </c>
      <c r="F25" s="22">
        <v>31760865</v>
      </c>
      <c r="G25" s="22">
        <v>21352889</v>
      </c>
      <c r="H25" s="22">
        <v>7022385</v>
      </c>
    </row>
    <row r="26" spans="1: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67449222</v>
      </c>
      <c r="F26" s="22">
        <v>11494409</v>
      </c>
      <c r="G26" s="22">
        <v>11241537</v>
      </c>
      <c r="H26" s="22">
        <v>1686773</v>
      </c>
    </row>
    <row r="27" spans="1: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650546324</v>
      </c>
      <c r="F27" s="22">
        <v>121993837</v>
      </c>
      <c r="G27" s="22">
        <v>108424387</v>
      </c>
      <c r="H27" s="22">
        <v>14636898</v>
      </c>
    </row>
    <row r="28" spans="1: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1157222932</v>
      </c>
      <c r="F28" s="22">
        <v>0</v>
      </c>
      <c r="G28" s="22">
        <v>202514013</v>
      </c>
      <c r="H28" s="22">
        <v>0</v>
      </c>
    </row>
    <row r="29" spans="1: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2724050</v>
      </c>
      <c r="F29" s="22">
        <v>275095</v>
      </c>
      <c r="G29" s="22">
        <v>454008</v>
      </c>
      <c r="H29" s="22">
        <v>23345</v>
      </c>
    </row>
    <row r="30" spans="1: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55032300</v>
      </c>
      <c r="F30" s="22">
        <v>0</v>
      </c>
      <c r="G30" s="22">
        <v>9172050</v>
      </c>
      <c r="H30" s="22">
        <v>0</v>
      </c>
    </row>
    <row r="31" spans="1: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21572700</v>
      </c>
      <c r="F31" s="22">
        <v>3854461</v>
      </c>
      <c r="G31" s="22">
        <v>3595450</v>
      </c>
      <c r="H31" s="22">
        <v>172158</v>
      </c>
    </row>
    <row r="32" spans="1: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35507501</v>
      </c>
      <c r="F32" s="22">
        <v>2435096</v>
      </c>
      <c r="G32" s="22">
        <v>5917917</v>
      </c>
      <c r="H32" s="22">
        <v>261420</v>
      </c>
    </row>
    <row r="33" spans="1: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52752282</v>
      </c>
      <c r="F33" s="22">
        <v>969243</v>
      </c>
      <c r="G33" s="22">
        <v>8792047</v>
      </c>
      <c r="H33" s="22">
        <v>576120</v>
      </c>
    </row>
    <row r="34" spans="1: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16398591</v>
      </c>
      <c r="F34" s="22">
        <v>728650</v>
      </c>
      <c r="G34" s="22">
        <v>2733099</v>
      </c>
      <c r="H34" s="22">
        <v>119720</v>
      </c>
    </row>
    <row r="35" spans="1: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11091324</v>
      </c>
      <c r="F35" s="22">
        <v>0</v>
      </c>
      <c r="G35" s="22">
        <v>1848554</v>
      </c>
      <c r="H35" s="22">
        <v>0</v>
      </c>
    </row>
    <row r="36" spans="1: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152790162</v>
      </c>
      <c r="F36" s="22">
        <v>9533286</v>
      </c>
      <c r="G36" s="22">
        <v>25465027</v>
      </c>
      <c r="H36" s="22">
        <v>1172996</v>
      </c>
    </row>
    <row r="37" spans="1: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56245796</v>
      </c>
      <c r="F37" s="22">
        <v>6741545</v>
      </c>
      <c r="G37" s="22">
        <v>9374299</v>
      </c>
      <c r="H37" s="22">
        <v>1122317</v>
      </c>
    </row>
    <row r="38" spans="1: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39854283</v>
      </c>
      <c r="F38" s="22">
        <v>9222844</v>
      </c>
      <c r="G38" s="22">
        <v>6642381</v>
      </c>
      <c r="H38" s="22">
        <v>1893300</v>
      </c>
    </row>
    <row r="39" spans="1: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12869876</v>
      </c>
      <c r="F39" s="22">
        <v>935172</v>
      </c>
      <c r="G39" s="22">
        <v>2144979</v>
      </c>
      <c r="H39" s="22">
        <v>202267</v>
      </c>
    </row>
    <row r="40" spans="1: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26246469</v>
      </c>
      <c r="F40" s="22">
        <v>0</v>
      </c>
      <c r="G40" s="22">
        <v>4374412</v>
      </c>
      <c r="H40" s="22">
        <v>0</v>
      </c>
    </row>
    <row r="41" spans="1: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96489647</v>
      </c>
      <c r="F41" s="22">
        <v>656935</v>
      </c>
      <c r="G41" s="22">
        <v>16081608</v>
      </c>
      <c r="H41" s="22">
        <v>455617</v>
      </c>
    </row>
    <row r="42" spans="1: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62656892</v>
      </c>
      <c r="F42" s="22">
        <v>5409867</v>
      </c>
      <c r="G42" s="22">
        <v>10442815</v>
      </c>
      <c r="H42" s="22">
        <v>986216</v>
      </c>
    </row>
    <row r="43" spans="1: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11196323</v>
      </c>
      <c r="F43" s="22">
        <v>0</v>
      </c>
      <c r="G43" s="22">
        <v>1866054</v>
      </c>
      <c r="H43" s="22">
        <v>0</v>
      </c>
    </row>
    <row r="44" spans="1: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45723212</v>
      </c>
      <c r="F44" s="22">
        <v>95190</v>
      </c>
      <c r="G44" s="22">
        <v>7620535</v>
      </c>
      <c r="H44" s="22">
        <v>51921</v>
      </c>
    </row>
    <row r="45" spans="1: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85392176</v>
      </c>
      <c r="F45" s="22">
        <v>11374839</v>
      </c>
      <c r="G45" s="22">
        <v>14232029</v>
      </c>
      <c r="H45" s="22">
        <v>1794615</v>
      </c>
    </row>
    <row r="46" spans="1: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26411060</v>
      </c>
      <c r="F46" s="22">
        <v>5527592</v>
      </c>
      <c r="G46" s="22">
        <v>4401843</v>
      </c>
      <c r="H46" s="22">
        <v>388565</v>
      </c>
    </row>
    <row r="47" spans="1: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195681839</v>
      </c>
      <c r="F47" s="22">
        <v>31217887</v>
      </c>
      <c r="G47" s="22">
        <v>32613640</v>
      </c>
      <c r="H47" s="22">
        <v>7390266</v>
      </c>
    </row>
    <row r="48" spans="1: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202176693</v>
      </c>
      <c r="F48" s="22">
        <v>1495890</v>
      </c>
      <c r="G48" s="22">
        <v>33696116</v>
      </c>
      <c r="H48" s="22">
        <v>501747</v>
      </c>
    </row>
    <row r="49" spans="1: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46974092</v>
      </c>
      <c r="F49" s="22">
        <v>20000000</v>
      </c>
      <c r="G49" s="22">
        <v>7829015</v>
      </c>
      <c r="H49" s="22">
        <v>0</v>
      </c>
    </row>
    <row r="50" spans="1: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44746847</v>
      </c>
      <c r="F50" s="22">
        <v>7828477</v>
      </c>
      <c r="G50" s="22">
        <v>7457808</v>
      </c>
      <c r="H50" s="22">
        <v>1822857</v>
      </c>
    </row>
    <row r="51" spans="1: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72267922</v>
      </c>
      <c r="F51" s="22">
        <v>0</v>
      </c>
      <c r="G51" s="22">
        <v>12044654</v>
      </c>
      <c r="H51" s="22">
        <v>0</v>
      </c>
    </row>
    <row r="52" spans="1: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31715642</v>
      </c>
      <c r="F52" s="22">
        <v>4391526</v>
      </c>
      <c r="G52" s="22">
        <v>5285940</v>
      </c>
      <c r="H52" s="22">
        <v>390624</v>
      </c>
    </row>
    <row r="53" spans="1: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111552753</v>
      </c>
      <c r="F53" s="22">
        <v>40808639</v>
      </c>
      <c r="G53" s="22">
        <v>18592126</v>
      </c>
      <c r="H53" s="22">
        <v>4971756</v>
      </c>
    </row>
    <row r="54" spans="1: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31541244</v>
      </c>
      <c r="F54" s="22">
        <v>2067177</v>
      </c>
      <c r="G54" s="22">
        <v>5256874</v>
      </c>
      <c r="H54" s="22">
        <v>448331</v>
      </c>
    </row>
    <row r="55" spans="1: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47088098</v>
      </c>
      <c r="F55" s="22">
        <v>13458990</v>
      </c>
      <c r="G55" s="22">
        <v>7848016</v>
      </c>
      <c r="H55" s="22">
        <v>1373035</v>
      </c>
    </row>
    <row r="56" spans="1: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28389575</v>
      </c>
      <c r="F56" s="22">
        <v>0</v>
      </c>
      <c r="G56" s="22">
        <v>4731596</v>
      </c>
      <c r="H56" s="22">
        <v>0</v>
      </c>
    </row>
    <row r="57" spans="1: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58258128</v>
      </c>
      <c r="F57" s="22">
        <v>9985945</v>
      </c>
      <c r="G57" s="22">
        <v>9709688</v>
      </c>
      <c r="H57" s="22">
        <v>1535669</v>
      </c>
    </row>
    <row r="58" spans="1: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62105243</v>
      </c>
      <c r="F58" s="22">
        <v>2982376</v>
      </c>
      <c r="G58" s="22">
        <v>10350874</v>
      </c>
      <c r="H58" s="22">
        <v>238435</v>
      </c>
    </row>
    <row r="59" spans="1: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34982373</v>
      </c>
      <c r="F59" s="22">
        <v>18043696</v>
      </c>
      <c r="G59" s="22">
        <v>5830396</v>
      </c>
      <c r="H59" s="22">
        <v>1921201</v>
      </c>
    </row>
    <row r="60" spans="1: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51858657</v>
      </c>
      <c r="F60" s="22">
        <v>2526234</v>
      </c>
      <c r="G60" s="22">
        <v>8643110</v>
      </c>
      <c r="H60" s="22">
        <v>1318665</v>
      </c>
    </row>
    <row r="61" spans="1: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102385103</v>
      </c>
      <c r="F61" s="22">
        <v>30853333</v>
      </c>
      <c r="G61" s="22">
        <v>17064184</v>
      </c>
      <c r="H61" s="22">
        <v>2300713</v>
      </c>
    </row>
    <row r="62" spans="1: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26384939</v>
      </c>
      <c r="F62" s="22">
        <v>0</v>
      </c>
      <c r="G62" s="22">
        <v>4397490</v>
      </c>
      <c r="H62" s="22">
        <v>0</v>
      </c>
    </row>
    <row r="63" spans="1: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152029053</v>
      </c>
      <c r="F63" s="22">
        <v>39581118</v>
      </c>
      <c r="G63" s="22">
        <v>25338176</v>
      </c>
      <c r="H63" s="22">
        <v>3559463</v>
      </c>
    </row>
    <row r="64" spans="1: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7338789</v>
      </c>
      <c r="F64" s="22">
        <v>0</v>
      </c>
      <c r="G64" s="22">
        <v>1223132</v>
      </c>
      <c r="H64" s="22">
        <v>0</v>
      </c>
    </row>
    <row r="65" spans="1: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23610402</v>
      </c>
      <c r="F65" s="22">
        <v>2688284</v>
      </c>
      <c r="G65" s="22">
        <v>3935067</v>
      </c>
      <c r="H65" s="22">
        <v>471874</v>
      </c>
    </row>
    <row r="66" spans="1: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35673168</v>
      </c>
      <c r="F66" s="22">
        <v>2329521</v>
      </c>
      <c r="G66" s="22">
        <v>5945528</v>
      </c>
      <c r="H66" s="22">
        <v>0</v>
      </c>
    </row>
    <row r="67" spans="1: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43989993</v>
      </c>
      <c r="F67" s="22">
        <v>0</v>
      </c>
      <c r="G67" s="22">
        <v>7331666</v>
      </c>
      <c r="H67" s="22">
        <v>0</v>
      </c>
    </row>
    <row r="68" spans="1: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4915491</v>
      </c>
      <c r="F68" s="22">
        <v>0</v>
      </c>
      <c r="G68" s="22">
        <v>819249</v>
      </c>
      <c r="H68" s="22">
        <v>0</v>
      </c>
    </row>
    <row r="69" spans="1: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98647230</v>
      </c>
      <c r="F69" s="22">
        <v>22368082</v>
      </c>
      <c r="G69" s="22">
        <v>16441205</v>
      </c>
      <c r="H69" s="22">
        <v>6945685</v>
      </c>
    </row>
    <row r="70" spans="1: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228136496</v>
      </c>
      <c r="F70" s="22">
        <v>53798830</v>
      </c>
      <c r="G70" s="22">
        <v>38022749</v>
      </c>
      <c r="H70" s="22">
        <v>7791015</v>
      </c>
    </row>
    <row r="71" spans="1: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71090357</v>
      </c>
      <c r="F71" s="22">
        <v>0</v>
      </c>
      <c r="G71" s="22">
        <v>11848393</v>
      </c>
      <c r="H71" s="22">
        <v>0</v>
      </c>
    </row>
    <row r="72" spans="1: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24841452</v>
      </c>
      <c r="F72" s="22">
        <v>0</v>
      </c>
      <c r="G72" s="22">
        <v>4140242</v>
      </c>
      <c r="H72" s="22">
        <v>0</v>
      </c>
    </row>
    <row r="73" spans="1: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17068313</v>
      </c>
      <c r="F73" s="22">
        <v>982286</v>
      </c>
      <c r="G73" s="22">
        <v>2844719</v>
      </c>
      <c r="H73" s="22">
        <v>336144</v>
      </c>
    </row>
    <row r="74" spans="1: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6997446</v>
      </c>
      <c r="F74" s="22">
        <v>0</v>
      </c>
      <c r="G74" s="22">
        <v>1166244</v>
      </c>
      <c r="H74" s="22">
        <v>0</v>
      </c>
    </row>
    <row r="75" spans="1: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42219122</v>
      </c>
      <c r="F75" s="22">
        <v>5567449</v>
      </c>
      <c r="G75" s="22">
        <v>7036520</v>
      </c>
      <c r="H75" s="22">
        <v>880048</v>
      </c>
    </row>
    <row r="76" spans="1: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21290192</v>
      </c>
      <c r="F76" s="22">
        <v>2855271</v>
      </c>
      <c r="G76" s="22">
        <v>3548365</v>
      </c>
      <c r="H76" s="22">
        <v>455927</v>
      </c>
    </row>
    <row r="77" spans="1: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29494281</v>
      </c>
      <c r="F77" s="22">
        <v>9641522</v>
      </c>
      <c r="G77" s="22">
        <v>4915714</v>
      </c>
      <c r="H77" s="22">
        <v>712879</v>
      </c>
    </row>
    <row r="78" spans="1: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184478876</v>
      </c>
      <c r="F78" s="22">
        <v>39066340</v>
      </c>
      <c r="G78" s="22">
        <v>30746479</v>
      </c>
      <c r="H78" s="22">
        <v>5179553</v>
      </c>
    </row>
    <row r="79" spans="1: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37748724</v>
      </c>
      <c r="F79" s="22">
        <v>651740</v>
      </c>
      <c r="G79" s="22">
        <v>6291454</v>
      </c>
      <c r="H79" s="22">
        <v>421002</v>
      </c>
    </row>
    <row r="80" spans="1: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34290441</v>
      </c>
      <c r="F80" s="22">
        <v>81161</v>
      </c>
      <c r="G80" s="22">
        <v>5715074</v>
      </c>
      <c r="H80" s="22">
        <v>84170</v>
      </c>
    </row>
    <row r="81" spans="1: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20356830</v>
      </c>
      <c r="F81" s="22">
        <v>0</v>
      </c>
      <c r="G81" s="22">
        <v>3392805</v>
      </c>
      <c r="H81" s="22">
        <v>0</v>
      </c>
    </row>
    <row r="82" spans="1: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76150130</v>
      </c>
      <c r="F82" s="22">
        <v>4106184</v>
      </c>
      <c r="G82" s="22">
        <v>12691688</v>
      </c>
      <c r="H82" s="22">
        <v>561149</v>
      </c>
    </row>
    <row r="83" spans="1: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35973180</v>
      </c>
      <c r="F83" s="22">
        <v>1118084</v>
      </c>
      <c r="G83" s="22">
        <v>5995530</v>
      </c>
      <c r="H83" s="22">
        <v>164404</v>
      </c>
    </row>
    <row r="84" spans="1: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49997684</v>
      </c>
      <c r="F84" s="22">
        <v>0</v>
      </c>
      <c r="G84" s="22">
        <v>8332947</v>
      </c>
      <c r="H84" s="22">
        <v>0</v>
      </c>
    </row>
    <row r="85" spans="1: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15504620</v>
      </c>
      <c r="F85" s="22">
        <v>350000</v>
      </c>
      <c r="G85" s="22">
        <v>2584103</v>
      </c>
      <c r="H85" s="22">
        <v>361375</v>
      </c>
    </row>
    <row r="86" spans="1: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24471141</v>
      </c>
      <c r="F86" s="22">
        <v>7722373</v>
      </c>
      <c r="G86" s="22">
        <v>4078524</v>
      </c>
      <c r="H86" s="22">
        <v>1278165</v>
      </c>
    </row>
    <row r="87" spans="1: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49385262</v>
      </c>
      <c r="F87" s="22">
        <v>9575552</v>
      </c>
      <c r="G87" s="22">
        <v>8230877</v>
      </c>
      <c r="H87" s="22">
        <v>858457</v>
      </c>
    </row>
    <row r="88" spans="1: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54229217</v>
      </c>
      <c r="F88" s="22">
        <v>2704358</v>
      </c>
      <c r="G88" s="22">
        <v>9038203</v>
      </c>
      <c r="H88" s="22">
        <v>557092</v>
      </c>
    </row>
    <row r="89" spans="1: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25310105</v>
      </c>
      <c r="F89" s="22">
        <v>329577</v>
      </c>
      <c r="G89" s="22">
        <v>4218351</v>
      </c>
      <c r="H89" s="22">
        <v>134074</v>
      </c>
    </row>
    <row r="90" spans="1: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43033197</v>
      </c>
      <c r="F90" s="22">
        <v>9476585</v>
      </c>
      <c r="G90" s="22">
        <v>7172200</v>
      </c>
      <c r="H90" s="22">
        <v>1276331</v>
      </c>
    </row>
    <row r="91" spans="1: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129693824</v>
      </c>
      <c r="F91" s="22">
        <v>1400817</v>
      </c>
      <c r="G91" s="22">
        <v>21615637</v>
      </c>
      <c r="H91" s="22">
        <v>297260</v>
      </c>
    </row>
    <row r="92" spans="1: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14766962</v>
      </c>
      <c r="F92" s="22">
        <v>5758975</v>
      </c>
      <c r="G92" s="22">
        <v>2461160</v>
      </c>
      <c r="H92" s="22">
        <v>456661</v>
      </c>
    </row>
    <row r="93" spans="1: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114294050</v>
      </c>
      <c r="F93" s="22">
        <v>14958560</v>
      </c>
      <c r="G93" s="22">
        <v>19049010</v>
      </c>
      <c r="H93" s="22">
        <v>943090</v>
      </c>
    </row>
    <row r="94" spans="1: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21870300</v>
      </c>
      <c r="F94" s="22">
        <v>3885212</v>
      </c>
      <c r="G94" s="22">
        <v>3645050</v>
      </c>
      <c r="H94" s="22">
        <v>290569</v>
      </c>
    </row>
    <row r="95" spans="1: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3192296</v>
      </c>
      <c r="F95" s="22">
        <v>0</v>
      </c>
      <c r="G95" s="22">
        <v>532049</v>
      </c>
      <c r="H95" s="22">
        <v>0</v>
      </c>
    </row>
    <row r="96" spans="1: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6804365</v>
      </c>
      <c r="F96" s="22">
        <v>64423</v>
      </c>
      <c r="G96" s="22">
        <v>1134061</v>
      </c>
      <c r="H96" s="22">
        <v>66247</v>
      </c>
    </row>
    <row r="97" spans="1: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11840123</v>
      </c>
      <c r="F97" s="22">
        <v>6506055</v>
      </c>
      <c r="G97" s="22">
        <v>1973354</v>
      </c>
      <c r="H97" s="22">
        <v>589422</v>
      </c>
    </row>
    <row r="98" spans="1: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4228855</v>
      </c>
      <c r="F98" s="22">
        <v>82117</v>
      </c>
      <c r="G98" s="22">
        <v>704809</v>
      </c>
      <c r="H98" s="22">
        <v>259200</v>
      </c>
    </row>
    <row r="99" spans="1: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42932613</v>
      </c>
      <c r="F99" s="22">
        <v>18766692</v>
      </c>
      <c r="G99" s="22">
        <v>7155436</v>
      </c>
      <c r="H99" s="22">
        <v>1148159</v>
      </c>
    </row>
    <row r="100" spans="1: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5673674</v>
      </c>
      <c r="F100" s="22">
        <v>1869709</v>
      </c>
      <c r="G100" s="22">
        <v>945612</v>
      </c>
      <c r="H100" s="22">
        <v>226767</v>
      </c>
    </row>
    <row r="101" spans="1: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40522278</v>
      </c>
      <c r="F101" s="22">
        <v>12280622</v>
      </c>
      <c r="G101" s="22">
        <v>6753713</v>
      </c>
      <c r="H101" s="22">
        <v>1391849</v>
      </c>
    </row>
    <row r="102" spans="1: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7834740</v>
      </c>
      <c r="F102" s="22">
        <v>2245210</v>
      </c>
      <c r="G102" s="22">
        <v>1305790</v>
      </c>
      <c r="H102" s="22">
        <v>310827</v>
      </c>
    </row>
    <row r="103" spans="1: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4245201</v>
      </c>
      <c r="F103" s="22">
        <v>367422</v>
      </c>
      <c r="G103" s="22">
        <v>707534</v>
      </c>
      <c r="H103" s="22">
        <v>65790</v>
      </c>
    </row>
    <row r="104" spans="1: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4957583</v>
      </c>
      <c r="F104" s="22">
        <v>1196646</v>
      </c>
      <c r="G104" s="22">
        <v>826264</v>
      </c>
      <c r="H104" s="22">
        <v>93374</v>
      </c>
    </row>
    <row r="105" spans="1: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9917054</v>
      </c>
      <c r="F105" s="22">
        <v>3500920</v>
      </c>
      <c r="G105" s="22">
        <v>1652842</v>
      </c>
      <c r="H105" s="22">
        <v>423189</v>
      </c>
    </row>
    <row r="106" spans="1: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105757481</v>
      </c>
      <c r="F106" s="22">
        <v>37042129</v>
      </c>
      <c r="G106" s="22">
        <v>17626247</v>
      </c>
      <c r="H106" s="22">
        <v>3578268</v>
      </c>
    </row>
    <row r="107" spans="1: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17756634</v>
      </c>
      <c r="F107" s="22">
        <v>2283848</v>
      </c>
      <c r="G107" s="22">
        <v>2959439</v>
      </c>
      <c r="H107" s="22">
        <v>244662</v>
      </c>
    </row>
    <row r="108" spans="1: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19129889</v>
      </c>
      <c r="F108" s="22">
        <v>2942806</v>
      </c>
      <c r="G108" s="22">
        <v>3188315</v>
      </c>
      <c r="H108" s="22">
        <v>870836</v>
      </c>
    </row>
    <row r="109" spans="1: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5851532</v>
      </c>
      <c r="F109" s="22">
        <v>1603445</v>
      </c>
      <c r="G109" s="22">
        <v>975255</v>
      </c>
      <c r="H109" s="22">
        <v>191009</v>
      </c>
    </row>
    <row r="110" spans="1: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14029671</v>
      </c>
      <c r="F110" s="22">
        <v>5016118</v>
      </c>
      <c r="G110" s="22">
        <v>2338279</v>
      </c>
      <c r="H110" s="22">
        <v>471151</v>
      </c>
    </row>
    <row r="111" spans="1: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33031779</v>
      </c>
      <c r="F111" s="22">
        <v>17663452</v>
      </c>
      <c r="G111" s="22">
        <v>5505297</v>
      </c>
      <c r="H111" s="22">
        <v>1625630</v>
      </c>
    </row>
    <row r="112" spans="1: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8612952</v>
      </c>
      <c r="F112" s="22">
        <v>2119113</v>
      </c>
      <c r="G112" s="22">
        <v>1435492</v>
      </c>
      <c r="H112" s="22">
        <v>149128</v>
      </c>
    </row>
    <row r="113" spans="1: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144944759</v>
      </c>
      <c r="F113" s="22">
        <v>50744685</v>
      </c>
      <c r="G113" s="22">
        <v>24157460</v>
      </c>
      <c r="H113" s="22">
        <v>4710221</v>
      </c>
    </row>
    <row r="114" spans="1: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4680519</v>
      </c>
      <c r="F114" s="22">
        <v>400000</v>
      </c>
      <c r="G114" s="22">
        <v>780087</v>
      </c>
      <c r="H114" s="22">
        <v>100064</v>
      </c>
    </row>
    <row r="115" spans="1: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15413507</v>
      </c>
      <c r="F115" s="22">
        <v>7044138</v>
      </c>
      <c r="G115" s="22">
        <v>2934527</v>
      </c>
      <c r="H115" s="22">
        <v>718582</v>
      </c>
    </row>
    <row r="116" spans="1: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4157388</v>
      </c>
      <c r="F116" s="22">
        <v>2014387</v>
      </c>
      <c r="G116" s="22">
        <v>692898</v>
      </c>
      <c r="H116" s="22">
        <v>145560</v>
      </c>
    </row>
    <row r="117" spans="1: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32254773</v>
      </c>
      <c r="F117" s="22">
        <v>18177965</v>
      </c>
      <c r="G117" s="22">
        <v>5375796</v>
      </c>
      <c r="H117" s="22">
        <v>1112885</v>
      </c>
    </row>
    <row r="118" spans="1: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23478033</v>
      </c>
      <c r="F118" s="22">
        <v>1418711</v>
      </c>
      <c r="G118" s="22">
        <v>3913006</v>
      </c>
      <c r="H118" s="22">
        <v>250255</v>
      </c>
    </row>
    <row r="119" spans="1: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20231843</v>
      </c>
      <c r="F119" s="22">
        <v>2088187</v>
      </c>
      <c r="G119" s="22">
        <v>3371974</v>
      </c>
      <c r="H119" s="22">
        <v>646431</v>
      </c>
    </row>
    <row r="120" spans="1: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42573345</v>
      </c>
      <c r="F120" s="22">
        <v>13113720</v>
      </c>
      <c r="G120" s="22">
        <v>7095558</v>
      </c>
      <c r="H120" s="22">
        <v>1745931</v>
      </c>
    </row>
    <row r="121" spans="1: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35297883</v>
      </c>
      <c r="F121" s="22">
        <v>5605506</v>
      </c>
      <c r="G121" s="22">
        <v>5882990</v>
      </c>
      <c r="H121" s="22">
        <v>1024211</v>
      </c>
    </row>
    <row r="122" spans="1: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3731873</v>
      </c>
      <c r="F122" s="22">
        <v>888577</v>
      </c>
      <c r="G122" s="22">
        <v>621979</v>
      </c>
      <c r="H122" s="22">
        <v>138631</v>
      </c>
    </row>
    <row r="123" spans="1: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50291367</v>
      </c>
      <c r="F123" s="22">
        <v>9796882</v>
      </c>
      <c r="G123" s="22">
        <v>8381895</v>
      </c>
      <c r="H123" s="22">
        <v>1231970</v>
      </c>
    </row>
    <row r="124" spans="1: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6609699</v>
      </c>
      <c r="F124" s="22">
        <v>745568</v>
      </c>
      <c r="G124" s="22">
        <v>1101617</v>
      </c>
      <c r="H124" s="22">
        <v>237967</v>
      </c>
    </row>
    <row r="125" spans="1: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13409621</v>
      </c>
      <c r="F125" s="22">
        <v>1018980</v>
      </c>
      <c r="G125" s="22">
        <v>2234937</v>
      </c>
      <c r="H125" s="22">
        <v>236559</v>
      </c>
    </row>
    <row r="126" spans="1: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4871067</v>
      </c>
      <c r="F126" s="22">
        <v>72614</v>
      </c>
      <c r="G126" s="22">
        <v>811845</v>
      </c>
      <c r="H126" s="22">
        <v>38404</v>
      </c>
    </row>
    <row r="127" spans="1: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14678850</v>
      </c>
      <c r="F127" s="22">
        <v>8820199</v>
      </c>
      <c r="G127" s="22">
        <v>2446475</v>
      </c>
      <c r="H127" s="22">
        <v>988769</v>
      </c>
    </row>
    <row r="128" spans="1: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21483947</v>
      </c>
      <c r="F128" s="22">
        <v>12500063</v>
      </c>
      <c r="G128" s="22">
        <v>3580658</v>
      </c>
      <c r="H128" s="22">
        <v>1064677</v>
      </c>
    </row>
    <row r="129" spans="1: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21864171</v>
      </c>
      <c r="F129" s="22">
        <v>10871552</v>
      </c>
      <c r="G129" s="22">
        <v>3644029</v>
      </c>
      <c r="H129" s="22">
        <v>1161997</v>
      </c>
    </row>
    <row r="130" spans="1: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9671099</v>
      </c>
      <c r="F130" s="22">
        <v>596959</v>
      </c>
      <c r="G130" s="22">
        <v>1611850</v>
      </c>
      <c r="H130" s="22">
        <v>56060</v>
      </c>
    </row>
    <row r="131" spans="1: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11747613</v>
      </c>
      <c r="F131" s="22">
        <v>0</v>
      </c>
      <c r="G131" s="22">
        <v>1957936</v>
      </c>
      <c r="H131" s="22">
        <v>0</v>
      </c>
    </row>
    <row r="132" spans="1: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3502290</v>
      </c>
      <c r="F132" s="22">
        <v>8365</v>
      </c>
      <c r="G132" s="22">
        <v>583715</v>
      </c>
      <c r="H132" s="22">
        <v>8566</v>
      </c>
    </row>
    <row r="133" spans="1: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19713810</v>
      </c>
      <c r="F133" s="22">
        <v>1251823</v>
      </c>
      <c r="G133" s="22">
        <v>3285635</v>
      </c>
      <c r="H133" s="22">
        <v>395658</v>
      </c>
    </row>
    <row r="134" spans="1: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49275572</v>
      </c>
      <c r="F134" s="22">
        <v>4562210</v>
      </c>
      <c r="G134" s="22">
        <v>8212595</v>
      </c>
      <c r="H134" s="22">
        <v>1199668</v>
      </c>
    </row>
    <row r="135" spans="1: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48670193</v>
      </c>
      <c r="F135" s="22">
        <v>4307746</v>
      </c>
      <c r="G135" s="22">
        <v>8111699</v>
      </c>
      <c r="H135" s="22">
        <v>747611</v>
      </c>
    </row>
    <row r="136" spans="1: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35222234</v>
      </c>
      <c r="F136" s="22">
        <v>5500000</v>
      </c>
      <c r="G136" s="22">
        <v>5870372</v>
      </c>
      <c r="H136" s="22">
        <v>704952</v>
      </c>
    </row>
    <row r="137" spans="1: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4472631</v>
      </c>
      <c r="F137" s="22">
        <v>453279</v>
      </c>
      <c r="G137" s="22">
        <v>745439</v>
      </c>
      <c r="H137" s="22">
        <v>177149</v>
      </c>
    </row>
    <row r="138" spans="1: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6193967</v>
      </c>
      <c r="F138" s="22">
        <v>2286891</v>
      </c>
      <c r="G138" s="22">
        <v>1032328</v>
      </c>
      <c r="H138" s="22">
        <v>253698</v>
      </c>
    </row>
    <row r="139" spans="1: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4820711</v>
      </c>
      <c r="F139" s="22">
        <v>302518</v>
      </c>
      <c r="G139" s="22">
        <v>803452</v>
      </c>
      <c r="H139" s="22">
        <v>304425</v>
      </c>
    </row>
    <row r="140" spans="1: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8463162</v>
      </c>
      <c r="F140" s="22">
        <v>901271</v>
      </c>
      <c r="G140" s="22">
        <v>1410527</v>
      </c>
      <c r="H140" s="22">
        <v>187491</v>
      </c>
    </row>
    <row r="141" spans="1: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7435388</v>
      </c>
      <c r="F141" s="22">
        <v>2897974</v>
      </c>
      <c r="G141" s="22">
        <v>1239231</v>
      </c>
      <c r="H141" s="22">
        <v>141061</v>
      </c>
    </row>
    <row r="142" spans="1: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5978655</v>
      </c>
      <c r="F142" s="22">
        <v>2431734</v>
      </c>
      <c r="G142" s="22">
        <v>996443</v>
      </c>
      <c r="H142" s="22">
        <v>281820</v>
      </c>
    </row>
    <row r="143" spans="1: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2794857</v>
      </c>
      <c r="F143" s="22">
        <v>102439</v>
      </c>
      <c r="G143" s="22">
        <v>465810</v>
      </c>
      <c r="H143" s="22">
        <v>32268</v>
      </c>
    </row>
    <row r="144" spans="1: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3206148</v>
      </c>
      <c r="F144" s="22">
        <v>0</v>
      </c>
      <c r="G144" s="22">
        <v>534358</v>
      </c>
      <c r="H144" s="22">
        <v>0</v>
      </c>
    </row>
    <row r="145" spans="1: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9551684</v>
      </c>
      <c r="F145" s="22">
        <v>1442517</v>
      </c>
      <c r="G145" s="22">
        <v>1591947</v>
      </c>
      <c r="H145" s="22">
        <v>141164</v>
      </c>
    </row>
    <row r="146" spans="1: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39461420</v>
      </c>
      <c r="F146" s="22">
        <v>17207414</v>
      </c>
      <c r="G146" s="22">
        <v>6576903</v>
      </c>
      <c r="H146" s="22">
        <v>1562570</v>
      </c>
    </row>
    <row r="147" spans="1: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3308022</v>
      </c>
      <c r="F147" s="22">
        <v>1389991</v>
      </c>
      <c r="G147" s="22">
        <v>551337</v>
      </c>
      <c r="H147" s="22">
        <v>149221</v>
      </c>
    </row>
    <row r="148" spans="1: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9090396</v>
      </c>
      <c r="F148" s="22">
        <v>711464</v>
      </c>
      <c r="G148" s="22">
        <v>1515066</v>
      </c>
      <c r="H148" s="22">
        <v>52557</v>
      </c>
    </row>
    <row r="149" spans="1: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4170934</v>
      </c>
      <c r="F149" s="22">
        <v>149862</v>
      </c>
      <c r="G149" s="22">
        <v>695156</v>
      </c>
      <c r="H149" s="22">
        <v>26864</v>
      </c>
    </row>
    <row r="150" spans="1: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119699366</v>
      </c>
      <c r="F150" s="22">
        <v>21627886</v>
      </c>
      <c r="G150" s="22">
        <v>19949894</v>
      </c>
      <c r="H150" s="22">
        <v>1588753</v>
      </c>
    </row>
    <row r="151" spans="1: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41378001</v>
      </c>
      <c r="F151" s="22">
        <v>31723099</v>
      </c>
      <c r="G151" s="22">
        <v>6896334</v>
      </c>
      <c r="H151" s="22">
        <v>2011499</v>
      </c>
    </row>
    <row r="152" spans="1: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5348915</v>
      </c>
      <c r="F152" s="22">
        <v>1215503</v>
      </c>
      <c r="G152" s="22">
        <v>891486</v>
      </c>
      <c r="H152" s="22">
        <v>153566</v>
      </c>
    </row>
    <row r="153" spans="1: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5876259</v>
      </c>
      <c r="F153" s="22">
        <v>3867872</v>
      </c>
      <c r="G153" s="22">
        <v>979377</v>
      </c>
      <c r="H153" s="22">
        <v>241497</v>
      </c>
    </row>
    <row r="154" spans="1: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47980326</v>
      </c>
      <c r="F154" s="22">
        <v>23627146</v>
      </c>
      <c r="G154" s="22">
        <v>7996721</v>
      </c>
      <c r="H154" s="22">
        <v>2857608</v>
      </c>
    </row>
    <row r="155" spans="1: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15353342</v>
      </c>
      <c r="F155" s="22">
        <v>2412146</v>
      </c>
      <c r="G155" s="22">
        <v>2558890</v>
      </c>
      <c r="H155" s="22">
        <v>343770</v>
      </c>
    </row>
    <row r="156" spans="1: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8734430</v>
      </c>
      <c r="F156" s="22">
        <v>1850935</v>
      </c>
      <c r="G156" s="22">
        <v>1455738</v>
      </c>
      <c r="H156" s="22">
        <v>312569</v>
      </c>
    </row>
    <row r="157" spans="1: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17858552</v>
      </c>
      <c r="F157" s="22">
        <v>3294363</v>
      </c>
      <c r="G157" s="22">
        <v>2976425</v>
      </c>
      <c r="H157" s="22">
        <v>311949</v>
      </c>
    </row>
    <row r="158" spans="1: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34337994</v>
      </c>
      <c r="F158" s="22">
        <v>26033620</v>
      </c>
      <c r="G158" s="22">
        <v>5722999</v>
      </c>
      <c r="H158" s="22">
        <v>1956667</v>
      </c>
    </row>
    <row r="159" spans="1: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9730526</v>
      </c>
      <c r="F159" s="22">
        <v>491082</v>
      </c>
      <c r="G159" s="22">
        <v>1621754</v>
      </c>
      <c r="H159" s="22">
        <v>146621</v>
      </c>
    </row>
    <row r="160" spans="1: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5146367</v>
      </c>
      <c r="F160" s="22">
        <v>489194</v>
      </c>
      <c r="G160" s="22">
        <v>857727</v>
      </c>
      <c r="H160" s="22">
        <v>28826</v>
      </c>
    </row>
    <row r="161" spans="1: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13810160</v>
      </c>
      <c r="F161" s="22">
        <v>7427771</v>
      </c>
      <c r="G161" s="22">
        <v>2301693</v>
      </c>
      <c r="H161" s="22">
        <v>970677</v>
      </c>
    </row>
    <row r="162" spans="1: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21058193</v>
      </c>
      <c r="F162" s="22">
        <v>4230910</v>
      </c>
      <c r="G162" s="22">
        <v>3509699</v>
      </c>
      <c r="H162" s="22">
        <v>527257</v>
      </c>
    </row>
    <row r="163" spans="1: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11730921</v>
      </c>
      <c r="F163" s="22">
        <v>3565867</v>
      </c>
      <c r="G163" s="22">
        <v>1955154</v>
      </c>
      <c r="H163" s="22">
        <v>494430</v>
      </c>
    </row>
    <row r="164" spans="1: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9348849</v>
      </c>
      <c r="F164" s="22">
        <v>1061433</v>
      </c>
      <c r="G164" s="22">
        <v>1558142</v>
      </c>
      <c r="H164" s="22">
        <v>293570</v>
      </c>
    </row>
    <row r="165" spans="1: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35931171</v>
      </c>
      <c r="F165" s="22">
        <v>8733925</v>
      </c>
      <c r="G165" s="22">
        <v>5988529</v>
      </c>
      <c r="H165" s="22">
        <v>3195774</v>
      </c>
    </row>
    <row r="166" spans="1: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3868770</v>
      </c>
      <c r="F166" s="22">
        <v>1105834</v>
      </c>
      <c r="G166" s="22">
        <v>644795</v>
      </c>
      <c r="H166" s="22">
        <v>120038</v>
      </c>
    </row>
    <row r="167" spans="1: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10102029</v>
      </c>
      <c r="F167" s="22">
        <v>3918803</v>
      </c>
      <c r="G167" s="22">
        <v>1683671</v>
      </c>
      <c r="H167" s="22">
        <v>399550</v>
      </c>
    </row>
    <row r="168" spans="1: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37906643</v>
      </c>
      <c r="F168" s="22">
        <v>11133337</v>
      </c>
      <c r="G168" s="22">
        <v>6317774</v>
      </c>
      <c r="H168" s="22">
        <v>1254174</v>
      </c>
    </row>
    <row r="169" spans="1: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6168947</v>
      </c>
      <c r="F169" s="22">
        <v>688895</v>
      </c>
      <c r="G169" s="22">
        <v>1028158</v>
      </c>
      <c r="H169" s="22">
        <v>71377</v>
      </c>
    </row>
    <row r="170" spans="1: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5088179</v>
      </c>
      <c r="F170" s="22">
        <v>616981</v>
      </c>
      <c r="G170" s="22">
        <v>848030</v>
      </c>
      <c r="H170" s="22">
        <v>86358</v>
      </c>
    </row>
    <row r="171" spans="1: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27056910</v>
      </c>
      <c r="F171" s="22">
        <v>7508951</v>
      </c>
      <c r="G171" s="22">
        <v>4509485</v>
      </c>
      <c r="H171" s="22">
        <v>1099496</v>
      </c>
    </row>
    <row r="172" spans="1: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1628862</v>
      </c>
      <c r="F172" s="22">
        <v>202015</v>
      </c>
      <c r="G172" s="22">
        <v>271477</v>
      </c>
      <c r="H172" s="22">
        <v>53851</v>
      </c>
    </row>
    <row r="173" spans="1: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26556078</v>
      </c>
      <c r="F173" s="22">
        <v>3513691</v>
      </c>
      <c r="G173" s="22">
        <v>4426013</v>
      </c>
      <c r="H173" s="22">
        <v>617222</v>
      </c>
    </row>
    <row r="174" spans="1: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73722540</v>
      </c>
      <c r="F174" s="22">
        <v>29887587</v>
      </c>
      <c r="G174" s="22">
        <v>12287090</v>
      </c>
      <c r="H174" s="22">
        <v>2616198</v>
      </c>
    </row>
    <row r="175" spans="1: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54341796</v>
      </c>
      <c r="F175" s="22">
        <v>16137124</v>
      </c>
      <c r="G175" s="22">
        <v>9056966</v>
      </c>
      <c r="H175" s="22">
        <v>2639680</v>
      </c>
    </row>
    <row r="176" spans="1: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14605773</v>
      </c>
      <c r="F176" s="22">
        <v>4700273</v>
      </c>
      <c r="G176" s="22">
        <v>2434296</v>
      </c>
      <c r="H176" s="22">
        <v>515346</v>
      </c>
    </row>
    <row r="177" spans="1: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6577227</v>
      </c>
      <c r="F177" s="22">
        <v>269590</v>
      </c>
      <c r="G177" s="22">
        <v>1096205</v>
      </c>
      <c r="H177" s="22">
        <v>183440</v>
      </c>
    </row>
    <row r="178" spans="1: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69171833</v>
      </c>
      <c r="F178" s="22">
        <v>33032271</v>
      </c>
      <c r="G178" s="22">
        <v>11528639</v>
      </c>
      <c r="H178" s="22">
        <v>2856329</v>
      </c>
    </row>
    <row r="179" spans="1: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47527581</v>
      </c>
      <c r="F179" s="22">
        <v>14068961</v>
      </c>
      <c r="G179" s="22">
        <v>7921264</v>
      </c>
      <c r="H179" s="22">
        <v>1761198</v>
      </c>
    </row>
    <row r="180" spans="1: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5656778</v>
      </c>
      <c r="F180" s="22">
        <v>2320604</v>
      </c>
      <c r="G180" s="22">
        <v>942796</v>
      </c>
      <c r="H180" s="22">
        <v>326232</v>
      </c>
    </row>
    <row r="181" spans="1: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16772769</v>
      </c>
      <c r="F181" s="22">
        <v>6710921</v>
      </c>
      <c r="G181" s="22">
        <v>2795462</v>
      </c>
      <c r="H181" s="22">
        <v>861978</v>
      </c>
    </row>
    <row r="182" spans="1: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10913297</v>
      </c>
      <c r="F182" s="22">
        <v>3946889</v>
      </c>
      <c r="G182" s="22">
        <v>1818883</v>
      </c>
      <c r="H182" s="22">
        <v>498657</v>
      </c>
    </row>
    <row r="183" spans="1: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4752552</v>
      </c>
      <c r="F183" s="22">
        <v>590073</v>
      </c>
      <c r="G183" s="22">
        <v>792092</v>
      </c>
      <c r="H183" s="22">
        <v>50498</v>
      </c>
    </row>
    <row r="184" spans="1: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5504462</v>
      </c>
      <c r="F184" s="22">
        <v>3183708</v>
      </c>
      <c r="G184" s="22">
        <v>917410</v>
      </c>
      <c r="H184" s="22">
        <v>334590</v>
      </c>
    </row>
    <row r="185" spans="1: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16961657</v>
      </c>
      <c r="F185" s="22">
        <v>445345</v>
      </c>
      <c r="G185" s="22">
        <v>2826943</v>
      </c>
      <c r="H185" s="22">
        <v>170312</v>
      </c>
    </row>
    <row r="186" spans="1: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4587510</v>
      </c>
      <c r="F186" s="22">
        <v>305251</v>
      </c>
      <c r="G186" s="22">
        <v>764585</v>
      </c>
      <c r="H186" s="22">
        <v>65667</v>
      </c>
    </row>
    <row r="187" spans="1: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27975785</v>
      </c>
      <c r="F187" s="22">
        <v>10127473</v>
      </c>
      <c r="G187" s="22">
        <v>4662631</v>
      </c>
      <c r="H187" s="22">
        <v>981144</v>
      </c>
    </row>
    <row r="188" spans="1: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20672795</v>
      </c>
      <c r="F188" s="22">
        <v>10952736</v>
      </c>
      <c r="G188" s="22">
        <v>3445466</v>
      </c>
      <c r="H188" s="22">
        <v>1209394</v>
      </c>
    </row>
    <row r="189" spans="1: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6620765</v>
      </c>
      <c r="F189" s="22">
        <v>1543530</v>
      </c>
      <c r="G189" s="22">
        <v>11103461</v>
      </c>
      <c r="H189" s="22">
        <v>266031</v>
      </c>
    </row>
    <row r="190" spans="1: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9640521</v>
      </c>
      <c r="F190" s="22">
        <v>4421976</v>
      </c>
      <c r="G190" s="22">
        <v>1606754</v>
      </c>
      <c r="H190" s="22">
        <v>500483</v>
      </c>
    </row>
    <row r="191" spans="1: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32954915</v>
      </c>
      <c r="F191" s="22">
        <v>2250000</v>
      </c>
      <c r="G191" s="22">
        <v>5492486</v>
      </c>
      <c r="H191" s="22">
        <v>577563</v>
      </c>
    </row>
    <row r="192" spans="1: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5000619</v>
      </c>
      <c r="F192" s="22">
        <v>547034</v>
      </c>
      <c r="G192" s="22">
        <v>833437</v>
      </c>
      <c r="H192" s="22">
        <v>43604</v>
      </c>
    </row>
    <row r="193" spans="1: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25130291</v>
      </c>
      <c r="F193" s="22">
        <v>7144221</v>
      </c>
      <c r="G193" s="22">
        <v>4188382</v>
      </c>
      <c r="H193" s="22">
        <v>1189654</v>
      </c>
    </row>
    <row r="194" spans="1: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53808876</v>
      </c>
      <c r="F194" s="22">
        <v>10531780</v>
      </c>
      <c r="G194" s="22">
        <v>8968146</v>
      </c>
      <c r="H194" s="22">
        <v>1116990</v>
      </c>
    </row>
    <row r="195" spans="1:8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4041666</v>
      </c>
      <c r="F195" s="22">
        <v>1858387</v>
      </c>
      <c r="G195" s="22">
        <v>673611</v>
      </c>
      <c r="H195" s="22">
        <v>94080</v>
      </c>
    </row>
    <row r="196" spans="1:8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4547609</v>
      </c>
      <c r="F196" s="22">
        <v>0</v>
      </c>
      <c r="G196" s="22">
        <v>757935</v>
      </c>
      <c r="H196" s="22">
        <v>0</v>
      </c>
    </row>
    <row r="197" spans="1:8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4272887</v>
      </c>
      <c r="F197" s="22">
        <v>2429675</v>
      </c>
      <c r="G197" s="22">
        <v>712148</v>
      </c>
      <c r="H197" s="22">
        <v>235406</v>
      </c>
    </row>
    <row r="198" spans="1:8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814150</v>
      </c>
      <c r="F198" s="22">
        <v>85000</v>
      </c>
      <c r="G198" s="22">
        <v>135692</v>
      </c>
      <c r="H198" s="22">
        <v>46955</v>
      </c>
    </row>
    <row r="199" spans="1:8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730205</v>
      </c>
      <c r="F199" s="22">
        <v>0</v>
      </c>
      <c r="G199" s="22">
        <v>121701</v>
      </c>
      <c r="H199" s="22">
        <v>0</v>
      </c>
    </row>
    <row r="200" spans="1:8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1699925</v>
      </c>
      <c r="F200" s="22">
        <v>0</v>
      </c>
      <c r="G200" s="22">
        <v>283321</v>
      </c>
      <c r="H200" s="22">
        <v>0</v>
      </c>
    </row>
    <row r="201" spans="1:8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2389496</v>
      </c>
      <c r="F201" s="22">
        <v>259749</v>
      </c>
      <c r="G201" s="22">
        <v>398249</v>
      </c>
      <c r="H201" s="22">
        <v>38904</v>
      </c>
    </row>
    <row r="202" spans="1:8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1044437</v>
      </c>
      <c r="F202" s="22">
        <v>56143</v>
      </c>
      <c r="G202" s="22">
        <v>174073</v>
      </c>
      <c r="H202" s="22">
        <v>15569</v>
      </c>
    </row>
    <row r="203" spans="1:8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1196462</v>
      </c>
      <c r="F203" s="22">
        <v>129687</v>
      </c>
      <c r="G203" s="22">
        <v>199410</v>
      </c>
      <c r="H203" s="22">
        <v>9527</v>
      </c>
    </row>
    <row r="204" spans="1:8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3666449</v>
      </c>
      <c r="F204" s="22">
        <v>1033959</v>
      </c>
      <c r="G204" s="22">
        <v>611075</v>
      </c>
      <c r="H204" s="22">
        <v>157503</v>
      </c>
    </row>
    <row r="205" spans="1:8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2050298</v>
      </c>
      <c r="F205" s="22">
        <v>344387</v>
      </c>
      <c r="G205" s="22">
        <v>341716</v>
      </c>
      <c r="H205" s="22">
        <v>29751</v>
      </c>
    </row>
    <row r="206" spans="1:8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689862</v>
      </c>
      <c r="F206" s="22">
        <v>0</v>
      </c>
      <c r="G206" s="22">
        <v>114977</v>
      </c>
      <c r="H206" s="22">
        <v>0</v>
      </c>
    </row>
    <row r="207" spans="1:8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6100691</v>
      </c>
      <c r="F207" s="22">
        <v>3425366</v>
      </c>
      <c r="G207" s="22">
        <v>1016782</v>
      </c>
      <c r="H207" s="22">
        <v>396522</v>
      </c>
    </row>
    <row r="208" spans="1:8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2063550</v>
      </c>
      <c r="F208" s="22">
        <v>209177</v>
      </c>
      <c r="G208" s="22">
        <v>343925</v>
      </c>
      <c r="H208" s="22">
        <v>169391</v>
      </c>
    </row>
    <row r="209" spans="1:8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1172342</v>
      </c>
      <c r="F209" s="22">
        <v>389313</v>
      </c>
      <c r="G209" s="22">
        <v>195390</v>
      </c>
      <c r="H209" s="22">
        <v>37877</v>
      </c>
    </row>
    <row r="210" spans="1:8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2330802</v>
      </c>
      <c r="F210" s="22">
        <v>107046</v>
      </c>
      <c r="G210" s="22">
        <v>388467</v>
      </c>
      <c r="H210" s="22">
        <v>44021</v>
      </c>
    </row>
    <row r="211" spans="1:8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1462155</v>
      </c>
      <c r="F211" s="22">
        <v>0</v>
      </c>
      <c r="G211" s="22">
        <v>243693</v>
      </c>
      <c r="H211" s="22">
        <v>0</v>
      </c>
    </row>
    <row r="212" spans="1:8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2125032</v>
      </c>
      <c r="F212" s="22">
        <v>0</v>
      </c>
      <c r="G212" s="22">
        <v>354172</v>
      </c>
      <c r="H212" s="22">
        <v>0</v>
      </c>
    </row>
    <row r="213" spans="1:8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1054429</v>
      </c>
      <c r="F213" s="22">
        <v>303031</v>
      </c>
      <c r="G213" s="22">
        <v>175953</v>
      </c>
      <c r="H213" s="22">
        <v>60136</v>
      </c>
    </row>
    <row r="214" spans="1:8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2306504</v>
      </c>
      <c r="F214" s="22">
        <v>5067</v>
      </c>
      <c r="G214" s="22">
        <v>384417</v>
      </c>
      <c r="H214" s="22">
        <v>5132</v>
      </c>
    </row>
    <row r="215" spans="1:8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1517730</v>
      </c>
      <c r="F215" s="22">
        <v>0</v>
      </c>
      <c r="G215" s="22">
        <v>252955</v>
      </c>
      <c r="H215" s="22">
        <v>0</v>
      </c>
    </row>
    <row r="216" spans="1:8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4674605</v>
      </c>
      <c r="F216" s="22">
        <v>3038314</v>
      </c>
      <c r="G216" s="22">
        <v>779101</v>
      </c>
      <c r="H216" s="22">
        <v>322105</v>
      </c>
    </row>
    <row r="217" spans="1:8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1102962</v>
      </c>
      <c r="F217" s="22">
        <v>0</v>
      </c>
      <c r="G217" s="22">
        <v>183827</v>
      </c>
      <c r="H217" s="22">
        <v>0</v>
      </c>
    </row>
    <row r="218" spans="1:8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730466</v>
      </c>
      <c r="F218" s="22">
        <v>0</v>
      </c>
      <c r="G218" s="22">
        <v>121744</v>
      </c>
      <c r="H218" s="22">
        <v>0</v>
      </c>
    </row>
    <row r="219" spans="1:8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1722408</v>
      </c>
      <c r="F219" s="22">
        <v>296017</v>
      </c>
      <c r="G219" s="22">
        <v>287068</v>
      </c>
      <c r="H219" s="22">
        <v>65455</v>
      </c>
    </row>
    <row r="220" spans="1:8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441542</v>
      </c>
      <c r="F220" s="22">
        <v>0</v>
      </c>
      <c r="G220" s="22">
        <v>73590</v>
      </c>
      <c r="H220" s="22">
        <v>0</v>
      </c>
    </row>
    <row r="221" spans="1:8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2832113</v>
      </c>
      <c r="F221" s="22">
        <v>322113</v>
      </c>
      <c r="G221" s="22">
        <v>472019</v>
      </c>
      <c r="H221" s="22">
        <v>162798</v>
      </c>
    </row>
    <row r="222" spans="1:8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945168</v>
      </c>
      <c r="F222" s="22">
        <v>237200</v>
      </c>
      <c r="G222" s="22">
        <v>157528</v>
      </c>
      <c r="H222" s="22">
        <v>70769</v>
      </c>
    </row>
    <row r="223" spans="1:8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1081574</v>
      </c>
      <c r="F223" s="22">
        <v>0</v>
      </c>
      <c r="G223" s="22">
        <v>180262</v>
      </c>
      <c r="H223" s="22">
        <v>0</v>
      </c>
    </row>
    <row r="224" spans="1:8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1525814</v>
      </c>
      <c r="F224" s="22">
        <v>209555</v>
      </c>
      <c r="G224" s="22">
        <v>254302</v>
      </c>
      <c r="H224" s="22">
        <v>141061</v>
      </c>
    </row>
    <row r="225" spans="1:8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3479282</v>
      </c>
      <c r="F225" s="22">
        <v>0</v>
      </c>
      <c r="G225" s="22">
        <v>579880</v>
      </c>
      <c r="H225" s="22">
        <v>0</v>
      </c>
    </row>
    <row r="226" spans="1:8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420746</v>
      </c>
      <c r="F226" s="22">
        <v>0</v>
      </c>
      <c r="G226" s="22">
        <v>70124</v>
      </c>
      <c r="H226" s="22">
        <v>0</v>
      </c>
    </row>
    <row r="227" spans="1:8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1855839</v>
      </c>
      <c r="F227" s="22">
        <v>20000</v>
      </c>
      <c r="G227" s="22">
        <v>309307</v>
      </c>
      <c r="H227" s="22">
        <v>10000</v>
      </c>
    </row>
    <row r="228" spans="1:8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1058918</v>
      </c>
      <c r="F228" s="22">
        <v>0</v>
      </c>
      <c r="G228" s="22">
        <v>176486</v>
      </c>
      <c r="H228" s="22">
        <v>0</v>
      </c>
    </row>
    <row r="229" spans="1:8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1215597</v>
      </c>
      <c r="F229" s="22">
        <v>0</v>
      </c>
      <c r="G229" s="22">
        <v>202600</v>
      </c>
      <c r="H229" s="22">
        <v>0</v>
      </c>
    </row>
    <row r="230" spans="1:8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2352600</v>
      </c>
      <c r="F230" s="22">
        <v>745437</v>
      </c>
      <c r="G230" s="22">
        <v>392100</v>
      </c>
      <c r="H230" s="22">
        <v>67387</v>
      </c>
    </row>
    <row r="231" spans="1:8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4333665</v>
      </c>
      <c r="F231" s="22">
        <v>764936</v>
      </c>
      <c r="G231" s="22">
        <v>722278</v>
      </c>
      <c r="H231" s="22">
        <v>297661</v>
      </c>
    </row>
    <row r="232" spans="1:8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1145130</v>
      </c>
      <c r="F232" s="22">
        <v>244951</v>
      </c>
      <c r="G232" s="22">
        <v>190855</v>
      </c>
      <c r="H232" s="22">
        <v>23606</v>
      </c>
    </row>
    <row r="233" spans="1:8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3843764</v>
      </c>
      <c r="F233" s="22">
        <v>0</v>
      </c>
      <c r="G233" s="22">
        <v>640627</v>
      </c>
      <c r="H233" s="22">
        <v>0</v>
      </c>
    </row>
    <row r="234" spans="1:8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814377</v>
      </c>
      <c r="F234" s="22">
        <v>0</v>
      </c>
      <c r="G234" s="22">
        <v>135730</v>
      </c>
      <c r="H234" s="22">
        <v>0</v>
      </c>
    </row>
    <row r="235" spans="1:8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818028</v>
      </c>
      <c r="F235" s="22">
        <v>0</v>
      </c>
      <c r="G235" s="22">
        <v>136338</v>
      </c>
      <c r="H235" s="22">
        <v>0</v>
      </c>
    </row>
    <row r="236" spans="1:8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1435886</v>
      </c>
      <c r="F236" s="22">
        <v>331631</v>
      </c>
      <c r="G236" s="22">
        <v>239314</v>
      </c>
      <c r="H236" s="22">
        <v>32573</v>
      </c>
    </row>
    <row r="237" spans="1:8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665760</v>
      </c>
      <c r="F237" s="22">
        <v>0</v>
      </c>
      <c r="G237" s="22">
        <v>110960</v>
      </c>
      <c r="H237" s="22">
        <v>0</v>
      </c>
    </row>
    <row r="238" spans="1:8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725432</v>
      </c>
      <c r="F238" s="22">
        <v>0</v>
      </c>
      <c r="G238" s="22">
        <v>120905</v>
      </c>
      <c r="H238" s="22">
        <v>0</v>
      </c>
    </row>
    <row r="239" spans="1:8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2631459</v>
      </c>
      <c r="F239" s="22">
        <v>242453</v>
      </c>
      <c r="G239" s="22">
        <v>438577</v>
      </c>
      <c r="H239" s="22">
        <v>57765</v>
      </c>
    </row>
    <row r="240" spans="1:8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1868403</v>
      </c>
      <c r="F240" s="22">
        <v>153127</v>
      </c>
      <c r="G240" s="22">
        <v>311401</v>
      </c>
      <c r="H240" s="22">
        <v>64569</v>
      </c>
    </row>
    <row r="241" spans="1:8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811491</v>
      </c>
      <c r="F241" s="22">
        <v>0</v>
      </c>
      <c r="G241" s="22">
        <v>135249</v>
      </c>
      <c r="H241" s="22">
        <v>0</v>
      </c>
    </row>
    <row r="242" spans="1:8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1179261</v>
      </c>
      <c r="F242" s="22">
        <v>7061</v>
      </c>
      <c r="G242" s="22">
        <v>196544</v>
      </c>
      <c r="H242" s="22">
        <v>1379</v>
      </c>
    </row>
    <row r="243" spans="1:8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1184658</v>
      </c>
      <c r="F243" s="22">
        <v>0</v>
      </c>
      <c r="G243" s="22">
        <v>197443</v>
      </c>
      <c r="H243" s="22">
        <v>0</v>
      </c>
    </row>
    <row r="244" spans="1:8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2449485</v>
      </c>
      <c r="F244" s="22">
        <v>0</v>
      </c>
      <c r="G244" s="22">
        <v>408248</v>
      </c>
      <c r="H244" s="22">
        <v>0</v>
      </c>
    </row>
    <row r="245" spans="1:8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3074667</v>
      </c>
      <c r="F245" s="22">
        <v>0</v>
      </c>
      <c r="G245" s="22">
        <v>512445</v>
      </c>
      <c r="H245" s="22">
        <v>0</v>
      </c>
    </row>
    <row r="246" spans="1:8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3573300</v>
      </c>
      <c r="F246" s="22">
        <v>254226</v>
      </c>
      <c r="G246" s="22">
        <v>595550</v>
      </c>
      <c r="H246" s="22">
        <v>59190</v>
      </c>
    </row>
    <row r="247" spans="1:8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919047</v>
      </c>
      <c r="F247" s="22">
        <v>0</v>
      </c>
      <c r="G247" s="22">
        <v>153175</v>
      </c>
      <c r="H247" s="22">
        <v>0</v>
      </c>
    </row>
    <row r="248" spans="1:8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1513331</v>
      </c>
      <c r="F248" s="22">
        <v>466903</v>
      </c>
      <c r="G248" s="22">
        <v>252222</v>
      </c>
      <c r="H248" s="22">
        <v>47951</v>
      </c>
    </row>
    <row r="249" spans="1:8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1066499</v>
      </c>
      <c r="F249" s="22">
        <v>0</v>
      </c>
      <c r="G249" s="22">
        <v>177750</v>
      </c>
      <c r="H249" s="22">
        <v>0</v>
      </c>
    </row>
    <row r="250" spans="1:8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4672610</v>
      </c>
      <c r="F250" s="22">
        <v>586788</v>
      </c>
      <c r="G250" s="22">
        <v>778768</v>
      </c>
      <c r="H250" s="22">
        <v>104393</v>
      </c>
    </row>
    <row r="251" spans="1:8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2302206</v>
      </c>
      <c r="F251" s="22">
        <v>937664</v>
      </c>
      <c r="G251" s="22">
        <v>383701</v>
      </c>
      <c r="H251" s="22">
        <v>116698</v>
      </c>
    </row>
    <row r="252" spans="1:8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928218</v>
      </c>
      <c r="F252" s="22">
        <v>111536</v>
      </c>
      <c r="G252" s="22">
        <v>154703</v>
      </c>
      <c r="H252" s="22">
        <v>13615</v>
      </c>
    </row>
    <row r="253" spans="1:8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907052</v>
      </c>
      <c r="F253" s="22">
        <v>0</v>
      </c>
      <c r="G253" s="22">
        <v>151175</v>
      </c>
      <c r="H253" s="22">
        <v>0</v>
      </c>
    </row>
    <row r="254" spans="1:8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537174</v>
      </c>
      <c r="F254" s="22">
        <v>356824</v>
      </c>
      <c r="G254" s="22">
        <v>89529</v>
      </c>
      <c r="H254" s="22">
        <v>55281</v>
      </c>
    </row>
    <row r="255" spans="1:8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1373889</v>
      </c>
      <c r="F255" s="22">
        <v>928423</v>
      </c>
      <c r="G255" s="22">
        <v>226689</v>
      </c>
      <c r="H255" s="22">
        <v>17947</v>
      </c>
    </row>
    <row r="256" spans="1:8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4834527</v>
      </c>
      <c r="F256" s="22">
        <v>1152312</v>
      </c>
      <c r="G256" s="22">
        <v>805755</v>
      </c>
      <c r="H256" s="22">
        <v>163169</v>
      </c>
    </row>
    <row r="257" spans="1:8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638252</v>
      </c>
      <c r="F257" s="22">
        <v>0</v>
      </c>
      <c r="G257" s="22">
        <v>106375</v>
      </c>
      <c r="H257" s="22">
        <v>0</v>
      </c>
    </row>
    <row r="258" spans="1:8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2336879</v>
      </c>
      <c r="F258" s="22">
        <v>406398</v>
      </c>
      <c r="G258" s="22">
        <v>389480</v>
      </c>
      <c r="H258" s="22">
        <v>55643</v>
      </c>
    </row>
    <row r="259" spans="1:8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658067</v>
      </c>
      <c r="F259" s="22">
        <v>0</v>
      </c>
      <c r="G259" s="22">
        <v>109678</v>
      </c>
      <c r="H259" s="22">
        <v>0</v>
      </c>
    </row>
    <row r="260" spans="1:8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1471619</v>
      </c>
      <c r="F260" s="22">
        <v>27106</v>
      </c>
      <c r="G260" s="22">
        <v>245270</v>
      </c>
      <c r="H260" s="22">
        <v>7823</v>
      </c>
    </row>
    <row r="261" spans="1:8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4026692</v>
      </c>
      <c r="F261" s="22">
        <v>1026962</v>
      </c>
      <c r="G261" s="22">
        <v>671115</v>
      </c>
      <c r="H261" s="22">
        <v>74385</v>
      </c>
    </row>
    <row r="262" spans="1:8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4700507</v>
      </c>
      <c r="F262" s="22">
        <v>606688</v>
      </c>
      <c r="G262" s="22">
        <v>783418</v>
      </c>
      <c r="H262" s="22">
        <v>206212</v>
      </c>
    </row>
    <row r="263" spans="1:8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1457378</v>
      </c>
      <c r="F263" s="22">
        <v>0</v>
      </c>
      <c r="G263" s="22">
        <v>242896</v>
      </c>
      <c r="H263" s="22">
        <v>0</v>
      </c>
    </row>
    <row r="264" spans="1:8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1682412</v>
      </c>
      <c r="F264" s="22">
        <v>494284</v>
      </c>
      <c r="G264" s="22">
        <v>280402</v>
      </c>
      <c r="H264" s="22">
        <v>47305</v>
      </c>
    </row>
    <row r="265" spans="1:8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4052673</v>
      </c>
      <c r="F265" s="22">
        <v>620012</v>
      </c>
      <c r="G265" s="22">
        <v>675446</v>
      </c>
      <c r="H265" s="22">
        <v>106574</v>
      </c>
    </row>
    <row r="266" spans="1:8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1308176</v>
      </c>
      <c r="F266" s="22">
        <v>0</v>
      </c>
      <c r="G266" s="22">
        <v>218029</v>
      </c>
      <c r="H266" s="22">
        <v>0</v>
      </c>
    </row>
    <row r="267" spans="1:8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1619579</v>
      </c>
      <c r="F267" s="22">
        <v>38410</v>
      </c>
      <c r="G267" s="22">
        <v>269930</v>
      </c>
      <c r="H267" s="22">
        <v>15860</v>
      </c>
    </row>
    <row r="268" spans="1:8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2841869</v>
      </c>
      <c r="F268" s="22">
        <v>0</v>
      </c>
      <c r="G268" s="22">
        <v>473645</v>
      </c>
      <c r="H268" s="22">
        <v>0</v>
      </c>
    </row>
    <row r="269" spans="1:8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1682981</v>
      </c>
      <c r="F269" s="22">
        <v>550192</v>
      </c>
      <c r="G269" s="22">
        <v>280497</v>
      </c>
      <c r="H269" s="22">
        <v>63574</v>
      </c>
    </row>
    <row r="270" spans="1:8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908556</v>
      </c>
      <c r="F270" s="22">
        <v>0</v>
      </c>
      <c r="G270" s="22">
        <v>151426</v>
      </c>
      <c r="H270" s="22">
        <v>0</v>
      </c>
    </row>
    <row r="271" spans="1:8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827904</v>
      </c>
      <c r="F271" s="22">
        <v>0</v>
      </c>
      <c r="G271" s="22">
        <v>137984</v>
      </c>
      <c r="H271" s="22">
        <v>0</v>
      </c>
    </row>
    <row r="272" spans="1:8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476414</v>
      </c>
      <c r="F272" s="22">
        <v>0</v>
      </c>
      <c r="G272" s="22">
        <v>79402</v>
      </c>
      <c r="H272" s="22">
        <v>0</v>
      </c>
    </row>
    <row r="273" spans="1:8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162494</v>
      </c>
      <c r="F273" s="22">
        <v>0</v>
      </c>
      <c r="G273" s="22">
        <v>27082</v>
      </c>
      <c r="H273" s="22">
        <v>0</v>
      </c>
    </row>
    <row r="274" spans="1:8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177477</v>
      </c>
      <c r="F274" s="22">
        <v>0</v>
      </c>
      <c r="G274" s="22">
        <v>29580</v>
      </c>
      <c r="H274" s="22">
        <v>0</v>
      </c>
    </row>
    <row r="275" spans="1:8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877190</v>
      </c>
      <c r="F275" s="22">
        <v>219713</v>
      </c>
      <c r="G275" s="22">
        <v>146198</v>
      </c>
      <c r="H275" s="22">
        <v>0</v>
      </c>
    </row>
    <row r="276" spans="1:8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339161</v>
      </c>
      <c r="F276" s="22">
        <v>0</v>
      </c>
      <c r="G276" s="22">
        <v>56527</v>
      </c>
      <c r="H276" s="22">
        <v>0</v>
      </c>
    </row>
    <row r="277" spans="1:8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142394</v>
      </c>
      <c r="F277" s="22">
        <v>0</v>
      </c>
      <c r="G277" s="22">
        <v>23732</v>
      </c>
      <c r="H277" s="22">
        <v>0</v>
      </c>
    </row>
    <row r="278" spans="1:8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127340</v>
      </c>
      <c r="F278" s="22">
        <v>0</v>
      </c>
      <c r="G278" s="22">
        <v>21223</v>
      </c>
      <c r="H278" s="22">
        <v>0</v>
      </c>
    </row>
    <row r="279" spans="1:8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122981</v>
      </c>
      <c r="F279" s="22">
        <v>0</v>
      </c>
      <c r="G279" s="22">
        <v>20497</v>
      </c>
      <c r="H279" s="22">
        <v>0</v>
      </c>
    </row>
    <row r="280" spans="1:8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689994</v>
      </c>
      <c r="F280" s="22">
        <v>0</v>
      </c>
      <c r="G280" s="22">
        <v>114999</v>
      </c>
      <c r="H280" s="22">
        <v>0</v>
      </c>
    </row>
    <row r="281" spans="1:8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345761</v>
      </c>
      <c r="F281" s="22">
        <v>0</v>
      </c>
      <c r="G281" s="22">
        <v>57627</v>
      </c>
      <c r="H281" s="22">
        <v>0</v>
      </c>
    </row>
    <row r="282" spans="1:8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982865</v>
      </c>
      <c r="F282" s="22">
        <v>0</v>
      </c>
      <c r="G282" s="22">
        <v>163811</v>
      </c>
      <c r="H282" s="22">
        <v>0</v>
      </c>
    </row>
    <row r="283" spans="1:8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599246</v>
      </c>
      <c r="F283" s="22">
        <v>0</v>
      </c>
      <c r="G283" s="22">
        <v>99874</v>
      </c>
      <c r="H283" s="22">
        <v>0</v>
      </c>
    </row>
    <row r="284" spans="1:8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953355</v>
      </c>
      <c r="F284" s="22">
        <v>0</v>
      </c>
      <c r="G284" s="22">
        <v>158893</v>
      </c>
      <c r="H284" s="22">
        <v>0</v>
      </c>
    </row>
    <row r="285" spans="1:8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303152</v>
      </c>
      <c r="F285" s="22">
        <v>226713</v>
      </c>
      <c r="G285" s="22">
        <v>50525</v>
      </c>
      <c r="H285" s="22">
        <v>0</v>
      </c>
    </row>
    <row r="286" spans="1:8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431349</v>
      </c>
      <c r="F286" s="22">
        <v>0</v>
      </c>
      <c r="G286" s="22">
        <v>71892</v>
      </c>
      <c r="H286" s="22">
        <v>0</v>
      </c>
    </row>
    <row r="287" spans="1:8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767354</v>
      </c>
      <c r="F287" s="22">
        <v>0</v>
      </c>
      <c r="G287" s="22">
        <v>127892</v>
      </c>
      <c r="H287" s="22">
        <v>0</v>
      </c>
    </row>
    <row r="288" spans="1:8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204939</v>
      </c>
      <c r="F288" s="22">
        <v>0</v>
      </c>
      <c r="G288" s="22">
        <v>34157</v>
      </c>
      <c r="H288" s="22">
        <v>0</v>
      </c>
    </row>
    <row r="289" spans="1:8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566261</v>
      </c>
      <c r="F289" s="22">
        <v>0</v>
      </c>
      <c r="G289" s="22">
        <v>94377</v>
      </c>
      <c r="H289" s="22">
        <v>0</v>
      </c>
    </row>
    <row r="290" spans="1:8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1002513</v>
      </c>
      <c r="F290" s="22">
        <v>0</v>
      </c>
      <c r="G290" s="22">
        <v>167086</v>
      </c>
      <c r="H290" s="22">
        <v>0</v>
      </c>
    </row>
    <row r="291" spans="1:8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196148</v>
      </c>
      <c r="F291" s="22">
        <v>0</v>
      </c>
      <c r="G291" s="22">
        <v>32691</v>
      </c>
      <c r="H291" s="22">
        <v>0</v>
      </c>
    </row>
    <row r="292" spans="1:8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149717</v>
      </c>
      <c r="F292" s="22">
        <v>0</v>
      </c>
      <c r="G292" s="22">
        <v>24953</v>
      </c>
      <c r="H292" s="22">
        <v>0</v>
      </c>
    </row>
    <row r="293" spans="1:8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203481</v>
      </c>
      <c r="F293" s="22">
        <v>0</v>
      </c>
      <c r="G293" s="22">
        <v>33914</v>
      </c>
      <c r="H293" s="22">
        <v>0</v>
      </c>
    </row>
    <row r="294" spans="1:8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952931</v>
      </c>
      <c r="F294" s="22">
        <v>3600000</v>
      </c>
      <c r="G294" s="22">
        <v>158822</v>
      </c>
      <c r="H294" s="22">
        <v>3600000</v>
      </c>
    </row>
    <row r="295" spans="1:8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480272</v>
      </c>
      <c r="F295" s="22">
        <v>0</v>
      </c>
      <c r="G295" s="22">
        <v>80045</v>
      </c>
      <c r="H295" s="22">
        <v>0</v>
      </c>
    </row>
    <row r="296" spans="1:8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483795</v>
      </c>
      <c r="F296" s="22">
        <v>0</v>
      </c>
      <c r="G296" s="22">
        <v>80633</v>
      </c>
      <c r="H296" s="22">
        <v>0</v>
      </c>
    </row>
    <row r="297" spans="1:8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1183472</v>
      </c>
      <c r="F297" s="22">
        <v>81333</v>
      </c>
      <c r="G297" s="22">
        <v>197245</v>
      </c>
      <c r="H297" s="22">
        <v>0</v>
      </c>
    </row>
    <row r="298" spans="1:8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458822</v>
      </c>
      <c r="F298" s="22">
        <v>0</v>
      </c>
      <c r="G298" s="22">
        <v>76470</v>
      </c>
      <c r="H298" s="22">
        <v>0</v>
      </c>
    </row>
    <row r="299" spans="1:8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720636</v>
      </c>
      <c r="F299" s="22">
        <v>0</v>
      </c>
      <c r="G299" s="22">
        <v>120106</v>
      </c>
      <c r="H299" s="22">
        <v>0</v>
      </c>
    </row>
    <row r="300" spans="1:8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313260</v>
      </c>
      <c r="F300" s="22">
        <v>0</v>
      </c>
      <c r="G300" s="22">
        <v>52210</v>
      </c>
      <c r="H300" s="22">
        <v>0</v>
      </c>
    </row>
    <row r="301" spans="1:8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73667</v>
      </c>
      <c r="F301" s="22">
        <v>0</v>
      </c>
      <c r="G301" s="22">
        <v>12278</v>
      </c>
      <c r="H301" s="22">
        <v>0</v>
      </c>
    </row>
    <row r="302" spans="1:8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669381</v>
      </c>
      <c r="F302" s="22">
        <v>0</v>
      </c>
      <c r="G302" s="22">
        <v>111564</v>
      </c>
      <c r="H302" s="22">
        <v>0</v>
      </c>
    </row>
    <row r="303" spans="1:8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794388</v>
      </c>
      <c r="F303" s="22">
        <v>92910</v>
      </c>
      <c r="G303" s="22">
        <v>132398</v>
      </c>
      <c r="H303" s="22">
        <v>6730</v>
      </c>
    </row>
    <row r="304" spans="1:8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653643</v>
      </c>
      <c r="F304" s="22">
        <v>0</v>
      </c>
      <c r="G304" s="22">
        <v>108941</v>
      </c>
      <c r="H304" s="22">
        <v>0</v>
      </c>
    </row>
    <row r="305" spans="1:8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887762</v>
      </c>
      <c r="F305" s="22">
        <v>0</v>
      </c>
      <c r="G305" s="22">
        <v>147960</v>
      </c>
      <c r="H305" s="22">
        <v>0</v>
      </c>
    </row>
    <row r="306" spans="1:8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1225170</v>
      </c>
      <c r="F306" s="22">
        <v>720716</v>
      </c>
      <c r="G306" s="22">
        <v>204195</v>
      </c>
      <c r="H306" s="22">
        <v>51307</v>
      </c>
    </row>
    <row r="307" spans="1:8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402509</v>
      </c>
      <c r="F307" s="22">
        <v>0</v>
      </c>
      <c r="G307" s="22">
        <v>67085</v>
      </c>
      <c r="H307" s="22">
        <v>0</v>
      </c>
    </row>
    <row r="308" spans="1:8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732843</v>
      </c>
      <c r="F308" s="22">
        <v>0</v>
      </c>
      <c r="G308" s="22">
        <v>122141</v>
      </c>
      <c r="H308" s="22">
        <v>0</v>
      </c>
    </row>
    <row r="309" spans="1:8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167459</v>
      </c>
      <c r="F309" s="22">
        <v>0</v>
      </c>
      <c r="G309" s="22">
        <v>27910</v>
      </c>
      <c r="H309" s="22">
        <v>0</v>
      </c>
    </row>
    <row r="310" spans="1:8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375468</v>
      </c>
      <c r="F310" s="22">
        <v>0</v>
      </c>
      <c r="G310" s="22">
        <v>62578</v>
      </c>
      <c r="H310" s="22">
        <v>0</v>
      </c>
    </row>
    <row r="311" spans="1:8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812994</v>
      </c>
      <c r="F311" s="22">
        <v>472161</v>
      </c>
      <c r="G311" s="22">
        <v>135499</v>
      </c>
      <c r="H311" s="22">
        <v>28949</v>
      </c>
    </row>
    <row r="312" spans="1:8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424365</v>
      </c>
      <c r="F312" s="22">
        <v>0</v>
      </c>
      <c r="G312" s="22">
        <v>70728</v>
      </c>
      <c r="H312" s="22">
        <v>0</v>
      </c>
    </row>
    <row r="313" spans="1:8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697469</v>
      </c>
      <c r="F313" s="22">
        <v>0</v>
      </c>
      <c r="G313" s="22">
        <v>116245</v>
      </c>
      <c r="H313" s="22">
        <v>0</v>
      </c>
    </row>
    <row r="314" spans="1:8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195728</v>
      </c>
      <c r="F314" s="22">
        <v>0</v>
      </c>
      <c r="G314" s="22">
        <v>32621</v>
      </c>
      <c r="H314" s="22">
        <v>0</v>
      </c>
    </row>
    <row r="315" spans="1:8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1345895</v>
      </c>
      <c r="F315" s="22">
        <v>0</v>
      </c>
      <c r="G315" s="22">
        <v>224316</v>
      </c>
      <c r="H315" s="22">
        <v>0</v>
      </c>
    </row>
    <row r="316" spans="1:8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737909</v>
      </c>
      <c r="F316" s="22">
        <v>0</v>
      </c>
      <c r="G316" s="22">
        <v>122985</v>
      </c>
      <c r="H316" s="22">
        <v>0</v>
      </c>
    </row>
    <row r="317" spans="1:8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220427</v>
      </c>
      <c r="F317" s="22">
        <v>0</v>
      </c>
      <c r="G317" s="22">
        <v>36738</v>
      </c>
      <c r="H317" s="22">
        <v>0</v>
      </c>
    </row>
    <row r="318" spans="1:8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147189</v>
      </c>
      <c r="F318" s="22">
        <v>0</v>
      </c>
      <c r="G318" s="22">
        <v>24532</v>
      </c>
      <c r="H318" s="22">
        <v>0</v>
      </c>
    </row>
    <row r="319" spans="1:8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712407</v>
      </c>
      <c r="F319" s="22">
        <v>0</v>
      </c>
      <c r="G319" s="22">
        <v>118735</v>
      </c>
      <c r="H319" s="22">
        <v>0</v>
      </c>
    </row>
    <row r="320" spans="1:8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455184</v>
      </c>
      <c r="F320" s="22">
        <v>0</v>
      </c>
      <c r="G320" s="22">
        <v>75864</v>
      </c>
      <c r="H320" s="22">
        <v>0</v>
      </c>
    </row>
    <row r="321" spans="1:8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776028</v>
      </c>
      <c r="F321" s="22">
        <v>57052</v>
      </c>
      <c r="G321" s="22">
        <v>129338</v>
      </c>
      <c r="H321" s="22">
        <v>4406</v>
      </c>
    </row>
    <row r="322" spans="1:8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562584</v>
      </c>
      <c r="F322" s="22">
        <v>0</v>
      </c>
      <c r="G322" s="22">
        <v>93764</v>
      </c>
      <c r="H322" s="22">
        <v>0</v>
      </c>
    </row>
    <row r="323" spans="1:8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831260</v>
      </c>
      <c r="F323" s="22">
        <v>0</v>
      </c>
      <c r="G323" s="22">
        <v>138543</v>
      </c>
      <c r="H323" s="22">
        <v>0</v>
      </c>
    </row>
    <row r="324" spans="1:8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338976</v>
      </c>
      <c r="F324" s="22">
        <v>0</v>
      </c>
      <c r="G324" s="22">
        <v>56496</v>
      </c>
      <c r="H324" s="22">
        <v>0</v>
      </c>
    </row>
    <row r="325" spans="1:8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111086</v>
      </c>
      <c r="F325" s="22">
        <v>0</v>
      </c>
      <c r="G325" s="22">
        <v>18514</v>
      </c>
      <c r="H325" s="22">
        <v>0</v>
      </c>
    </row>
    <row r="326" spans="1:8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183135</v>
      </c>
      <c r="F326" s="22">
        <v>0</v>
      </c>
      <c r="G326" s="22">
        <v>30523</v>
      </c>
      <c r="H326" s="22">
        <v>0</v>
      </c>
    </row>
    <row r="327" spans="1:8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4954106</v>
      </c>
      <c r="F327" s="22">
        <v>0</v>
      </c>
      <c r="G327" s="22">
        <v>825684</v>
      </c>
      <c r="H327" s="22">
        <v>0</v>
      </c>
    </row>
    <row r="328" spans="1:8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77895458</v>
      </c>
      <c r="F328" s="22">
        <v>0</v>
      </c>
      <c r="G328" s="22">
        <v>12982576</v>
      </c>
      <c r="H328" s="22">
        <v>0</v>
      </c>
    </row>
    <row r="329" spans="1:8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471AB-873D-45C8-8BC0-7A7E5F168EAE}">
  <dimension ref="A1:R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793</v>
      </c>
      <c r="D1" s="20" t="s">
        <v>794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795</v>
      </c>
      <c r="F2" s="21" t="s">
        <v>796</v>
      </c>
      <c r="G2" s="21" t="s">
        <v>797</v>
      </c>
      <c r="H2" s="21" t="s">
        <v>798</v>
      </c>
      <c r="I2" s="21" t="s">
        <v>799</v>
      </c>
      <c r="J2" s="21" t="s">
        <v>800</v>
      </c>
      <c r="K2" s="21" t="s">
        <v>801</v>
      </c>
      <c r="L2" s="21" t="s">
        <v>802</v>
      </c>
      <c r="M2" s="21" t="s">
        <v>16</v>
      </c>
      <c r="N2" s="21" t="s">
        <v>803</v>
      </c>
      <c r="O2" s="21" t="s">
        <v>804</v>
      </c>
      <c r="P2" s="21" t="s">
        <v>805</v>
      </c>
      <c r="Q2" s="21" t="s">
        <v>806</v>
      </c>
      <c r="R2" s="21" t="s">
        <v>807</v>
      </c>
    </row>
    <row r="3" spans="1:18" x14ac:dyDescent="0.25">
      <c r="A3" s="21"/>
      <c r="B3" s="21"/>
      <c r="C3" s="21"/>
      <c r="D3" s="21" t="s">
        <v>88</v>
      </c>
      <c r="E3" s="21" t="s">
        <v>808</v>
      </c>
      <c r="F3" s="21" t="s">
        <v>809</v>
      </c>
      <c r="G3" s="21" t="s">
        <v>810</v>
      </c>
      <c r="H3" s="21" t="s">
        <v>811</v>
      </c>
      <c r="I3" s="21" t="s">
        <v>812</v>
      </c>
      <c r="J3" s="21" t="s">
        <v>813</v>
      </c>
      <c r="K3" s="21" t="s">
        <v>814</v>
      </c>
      <c r="L3" s="21" t="s">
        <v>815</v>
      </c>
      <c r="M3" s="21" t="s">
        <v>816</v>
      </c>
      <c r="N3" s="21" t="s">
        <v>817</v>
      </c>
      <c r="O3" s="21" t="s">
        <v>818</v>
      </c>
      <c r="P3" s="21" t="s">
        <v>819</v>
      </c>
      <c r="Q3" s="21" t="s">
        <v>820</v>
      </c>
      <c r="R3" s="21" t="s">
        <v>821</v>
      </c>
    </row>
    <row r="4" spans="1:1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894083</v>
      </c>
      <c r="F4" s="22">
        <v>83448970</v>
      </c>
      <c r="G4" s="22">
        <v>-66696588</v>
      </c>
      <c r="H4" s="22">
        <v>3511392</v>
      </c>
      <c r="I4" s="22">
        <v>0</v>
      </c>
      <c r="J4" s="22">
        <v>-37955000</v>
      </c>
      <c r="K4" s="22">
        <v>-15260079</v>
      </c>
      <c r="L4" s="22">
        <v>2689050</v>
      </c>
      <c r="M4" s="22">
        <v>33313701</v>
      </c>
      <c r="N4" s="22">
        <v>0</v>
      </c>
      <c r="O4" s="22">
        <v>-6881004</v>
      </c>
      <c r="P4" s="22">
        <v>0</v>
      </c>
      <c r="Q4" s="22">
        <v>4147464</v>
      </c>
      <c r="R4" s="22">
        <v>1211989</v>
      </c>
    </row>
    <row r="5" spans="1:1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-2255610</v>
      </c>
      <c r="F5" s="22">
        <v>-2964738</v>
      </c>
      <c r="G5" s="22">
        <v>-4878834</v>
      </c>
      <c r="H5" s="22">
        <v>2202106</v>
      </c>
      <c r="I5" s="22">
        <v>0</v>
      </c>
      <c r="J5" s="22">
        <v>-1919241</v>
      </c>
      <c r="K5" s="22">
        <v>0</v>
      </c>
      <c r="L5" s="22">
        <v>0</v>
      </c>
      <c r="M5" s="22">
        <v>11474393</v>
      </c>
      <c r="N5" s="22">
        <v>0</v>
      </c>
      <c r="O5" s="22">
        <v>-2317052</v>
      </c>
      <c r="P5" s="22">
        <v>0</v>
      </c>
      <c r="Q5" s="22">
        <v>0</v>
      </c>
      <c r="R5" s="22">
        <v>-658976</v>
      </c>
    </row>
    <row r="6" spans="1:1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10592793</v>
      </c>
      <c r="F6" s="22">
        <v>3741120</v>
      </c>
      <c r="G6" s="22">
        <v>-4329339</v>
      </c>
      <c r="H6" s="22">
        <v>1546849</v>
      </c>
      <c r="I6" s="22">
        <v>0</v>
      </c>
      <c r="J6" s="22">
        <v>-4947530</v>
      </c>
      <c r="K6" s="22">
        <v>-2561498</v>
      </c>
      <c r="L6" s="22">
        <v>350086</v>
      </c>
      <c r="M6" s="22">
        <v>6689303</v>
      </c>
      <c r="N6" s="22">
        <v>0</v>
      </c>
      <c r="O6" s="22">
        <v>-571199</v>
      </c>
      <c r="P6" s="22">
        <v>0</v>
      </c>
      <c r="Q6" s="22">
        <v>0</v>
      </c>
      <c r="R6" s="22">
        <v>10510585</v>
      </c>
    </row>
    <row r="7" spans="1:1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258732000</v>
      </c>
      <c r="F7" s="22">
        <v>888289000</v>
      </c>
      <c r="G7" s="22">
        <v>-1398836000</v>
      </c>
      <c r="H7" s="22">
        <v>279668000</v>
      </c>
      <c r="I7" s="22">
        <v>0</v>
      </c>
      <c r="J7" s="22">
        <v>-179093000</v>
      </c>
      <c r="K7" s="22">
        <v>-288695000</v>
      </c>
      <c r="L7" s="22">
        <v>54182000</v>
      </c>
      <c r="M7" s="22">
        <v>724479000</v>
      </c>
      <c r="N7" s="22">
        <v>0</v>
      </c>
      <c r="O7" s="22">
        <v>-228229000</v>
      </c>
      <c r="P7" s="22">
        <v>0</v>
      </c>
      <c r="Q7" s="22">
        <v>125911000</v>
      </c>
      <c r="R7" s="22">
        <v>236408000</v>
      </c>
    </row>
    <row r="8" spans="1:1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14455031</v>
      </c>
      <c r="F8" s="22">
        <v>15642517</v>
      </c>
      <c r="G8" s="22">
        <v>-14189394</v>
      </c>
      <c r="H8" s="22">
        <v>781246</v>
      </c>
      <c r="I8" s="22">
        <v>0</v>
      </c>
      <c r="J8" s="22">
        <v>-11847241</v>
      </c>
      <c r="K8" s="22">
        <v>-38134</v>
      </c>
      <c r="L8" s="22">
        <v>892660</v>
      </c>
      <c r="M8" s="22">
        <v>10909305</v>
      </c>
      <c r="N8" s="22">
        <v>0</v>
      </c>
      <c r="O8" s="22">
        <v>-1902762</v>
      </c>
      <c r="P8" s="22">
        <v>0</v>
      </c>
      <c r="Q8" s="22">
        <v>266446</v>
      </c>
      <c r="R8" s="22">
        <v>14969674</v>
      </c>
    </row>
    <row r="9" spans="1:1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73291043</v>
      </c>
      <c r="F9" s="22">
        <v>7558121</v>
      </c>
      <c r="G9" s="22">
        <v>2525546</v>
      </c>
      <c r="H9" s="22">
        <v>0</v>
      </c>
      <c r="I9" s="22">
        <v>0</v>
      </c>
      <c r="J9" s="22">
        <v>-6874009</v>
      </c>
      <c r="K9" s="22">
        <v>-7695368</v>
      </c>
      <c r="L9" s="22">
        <v>405071</v>
      </c>
      <c r="M9" s="22">
        <v>7478282</v>
      </c>
      <c r="N9" s="22">
        <v>0</v>
      </c>
      <c r="O9" s="22">
        <v>-1325373</v>
      </c>
      <c r="P9" s="22">
        <v>0</v>
      </c>
      <c r="Q9" s="22">
        <v>0</v>
      </c>
      <c r="R9" s="22">
        <v>75363313</v>
      </c>
    </row>
    <row r="10" spans="1:1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19088387</v>
      </c>
      <c r="F10" s="22">
        <v>12875117</v>
      </c>
      <c r="G10" s="22">
        <v>-4205682</v>
      </c>
      <c r="H10" s="22">
        <v>1366932</v>
      </c>
      <c r="I10" s="22">
        <v>0</v>
      </c>
      <c r="J10" s="22">
        <v>-8363498</v>
      </c>
      <c r="K10" s="22">
        <v>-6499777</v>
      </c>
      <c r="L10" s="22">
        <v>510983</v>
      </c>
      <c r="M10" s="22">
        <v>12966971</v>
      </c>
      <c r="N10" s="22">
        <v>0</v>
      </c>
      <c r="O10" s="22">
        <v>-2981395</v>
      </c>
      <c r="P10" s="22">
        <v>0</v>
      </c>
      <c r="Q10" s="22">
        <v>3145509</v>
      </c>
      <c r="R10" s="22">
        <v>27903547</v>
      </c>
    </row>
    <row r="11" spans="1:1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81613000</v>
      </c>
      <c r="F11" s="22">
        <v>777858000</v>
      </c>
      <c r="G11" s="22">
        <v>-843243000</v>
      </c>
      <c r="H11" s="22">
        <v>233297000</v>
      </c>
      <c r="I11" s="22">
        <v>0</v>
      </c>
      <c r="J11" s="22">
        <v>-669956000</v>
      </c>
      <c r="K11" s="22">
        <v>-80556000</v>
      </c>
      <c r="L11" s="22">
        <v>74479000</v>
      </c>
      <c r="M11" s="22">
        <v>661037000</v>
      </c>
      <c r="N11" s="22">
        <v>0</v>
      </c>
      <c r="O11" s="22">
        <v>-275084000</v>
      </c>
      <c r="P11" s="22">
        <v>0</v>
      </c>
      <c r="Q11" s="22">
        <v>0</v>
      </c>
      <c r="R11" s="22">
        <v>-40555000</v>
      </c>
    </row>
    <row r="12" spans="1:1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7759000</v>
      </c>
      <c r="G12" s="22">
        <v>-13947000</v>
      </c>
      <c r="H12" s="22">
        <v>2595000</v>
      </c>
      <c r="I12" s="22">
        <v>0</v>
      </c>
      <c r="J12" s="22">
        <v>-7794000</v>
      </c>
      <c r="K12" s="22">
        <v>-4932000</v>
      </c>
      <c r="L12" s="22">
        <v>1349000</v>
      </c>
      <c r="M12" s="22">
        <v>16873000</v>
      </c>
      <c r="N12" s="22">
        <v>0</v>
      </c>
      <c r="O12" s="22">
        <v>-3416000</v>
      </c>
      <c r="P12" s="22">
        <v>0</v>
      </c>
      <c r="Q12" s="22">
        <v>18000</v>
      </c>
      <c r="R12" s="22">
        <v>-1495000</v>
      </c>
    </row>
    <row r="13" spans="1:1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28896500</v>
      </c>
      <c r="F13" s="22">
        <v>8406206</v>
      </c>
      <c r="G13" s="22">
        <v>-27195336</v>
      </c>
      <c r="H13" s="22">
        <v>8759150</v>
      </c>
      <c r="I13" s="22">
        <v>0</v>
      </c>
      <c r="J13" s="22">
        <v>-8824899</v>
      </c>
      <c r="K13" s="22">
        <v>-1403367</v>
      </c>
      <c r="L13" s="22">
        <v>849579</v>
      </c>
      <c r="M13" s="22">
        <v>35277432</v>
      </c>
      <c r="N13" s="22">
        <v>0</v>
      </c>
      <c r="O13" s="22">
        <v>-7147823</v>
      </c>
      <c r="P13" s="22">
        <v>0</v>
      </c>
      <c r="Q13" s="22">
        <v>-13709844</v>
      </c>
      <c r="R13" s="22">
        <v>23907598</v>
      </c>
    </row>
    <row r="14" spans="1:1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8669833</v>
      </c>
      <c r="F14" s="22">
        <v>10232401</v>
      </c>
      <c r="G14" s="22">
        <v>0</v>
      </c>
      <c r="H14" s="22">
        <v>-4279324</v>
      </c>
      <c r="I14" s="22">
        <v>0</v>
      </c>
      <c r="J14" s="22">
        <v>-10162482</v>
      </c>
      <c r="K14" s="22">
        <v>-2448482</v>
      </c>
      <c r="L14" s="22">
        <v>154344</v>
      </c>
      <c r="M14" s="22">
        <v>7553509</v>
      </c>
      <c r="N14" s="22">
        <v>0</v>
      </c>
      <c r="O14" s="22">
        <v>-1043418</v>
      </c>
      <c r="P14" s="22">
        <v>0</v>
      </c>
      <c r="Q14" s="22">
        <v>3466411</v>
      </c>
      <c r="R14" s="22">
        <v>12142792</v>
      </c>
    </row>
    <row r="15" spans="1:1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4043404</v>
      </c>
      <c r="F15" s="22">
        <v>54529666</v>
      </c>
      <c r="G15" s="22">
        <v>-25002088</v>
      </c>
      <c r="H15" s="22">
        <v>8042498</v>
      </c>
      <c r="I15" s="22">
        <v>0</v>
      </c>
      <c r="J15" s="22">
        <v>-48780095</v>
      </c>
      <c r="K15" s="22">
        <v>-18073352</v>
      </c>
      <c r="L15" s="22">
        <v>131441</v>
      </c>
      <c r="M15" s="22">
        <v>27652336</v>
      </c>
      <c r="N15" s="22">
        <v>0</v>
      </c>
      <c r="O15" s="22">
        <v>-4503612</v>
      </c>
      <c r="P15" s="22">
        <v>0</v>
      </c>
      <c r="Q15" s="22">
        <v>13089398</v>
      </c>
      <c r="R15" s="22">
        <v>11129596</v>
      </c>
    </row>
    <row r="16" spans="1:1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76218000</v>
      </c>
      <c r="F16" s="22">
        <v>26906000</v>
      </c>
      <c r="G16" s="22">
        <v>-13633000</v>
      </c>
      <c r="H16" s="22">
        <v>-10019000</v>
      </c>
      <c r="I16" s="22">
        <v>0</v>
      </c>
      <c r="J16" s="22">
        <v>-56047000</v>
      </c>
      <c r="K16" s="22">
        <v>-3927000</v>
      </c>
      <c r="L16" s="22">
        <v>1993000</v>
      </c>
      <c r="M16" s="22">
        <v>70517000</v>
      </c>
      <c r="N16" s="22">
        <v>0</v>
      </c>
      <c r="O16" s="22">
        <v>-19860000</v>
      </c>
      <c r="P16" s="22">
        <v>0</v>
      </c>
      <c r="Q16" s="22">
        <v>1487000</v>
      </c>
      <c r="R16" s="22">
        <v>73635000</v>
      </c>
    </row>
    <row r="17" spans="1:1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43602536</v>
      </c>
      <c r="F17" s="22">
        <v>17432222</v>
      </c>
      <c r="G17" s="22">
        <v>-25263710</v>
      </c>
      <c r="H17" s="22">
        <v>3312980</v>
      </c>
      <c r="I17" s="22">
        <v>0</v>
      </c>
      <c r="J17" s="22">
        <v>-22197036</v>
      </c>
      <c r="K17" s="22">
        <v>-278525</v>
      </c>
      <c r="L17" s="22">
        <v>267752</v>
      </c>
      <c r="M17" s="22">
        <v>21736966</v>
      </c>
      <c r="N17" s="22">
        <v>0</v>
      </c>
      <c r="O17" s="22">
        <v>-2857021</v>
      </c>
      <c r="P17" s="22">
        <v>0</v>
      </c>
      <c r="Q17" s="22">
        <v>580611</v>
      </c>
      <c r="R17" s="22">
        <v>36336775</v>
      </c>
    </row>
    <row r="18" spans="1:1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97133000</v>
      </c>
      <c r="F18" s="22">
        <v>62968000</v>
      </c>
      <c r="G18" s="22">
        <v>-173115000</v>
      </c>
      <c r="H18" s="22">
        <v>74125000</v>
      </c>
      <c r="I18" s="22">
        <v>0</v>
      </c>
      <c r="J18" s="22">
        <v>-119520000</v>
      </c>
      <c r="K18" s="22">
        <v>-625000</v>
      </c>
      <c r="L18" s="22">
        <v>795000</v>
      </c>
      <c r="M18" s="22">
        <v>84672000</v>
      </c>
      <c r="N18" s="22">
        <v>0</v>
      </c>
      <c r="O18" s="22">
        <v>-28927000</v>
      </c>
      <c r="P18" s="22">
        <v>0</v>
      </c>
      <c r="Q18" s="22">
        <v>276460000</v>
      </c>
      <c r="R18" s="22">
        <v>273966000</v>
      </c>
    </row>
    <row r="19" spans="1:1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-26948310</v>
      </c>
      <c r="F19" s="22">
        <v>20419747</v>
      </c>
      <c r="G19" s="22">
        <v>-96194978</v>
      </c>
      <c r="H19" s="22">
        <v>61803169</v>
      </c>
      <c r="I19" s="22">
        <v>0</v>
      </c>
      <c r="J19" s="22">
        <v>-54497577</v>
      </c>
      <c r="K19" s="22">
        <v>-1244464</v>
      </c>
      <c r="L19" s="22">
        <v>6722508</v>
      </c>
      <c r="M19" s="22">
        <v>81761258</v>
      </c>
      <c r="N19" s="22">
        <v>0</v>
      </c>
      <c r="O19" s="22">
        <v>-20248149</v>
      </c>
      <c r="P19" s="22">
        <v>0</v>
      </c>
      <c r="Q19" s="22">
        <v>315053</v>
      </c>
      <c r="R19" s="22">
        <v>-28111743</v>
      </c>
    </row>
    <row r="20" spans="1:1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35146022</v>
      </c>
      <c r="F20" s="22">
        <v>53578162</v>
      </c>
      <c r="G20" s="22">
        <v>-3752934</v>
      </c>
      <c r="H20" s="22">
        <v>0</v>
      </c>
      <c r="I20" s="22">
        <v>0</v>
      </c>
      <c r="J20" s="22">
        <v>-46555787</v>
      </c>
      <c r="K20" s="22">
        <v>-27460796</v>
      </c>
      <c r="L20" s="22">
        <v>151735</v>
      </c>
      <c r="M20" s="22">
        <v>19339036</v>
      </c>
      <c r="N20" s="22">
        <v>0</v>
      </c>
      <c r="O20" s="22">
        <v>-3001960</v>
      </c>
      <c r="P20" s="22">
        <v>0</v>
      </c>
      <c r="Q20" s="22">
        <v>1236840</v>
      </c>
      <c r="R20" s="22">
        <v>28680318</v>
      </c>
    </row>
    <row r="21" spans="1:1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10989117</v>
      </c>
      <c r="F21" s="22">
        <v>60670435</v>
      </c>
      <c r="G21" s="22">
        <v>-51854737</v>
      </c>
      <c r="H21" s="22">
        <v>23199835</v>
      </c>
      <c r="I21" s="22">
        <v>0</v>
      </c>
      <c r="J21" s="22">
        <v>-37810558</v>
      </c>
      <c r="K21" s="22">
        <v>-38864693</v>
      </c>
      <c r="L21" s="22">
        <v>236030</v>
      </c>
      <c r="M21" s="22">
        <v>39994452</v>
      </c>
      <c r="N21" s="22">
        <v>0</v>
      </c>
      <c r="O21" s="22">
        <v>-9757622</v>
      </c>
      <c r="P21" s="22">
        <v>0</v>
      </c>
      <c r="Q21" s="22">
        <v>262460</v>
      </c>
      <c r="R21" s="22">
        <v>-2935282</v>
      </c>
    </row>
    <row r="22" spans="1:1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2139769</v>
      </c>
      <c r="F22" s="22">
        <v>41242011</v>
      </c>
      <c r="G22" s="22">
        <v>-3464486</v>
      </c>
      <c r="H22" s="22">
        <v>2024856</v>
      </c>
      <c r="I22" s="22">
        <v>0</v>
      </c>
      <c r="J22" s="22">
        <v>-6320595</v>
      </c>
      <c r="K22" s="22">
        <v>-31729356</v>
      </c>
      <c r="L22" s="22">
        <v>583434</v>
      </c>
      <c r="M22" s="22">
        <v>5739720</v>
      </c>
      <c r="N22" s="22">
        <v>0</v>
      </c>
      <c r="O22" s="22">
        <v>-1530356</v>
      </c>
      <c r="P22" s="22">
        <v>0</v>
      </c>
      <c r="Q22" s="22">
        <v>-5039802</v>
      </c>
      <c r="R22" s="22">
        <v>3645195</v>
      </c>
    </row>
    <row r="23" spans="1:1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5173462</v>
      </c>
      <c r="F23" s="22">
        <v>2491567</v>
      </c>
      <c r="G23" s="22">
        <v>-3796669</v>
      </c>
      <c r="H23" s="22">
        <v>780402</v>
      </c>
      <c r="I23" s="22">
        <v>0</v>
      </c>
      <c r="J23" s="22">
        <v>-3423858</v>
      </c>
      <c r="K23" s="22">
        <v>0</v>
      </c>
      <c r="L23" s="22">
        <v>202542</v>
      </c>
      <c r="M23" s="22">
        <v>4385724</v>
      </c>
      <c r="N23" s="22">
        <v>0</v>
      </c>
      <c r="O23" s="22">
        <v>-549933</v>
      </c>
      <c r="P23" s="22">
        <v>0</v>
      </c>
      <c r="Q23" s="22">
        <v>21162</v>
      </c>
      <c r="R23" s="22">
        <v>5284399</v>
      </c>
    </row>
    <row r="24" spans="1:1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3238774</v>
      </c>
      <c r="F24" s="22">
        <v>9278063</v>
      </c>
      <c r="G24" s="22">
        <v>-2310985</v>
      </c>
      <c r="H24" s="22">
        <v>0</v>
      </c>
      <c r="I24" s="22">
        <v>0</v>
      </c>
      <c r="J24" s="22">
        <v>2343717</v>
      </c>
      <c r="K24" s="22">
        <v>0</v>
      </c>
      <c r="L24" s="22">
        <v>38592</v>
      </c>
      <c r="M24" s="22">
        <v>2935896</v>
      </c>
      <c r="N24" s="22">
        <v>0</v>
      </c>
      <c r="O24" s="22">
        <v>-657603</v>
      </c>
      <c r="P24" s="22">
        <v>0</v>
      </c>
      <c r="Q24" s="22">
        <v>107404</v>
      </c>
      <c r="R24" s="22">
        <v>14973858</v>
      </c>
    </row>
    <row r="25" spans="1:1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9835721</v>
      </c>
      <c r="F25" s="22">
        <v>14758346</v>
      </c>
      <c r="G25" s="22">
        <v>-7205118</v>
      </c>
      <c r="H25" s="22">
        <v>4420321</v>
      </c>
      <c r="I25" s="22">
        <v>0</v>
      </c>
      <c r="J25" s="22">
        <v>-3658318</v>
      </c>
      <c r="K25" s="22">
        <v>-482395</v>
      </c>
      <c r="L25" s="22">
        <v>296368</v>
      </c>
      <c r="M25" s="22">
        <v>19451905</v>
      </c>
      <c r="N25" s="22">
        <v>0</v>
      </c>
      <c r="O25" s="22">
        <v>-204595</v>
      </c>
      <c r="P25" s="22">
        <v>0</v>
      </c>
      <c r="Q25" s="22">
        <v>679152</v>
      </c>
      <c r="R25" s="22">
        <v>37891387</v>
      </c>
    </row>
    <row r="26" spans="1:1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4268305</v>
      </c>
      <c r="F26" s="22">
        <v>5523582</v>
      </c>
      <c r="G26" s="22">
        <v>-4819252</v>
      </c>
      <c r="H26" s="22">
        <v>850125</v>
      </c>
      <c r="I26" s="22">
        <v>0</v>
      </c>
      <c r="J26" s="22">
        <v>-4313346</v>
      </c>
      <c r="K26" s="22">
        <v>0</v>
      </c>
      <c r="L26" s="22">
        <v>273018</v>
      </c>
      <c r="M26" s="22">
        <v>10149416</v>
      </c>
      <c r="N26" s="22">
        <v>0</v>
      </c>
      <c r="O26" s="22">
        <v>-1183120</v>
      </c>
      <c r="P26" s="22">
        <v>0</v>
      </c>
      <c r="Q26" s="22">
        <v>0</v>
      </c>
      <c r="R26" s="22">
        <v>10748728</v>
      </c>
    </row>
    <row r="27" spans="1:1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-21740909</v>
      </c>
      <c r="F27" s="22">
        <v>66807773</v>
      </c>
      <c r="G27" s="22">
        <v>-74072257</v>
      </c>
      <c r="H27" s="22">
        <v>26877427</v>
      </c>
      <c r="I27" s="22">
        <v>0</v>
      </c>
      <c r="J27" s="22">
        <v>-83011953</v>
      </c>
      <c r="K27" s="22">
        <v>-16729990</v>
      </c>
      <c r="L27" s="22">
        <v>1285626</v>
      </c>
      <c r="M27" s="22">
        <v>67446953</v>
      </c>
      <c r="N27" s="22">
        <v>0</v>
      </c>
      <c r="O27" s="22">
        <v>-11054068</v>
      </c>
      <c r="P27" s="22">
        <v>0</v>
      </c>
      <c r="Q27" s="22">
        <v>1409899</v>
      </c>
      <c r="R27" s="22">
        <v>-42781499</v>
      </c>
    </row>
    <row r="28" spans="1:1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657868644</v>
      </c>
      <c r="F28" s="22">
        <v>-8162701</v>
      </c>
      <c r="G28" s="22">
        <v>-44613829</v>
      </c>
      <c r="H28" s="22">
        <v>41613310</v>
      </c>
      <c r="I28" s="22">
        <v>0</v>
      </c>
      <c r="J28" s="22">
        <v>-105550688</v>
      </c>
      <c r="K28" s="22">
        <v>0</v>
      </c>
      <c r="L28" s="22">
        <v>6255253</v>
      </c>
      <c r="M28" s="22">
        <v>143310178</v>
      </c>
      <c r="N28" s="22">
        <v>0</v>
      </c>
      <c r="O28" s="22">
        <v>-14940261</v>
      </c>
      <c r="P28" s="22">
        <v>0</v>
      </c>
      <c r="Q28" s="22">
        <v>1492737</v>
      </c>
      <c r="R28" s="22">
        <v>677272643</v>
      </c>
    </row>
    <row r="29" spans="1:1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1338054</v>
      </c>
      <c r="F29" s="22">
        <v>420318</v>
      </c>
      <c r="G29" s="22">
        <v>-119924</v>
      </c>
      <c r="H29" s="22">
        <v>0</v>
      </c>
      <c r="I29" s="22">
        <v>0</v>
      </c>
      <c r="J29" s="22">
        <v>-668257</v>
      </c>
      <c r="K29" s="22">
        <v>210994</v>
      </c>
      <c r="L29" s="22">
        <v>0</v>
      </c>
      <c r="M29" s="22">
        <v>339389</v>
      </c>
      <c r="N29" s="22">
        <v>0</v>
      </c>
      <c r="O29" s="22">
        <v>0</v>
      </c>
      <c r="P29" s="22">
        <v>0</v>
      </c>
      <c r="Q29" s="22">
        <v>0</v>
      </c>
      <c r="R29" s="22">
        <v>1520574</v>
      </c>
    </row>
    <row r="30" spans="1:1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9530358</v>
      </c>
      <c r="F30" s="22">
        <v>11104813</v>
      </c>
      <c r="G30" s="22">
        <v>-18938</v>
      </c>
      <c r="H30" s="22">
        <v>788100</v>
      </c>
      <c r="I30" s="22">
        <v>0</v>
      </c>
      <c r="J30" s="22">
        <v>-6909087</v>
      </c>
      <c r="K30" s="22">
        <v>0</v>
      </c>
      <c r="L30" s="22">
        <v>1044662</v>
      </c>
      <c r="M30" s="22">
        <v>5578142</v>
      </c>
      <c r="N30" s="22">
        <v>0</v>
      </c>
      <c r="O30" s="22">
        <v>0</v>
      </c>
      <c r="P30" s="22">
        <v>0</v>
      </c>
      <c r="Q30" s="22">
        <v>360787</v>
      </c>
      <c r="R30" s="22">
        <v>21478837</v>
      </c>
    </row>
    <row r="31" spans="1:1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2534487</v>
      </c>
      <c r="F31" s="22">
        <v>7370696</v>
      </c>
      <c r="G31" s="22">
        <v>-3619671</v>
      </c>
      <c r="H31" s="22">
        <v>219500</v>
      </c>
      <c r="I31" s="22">
        <v>0</v>
      </c>
      <c r="J31" s="22">
        <v>-8251239</v>
      </c>
      <c r="K31" s="22">
        <v>-42186</v>
      </c>
      <c r="L31" s="22">
        <v>565824</v>
      </c>
      <c r="M31" s="22">
        <v>3723098</v>
      </c>
      <c r="N31" s="22">
        <v>0</v>
      </c>
      <c r="O31" s="22">
        <v>0</v>
      </c>
      <c r="P31" s="22">
        <v>0</v>
      </c>
      <c r="Q31" s="22">
        <v>26978</v>
      </c>
      <c r="R31" s="22">
        <v>2527487</v>
      </c>
    </row>
    <row r="32" spans="1:1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5223781</v>
      </c>
      <c r="F32" s="22">
        <v>7667243</v>
      </c>
      <c r="G32" s="22">
        <v>-12954524</v>
      </c>
      <c r="H32" s="22">
        <v>3322853</v>
      </c>
      <c r="I32" s="22">
        <v>0</v>
      </c>
      <c r="J32" s="22">
        <v>-2838873</v>
      </c>
      <c r="K32" s="22">
        <v>0</v>
      </c>
      <c r="L32" s="22">
        <v>323515</v>
      </c>
      <c r="M32" s="22">
        <v>4186233</v>
      </c>
      <c r="N32" s="22">
        <v>0</v>
      </c>
      <c r="O32" s="22">
        <v>0</v>
      </c>
      <c r="P32" s="22">
        <v>0</v>
      </c>
      <c r="Q32" s="22">
        <v>283771</v>
      </c>
      <c r="R32" s="22">
        <v>5213999</v>
      </c>
    </row>
    <row r="33" spans="1:1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19681018</v>
      </c>
      <c r="F33" s="22">
        <v>-732215</v>
      </c>
      <c r="G33" s="22">
        <v>-1772442</v>
      </c>
      <c r="H33" s="22">
        <v>10223</v>
      </c>
      <c r="I33" s="22">
        <v>0</v>
      </c>
      <c r="J33" s="22">
        <v>-2727466</v>
      </c>
      <c r="K33" s="22">
        <v>0</v>
      </c>
      <c r="L33" s="22">
        <v>78908</v>
      </c>
      <c r="M33" s="22">
        <v>9036055</v>
      </c>
      <c r="N33" s="22">
        <v>0</v>
      </c>
      <c r="O33" s="22">
        <v>-559041</v>
      </c>
      <c r="P33" s="22">
        <v>0</v>
      </c>
      <c r="Q33" s="22">
        <v>69879</v>
      </c>
      <c r="R33" s="22">
        <v>23084919</v>
      </c>
    </row>
    <row r="34" spans="1:1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5786118</v>
      </c>
      <c r="F34" s="22">
        <v>1215334</v>
      </c>
      <c r="G34" s="22">
        <v>-1762605</v>
      </c>
      <c r="H34" s="22">
        <v>246333</v>
      </c>
      <c r="I34" s="22">
        <v>0</v>
      </c>
      <c r="J34" s="22">
        <v>-978150</v>
      </c>
      <c r="K34" s="22">
        <v>-2229000</v>
      </c>
      <c r="L34" s="22">
        <v>322538</v>
      </c>
      <c r="M34" s="22">
        <v>2270813</v>
      </c>
      <c r="N34" s="22">
        <v>0</v>
      </c>
      <c r="O34" s="22">
        <v>-89126</v>
      </c>
      <c r="P34" s="22">
        <v>0</v>
      </c>
      <c r="Q34" s="22">
        <v>0</v>
      </c>
      <c r="R34" s="22">
        <v>4782255</v>
      </c>
    </row>
    <row r="35" spans="1:1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1163717</v>
      </c>
      <c r="F35" s="22">
        <v>-591129</v>
      </c>
      <c r="G35" s="22">
        <v>-937605</v>
      </c>
      <c r="H35" s="22">
        <v>0</v>
      </c>
      <c r="I35" s="22">
        <v>0</v>
      </c>
      <c r="J35" s="22">
        <v>-1045183</v>
      </c>
      <c r="K35" s="22">
        <v>0</v>
      </c>
      <c r="L35" s="22">
        <v>310319</v>
      </c>
      <c r="M35" s="22">
        <v>2353008</v>
      </c>
      <c r="N35" s="22">
        <v>0</v>
      </c>
      <c r="O35" s="22">
        <v>0</v>
      </c>
      <c r="P35" s="22">
        <v>0</v>
      </c>
      <c r="Q35" s="22">
        <v>0</v>
      </c>
      <c r="R35" s="22">
        <v>1253127</v>
      </c>
    </row>
    <row r="36" spans="1:1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65934462</v>
      </c>
      <c r="F36" s="22">
        <v>6377730</v>
      </c>
      <c r="G36" s="22">
        <v>-12502</v>
      </c>
      <c r="H36" s="22">
        <v>1486826</v>
      </c>
      <c r="I36" s="22">
        <v>0</v>
      </c>
      <c r="J36" s="22">
        <v>-21577318</v>
      </c>
      <c r="K36" s="22">
        <v>-13700</v>
      </c>
      <c r="L36" s="22">
        <v>110359</v>
      </c>
      <c r="M36" s="22">
        <v>20235570</v>
      </c>
      <c r="N36" s="22">
        <v>0</v>
      </c>
      <c r="O36" s="22">
        <v>-852201</v>
      </c>
      <c r="P36" s="22">
        <v>0</v>
      </c>
      <c r="Q36" s="22">
        <v>4424392</v>
      </c>
      <c r="R36" s="22">
        <v>76113618</v>
      </c>
    </row>
    <row r="37" spans="1:1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23499787</v>
      </c>
      <c r="F37" s="22">
        <v>1678542</v>
      </c>
      <c r="G37" s="22">
        <v>-4352543</v>
      </c>
      <c r="H37" s="22">
        <v>0</v>
      </c>
      <c r="I37" s="22">
        <v>0</v>
      </c>
      <c r="J37" s="22">
        <v>-4697318</v>
      </c>
      <c r="K37" s="22">
        <v>0</v>
      </c>
      <c r="L37" s="22">
        <v>615353</v>
      </c>
      <c r="M37" s="22">
        <v>9734279</v>
      </c>
      <c r="N37" s="22">
        <v>0</v>
      </c>
      <c r="O37" s="22">
        <v>-1139899</v>
      </c>
      <c r="P37" s="22">
        <v>0</v>
      </c>
      <c r="Q37" s="22">
        <v>39000</v>
      </c>
      <c r="R37" s="22">
        <v>25377201</v>
      </c>
    </row>
    <row r="38" spans="1:1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1245054</v>
      </c>
      <c r="F38" s="22">
        <v>1790766</v>
      </c>
      <c r="G38" s="22">
        <v>231695</v>
      </c>
      <c r="H38" s="22">
        <v>-2700000</v>
      </c>
      <c r="I38" s="22">
        <v>0</v>
      </c>
      <c r="J38" s="22">
        <v>-3345749</v>
      </c>
      <c r="K38" s="22">
        <v>0</v>
      </c>
      <c r="L38" s="22">
        <v>248901</v>
      </c>
      <c r="M38" s="22">
        <v>4900756</v>
      </c>
      <c r="N38" s="22">
        <v>0</v>
      </c>
      <c r="O38" s="22">
        <v>-2390477</v>
      </c>
      <c r="P38" s="22">
        <v>0</v>
      </c>
      <c r="Q38" s="22">
        <v>109373</v>
      </c>
      <c r="R38" s="22">
        <v>90319</v>
      </c>
    </row>
    <row r="39" spans="1:1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5719664</v>
      </c>
      <c r="F39" s="22">
        <v>-459307</v>
      </c>
      <c r="G39" s="22">
        <v>0</v>
      </c>
      <c r="H39" s="22">
        <v>99036</v>
      </c>
      <c r="I39" s="22">
        <v>0</v>
      </c>
      <c r="J39" s="22">
        <v>-2806295</v>
      </c>
      <c r="K39" s="22">
        <v>0</v>
      </c>
      <c r="L39" s="22">
        <v>520389</v>
      </c>
      <c r="M39" s="22">
        <v>2967305</v>
      </c>
      <c r="N39" s="22">
        <v>0</v>
      </c>
      <c r="O39" s="22">
        <v>0</v>
      </c>
      <c r="P39" s="22">
        <v>0</v>
      </c>
      <c r="Q39" s="22">
        <v>-153509</v>
      </c>
      <c r="R39" s="22">
        <v>5887283</v>
      </c>
    </row>
    <row r="40" spans="1:1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7649262</v>
      </c>
      <c r="F40" s="22">
        <v>2313054</v>
      </c>
      <c r="G40" s="22">
        <v>-4793159</v>
      </c>
      <c r="H40" s="22">
        <v>0</v>
      </c>
      <c r="I40" s="22">
        <v>0</v>
      </c>
      <c r="J40" s="22">
        <v>-42348</v>
      </c>
      <c r="K40" s="22">
        <v>0</v>
      </c>
      <c r="L40" s="22">
        <v>77646</v>
      </c>
      <c r="M40" s="22">
        <v>4171455</v>
      </c>
      <c r="N40" s="22">
        <v>0</v>
      </c>
      <c r="O40" s="22">
        <v>0</v>
      </c>
      <c r="P40" s="22">
        <v>0</v>
      </c>
      <c r="Q40" s="22">
        <v>0</v>
      </c>
      <c r="R40" s="22">
        <v>9375910</v>
      </c>
    </row>
    <row r="41" spans="1:1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11637717</v>
      </c>
      <c r="F41" s="22">
        <v>5929733</v>
      </c>
      <c r="G41" s="22">
        <v>-30692032</v>
      </c>
      <c r="H41" s="22">
        <v>0</v>
      </c>
      <c r="I41" s="22">
        <v>0</v>
      </c>
      <c r="J41" s="22">
        <v>-12673902</v>
      </c>
      <c r="K41" s="22">
        <v>0</v>
      </c>
      <c r="L41" s="22">
        <v>1839056</v>
      </c>
      <c r="M41" s="22">
        <v>23570500</v>
      </c>
      <c r="N41" s="22">
        <v>0</v>
      </c>
      <c r="O41" s="22">
        <v>0</v>
      </c>
      <c r="P41" s="22">
        <v>0</v>
      </c>
      <c r="Q41" s="22">
        <v>488928</v>
      </c>
      <c r="R41" s="22">
        <v>100000</v>
      </c>
    </row>
    <row r="42" spans="1:1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10012580</v>
      </c>
      <c r="F42" s="22">
        <v>21882159</v>
      </c>
      <c r="G42" s="22">
        <v>-16377836</v>
      </c>
      <c r="H42" s="22">
        <v>0</v>
      </c>
      <c r="I42" s="22">
        <v>0</v>
      </c>
      <c r="J42" s="22">
        <v>-13127128</v>
      </c>
      <c r="K42" s="22">
        <v>0</v>
      </c>
      <c r="L42" s="22">
        <v>773331</v>
      </c>
      <c r="M42" s="22">
        <v>7735608</v>
      </c>
      <c r="N42" s="22">
        <v>0</v>
      </c>
      <c r="O42" s="22">
        <v>-816705</v>
      </c>
      <c r="P42" s="22">
        <v>0</v>
      </c>
      <c r="Q42" s="22">
        <v>177716</v>
      </c>
      <c r="R42" s="22">
        <v>10259725</v>
      </c>
    </row>
    <row r="43" spans="1:1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619645</v>
      </c>
      <c r="F43" s="22">
        <v>-83714</v>
      </c>
      <c r="G43" s="22">
        <v>-1930868</v>
      </c>
      <c r="H43" s="22">
        <v>1095297</v>
      </c>
      <c r="I43" s="22">
        <v>0</v>
      </c>
      <c r="J43" s="22">
        <v>-1104932</v>
      </c>
      <c r="K43" s="22">
        <v>0</v>
      </c>
      <c r="L43" s="22">
        <v>36446</v>
      </c>
      <c r="M43" s="22">
        <v>1325710</v>
      </c>
      <c r="N43" s="22">
        <v>0</v>
      </c>
      <c r="O43" s="22">
        <v>0</v>
      </c>
      <c r="P43" s="22">
        <v>0</v>
      </c>
      <c r="Q43" s="22">
        <v>39720</v>
      </c>
      <c r="R43" s="22">
        <v>-2696</v>
      </c>
    </row>
    <row r="44" spans="1:1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20255134</v>
      </c>
      <c r="F44" s="22">
        <v>8427602</v>
      </c>
      <c r="G44" s="22">
        <v>-9487850</v>
      </c>
      <c r="H44" s="22">
        <v>241070</v>
      </c>
      <c r="I44" s="22">
        <v>0</v>
      </c>
      <c r="J44" s="22">
        <v>-2982812</v>
      </c>
      <c r="K44" s="22">
        <v>0</v>
      </c>
      <c r="L44" s="22">
        <v>148975</v>
      </c>
      <c r="M44" s="22">
        <v>4512161</v>
      </c>
      <c r="N44" s="22">
        <v>0</v>
      </c>
      <c r="O44" s="22">
        <v>-13139</v>
      </c>
      <c r="P44" s="22">
        <v>0</v>
      </c>
      <c r="Q44" s="22">
        <v>0</v>
      </c>
      <c r="R44" s="22">
        <v>21101141</v>
      </c>
    </row>
    <row r="45" spans="1:1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6324121</v>
      </c>
      <c r="F45" s="22">
        <v>319881</v>
      </c>
      <c r="G45" s="22">
        <v>-916682</v>
      </c>
      <c r="H45" s="22">
        <v>0</v>
      </c>
      <c r="I45" s="22">
        <v>0</v>
      </c>
      <c r="J45" s="22">
        <v>-13519808</v>
      </c>
      <c r="K45" s="22">
        <v>-779925</v>
      </c>
      <c r="L45" s="22">
        <v>291636</v>
      </c>
      <c r="M45" s="22">
        <v>17128794</v>
      </c>
      <c r="N45" s="22">
        <v>0</v>
      </c>
      <c r="O45" s="22">
        <v>-1720391</v>
      </c>
      <c r="P45" s="22">
        <v>0</v>
      </c>
      <c r="Q45" s="22">
        <v>100615</v>
      </c>
      <c r="R45" s="22">
        <v>7228241</v>
      </c>
    </row>
    <row r="46" spans="1:1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2847683</v>
      </c>
      <c r="F46" s="22">
        <v>1365561</v>
      </c>
      <c r="G46" s="22">
        <v>-3011625</v>
      </c>
      <c r="H46" s="22">
        <v>1610525</v>
      </c>
      <c r="I46" s="22">
        <v>0</v>
      </c>
      <c r="J46" s="22">
        <v>-2130791</v>
      </c>
      <c r="K46" s="22">
        <v>0</v>
      </c>
      <c r="L46" s="22">
        <v>10276</v>
      </c>
      <c r="M46" s="22">
        <v>2436821</v>
      </c>
      <c r="N46" s="22">
        <v>0</v>
      </c>
      <c r="O46" s="22">
        <v>-256138</v>
      </c>
      <c r="P46" s="22">
        <v>0</v>
      </c>
      <c r="Q46" s="22">
        <v>0</v>
      </c>
      <c r="R46" s="22">
        <v>2872312</v>
      </c>
    </row>
    <row r="47" spans="1:1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425398</v>
      </c>
      <c r="F47" s="22">
        <v>3024020</v>
      </c>
      <c r="G47" s="22">
        <v>-51842921</v>
      </c>
      <c r="H47" s="22">
        <v>25113113</v>
      </c>
      <c r="I47" s="22">
        <v>0</v>
      </c>
      <c r="J47" s="22">
        <v>8765220</v>
      </c>
      <c r="K47" s="22">
        <v>-4135188</v>
      </c>
      <c r="L47" s="22">
        <v>291058</v>
      </c>
      <c r="M47" s="22">
        <v>28303857</v>
      </c>
      <c r="N47" s="22">
        <v>0</v>
      </c>
      <c r="O47" s="22">
        <v>-6664497</v>
      </c>
      <c r="P47" s="22">
        <v>0</v>
      </c>
      <c r="Q47" s="22">
        <v>-3255971</v>
      </c>
      <c r="R47" s="22">
        <v>24089</v>
      </c>
    </row>
    <row r="48" spans="1:1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14315257</v>
      </c>
      <c r="F48" s="22">
        <v>22840536</v>
      </c>
      <c r="G48" s="22">
        <v>-29242306</v>
      </c>
      <c r="H48" s="22">
        <v>3815533</v>
      </c>
      <c r="I48" s="22">
        <v>0</v>
      </c>
      <c r="J48" s="22">
        <v>-19745113</v>
      </c>
      <c r="K48" s="22">
        <v>0</v>
      </c>
      <c r="L48" s="22">
        <v>105518</v>
      </c>
      <c r="M48" s="22">
        <v>25503682</v>
      </c>
      <c r="N48" s="22">
        <v>0</v>
      </c>
      <c r="O48" s="22">
        <v>-420016</v>
      </c>
      <c r="P48" s="22">
        <v>0</v>
      </c>
      <c r="Q48" s="22">
        <v>7449309</v>
      </c>
      <c r="R48" s="22">
        <v>24622400</v>
      </c>
    </row>
    <row r="49" spans="1:1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12799160</v>
      </c>
      <c r="F49" s="22">
        <v>7437067</v>
      </c>
      <c r="G49" s="22">
        <v>0</v>
      </c>
      <c r="H49" s="22">
        <v>-7976871</v>
      </c>
      <c r="I49" s="22">
        <v>0</v>
      </c>
      <c r="J49" s="22">
        <v>-6140707</v>
      </c>
      <c r="K49" s="22">
        <v>0</v>
      </c>
      <c r="L49" s="22">
        <v>472024</v>
      </c>
      <c r="M49" s="22">
        <v>6035960</v>
      </c>
      <c r="N49" s="22">
        <v>0</v>
      </c>
      <c r="O49" s="22">
        <v>0</v>
      </c>
      <c r="P49" s="22">
        <v>0</v>
      </c>
      <c r="Q49" s="22">
        <v>185565</v>
      </c>
      <c r="R49" s="22">
        <v>12812198</v>
      </c>
    </row>
    <row r="50" spans="1:1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296579</v>
      </c>
      <c r="F50" s="22">
        <v>-2208102</v>
      </c>
      <c r="G50" s="22">
        <v>-681133</v>
      </c>
      <c r="H50" s="22">
        <v>0</v>
      </c>
      <c r="I50" s="22">
        <v>0</v>
      </c>
      <c r="J50" s="22">
        <v>-2943741</v>
      </c>
      <c r="K50" s="22">
        <v>-225933</v>
      </c>
      <c r="L50" s="22">
        <v>524869</v>
      </c>
      <c r="M50" s="22">
        <v>5047820</v>
      </c>
      <c r="N50" s="22">
        <v>0</v>
      </c>
      <c r="O50" s="22">
        <v>-1089948</v>
      </c>
      <c r="P50" s="22">
        <v>0</v>
      </c>
      <c r="Q50" s="22">
        <v>25145</v>
      </c>
      <c r="R50" s="22">
        <v>-1254444</v>
      </c>
    </row>
    <row r="51" spans="1:1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7375686</v>
      </c>
      <c r="F51" s="22">
        <v>4903545</v>
      </c>
      <c r="G51" s="22">
        <v>-15587576</v>
      </c>
      <c r="H51" s="22">
        <v>3752268</v>
      </c>
      <c r="I51" s="22">
        <v>0</v>
      </c>
      <c r="J51" s="22">
        <v>-11120534</v>
      </c>
      <c r="K51" s="22">
        <v>-177300</v>
      </c>
      <c r="L51" s="22">
        <v>867429</v>
      </c>
      <c r="M51" s="22">
        <v>22216784</v>
      </c>
      <c r="N51" s="22">
        <v>0</v>
      </c>
      <c r="O51" s="22">
        <v>0</v>
      </c>
      <c r="P51" s="22">
        <v>0</v>
      </c>
      <c r="Q51" s="22">
        <v>86507</v>
      </c>
      <c r="R51" s="22">
        <v>12316809</v>
      </c>
    </row>
    <row r="52" spans="1:1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1229663</v>
      </c>
      <c r="F52" s="22">
        <v>3132557</v>
      </c>
      <c r="G52" s="22">
        <v>-6384931</v>
      </c>
      <c r="H52" s="22">
        <v>106792</v>
      </c>
      <c r="I52" s="22">
        <v>0</v>
      </c>
      <c r="J52" s="22">
        <v>-1736550</v>
      </c>
      <c r="K52" s="22">
        <v>0</v>
      </c>
      <c r="L52" s="22">
        <v>1583753</v>
      </c>
      <c r="M52" s="22">
        <v>2862015</v>
      </c>
      <c r="N52" s="22">
        <v>0</v>
      </c>
      <c r="O52" s="22">
        <v>0</v>
      </c>
      <c r="P52" s="22">
        <v>0</v>
      </c>
      <c r="Q52" s="22">
        <v>14100</v>
      </c>
      <c r="R52" s="22">
        <v>807399</v>
      </c>
    </row>
    <row r="53" spans="1:1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702493</v>
      </c>
      <c r="F53" s="22">
        <v>519932</v>
      </c>
      <c r="G53" s="22">
        <v>-11741924</v>
      </c>
      <c r="H53" s="22">
        <v>8874908</v>
      </c>
      <c r="I53" s="22">
        <v>0</v>
      </c>
      <c r="J53" s="22">
        <v>-9879214</v>
      </c>
      <c r="K53" s="22">
        <v>-7311278</v>
      </c>
      <c r="L53" s="22">
        <v>383306</v>
      </c>
      <c r="M53" s="22">
        <v>17585675</v>
      </c>
      <c r="N53" s="22">
        <v>0</v>
      </c>
      <c r="O53" s="22">
        <v>-2583860</v>
      </c>
      <c r="P53" s="22">
        <v>0</v>
      </c>
      <c r="Q53" s="22">
        <v>949136</v>
      </c>
      <c r="R53" s="22">
        <v>-2500826</v>
      </c>
    </row>
    <row r="54" spans="1:1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2183663</v>
      </c>
      <c r="F54" s="22">
        <v>-1381619</v>
      </c>
      <c r="G54" s="22">
        <v>0</v>
      </c>
      <c r="H54" s="22">
        <v>16254</v>
      </c>
      <c r="I54" s="22">
        <v>0</v>
      </c>
      <c r="J54" s="22">
        <v>-5470883</v>
      </c>
      <c r="K54" s="22">
        <v>0</v>
      </c>
      <c r="L54" s="22">
        <v>2019</v>
      </c>
      <c r="M54" s="22">
        <v>7132476</v>
      </c>
      <c r="N54" s="22">
        <v>0</v>
      </c>
      <c r="O54" s="22">
        <v>-591435</v>
      </c>
      <c r="P54" s="22">
        <v>0</v>
      </c>
      <c r="Q54" s="22">
        <v>479269</v>
      </c>
      <c r="R54" s="22">
        <v>2369744</v>
      </c>
    </row>
    <row r="55" spans="1:1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1626543</v>
      </c>
      <c r="F55" s="22">
        <v>6780457</v>
      </c>
      <c r="G55" s="22">
        <v>-10335248</v>
      </c>
      <c r="H55" s="22">
        <v>1611984</v>
      </c>
      <c r="I55" s="22">
        <v>0</v>
      </c>
      <c r="J55" s="22">
        <v>-6801569</v>
      </c>
      <c r="K55" s="22">
        <v>0</v>
      </c>
      <c r="L55" s="22">
        <v>1540708</v>
      </c>
      <c r="M55" s="22">
        <v>6838362</v>
      </c>
      <c r="N55" s="22">
        <v>0</v>
      </c>
      <c r="O55" s="22">
        <v>-871754</v>
      </c>
      <c r="P55" s="22">
        <v>0</v>
      </c>
      <c r="Q55" s="22">
        <v>-389483</v>
      </c>
      <c r="R55" s="22">
        <v>0</v>
      </c>
    </row>
    <row r="56" spans="1:1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11016466</v>
      </c>
      <c r="F56" s="22">
        <v>4167266</v>
      </c>
      <c r="G56" s="22">
        <v>-2804805</v>
      </c>
      <c r="H56" s="22">
        <v>2740366</v>
      </c>
      <c r="I56" s="22">
        <v>0</v>
      </c>
      <c r="J56" s="22">
        <v>-3702805</v>
      </c>
      <c r="K56" s="22">
        <v>0</v>
      </c>
      <c r="L56" s="22">
        <v>436259</v>
      </c>
      <c r="M56" s="22">
        <v>1741302</v>
      </c>
      <c r="N56" s="22">
        <v>0</v>
      </c>
      <c r="O56" s="22">
        <v>0</v>
      </c>
      <c r="P56" s="22">
        <v>0</v>
      </c>
      <c r="Q56" s="22">
        <v>2721108</v>
      </c>
      <c r="R56" s="22">
        <v>16315157</v>
      </c>
    </row>
    <row r="57" spans="1:1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2326785</v>
      </c>
      <c r="G57" s="22">
        <v>-20987613</v>
      </c>
      <c r="H57" s="22">
        <v>22259615</v>
      </c>
      <c r="I57" s="22">
        <v>0</v>
      </c>
      <c r="J57" s="22">
        <v>-18126908</v>
      </c>
      <c r="K57" s="22">
        <v>0</v>
      </c>
      <c r="L57" s="22">
        <v>183404</v>
      </c>
      <c r="M57" s="22">
        <v>13801402</v>
      </c>
      <c r="N57" s="22">
        <v>0</v>
      </c>
      <c r="O57" s="22">
        <v>-340639</v>
      </c>
      <c r="P57" s="22">
        <v>0</v>
      </c>
      <c r="Q57" s="22">
        <v>883954</v>
      </c>
      <c r="R57" s="22">
        <v>0</v>
      </c>
    </row>
    <row r="58" spans="1:1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10241930</v>
      </c>
      <c r="F58" s="22">
        <v>17802010</v>
      </c>
      <c r="G58" s="22">
        <v>-14889688</v>
      </c>
      <c r="H58" s="22">
        <v>11115120</v>
      </c>
      <c r="I58" s="22">
        <v>0</v>
      </c>
      <c r="J58" s="22">
        <v>-17660746</v>
      </c>
      <c r="K58" s="22">
        <v>0</v>
      </c>
      <c r="L58" s="22">
        <v>251971</v>
      </c>
      <c r="M58" s="22">
        <v>7789851</v>
      </c>
      <c r="N58" s="22">
        <v>0</v>
      </c>
      <c r="O58" s="22">
        <v>-665997</v>
      </c>
      <c r="P58" s="22">
        <v>0</v>
      </c>
      <c r="Q58" s="22">
        <v>14950</v>
      </c>
      <c r="R58" s="22">
        <v>13999401</v>
      </c>
    </row>
    <row r="59" spans="1:1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12348248</v>
      </c>
      <c r="G59" s="22">
        <v>-3522407</v>
      </c>
      <c r="H59" s="22">
        <v>0</v>
      </c>
      <c r="I59" s="22">
        <v>0</v>
      </c>
      <c r="J59" s="22">
        <v>-4330921</v>
      </c>
      <c r="K59" s="22">
        <v>0</v>
      </c>
      <c r="L59" s="22">
        <v>2604967</v>
      </c>
      <c r="M59" s="22">
        <v>3701958</v>
      </c>
      <c r="N59" s="22">
        <v>0</v>
      </c>
      <c r="O59" s="22">
        <v>-1301845</v>
      </c>
      <c r="P59" s="22">
        <v>0</v>
      </c>
      <c r="Q59" s="22">
        <v>-9500000</v>
      </c>
      <c r="R59" s="22">
        <v>0</v>
      </c>
    </row>
    <row r="60" spans="1:1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2064193</v>
      </c>
      <c r="F60" s="22">
        <v>5249718</v>
      </c>
      <c r="G60" s="22">
        <v>-8161618</v>
      </c>
      <c r="H60" s="22">
        <v>47800</v>
      </c>
      <c r="I60" s="22">
        <v>0</v>
      </c>
      <c r="J60" s="22">
        <v>-13345992</v>
      </c>
      <c r="K60" s="22">
        <v>0</v>
      </c>
      <c r="L60" s="22">
        <v>152492</v>
      </c>
      <c r="M60" s="22">
        <v>8677822</v>
      </c>
      <c r="N60" s="22">
        <v>0</v>
      </c>
      <c r="O60" s="22">
        <v>-1199092</v>
      </c>
      <c r="P60" s="22">
        <v>0</v>
      </c>
      <c r="Q60" s="22">
        <v>-76059</v>
      </c>
      <c r="R60" s="22">
        <v>-6590736</v>
      </c>
    </row>
    <row r="61" spans="1:1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42658008</v>
      </c>
      <c r="F61" s="22">
        <v>-10546183</v>
      </c>
      <c r="G61" s="22">
        <v>-69345</v>
      </c>
      <c r="H61" s="22">
        <v>0</v>
      </c>
      <c r="I61" s="22">
        <v>0</v>
      </c>
      <c r="J61" s="22">
        <v>-8672448</v>
      </c>
      <c r="K61" s="22">
        <v>0</v>
      </c>
      <c r="L61" s="22">
        <v>12454986</v>
      </c>
      <c r="M61" s="22">
        <v>13079480</v>
      </c>
      <c r="N61" s="22">
        <v>0</v>
      </c>
      <c r="O61" s="22">
        <v>-1744218</v>
      </c>
      <c r="P61" s="22">
        <v>0</v>
      </c>
      <c r="Q61" s="22">
        <v>0</v>
      </c>
      <c r="R61" s="22">
        <v>47160280</v>
      </c>
    </row>
    <row r="62" spans="1:1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4063638</v>
      </c>
      <c r="G62" s="22">
        <v>-5252059</v>
      </c>
      <c r="H62" s="22">
        <v>0</v>
      </c>
      <c r="I62" s="22">
        <v>0</v>
      </c>
      <c r="J62" s="22">
        <v>-1601016</v>
      </c>
      <c r="K62" s="22">
        <v>0</v>
      </c>
      <c r="L62" s="22">
        <v>675321</v>
      </c>
      <c r="M62" s="22">
        <v>2114116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3953615</v>
      </c>
      <c r="F63" s="22">
        <v>19087491</v>
      </c>
      <c r="G63" s="22">
        <v>-20968599</v>
      </c>
      <c r="H63" s="22">
        <v>7508140</v>
      </c>
      <c r="I63" s="22">
        <v>0</v>
      </c>
      <c r="J63" s="22">
        <v>-15735257</v>
      </c>
      <c r="K63" s="22">
        <v>-8957010</v>
      </c>
      <c r="L63" s="22">
        <v>284932</v>
      </c>
      <c r="M63" s="22">
        <v>20938172</v>
      </c>
      <c r="N63" s="22">
        <v>0</v>
      </c>
      <c r="O63" s="22">
        <v>-2321219</v>
      </c>
      <c r="P63" s="22">
        <v>0</v>
      </c>
      <c r="Q63" s="22">
        <v>0</v>
      </c>
      <c r="R63" s="22">
        <v>3790265</v>
      </c>
    </row>
    <row r="64" spans="1:1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1755953</v>
      </c>
      <c r="F64" s="22">
        <v>1431867</v>
      </c>
      <c r="G64" s="22">
        <v>0</v>
      </c>
      <c r="H64" s="22">
        <v>0</v>
      </c>
      <c r="I64" s="22">
        <v>0</v>
      </c>
      <c r="J64" s="22">
        <v>-2130886</v>
      </c>
      <c r="K64" s="22">
        <v>0</v>
      </c>
      <c r="L64" s="22">
        <v>123133</v>
      </c>
      <c r="M64" s="22">
        <v>930060</v>
      </c>
      <c r="N64" s="22">
        <v>0</v>
      </c>
      <c r="O64" s="22">
        <v>0</v>
      </c>
      <c r="P64" s="22">
        <v>0</v>
      </c>
      <c r="Q64" s="22">
        <v>0</v>
      </c>
      <c r="R64" s="22">
        <v>2110127</v>
      </c>
    </row>
    <row r="65" spans="1:1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5843583</v>
      </c>
      <c r="F65" s="22">
        <v>8286953</v>
      </c>
      <c r="G65" s="22">
        <v>-3702975</v>
      </c>
      <c r="H65" s="22">
        <v>658346</v>
      </c>
      <c r="I65" s="22">
        <v>0</v>
      </c>
      <c r="J65" s="22">
        <v>-8984878</v>
      </c>
      <c r="K65" s="22">
        <v>-31000</v>
      </c>
      <c r="L65" s="22">
        <v>14416</v>
      </c>
      <c r="M65" s="22">
        <v>3699183</v>
      </c>
      <c r="N65" s="22">
        <v>0</v>
      </c>
      <c r="O65" s="22">
        <v>-383383</v>
      </c>
      <c r="P65" s="22">
        <v>0</v>
      </c>
      <c r="Q65" s="22">
        <v>154759</v>
      </c>
      <c r="R65" s="22">
        <v>5555004</v>
      </c>
    </row>
    <row r="66" spans="1:1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3478757</v>
      </c>
      <c r="G66" s="22">
        <v>-611817</v>
      </c>
      <c r="H66" s="22">
        <v>0</v>
      </c>
      <c r="I66" s="22">
        <v>0</v>
      </c>
      <c r="J66" s="22">
        <v>-6831303</v>
      </c>
      <c r="K66" s="22">
        <v>0</v>
      </c>
      <c r="L66" s="22">
        <v>117769</v>
      </c>
      <c r="M66" s="22">
        <v>4715466</v>
      </c>
      <c r="N66" s="22">
        <v>0</v>
      </c>
      <c r="O66" s="22">
        <v>-879329</v>
      </c>
      <c r="P66" s="22">
        <v>0</v>
      </c>
      <c r="Q66" s="22">
        <v>10457</v>
      </c>
      <c r="R66" s="22">
        <v>0</v>
      </c>
    </row>
    <row r="67" spans="1:1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12439998</v>
      </c>
      <c r="F67" s="22">
        <v>4180662</v>
      </c>
      <c r="G67" s="22">
        <v>0</v>
      </c>
      <c r="H67" s="22">
        <v>0</v>
      </c>
      <c r="I67" s="22">
        <v>0</v>
      </c>
      <c r="J67" s="22">
        <v>-11843770</v>
      </c>
      <c r="K67" s="22">
        <v>0</v>
      </c>
      <c r="L67" s="22">
        <v>1486509</v>
      </c>
      <c r="M67" s="22">
        <v>9527221</v>
      </c>
      <c r="N67" s="22">
        <v>0</v>
      </c>
      <c r="O67" s="22">
        <v>0</v>
      </c>
      <c r="P67" s="22">
        <v>0</v>
      </c>
      <c r="Q67" s="22">
        <v>-2770853</v>
      </c>
      <c r="R67" s="22">
        <v>13019767</v>
      </c>
    </row>
    <row r="68" spans="1:1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5191617</v>
      </c>
      <c r="F68" s="22">
        <v>231725</v>
      </c>
      <c r="G68" s="22">
        <v>-622569</v>
      </c>
      <c r="H68" s="22">
        <v>0</v>
      </c>
      <c r="I68" s="22">
        <v>0</v>
      </c>
      <c r="J68" s="22">
        <v>-757069</v>
      </c>
      <c r="K68" s="22">
        <v>0</v>
      </c>
      <c r="L68" s="22">
        <v>76956</v>
      </c>
      <c r="M68" s="22">
        <v>338491</v>
      </c>
      <c r="N68" s="22">
        <v>0</v>
      </c>
      <c r="O68" s="22">
        <v>0</v>
      </c>
      <c r="P68" s="22">
        <v>0</v>
      </c>
      <c r="Q68" s="22">
        <v>-38980</v>
      </c>
      <c r="R68" s="22">
        <v>4420171</v>
      </c>
    </row>
    <row r="69" spans="1:1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-23231193</v>
      </c>
      <c r="G69" s="22">
        <v>0</v>
      </c>
      <c r="H69" s="22">
        <v>9676120</v>
      </c>
      <c r="I69" s="22">
        <v>0</v>
      </c>
      <c r="J69" s="22">
        <v>-31400581</v>
      </c>
      <c r="K69" s="22">
        <v>-653244</v>
      </c>
      <c r="L69" s="22">
        <v>179468</v>
      </c>
      <c r="M69" s="22">
        <v>33456817</v>
      </c>
      <c r="N69" s="22">
        <v>0</v>
      </c>
      <c r="O69" s="22">
        <v>0</v>
      </c>
      <c r="P69" s="22">
        <v>0</v>
      </c>
      <c r="Q69" s="22">
        <v>11972613</v>
      </c>
      <c r="R69" s="22">
        <v>0</v>
      </c>
    </row>
    <row r="70" spans="1:1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3633426</v>
      </c>
      <c r="F70" s="22">
        <v>23377173</v>
      </c>
      <c r="G70" s="22">
        <v>-34859417</v>
      </c>
      <c r="H70" s="22">
        <v>22346315</v>
      </c>
      <c r="I70" s="22">
        <v>0</v>
      </c>
      <c r="J70" s="22">
        <v>-19544866</v>
      </c>
      <c r="K70" s="22">
        <v>-15521843</v>
      </c>
      <c r="L70" s="22">
        <v>246046</v>
      </c>
      <c r="M70" s="22">
        <v>27936694</v>
      </c>
      <c r="N70" s="22">
        <v>0</v>
      </c>
      <c r="O70" s="22">
        <v>-5672519</v>
      </c>
      <c r="P70" s="22">
        <v>0</v>
      </c>
      <c r="Q70" s="22">
        <v>-48862</v>
      </c>
      <c r="R70" s="22">
        <v>1892147</v>
      </c>
    </row>
    <row r="71" spans="1:1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24407700</v>
      </c>
      <c r="G71" s="22">
        <v>-7876689</v>
      </c>
      <c r="H71" s="22">
        <v>0</v>
      </c>
      <c r="I71" s="22">
        <v>0</v>
      </c>
      <c r="J71" s="22">
        <v>-24060586</v>
      </c>
      <c r="K71" s="22">
        <v>0</v>
      </c>
      <c r="L71" s="22">
        <v>2178842</v>
      </c>
      <c r="M71" s="22">
        <v>5242066</v>
      </c>
      <c r="N71" s="22">
        <v>0</v>
      </c>
      <c r="O71" s="22">
        <v>0</v>
      </c>
      <c r="P71" s="22">
        <v>0</v>
      </c>
      <c r="Q71" s="22">
        <v>108667</v>
      </c>
      <c r="R71" s="22">
        <v>0</v>
      </c>
    </row>
    <row r="72" spans="1:1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5095348</v>
      </c>
      <c r="F72" s="22">
        <v>-803798</v>
      </c>
      <c r="G72" s="22">
        <v>648177</v>
      </c>
      <c r="H72" s="22">
        <v>0</v>
      </c>
      <c r="I72" s="22">
        <v>0</v>
      </c>
      <c r="J72" s="22">
        <v>-1910871</v>
      </c>
      <c r="K72" s="22">
        <v>0</v>
      </c>
      <c r="L72" s="22">
        <v>393959</v>
      </c>
      <c r="M72" s="22">
        <v>2287596</v>
      </c>
      <c r="N72" s="22">
        <v>0</v>
      </c>
      <c r="O72" s="22">
        <v>0</v>
      </c>
      <c r="P72" s="22">
        <v>0</v>
      </c>
      <c r="Q72" s="22">
        <v>1767840</v>
      </c>
      <c r="R72" s="22">
        <v>7478251</v>
      </c>
    </row>
    <row r="73" spans="1:1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718111</v>
      </c>
      <c r="F73" s="22">
        <v>2759654</v>
      </c>
      <c r="G73" s="22">
        <v>-3170736</v>
      </c>
      <c r="H73" s="22">
        <v>2513123</v>
      </c>
      <c r="I73" s="22">
        <v>0</v>
      </c>
      <c r="J73" s="22">
        <v>-2336667</v>
      </c>
      <c r="K73" s="22">
        <v>0</v>
      </c>
      <c r="L73" s="22">
        <v>0</v>
      </c>
      <c r="M73" s="22">
        <v>2902521</v>
      </c>
      <c r="N73" s="22">
        <v>0</v>
      </c>
      <c r="O73" s="22">
        <v>-250145</v>
      </c>
      <c r="P73" s="22">
        <v>0</v>
      </c>
      <c r="Q73" s="22">
        <v>276241</v>
      </c>
      <c r="R73" s="22">
        <v>3412102</v>
      </c>
    </row>
    <row r="74" spans="1:1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845140</v>
      </c>
      <c r="G74" s="22">
        <v>-37622</v>
      </c>
      <c r="H74" s="22">
        <v>0</v>
      </c>
      <c r="I74" s="22">
        <v>0</v>
      </c>
      <c r="J74" s="22">
        <v>-1418665</v>
      </c>
      <c r="K74" s="22">
        <v>0</v>
      </c>
      <c r="L74" s="22">
        <v>0</v>
      </c>
      <c r="M74" s="22">
        <v>1662713</v>
      </c>
      <c r="N74" s="22">
        <v>0</v>
      </c>
      <c r="O74" s="22">
        <v>0</v>
      </c>
      <c r="P74" s="22">
        <v>0</v>
      </c>
      <c r="Q74" s="22">
        <v>0</v>
      </c>
      <c r="R74" s="22">
        <v>1051566</v>
      </c>
    </row>
    <row r="75" spans="1:1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6945483</v>
      </c>
      <c r="F75" s="22">
        <v>1063088</v>
      </c>
      <c r="G75" s="22">
        <v>-3359484</v>
      </c>
      <c r="H75" s="22">
        <v>94256</v>
      </c>
      <c r="I75" s="22">
        <v>0</v>
      </c>
      <c r="J75" s="22">
        <v>-5013964</v>
      </c>
      <c r="K75" s="22">
        <v>0</v>
      </c>
      <c r="L75" s="22">
        <v>1348156</v>
      </c>
      <c r="M75" s="22">
        <v>6139834</v>
      </c>
      <c r="N75" s="22">
        <v>0</v>
      </c>
      <c r="O75" s="22">
        <v>-681537</v>
      </c>
      <c r="P75" s="22">
        <v>0</v>
      </c>
      <c r="Q75" s="22">
        <v>409651</v>
      </c>
      <c r="R75" s="22">
        <v>6945483</v>
      </c>
    </row>
    <row r="76" spans="1:1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3219416</v>
      </c>
      <c r="F76" s="22">
        <v>760887</v>
      </c>
      <c r="G76" s="22">
        <v>-855000</v>
      </c>
      <c r="H76" s="22">
        <v>0</v>
      </c>
      <c r="I76" s="22">
        <v>0</v>
      </c>
      <c r="J76" s="22">
        <v>-2502717</v>
      </c>
      <c r="K76" s="22">
        <v>0</v>
      </c>
      <c r="L76" s="22">
        <v>81367</v>
      </c>
      <c r="M76" s="22">
        <v>2732033</v>
      </c>
      <c r="N76" s="22">
        <v>0</v>
      </c>
      <c r="O76" s="22">
        <v>-182390</v>
      </c>
      <c r="P76" s="22">
        <v>0</v>
      </c>
      <c r="Q76" s="22">
        <v>442812</v>
      </c>
      <c r="R76" s="22">
        <v>3696408</v>
      </c>
    </row>
    <row r="77" spans="1:1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5454914</v>
      </c>
      <c r="F77" s="22">
        <v>1298877</v>
      </c>
      <c r="G77" s="22">
        <v>-1756086</v>
      </c>
      <c r="H77" s="22">
        <v>732051</v>
      </c>
      <c r="I77" s="22">
        <v>0</v>
      </c>
      <c r="J77" s="22">
        <v>-2573144</v>
      </c>
      <c r="K77" s="22">
        <v>0</v>
      </c>
      <c r="L77" s="22">
        <v>27789</v>
      </c>
      <c r="M77" s="22">
        <v>3328954</v>
      </c>
      <c r="N77" s="22">
        <v>0</v>
      </c>
      <c r="O77" s="22">
        <v>-286247</v>
      </c>
      <c r="P77" s="22">
        <v>0</v>
      </c>
      <c r="Q77" s="22">
        <v>0</v>
      </c>
      <c r="R77" s="22">
        <v>6227108</v>
      </c>
    </row>
    <row r="78" spans="1:1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-13851522</v>
      </c>
      <c r="F78" s="22">
        <v>38948955</v>
      </c>
      <c r="G78" s="22">
        <v>-51550134</v>
      </c>
      <c r="H78" s="22">
        <v>16987436</v>
      </c>
      <c r="I78" s="22">
        <v>0</v>
      </c>
      <c r="J78" s="22">
        <v>-555008</v>
      </c>
      <c r="K78" s="22">
        <v>-2148130</v>
      </c>
      <c r="L78" s="22">
        <v>-427106</v>
      </c>
      <c r="M78" s="22">
        <v>14092282</v>
      </c>
      <c r="N78" s="22">
        <v>0</v>
      </c>
      <c r="O78" s="22">
        <v>-3078906</v>
      </c>
      <c r="P78" s="22">
        <v>0</v>
      </c>
      <c r="Q78" s="22">
        <v>184496</v>
      </c>
      <c r="R78" s="22">
        <v>-1397637</v>
      </c>
    </row>
    <row r="79" spans="1:1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9909435</v>
      </c>
      <c r="F79" s="22">
        <v>6503545</v>
      </c>
      <c r="G79" s="22">
        <v>0</v>
      </c>
      <c r="H79" s="22">
        <v>66329</v>
      </c>
      <c r="I79" s="22">
        <v>0</v>
      </c>
      <c r="J79" s="22">
        <v>-20993002</v>
      </c>
      <c r="K79" s="22">
        <v>0</v>
      </c>
      <c r="L79" s="22">
        <v>966521</v>
      </c>
      <c r="M79" s="22">
        <v>3791638</v>
      </c>
      <c r="N79" s="22">
        <v>0</v>
      </c>
      <c r="O79" s="22">
        <v>-362222</v>
      </c>
      <c r="P79" s="22">
        <v>0</v>
      </c>
      <c r="Q79" s="22">
        <v>490573</v>
      </c>
      <c r="R79" s="22">
        <v>372817</v>
      </c>
    </row>
    <row r="80" spans="1:1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6644944</v>
      </c>
      <c r="F80" s="22">
        <v>6694100</v>
      </c>
      <c r="G80" s="22">
        <v>-2754340</v>
      </c>
      <c r="H80" s="22">
        <v>46068</v>
      </c>
      <c r="I80" s="22">
        <v>0</v>
      </c>
      <c r="J80" s="22">
        <v>-2544056</v>
      </c>
      <c r="K80" s="22">
        <v>0</v>
      </c>
      <c r="L80" s="22">
        <v>512824</v>
      </c>
      <c r="M80" s="22">
        <v>2797954</v>
      </c>
      <c r="N80" s="22">
        <v>0</v>
      </c>
      <c r="O80" s="22">
        <v>0</v>
      </c>
      <c r="P80" s="22">
        <v>0</v>
      </c>
      <c r="Q80" s="22">
        <v>355342</v>
      </c>
      <c r="R80" s="22">
        <v>11752836</v>
      </c>
    </row>
    <row r="81" spans="1:1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10440667</v>
      </c>
      <c r="F81" s="22">
        <v>-967170</v>
      </c>
      <c r="G81" s="22">
        <v>0</v>
      </c>
      <c r="H81" s="22">
        <v>2394566</v>
      </c>
      <c r="I81" s="22">
        <v>0</v>
      </c>
      <c r="J81" s="22">
        <v>-1693184</v>
      </c>
      <c r="K81" s="22">
        <v>0</v>
      </c>
      <c r="L81" s="22">
        <v>113994</v>
      </c>
      <c r="M81" s="22">
        <v>3041576</v>
      </c>
      <c r="N81" s="22">
        <v>0</v>
      </c>
      <c r="O81" s="22">
        <v>0</v>
      </c>
      <c r="P81" s="22">
        <v>0</v>
      </c>
      <c r="Q81" s="22">
        <v>0</v>
      </c>
      <c r="R81" s="22">
        <v>13330449</v>
      </c>
    </row>
    <row r="82" spans="1:1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2138974</v>
      </c>
      <c r="F82" s="22">
        <v>12622801</v>
      </c>
      <c r="G82" s="22">
        <v>-12055295</v>
      </c>
      <c r="H82" s="22">
        <v>0</v>
      </c>
      <c r="I82" s="22">
        <v>0</v>
      </c>
      <c r="J82" s="22">
        <v>-7019873</v>
      </c>
      <c r="K82" s="22">
        <v>0</v>
      </c>
      <c r="L82" s="22">
        <v>307182</v>
      </c>
      <c r="M82" s="22">
        <v>11313842</v>
      </c>
      <c r="N82" s="22">
        <v>0</v>
      </c>
      <c r="O82" s="22">
        <v>-2470375</v>
      </c>
      <c r="P82" s="22">
        <v>0</v>
      </c>
      <c r="Q82" s="22">
        <v>0</v>
      </c>
      <c r="R82" s="22">
        <v>4837256</v>
      </c>
    </row>
    <row r="83" spans="1:1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897813</v>
      </c>
      <c r="F83" s="22">
        <v>4952880</v>
      </c>
      <c r="G83" s="22">
        <v>-8451102</v>
      </c>
      <c r="H83" s="22">
        <v>1001595</v>
      </c>
      <c r="I83" s="22">
        <v>0</v>
      </c>
      <c r="J83" s="22">
        <v>-2606008</v>
      </c>
      <c r="K83" s="22">
        <v>0</v>
      </c>
      <c r="L83" s="22">
        <v>225114</v>
      </c>
      <c r="M83" s="22">
        <v>4877770</v>
      </c>
      <c r="N83" s="22">
        <v>0</v>
      </c>
      <c r="O83" s="22">
        <v>0</v>
      </c>
      <c r="P83" s="22">
        <v>0</v>
      </c>
      <c r="Q83" s="22">
        <v>2472</v>
      </c>
      <c r="R83" s="22">
        <v>900534</v>
      </c>
    </row>
    <row r="84" spans="1:1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13442797</v>
      </c>
      <c r="F84" s="22">
        <v>12035456</v>
      </c>
      <c r="G84" s="22">
        <v>-9081943</v>
      </c>
      <c r="H84" s="22">
        <v>1330624</v>
      </c>
      <c r="I84" s="22">
        <v>0</v>
      </c>
      <c r="J84" s="22">
        <v>-14370957</v>
      </c>
      <c r="K84" s="22">
        <v>0</v>
      </c>
      <c r="L84" s="22">
        <v>799445</v>
      </c>
      <c r="M84" s="22">
        <v>9692872</v>
      </c>
      <c r="N84" s="22">
        <v>0</v>
      </c>
      <c r="O84" s="22">
        <v>0</v>
      </c>
      <c r="P84" s="22">
        <v>0</v>
      </c>
      <c r="Q84" s="22">
        <v>0</v>
      </c>
      <c r="R84" s="22">
        <v>13848294</v>
      </c>
    </row>
    <row r="85" spans="1:1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1884963</v>
      </c>
      <c r="F85" s="22">
        <v>26510</v>
      </c>
      <c r="G85" s="22">
        <v>0</v>
      </c>
      <c r="H85" s="22">
        <v>28978</v>
      </c>
      <c r="I85" s="22">
        <v>0</v>
      </c>
      <c r="J85" s="22">
        <v>-2812203</v>
      </c>
      <c r="K85" s="22">
        <v>0</v>
      </c>
      <c r="L85" s="22">
        <v>41672</v>
      </c>
      <c r="M85" s="22">
        <v>2387969</v>
      </c>
      <c r="N85" s="22">
        <v>0</v>
      </c>
      <c r="O85" s="22">
        <v>-150000</v>
      </c>
      <c r="P85" s="22">
        <v>0</v>
      </c>
      <c r="Q85" s="22">
        <v>0</v>
      </c>
      <c r="R85" s="22">
        <v>1407889</v>
      </c>
    </row>
    <row r="86" spans="1:1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866939</v>
      </c>
      <c r="F86" s="22">
        <v>888920</v>
      </c>
      <c r="G86" s="22">
        <v>-1481493</v>
      </c>
      <c r="H86" s="22">
        <v>969854</v>
      </c>
      <c r="I86" s="22">
        <v>0</v>
      </c>
      <c r="J86" s="22">
        <v>-2838917</v>
      </c>
      <c r="K86" s="22">
        <v>0</v>
      </c>
      <c r="L86" s="22">
        <v>1310478</v>
      </c>
      <c r="M86" s="22">
        <v>1868182</v>
      </c>
      <c r="N86" s="22">
        <v>0</v>
      </c>
      <c r="O86" s="22">
        <v>-947778</v>
      </c>
      <c r="P86" s="22">
        <v>0</v>
      </c>
      <c r="Q86" s="22">
        <v>322410</v>
      </c>
      <c r="R86" s="22">
        <v>958595</v>
      </c>
    </row>
    <row r="87" spans="1:1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-4162698</v>
      </c>
      <c r="F87" s="22">
        <v>3039262</v>
      </c>
      <c r="G87" s="22">
        <v>-6928724</v>
      </c>
      <c r="H87" s="22">
        <v>556964</v>
      </c>
      <c r="I87" s="22">
        <v>0</v>
      </c>
      <c r="J87" s="22">
        <v>-1285840</v>
      </c>
      <c r="K87" s="22">
        <v>0</v>
      </c>
      <c r="L87" s="22">
        <v>905248</v>
      </c>
      <c r="M87" s="22">
        <v>6577889</v>
      </c>
      <c r="N87" s="22">
        <v>0</v>
      </c>
      <c r="O87" s="22">
        <v>78127</v>
      </c>
      <c r="P87" s="22">
        <v>0</v>
      </c>
      <c r="Q87" s="22">
        <v>0</v>
      </c>
      <c r="R87" s="22">
        <v>-1219772</v>
      </c>
    </row>
    <row r="88" spans="1:1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27910014</v>
      </c>
      <c r="F88" s="22">
        <v>-10339405</v>
      </c>
      <c r="G88" s="22">
        <v>0</v>
      </c>
      <c r="H88" s="22">
        <v>5681741</v>
      </c>
      <c r="I88" s="22">
        <v>0</v>
      </c>
      <c r="J88" s="22">
        <v>-14961490</v>
      </c>
      <c r="K88" s="22">
        <v>0</v>
      </c>
      <c r="L88" s="22">
        <v>171709</v>
      </c>
      <c r="M88" s="22">
        <v>15805856</v>
      </c>
      <c r="N88" s="22">
        <v>0</v>
      </c>
      <c r="O88" s="22">
        <v>-48688</v>
      </c>
      <c r="P88" s="22">
        <v>0</v>
      </c>
      <c r="Q88" s="22">
        <v>403567</v>
      </c>
      <c r="R88" s="22">
        <v>24623304</v>
      </c>
    </row>
    <row r="89" spans="1:1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227964</v>
      </c>
      <c r="F89" s="22">
        <v>-680569</v>
      </c>
      <c r="G89" s="22">
        <v>626895</v>
      </c>
      <c r="H89" s="22">
        <v>0</v>
      </c>
      <c r="I89" s="22">
        <v>0</v>
      </c>
      <c r="J89" s="22">
        <v>-5781011</v>
      </c>
      <c r="K89" s="22">
        <v>-31042</v>
      </c>
      <c r="L89" s="22">
        <v>330203</v>
      </c>
      <c r="M89" s="22">
        <v>6412130</v>
      </c>
      <c r="N89" s="22">
        <v>0</v>
      </c>
      <c r="O89" s="22">
        <v>-129253</v>
      </c>
      <c r="P89" s="22">
        <v>0</v>
      </c>
      <c r="Q89" s="22">
        <v>94163</v>
      </c>
      <c r="R89" s="22">
        <v>1069480</v>
      </c>
    </row>
    <row r="90" spans="1:1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1419056</v>
      </c>
      <c r="F90" s="22">
        <v>4051038</v>
      </c>
      <c r="G90" s="22">
        <v>-2484005</v>
      </c>
      <c r="H90" s="22">
        <v>0</v>
      </c>
      <c r="I90" s="22">
        <v>0</v>
      </c>
      <c r="J90" s="22">
        <v>-2848295</v>
      </c>
      <c r="K90" s="22">
        <v>0</v>
      </c>
      <c r="L90" s="22">
        <v>12612</v>
      </c>
      <c r="M90" s="22">
        <v>7158595</v>
      </c>
      <c r="N90" s="22">
        <v>0</v>
      </c>
      <c r="O90" s="22">
        <v>-787009</v>
      </c>
      <c r="P90" s="22">
        <v>0</v>
      </c>
      <c r="Q90" s="22">
        <v>408513</v>
      </c>
      <c r="R90" s="22">
        <v>6930505</v>
      </c>
    </row>
    <row r="91" spans="1:1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24313519</v>
      </c>
      <c r="F91" s="22">
        <v>7568104</v>
      </c>
      <c r="G91" s="22">
        <v>-27248868</v>
      </c>
      <c r="H91" s="22">
        <v>1168834</v>
      </c>
      <c r="I91" s="22">
        <v>0</v>
      </c>
      <c r="J91" s="22">
        <v>-2867703</v>
      </c>
      <c r="K91" s="22">
        <v>0</v>
      </c>
      <c r="L91" s="22">
        <v>20569</v>
      </c>
      <c r="M91" s="22">
        <v>17838589</v>
      </c>
      <c r="N91" s="22">
        <v>0</v>
      </c>
      <c r="O91" s="22">
        <v>-223633</v>
      </c>
      <c r="P91" s="22">
        <v>0</v>
      </c>
      <c r="Q91" s="22">
        <v>671887</v>
      </c>
      <c r="R91" s="22">
        <v>21241298</v>
      </c>
    </row>
    <row r="92" spans="1:1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1283306</v>
      </c>
      <c r="G92" s="22">
        <v>-1216386</v>
      </c>
      <c r="H92" s="22">
        <v>0</v>
      </c>
      <c r="I92" s="22">
        <v>0</v>
      </c>
      <c r="J92" s="22">
        <v>-2089489</v>
      </c>
      <c r="K92" s="22">
        <v>0</v>
      </c>
      <c r="L92" s="22">
        <v>160560</v>
      </c>
      <c r="M92" s="22">
        <v>1426417</v>
      </c>
      <c r="N92" s="22">
        <v>0</v>
      </c>
      <c r="O92" s="22">
        <v>-297408</v>
      </c>
      <c r="P92" s="22">
        <v>0</v>
      </c>
      <c r="Q92" s="22">
        <v>733000</v>
      </c>
      <c r="R92" s="22">
        <v>0</v>
      </c>
    </row>
    <row r="93" spans="1:1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5997164</v>
      </c>
      <c r="G93" s="22">
        <v>-18316394</v>
      </c>
      <c r="H93" s="22">
        <v>9361857</v>
      </c>
      <c r="I93" s="22">
        <v>0</v>
      </c>
      <c r="J93" s="22">
        <v>0</v>
      </c>
      <c r="K93" s="22">
        <v>0</v>
      </c>
      <c r="L93" s="22">
        <v>23291</v>
      </c>
      <c r="M93" s="22">
        <v>7541360</v>
      </c>
      <c r="N93" s="22">
        <v>0</v>
      </c>
      <c r="O93" s="22">
        <v>-5617758</v>
      </c>
      <c r="P93" s="22">
        <v>0</v>
      </c>
      <c r="Q93" s="22">
        <v>1010480</v>
      </c>
      <c r="R93" s="22">
        <v>0</v>
      </c>
    </row>
    <row r="94" spans="1:1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286519</v>
      </c>
      <c r="F94" s="22">
        <v>1603953</v>
      </c>
      <c r="G94" s="22">
        <v>-2324224</v>
      </c>
      <c r="H94" s="22">
        <v>4337</v>
      </c>
      <c r="I94" s="22">
        <v>0</v>
      </c>
      <c r="J94" s="22">
        <v>-1188072</v>
      </c>
      <c r="K94" s="22">
        <v>0</v>
      </c>
      <c r="L94" s="22">
        <v>129969</v>
      </c>
      <c r="M94" s="22">
        <v>1957257</v>
      </c>
      <c r="N94" s="22">
        <v>0</v>
      </c>
      <c r="O94" s="22">
        <v>-164176</v>
      </c>
      <c r="P94" s="22">
        <v>0</v>
      </c>
      <c r="Q94" s="22">
        <v>0</v>
      </c>
      <c r="R94" s="22">
        <v>305563</v>
      </c>
    </row>
    <row r="95" spans="1:1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1619620</v>
      </c>
      <c r="F95" s="22">
        <v>-394607</v>
      </c>
      <c r="G95" s="22">
        <v>-17700</v>
      </c>
      <c r="H95" s="22">
        <v>0</v>
      </c>
      <c r="I95" s="22">
        <v>0</v>
      </c>
      <c r="J95" s="22">
        <v>-15695</v>
      </c>
      <c r="K95" s="22">
        <v>0</v>
      </c>
      <c r="L95" s="22">
        <v>18879</v>
      </c>
      <c r="M95" s="22">
        <v>455344</v>
      </c>
      <c r="N95" s="22">
        <v>0</v>
      </c>
      <c r="O95" s="22">
        <v>0</v>
      </c>
      <c r="P95" s="22">
        <v>0</v>
      </c>
      <c r="Q95" s="22">
        <v>0</v>
      </c>
      <c r="R95" s="22">
        <v>1665841</v>
      </c>
    </row>
    <row r="96" spans="1:1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2368447</v>
      </c>
      <c r="F96" s="22">
        <v>1257617</v>
      </c>
      <c r="G96" s="22">
        <v>-1259379</v>
      </c>
      <c r="H96" s="22">
        <v>112634</v>
      </c>
      <c r="I96" s="22">
        <v>0</v>
      </c>
      <c r="J96" s="22">
        <v>-400417</v>
      </c>
      <c r="K96" s="22">
        <v>0</v>
      </c>
      <c r="L96" s="22">
        <v>0</v>
      </c>
      <c r="M96" s="22">
        <v>611778</v>
      </c>
      <c r="N96" s="22">
        <v>0</v>
      </c>
      <c r="O96" s="22">
        <v>-123575</v>
      </c>
      <c r="P96" s="22">
        <v>0</v>
      </c>
      <c r="Q96" s="22">
        <v>0</v>
      </c>
      <c r="R96" s="22">
        <v>2567105</v>
      </c>
    </row>
    <row r="97" spans="1:1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588319</v>
      </c>
      <c r="F97" s="22">
        <v>1620737</v>
      </c>
      <c r="G97" s="22">
        <v>-270507</v>
      </c>
      <c r="H97" s="22">
        <v>58428</v>
      </c>
      <c r="I97" s="22">
        <v>0</v>
      </c>
      <c r="J97" s="22">
        <v>-3768617</v>
      </c>
      <c r="K97" s="22">
        <v>0</v>
      </c>
      <c r="L97" s="22">
        <v>0</v>
      </c>
      <c r="M97" s="22">
        <v>1228433</v>
      </c>
      <c r="N97" s="22">
        <v>0</v>
      </c>
      <c r="O97" s="22">
        <v>-336010</v>
      </c>
      <c r="P97" s="22">
        <v>0</v>
      </c>
      <c r="Q97" s="22">
        <v>291587</v>
      </c>
      <c r="R97" s="22">
        <v>-587630</v>
      </c>
    </row>
    <row r="98" spans="1:1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-51193</v>
      </c>
      <c r="F98" s="22">
        <v>210307</v>
      </c>
      <c r="G98" s="22">
        <v>-212550</v>
      </c>
      <c r="H98" s="22">
        <v>0</v>
      </c>
      <c r="I98" s="22">
        <v>0</v>
      </c>
      <c r="J98" s="22">
        <v>-390265</v>
      </c>
      <c r="K98" s="22">
        <v>0</v>
      </c>
      <c r="L98" s="22">
        <v>12925</v>
      </c>
      <c r="M98" s="22">
        <v>539314</v>
      </c>
      <c r="N98" s="22">
        <v>0</v>
      </c>
      <c r="O98" s="22">
        <v>-106942</v>
      </c>
      <c r="P98" s="22">
        <v>0</v>
      </c>
      <c r="Q98" s="22">
        <v>-3644</v>
      </c>
      <c r="R98" s="22">
        <v>-2048</v>
      </c>
    </row>
    <row r="99" spans="1:1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3774764</v>
      </c>
      <c r="F99" s="22">
        <v>415093</v>
      </c>
      <c r="G99" s="22">
        <v>-886634</v>
      </c>
      <c r="H99" s="22">
        <v>1262972</v>
      </c>
      <c r="I99" s="22">
        <v>0</v>
      </c>
      <c r="J99" s="22">
        <v>-3387643</v>
      </c>
      <c r="K99" s="22">
        <v>-250000</v>
      </c>
      <c r="L99" s="22">
        <v>1347962</v>
      </c>
      <c r="M99" s="22">
        <v>5895397</v>
      </c>
      <c r="N99" s="22">
        <v>0</v>
      </c>
      <c r="O99" s="22">
        <v>-2415155</v>
      </c>
      <c r="P99" s="22">
        <v>0</v>
      </c>
      <c r="Q99" s="22">
        <v>19042</v>
      </c>
      <c r="R99" s="22">
        <v>5775798</v>
      </c>
    </row>
    <row r="100" spans="1:1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867888</v>
      </c>
      <c r="F100" s="22">
        <v>274760</v>
      </c>
      <c r="G100" s="22">
        <v>0</v>
      </c>
      <c r="H100" s="22">
        <v>0</v>
      </c>
      <c r="I100" s="22">
        <v>0</v>
      </c>
      <c r="J100" s="22">
        <v>-774197</v>
      </c>
      <c r="K100" s="22">
        <v>-12800</v>
      </c>
      <c r="L100" s="22">
        <v>92127</v>
      </c>
      <c r="M100" s="22">
        <v>725442</v>
      </c>
      <c r="N100" s="22">
        <v>0</v>
      </c>
      <c r="O100" s="22">
        <v>-150715</v>
      </c>
      <c r="P100" s="22">
        <v>0</v>
      </c>
      <c r="Q100" s="22">
        <v>50302</v>
      </c>
      <c r="R100" s="22">
        <v>1072807</v>
      </c>
    </row>
    <row r="101" spans="1:1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976215</v>
      </c>
      <c r="F101" s="22">
        <v>3457325</v>
      </c>
      <c r="G101" s="22">
        <v>-2867159</v>
      </c>
      <c r="H101" s="22">
        <v>0</v>
      </c>
      <c r="I101" s="22">
        <v>0</v>
      </c>
      <c r="J101" s="22">
        <v>-5870460</v>
      </c>
      <c r="K101" s="22">
        <v>-137426</v>
      </c>
      <c r="L101" s="22">
        <v>62925</v>
      </c>
      <c r="M101" s="22">
        <v>6293656</v>
      </c>
      <c r="N101" s="22">
        <v>0</v>
      </c>
      <c r="O101" s="22">
        <v>-978286</v>
      </c>
      <c r="P101" s="22">
        <v>0</v>
      </c>
      <c r="Q101" s="22">
        <v>0</v>
      </c>
      <c r="R101" s="22">
        <v>936790</v>
      </c>
    </row>
    <row r="102" spans="1:1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2357595</v>
      </c>
      <c r="F102" s="22">
        <v>-37681</v>
      </c>
      <c r="G102" s="22">
        <v>-789076</v>
      </c>
      <c r="H102" s="22">
        <v>0</v>
      </c>
      <c r="I102" s="22">
        <v>0</v>
      </c>
      <c r="J102" s="22">
        <v>-1138084</v>
      </c>
      <c r="K102" s="22">
        <v>0</v>
      </c>
      <c r="L102" s="22">
        <v>142358</v>
      </c>
      <c r="M102" s="22">
        <v>948458</v>
      </c>
      <c r="N102" s="22">
        <v>0</v>
      </c>
      <c r="O102" s="22">
        <v>-236778</v>
      </c>
      <c r="P102" s="22">
        <v>0</v>
      </c>
      <c r="Q102" s="22">
        <v>-69009</v>
      </c>
      <c r="R102" s="22">
        <v>1177783</v>
      </c>
    </row>
    <row r="103" spans="1:1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1012784</v>
      </c>
      <c r="F103" s="22">
        <v>201809</v>
      </c>
      <c r="G103" s="22">
        <v>0</v>
      </c>
      <c r="H103" s="22">
        <v>67914</v>
      </c>
      <c r="I103" s="22">
        <v>0</v>
      </c>
      <c r="J103" s="22">
        <v>-726903</v>
      </c>
      <c r="K103" s="22">
        <v>0</v>
      </c>
      <c r="L103" s="22">
        <v>57300</v>
      </c>
      <c r="M103" s="22">
        <v>523685</v>
      </c>
      <c r="N103" s="22">
        <v>0</v>
      </c>
      <c r="O103" s="22">
        <v>-48672</v>
      </c>
      <c r="P103" s="22">
        <v>0</v>
      </c>
      <c r="Q103" s="22">
        <v>0</v>
      </c>
      <c r="R103" s="22">
        <v>1087917</v>
      </c>
    </row>
    <row r="104" spans="1:1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187278</v>
      </c>
      <c r="F104" s="22">
        <v>2074314</v>
      </c>
      <c r="G104" s="22">
        <v>-157820</v>
      </c>
      <c r="H104" s="22">
        <v>40000</v>
      </c>
      <c r="I104" s="22">
        <v>0</v>
      </c>
      <c r="J104" s="22">
        <v>-2215412</v>
      </c>
      <c r="K104" s="22">
        <v>0</v>
      </c>
      <c r="L104" s="22">
        <v>7266</v>
      </c>
      <c r="M104" s="22">
        <v>495780</v>
      </c>
      <c r="N104" s="22">
        <v>0</v>
      </c>
      <c r="O104" s="22">
        <v>-52932</v>
      </c>
      <c r="P104" s="22">
        <v>0</v>
      </c>
      <c r="Q104" s="22">
        <v>0</v>
      </c>
      <c r="R104" s="22">
        <v>378474</v>
      </c>
    </row>
    <row r="105" spans="1:1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637443</v>
      </c>
      <c r="F105" s="22">
        <v>1209664</v>
      </c>
      <c r="G105" s="22">
        <v>-1410265</v>
      </c>
      <c r="H105" s="22">
        <v>0</v>
      </c>
      <c r="I105" s="22">
        <v>0</v>
      </c>
      <c r="J105" s="22">
        <v>-506132</v>
      </c>
      <c r="K105" s="22">
        <v>0</v>
      </c>
      <c r="L105" s="22">
        <v>0</v>
      </c>
      <c r="M105" s="22">
        <v>1070032</v>
      </c>
      <c r="N105" s="22">
        <v>0</v>
      </c>
      <c r="O105" s="22">
        <v>-327217</v>
      </c>
      <c r="P105" s="22">
        <v>0</v>
      </c>
      <c r="Q105" s="22">
        <v>47100</v>
      </c>
      <c r="R105" s="22">
        <v>720625</v>
      </c>
    </row>
    <row r="106" spans="1:1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6814861</v>
      </c>
      <c r="F106" s="22">
        <v>36845540</v>
      </c>
      <c r="G106" s="22">
        <v>-15876787</v>
      </c>
      <c r="H106" s="22">
        <v>1110365</v>
      </c>
      <c r="I106" s="22">
        <v>0</v>
      </c>
      <c r="J106" s="22">
        <v>-22036598</v>
      </c>
      <c r="K106" s="22">
        <v>-8456746</v>
      </c>
      <c r="L106" s="22">
        <v>371029</v>
      </c>
      <c r="M106" s="22">
        <v>11474842</v>
      </c>
      <c r="N106" s="22">
        <v>0</v>
      </c>
      <c r="O106" s="22">
        <v>-3420864</v>
      </c>
      <c r="P106" s="22">
        <v>0</v>
      </c>
      <c r="Q106" s="22">
        <v>3695003</v>
      </c>
      <c r="R106" s="22">
        <v>10520645</v>
      </c>
    </row>
    <row r="107" spans="1:1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1146112</v>
      </c>
      <c r="F107" s="22">
        <v>645831</v>
      </c>
      <c r="G107" s="22">
        <v>-2320095</v>
      </c>
      <c r="H107" s="22">
        <v>97685</v>
      </c>
      <c r="I107" s="22">
        <v>0</v>
      </c>
      <c r="J107" s="22">
        <v>-1148912</v>
      </c>
      <c r="K107" s="22">
        <v>0</v>
      </c>
      <c r="L107" s="22">
        <v>20200</v>
      </c>
      <c r="M107" s="22">
        <v>2699167</v>
      </c>
      <c r="N107" s="22">
        <v>0</v>
      </c>
      <c r="O107" s="22">
        <v>-163399</v>
      </c>
      <c r="P107" s="22">
        <v>0</v>
      </c>
      <c r="Q107" s="22">
        <v>0</v>
      </c>
      <c r="R107" s="22">
        <v>976589</v>
      </c>
    </row>
    <row r="108" spans="1:1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913954</v>
      </c>
      <c r="F108" s="22">
        <v>1864110</v>
      </c>
      <c r="G108" s="22">
        <v>-1577263</v>
      </c>
      <c r="H108" s="22">
        <v>1355827</v>
      </c>
      <c r="I108" s="22">
        <v>0</v>
      </c>
      <c r="J108" s="22">
        <v>-1390230</v>
      </c>
      <c r="K108" s="22">
        <v>-1734567</v>
      </c>
      <c r="L108" s="22">
        <v>71530</v>
      </c>
      <c r="M108" s="22">
        <v>2324128</v>
      </c>
      <c r="N108" s="22">
        <v>0</v>
      </c>
      <c r="O108" s="22">
        <v>-1033510</v>
      </c>
      <c r="P108" s="22">
        <v>0</v>
      </c>
      <c r="Q108" s="22">
        <v>304240</v>
      </c>
      <c r="R108" s="22">
        <v>1098219</v>
      </c>
    </row>
    <row r="109" spans="1:1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1373470</v>
      </c>
      <c r="F109" s="22">
        <v>195483</v>
      </c>
      <c r="G109" s="22">
        <v>-68732</v>
      </c>
      <c r="H109" s="22">
        <v>0</v>
      </c>
      <c r="I109" s="22">
        <v>0</v>
      </c>
      <c r="J109" s="22">
        <v>-777241</v>
      </c>
      <c r="K109" s="22">
        <v>0</v>
      </c>
      <c r="L109" s="22">
        <v>0</v>
      </c>
      <c r="M109" s="22">
        <v>586655</v>
      </c>
      <c r="N109" s="22">
        <v>0</v>
      </c>
      <c r="O109" s="22">
        <v>-128160</v>
      </c>
      <c r="P109" s="22">
        <v>0</v>
      </c>
      <c r="Q109" s="22">
        <v>0</v>
      </c>
      <c r="R109" s="22">
        <v>1181475</v>
      </c>
    </row>
    <row r="110" spans="1:1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1554854</v>
      </c>
      <c r="F110" s="22">
        <v>822734</v>
      </c>
      <c r="G110" s="22">
        <v>-1691787</v>
      </c>
      <c r="H110" s="22">
        <v>465031</v>
      </c>
      <c r="I110" s="22">
        <v>0</v>
      </c>
      <c r="J110" s="22">
        <v>-1229417</v>
      </c>
      <c r="K110" s="22">
        <v>0</v>
      </c>
      <c r="L110" s="22">
        <v>64213</v>
      </c>
      <c r="M110" s="22">
        <v>1922100</v>
      </c>
      <c r="N110" s="22">
        <v>0</v>
      </c>
      <c r="O110" s="22">
        <v>-352874</v>
      </c>
      <c r="P110" s="22">
        <v>0</v>
      </c>
      <c r="Q110" s="22">
        <v>0</v>
      </c>
      <c r="R110" s="22">
        <v>1554854</v>
      </c>
    </row>
    <row r="111" spans="1:1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1512067</v>
      </c>
      <c r="F111" s="22">
        <v>2975000</v>
      </c>
      <c r="G111" s="22">
        <v>-3318413</v>
      </c>
      <c r="H111" s="22">
        <v>910197</v>
      </c>
      <c r="I111" s="22">
        <v>0</v>
      </c>
      <c r="J111" s="22">
        <v>-3901060</v>
      </c>
      <c r="K111" s="22">
        <v>-92989</v>
      </c>
      <c r="L111" s="22">
        <v>-662232</v>
      </c>
      <c r="M111" s="22">
        <v>4013738</v>
      </c>
      <c r="N111" s="22">
        <v>0</v>
      </c>
      <c r="O111" s="22">
        <v>-976875</v>
      </c>
      <c r="P111" s="22">
        <v>0</v>
      </c>
      <c r="Q111" s="22">
        <v>1051000</v>
      </c>
      <c r="R111" s="22">
        <v>1510433</v>
      </c>
    </row>
    <row r="112" spans="1:1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2820421</v>
      </c>
      <c r="F112" s="22">
        <v>3066779</v>
      </c>
      <c r="G112" s="22">
        <v>46401</v>
      </c>
      <c r="H112" s="22">
        <v>0</v>
      </c>
      <c r="I112" s="22">
        <v>0</v>
      </c>
      <c r="J112" s="22">
        <v>-3426739</v>
      </c>
      <c r="K112" s="22">
        <v>0</v>
      </c>
      <c r="L112" s="22">
        <v>45014</v>
      </c>
      <c r="M112" s="22">
        <v>1059985</v>
      </c>
      <c r="N112" s="22">
        <v>0</v>
      </c>
      <c r="O112" s="22">
        <v>-717231</v>
      </c>
      <c r="P112" s="22">
        <v>0</v>
      </c>
      <c r="Q112" s="22">
        <v>1538</v>
      </c>
      <c r="R112" s="22">
        <v>2896168</v>
      </c>
    </row>
    <row r="113" spans="1:1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27861017</v>
      </c>
      <c r="F113" s="22">
        <v>41533766</v>
      </c>
      <c r="G113" s="22">
        <v>8518961</v>
      </c>
      <c r="H113" s="22">
        <v>0</v>
      </c>
      <c r="I113" s="22">
        <v>0</v>
      </c>
      <c r="J113" s="22">
        <v>-21508281</v>
      </c>
      <c r="K113" s="22">
        <v>-18308409</v>
      </c>
      <c r="L113" s="22">
        <v>734178</v>
      </c>
      <c r="M113" s="22">
        <v>14258789</v>
      </c>
      <c r="N113" s="22">
        <v>0</v>
      </c>
      <c r="O113" s="22">
        <v>-2483396</v>
      </c>
      <c r="P113" s="22">
        <v>0</v>
      </c>
      <c r="Q113" s="22">
        <v>0</v>
      </c>
      <c r="R113" s="22">
        <v>50606625</v>
      </c>
    </row>
    <row r="114" spans="1:1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841806</v>
      </c>
      <c r="F114" s="22">
        <v>555059</v>
      </c>
      <c r="G114" s="22">
        <v>-114135</v>
      </c>
      <c r="H114" s="22">
        <v>0</v>
      </c>
      <c r="I114" s="22">
        <v>0</v>
      </c>
      <c r="J114" s="22">
        <v>-1146210</v>
      </c>
      <c r="K114" s="22">
        <v>0</v>
      </c>
      <c r="L114" s="22">
        <v>161521</v>
      </c>
      <c r="M114" s="22">
        <v>491003</v>
      </c>
      <c r="N114" s="22">
        <v>0</v>
      </c>
      <c r="O114" s="22">
        <v>0</v>
      </c>
      <c r="P114" s="22">
        <v>0</v>
      </c>
      <c r="Q114" s="22">
        <v>43311</v>
      </c>
      <c r="R114" s="22">
        <v>832355</v>
      </c>
    </row>
    <row r="115" spans="1:1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-470163</v>
      </c>
      <c r="F115" s="22">
        <v>2277056</v>
      </c>
      <c r="G115" s="22">
        <v>-1908659</v>
      </c>
      <c r="H115" s="22">
        <v>0</v>
      </c>
      <c r="I115" s="22">
        <v>0</v>
      </c>
      <c r="J115" s="22">
        <v>-905164</v>
      </c>
      <c r="K115" s="22">
        <v>-1087694</v>
      </c>
      <c r="L115" s="22">
        <v>816499</v>
      </c>
      <c r="M115" s="22">
        <v>1896339</v>
      </c>
      <c r="N115" s="22">
        <v>0</v>
      </c>
      <c r="O115" s="22">
        <v>-517903</v>
      </c>
      <c r="P115" s="22">
        <v>0</v>
      </c>
      <c r="Q115" s="22">
        <v>45674</v>
      </c>
      <c r="R115" s="22">
        <v>145985</v>
      </c>
    </row>
    <row r="116" spans="1:1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1412104</v>
      </c>
      <c r="F116" s="22">
        <v>612415</v>
      </c>
      <c r="G116" s="22">
        <v>0</v>
      </c>
      <c r="H116" s="22">
        <v>0</v>
      </c>
      <c r="I116" s="22">
        <v>0</v>
      </c>
      <c r="J116" s="22">
        <v>-1053483</v>
      </c>
      <c r="K116" s="22">
        <v>0</v>
      </c>
      <c r="L116" s="22">
        <v>0</v>
      </c>
      <c r="M116" s="22">
        <v>500352</v>
      </c>
      <c r="N116" s="22">
        <v>0</v>
      </c>
      <c r="O116" s="22">
        <v>-68141</v>
      </c>
      <c r="P116" s="22">
        <v>0</v>
      </c>
      <c r="Q116" s="22">
        <v>0</v>
      </c>
      <c r="R116" s="22">
        <v>1403247</v>
      </c>
    </row>
    <row r="117" spans="1:1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5540694</v>
      </c>
      <c r="F117" s="22">
        <v>11658592</v>
      </c>
      <c r="G117" s="22">
        <v>-3798232</v>
      </c>
      <c r="H117" s="22">
        <v>346235</v>
      </c>
      <c r="I117" s="22">
        <v>0</v>
      </c>
      <c r="J117" s="22">
        <v>-10749335</v>
      </c>
      <c r="K117" s="22">
        <v>0</v>
      </c>
      <c r="L117" s="22">
        <v>0</v>
      </c>
      <c r="M117" s="22">
        <v>3239178</v>
      </c>
      <c r="N117" s="22">
        <v>0</v>
      </c>
      <c r="O117" s="22">
        <v>-787343</v>
      </c>
      <c r="P117" s="22">
        <v>0</v>
      </c>
      <c r="Q117" s="22">
        <v>0</v>
      </c>
      <c r="R117" s="22">
        <v>5449789</v>
      </c>
    </row>
    <row r="118" spans="1:1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-176458</v>
      </c>
      <c r="F118" s="22">
        <v>115311</v>
      </c>
      <c r="G118" s="22">
        <v>0</v>
      </c>
      <c r="H118" s="22">
        <v>-255692</v>
      </c>
      <c r="I118" s="22">
        <v>0</v>
      </c>
      <c r="J118" s="22">
        <v>-1875441</v>
      </c>
      <c r="K118" s="22">
        <v>0</v>
      </c>
      <c r="L118" s="22">
        <v>28152</v>
      </c>
      <c r="M118" s="22">
        <v>2991472</v>
      </c>
      <c r="N118" s="22">
        <v>0</v>
      </c>
      <c r="O118" s="22">
        <v>-214553</v>
      </c>
      <c r="P118" s="22">
        <v>0</v>
      </c>
      <c r="Q118" s="22">
        <v>0</v>
      </c>
      <c r="R118" s="22">
        <v>612791</v>
      </c>
    </row>
    <row r="119" spans="1:1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1966788</v>
      </c>
      <c r="F119" s="22">
        <v>1904590</v>
      </c>
      <c r="G119" s="22">
        <v>-2093089</v>
      </c>
      <c r="H119" s="22">
        <v>287065</v>
      </c>
      <c r="I119" s="22">
        <v>0</v>
      </c>
      <c r="J119" s="22">
        <v>-1726556</v>
      </c>
      <c r="K119" s="22">
        <v>0</v>
      </c>
      <c r="L119" s="22">
        <v>36717</v>
      </c>
      <c r="M119" s="22">
        <v>2327146</v>
      </c>
      <c r="N119" s="22">
        <v>0</v>
      </c>
      <c r="O119" s="22">
        <v>-563598</v>
      </c>
      <c r="P119" s="22">
        <v>0</v>
      </c>
      <c r="Q119" s="22">
        <v>0</v>
      </c>
      <c r="R119" s="22">
        <v>2139063</v>
      </c>
    </row>
    <row r="120" spans="1:1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4214000</v>
      </c>
      <c r="F120" s="22">
        <v>-2113183</v>
      </c>
      <c r="G120" s="22">
        <v>0</v>
      </c>
      <c r="H120" s="22">
        <v>-29216</v>
      </c>
      <c r="I120" s="22">
        <v>0</v>
      </c>
      <c r="J120" s="22">
        <v>-5223339</v>
      </c>
      <c r="K120" s="22">
        <v>0</v>
      </c>
      <c r="L120" s="22">
        <v>11035</v>
      </c>
      <c r="M120" s="22">
        <v>8774504</v>
      </c>
      <c r="N120" s="22">
        <v>0</v>
      </c>
      <c r="O120" s="22">
        <v>-1271306</v>
      </c>
      <c r="P120" s="22">
        <v>0</v>
      </c>
      <c r="Q120" s="22">
        <v>194691</v>
      </c>
      <c r="R120" s="22">
        <v>4557186</v>
      </c>
    </row>
    <row r="121" spans="1:1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786006</v>
      </c>
      <c r="F121" s="22">
        <v>15062836</v>
      </c>
      <c r="G121" s="22">
        <v>6480184</v>
      </c>
      <c r="H121" s="22">
        <v>0</v>
      </c>
      <c r="I121" s="22">
        <v>0</v>
      </c>
      <c r="J121" s="22">
        <v>-28293397</v>
      </c>
      <c r="K121" s="22">
        <v>0</v>
      </c>
      <c r="L121" s="22">
        <v>1606442</v>
      </c>
      <c r="M121" s="22">
        <v>5120099</v>
      </c>
      <c r="N121" s="22">
        <v>0</v>
      </c>
      <c r="O121" s="22">
        <v>-762170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966571</v>
      </c>
      <c r="F122" s="22">
        <v>-397805</v>
      </c>
      <c r="G122" s="22">
        <v>0</v>
      </c>
      <c r="H122" s="22">
        <v>28532</v>
      </c>
      <c r="I122" s="22">
        <v>0</v>
      </c>
      <c r="J122" s="22">
        <v>-320719</v>
      </c>
      <c r="K122" s="22">
        <v>0</v>
      </c>
      <c r="L122" s="22">
        <v>13879</v>
      </c>
      <c r="M122" s="22">
        <v>579416</v>
      </c>
      <c r="N122" s="22">
        <v>0</v>
      </c>
      <c r="O122" s="22">
        <v>-81590</v>
      </c>
      <c r="P122" s="22">
        <v>0</v>
      </c>
      <c r="Q122" s="22">
        <v>0</v>
      </c>
      <c r="R122" s="22">
        <v>788284</v>
      </c>
    </row>
    <row r="123" spans="1:1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1291915</v>
      </c>
      <c r="F123" s="22">
        <v>5506419</v>
      </c>
      <c r="G123" s="22">
        <v>-8007440</v>
      </c>
      <c r="H123" s="22">
        <v>2341105</v>
      </c>
      <c r="I123" s="22">
        <v>0</v>
      </c>
      <c r="J123" s="22">
        <v>-9631605</v>
      </c>
      <c r="K123" s="22">
        <v>-1510572</v>
      </c>
      <c r="L123" s="22">
        <v>148947</v>
      </c>
      <c r="M123" s="22">
        <v>5049165</v>
      </c>
      <c r="N123" s="22">
        <v>0</v>
      </c>
      <c r="O123" s="22">
        <v>-699831</v>
      </c>
      <c r="P123" s="22">
        <v>0</v>
      </c>
      <c r="Q123" s="22">
        <v>10618658</v>
      </c>
      <c r="R123" s="22">
        <v>5106761</v>
      </c>
    </row>
    <row r="124" spans="1:1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2313450</v>
      </c>
      <c r="F124" s="22">
        <v>-36627</v>
      </c>
      <c r="G124" s="22">
        <v>-453310</v>
      </c>
      <c r="H124" s="22">
        <v>39937</v>
      </c>
      <c r="I124" s="22">
        <v>0</v>
      </c>
      <c r="J124" s="22">
        <v>-53224</v>
      </c>
      <c r="K124" s="22">
        <v>0</v>
      </c>
      <c r="L124" s="22">
        <v>14849</v>
      </c>
      <c r="M124" s="22">
        <v>1029390</v>
      </c>
      <c r="N124" s="22">
        <v>0</v>
      </c>
      <c r="O124" s="22">
        <v>-210688</v>
      </c>
      <c r="P124" s="22">
        <v>0</v>
      </c>
      <c r="Q124" s="22">
        <v>21149</v>
      </c>
      <c r="R124" s="22">
        <v>2664926</v>
      </c>
    </row>
    <row r="125" spans="1:1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612412</v>
      </c>
      <c r="F125" s="22">
        <v>243925</v>
      </c>
      <c r="G125" s="22">
        <v>-1342860</v>
      </c>
      <c r="H125" s="22">
        <v>85527</v>
      </c>
      <c r="I125" s="22">
        <v>0</v>
      </c>
      <c r="J125" s="22">
        <v>-828793</v>
      </c>
      <c r="K125" s="22">
        <v>0</v>
      </c>
      <c r="L125" s="22">
        <v>0</v>
      </c>
      <c r="M125" s="22">
        <v>2038701</v>
      </c>
      <c r="N125" s="22">
        <v>0</v>
      </c>
      <c r="O125" s="22">
        <v>-196500</v>
      </c>
      <c r="P125" s="22">
        <v>0</v>
      </c>
      <c r="Q125" s="22">
        <v>0</v>
      </c>
      <c r="R125" s="22">
        <v>612412</v>
      </c>
    </row>
    <row r="126" spans="1:1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214394</v>
      </c>
      <c r="F126" s="22">
        <v>-40377</v>
      </c>
      <c r="G126" s="22">
        <v>-202902</v>
      </c>
      <c r="H126" s="22">
        <v>-137065</v>
      </c>
      <c r="I126" s="22">
        <v>0</v>
      </c>
      <c r="J126" s="22">
        <v>-57590</v>
      </c>
      <c r="K126" s="22">
        <v>0</v>
      </c>
      <c r="L126" s="22">
        <v>0</v>
      </c>
      <c r="M126" s="22">
        <v>472460</v>
      </c>
      <c r="N126" s="22">
        <v>0</v>
      </c>
      <c r="O126" s="22">
        <v>-33920</v>
      </c>
      <c r="P126" s="22">
        <v>0</v>
      </c>
      <c r="Q126" s="22">
        <v>0</v>
      </c>
      <c r="R126" s="22">
        <v>215000</v>
      </c>
    </row>
    <row r="127" spans="1:1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2566903</v>
      </c>
      <c r="F127" s="22">
        <v>-3399</v>
      </c>
      <c r="G127" s="22">
        <v>-1398677</v>
      </c>
      <c r="H127" s="22">
        <v>0</v>
      </c>
      <c r="I127" s="22">
        <v>0</v>
      </c>
      <c r="J127" s="22">
        <v>-381348</v>
      </c>
      <c r="K127" s="22">
        <v>0</v>
      </c>
      <c r="L127" s="22">
        <v>6370</v>
      </c>
      <c r="M127" s="22">
        <v>2033505</v>
      </c>
      <c r="N127" s="22">
        <v>0</v>
      </c>
      <c r="O127" s="22">
        <v>-404460</v>
      </c>
      <c r="P127" s="22">
        <v>0</v>
      </c>
      <c r="Q127" s="22">
        <v>219824</v>
      </c>
      <c r="R127" s="22">
        <v>2638718</v>
      </c>
    </row>
    <row r="128" spans="1:1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8150418</v>
      </c>
      <c r="F128" s="22">
        <v>2334703</v>
      </c>
      <c r="G128" s="22">
        <v>-1329404</v>
      </c>
      <c r="H128" s="22">
        <v>0</v>
      </c>
      <c r="I128" s="22">
        <v>0</v>
      </c>
      <c r="J128" s="22">
        <v>-3702510</v>
      </c>
      <c r="K128" s="22">
        <v>0</v>
      </c>
      <c r="L128" s="22">
        <v>0</v>
      </c>
      <c r="M128" s="22">
        <v>2550544</v>
      </c>
      <c r="N128" s="22">
        <v>0</v>
      </c>
      <c r="O128" s="22">
        <v>-673107</v>
      </c>
      <c r="P128" s="22">
        <v>0</v>
      </c>
      <c r="Q128" s="22">
        <v>0</v>
      </c>
      <c r="R128" s="22">
        <v>7330644</v>
      </c>
    </row>
    <row r="129" spans="1:1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-586081</v>
      </c>
      <c r="F129" s="22">
        <v>3565024</v>
      </c>
      <c r="G129" s="22">
        <v>-50000</v>
      </c>
      <c r="H129" s="22">
        <v>11500</v>
      </c>
      <c r="I129" s="22">
        <v>0</v>
      </c>
      <c r="J129" s="22">
        <v>-211152</v>
      </c>
      <c r="K129" s="22">
        <v>0</v>
      </c>
      <c r="L129" s="22">
        <v>240228</v>
      </c>
      <c r="M129" s="22">
        <v>1523877</v>
      </c>
      <c r="N129" s="22">
        <v>0</v>
      </c>
      <c r="O129" s="22">
        <v>-636560</v>
      </c>
      <c r="P129" s="22">
        <v>0</v>
      </c>
      <c r="Q129" s="22">
        <v>384500</v>
      </c>
      <c r="R129" s="22">
        <v>4241336</v>
      </c>
    </row>
    <row r="130" spans="1:1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3135109</v>
      </c>
      <c r="F130" s="22">
        <v>790895</v>
      </c>
      <c r="G130" s="22">
        <v>-1313831</v>
      </c>
      <c r="H130" s="22">
        <v>1007447</v>
      </c>
      <c r="I130" s="22">
        <v>0</v>
      </c>
      <c r="J130" s="22">
        <v>-1559474</v>
      </c>
      <c r="K130" s="22">
        <v>0</v>
      </c>
      <c r="L130" s="22">
        <v>0</v>
      </c>
      <c r="M130" s="22">
        <v>1345396</v>
      </c>
      <c r="N130" s="22">
        <v>0</v>
      </c>
      <c r="O130" s="22">
        <v>-46737</v>
      </c>
      <c r="P130" s="22">
        <v>0</v>
      </c>
      <c r="Q130" s="22">
        <v>0</v>
      </c>
      <c r="R130" s="22">
        <v>3358805</v>
      </c>
    </row>
    <row r="131" spans="1:1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5354210</v>
      </c>
      <c r="F131" s="22">
        <v>1106688</v>
      </c>
      <c r="G131" s="22">
        <v>-698595</v>
      </c>
      <c r="H131" s="22">
        <v>94618</v>
      </c>
      <c r="I131" s="22">
        <v>0</v>
      </c>
      <c r="J131" s="22">
        <v>-1254504</v>
      </c>
      <c r="K131" s="22">
        <v>0</v>
      </c>
      <c r="L131" s="22">
        <v>148416</v>
      </c>
      <c r="M131" s="22">
        <v>1159170</v>
      </c>
      <c r="N131" s="22">
        <v>0</v>
      </c>
      <c r="O131" s="22">
        <v>-229826</v>
      </c>
      <c r="P131" s="22">
        <v>0</v>
      </c>
      <c r="Q131" s="22">
        <v>56762</v>
      </c>
      <c r="R131" s="22">
        <v>5736939</v>
      </c>
    </row>
    <row r="132" spans="1:1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2515579</v>
      </c>
      <c r="F132" s="22">
        <v>1269015</v>
      </c>
      <c r="G132" s="22">
        <v>-189702</v>
      </c>
      <c r="H132" s="22">
        <v>0</v>
      </c>
      <c r="I132" s="22">
        <v>0</v>
      </c>
      <c r="J132" s="22">
        <v>-865451</v>
      </c>
      <c r="K132" s="22">
        <v>0</v>
      </c>
      <c r="L132" s="22">
        <v>0</v>
      </c>
      <c r="M132" s="22">
        <v>289047</v>
      </c>
      <c r="N132" s="22">
        <v>0</v>
      </c>
      <c r="O132" s="22">
        <v>-16148</v>
      </c>
      <c r="P132" s="22">
        <v>0</v>
      </c>
      <c r="Q132" s="22">
        <v>0</v>
      </c>
      <c r="R132" s="22">
        <v>3002340</v>
      </c>
    </row>
    <row r="133" spans="1:1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6146119</v>
      </c>
      <c r="F133" s="22">
        <v>2110438</v>
      </c>
      <c r="G133" s="22">
        <v>-2038071</v>
      </c>
      <c r="H133" s="22">
        <v>194454</v>
      </c>
      <c r="I133" s="22">
        <v>0</v>
      </c>
      <c r="J133" s="22">
        <v>-3859305</v>
      </c>
      <c r="K133" s="22">
        <v>0</v>
      </c>
      <c r="L133" s="22">
        <v>0</v>
      </c>
      <c r="M133" s="22">
        <v>2304573</v>
      </c>
      <c r="N133" s="22">
        <v>0</v>
      </c>
      <c r="O133" s="22">
        <v>-330193</v>
      </c>
      <c r="P133" s="22">
        <v>0</v>
      </c>
      <c r="Q133" s="22">
        <v>1</v>
      </c>
      <c r="R133" s="22">
        <v>4528016</v>
      </c>
    </row>
    <row r="134" spans="1:1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7012921</v>
      </c>
      <c r="F134" s="22">
        <v>-3313760</v>
      </c>
      <c r="G134" s="22">
        <v>-1380344</v>
      </c>
      <c r="H134" s="22">
        <v>893287</v>
      </c>
      <c r="I134" s="22">
        <v>0</v>
      </c>
      <c r="J134" s="22">
        <v>-8414001</v>
      </c>
      <c r="K134" s="22">
        <v>0</v>
      </c>
      <c r="L134" s="22">
        <v>474473</v>
      </c>
      <c r="M134" s="22">
        <v>8297255</v>
      </c>
      <c r="N134" s="22">
        <v>0</v>
      </c>
      <c r="O134" s="22">
        <v>-1030572</v>
      </c>
      <c r="P134" s="22">
        <v>0</v>
      </c>
      <c r="Q134" s="22">
        <v>0</v>
      </c>
      <c r="R134" s="22">
        <v>2539259</v>
      </c>
    </row>
    <row r="135" spans="1:1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331291</v>
      </c>
      <c r="F135" s="22">
        <v>4829394</v>
      </c>
      <c r="G135" s="22">
        <v>-4996041</v>
      </c>
      <c r="H135" s="22">
        <v>327347</v>
      </c>
      <c r="I135" s="22">
        <v>0</v>
      </c>
      <c r="J135" s="22">
        <v>-5217935</v>
      </c>
      <c r="K135" s="22">
        <v>0</v>
      </c>
      <c r="L135" s="22">
        <v>193713</v>
      </c>
      <c r="M135" s="22">
        <v>5385552</v>
      </c>
      <c r="N135" s="22">
        <v>0</v>
      </c>
      <c r="O135" s="22">
        <v>-469958</v>
      </c>
      <c r="P135" s="22">
        <v>0</v>
      </c>
      <c r="Q135" s="22">
        <v>110104</v>
      </c>
      <c r="R135" s="22">
        <v>493467</v>
      </c>
    </row>
    <row r="136" spans="1:1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11271974</v>
      </c>
      <c r="F136" s="22">
        <v>-1118612</v>
      </c>
      <c r="G136" s="22">
        <v>-9726935</v>
      </c>
      <c r="H136" s="22">
        <v>5564824</v>
      </c>
      <c r="I136" s="22">
        <v>0</v>
      </c>
      <c r="J136" s="22">
        <v>-7209734</v>
      </c>
      <c r="K136" s="22">
        <v>0</v>
      </c>
      <c r="L136" s="22">
        <v>2154482</v>
      </c>
      <c r="M136" s="22">
        <v>4357000</v>
      </c>
      <c r="N136" s="22">
        <v>0</v>
      </c>
      <c r="O136" s="22">
        <v>0</v>
      </c>
      <c r="P136" s="22">
        <v>0</v>
      </c>
      <c r="Q136" s="22">
        <v>5500000</v>
      </c>
      <c r="R136" s="22">
        <v>10792999</v>
      </c>
    </row>
    <row r="137" spans="1:1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700823</v>
      </c>
      <c r="F137" s="22">
        <v>302005</v>
      </c>
      <c r="G137" s="22">
        <v>-484802</v>
      </c>
      <c r="H137" s="22">
        <v>37500</v>
      </c>
      <c r="I137" s="22">
        <v>0</v>
      </c>
      <c r="J137" s="22">
        <v>-300199</v>
      </c>
      <c r="K137" s="22">
        <v>0</v>
      </c>
      <c r="L137" s="22">
        <v>25906</v>
      </c>
      <c r="M137" s="22">
        <v>449241</v>
      </c>
      <c r="N137" s="22">
        <v>0</v>
      </c>
      <c r="O137" s="22">
        <v>-101778</v>
      </c>
      <c r="P137" s="22">
        <v>0</v>
      </c>
      <c r="Q137" s="22">
        <v>0</v>
      </c>
      <c r="R137" s="22">
        <v>628696</v>
      </c>
    </row>
    <row r="138" spans="1:1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2341440</v>
      </c>
      <c r="F138" s="22">
        <v>104838</v>
      </c>
      <c r="G138" s="22">
        <v>0</v>
      </c>
      <c r="H138" s="22">
        <v>151889</v>
      </c>
      <c r="I138" s="22">
        <v>0</v>
      </c>
      <c r="J138" s="22">
        <v>-905024</v>
      </c>
      <c r="K138" s="22">
        <v>0</v>
      </c>
      <c r="L138" s="22">
        <v>0</v>
      </c>
      <c r="M138" s="22">
        <v>1069280</v>
      </c>
      <c r="N138" s="22">
        <v>0</v>
      </c>
      <c r="O138" s="22">
        <v>-161645</v>
      </c>
      <c r="P138" s="22">
        <v>0</v>
      </c>
      <c r="Q138" s="22">
        <v>2431</v>
      </c>
      <c r="R138" s="22">
        <v>2603209</v>
      </c>
    </row>
    <row r="139" spans="1:1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1626796</v>
      </c>
      <c r="F139" s="22">
        <v>778467</v>
      </c>
      <c r="G139" s="22">
        <v>-425417</v>
      </c>
      <c r="H139" s="22">
        <v>33570</v>
      </c>
      <c r="I139" s="22">
        <v>0</v>
      </c>
      <c r="J139" s="22">
        <v>-1017941</v>
      </c>
      <c r="K139" s="22">
        <v>0</v>
      </c>
      <c r="L139" s="22">
        <v>0</v>
      </c>
      <c r="M139" s="22">
        <v>546578</v>
      </c>
      <c r="N139" s="22">
        <v>0</v>
      </c>
      <c r="O139" s="22">
        <v>-299993</v>
      </c>
      <c r="P139" s="22">
        <v>0</v>
      </c>
      <c r="Q139" s="22">
        <v>542756</v>
      </c>
      <c r="R139" s="22">
        <v>1784816</v>
      </c>
    </row>
    <row r="140" spans="1:1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763423</v>
      </c>
      <c r="F140" s="22">
        <v>953788</v>
      </c>
      <c r="G140" s="22">
        <v>-143247</v>
      </c>
      <c r="H140" s="22">
        <v>68539</v>
      </c>
      <c r="I140" s="22">
        <v>0</v>
      </c>
      <c r="J140" s="22">
        <v>-964899</v>
      </c>
      <c r="K140" s="22">
        <v>0</v>
      </c>
      <c r="L140" s="22">
        <v>78300</v>
      </c>
      <c r="M140" s="22">
        <v>898000</v>
      </c>
      <c r="N140" s="22">
        <v>0</v>
      </c>
      <c r="O140" s="22">
        <v>-255518</v>
      </c>
      <c r="P140" s="22">
        <v>0</v>
      </c>
      <c r="Q140" s="22">
        <v>0</v>
      </c>
      <c r="R140" s="22">
        <v>1398386</v>
      </c>
    </row>
    <row r="141" spans="1:1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2046855</v>
      </c>
      <c r="F141" s="22">
        <v>928236</v>
      </c>
      <c r="G141" s="22">
        <v>0</v>
      </c>
      <c r="H141" s="22">
        <v>0</v>
      </c>
      <c r="I141" s="22">
        <v>0</v>
      </c>
      <c r="J141" s="22">
        <v>-1608745</v>
      </c>
      <c r="K141" s="22">
        <v>0</v>
      </c>
      <c r="L141" s="22">
        <v>0</v>
      </c>
      <c r="M141" s="22">
        <v>1185844</v>
      </c>
      <c r="N141" s="22">
        <v>0</v>
      </c>
      <c r="O141" s="22">
        <v>-152115</v>
      </c>
      <c r="P141" s="22">
        <v>0</v>
      </c>
      <c r="Q141" s="22">
        <v>234862</v>
      </c>
      <c r="R141" s="22">
        <v>2634937</v>
      </c>
    </row>
    <row r="142" spans="1:1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-403841</v>
      </c>
      <c r="F142" s="22">
        <v>-453432</v>
      </c>
      <c r="G142" s="22">
        <v>-481608</v>
      </c>
      <c r="H142" s="22">
        <v>246394</v>
      </c>
      <c r="I142" s="22">
        <v>0</v>
      </c>
      <c r="J142" s="22">
        <v>-187184</v>
      </c>
      <c r="K142" s="22">
        <v>0</v>
      </c>
      <c r="L142" s="22">
        <v>0</v>
      </c>
      <c r="M142" s="22">
        <v>1139435</v>
      </c>
      <c r="N142" s="22">
        <v>0</v>
      </c>
      <c r="O142" s="22">
        <v>-206558</v>
      </c>
      <c r="P142" s="22">
        <v>0</v>
      </c>
      <c r="Q142" s="22">
        <v>85313</v>
      </c>
      <c r="R142" s="22">
        <v>-261481</v>
      </c>
    </row>
    <row r="143" spans="1:1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1079355</v>
      </c>
      <c r="F143" s="22">
        <v>-56049</v>
      </c>
      <c r="G143" s="22">
        <v>-54500</v>
      </c>
      <c r="H143" s="22">
        <v>0</v>
      </c>
      <c r="I143" s="22">
        <v>0</v>
      </c>
      <c r="J143" s="22">
        <v>-426823</v>
      </c>
      <c r="K143" s="22">
        <v>0</v>
      </c>
      <c r="L143" s="22">
        <v>67092</v>
      </c>
      <c r="M143" s="22">
        <v>351577</v>
      </c>
      <c r="N143" s="22">
        <v>0</v>
      </c>
      <c r="O143" s="22">
        <v>0</v>
      </c>
      <c r="P143" s="22">
        <v>0</v>
      </c>
      <c r="Q143" s="22">
        <v>402308</v>
      </c>
      <c r="R143" s="22">
        <v>1362960</v>
      </c>
    </row>
    <row r="144" spans="1:1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894401</v>
      </c>
      <c r="F144" s="22">
        <v>-158227</v>
      </c>
      <c r="G144" s="22">
        <v>-47259</v>
      </c>
      <c r="H144" s="22">
        <v>0</v>
      </c>
      <c r="I144" s="22">
        <v>0</v>
      </c>
      <c r="J144" s="22">
        <v>-600879</v>
      </c>
      <c r="K144" s="22">
        <v>0</v>
      </c>
      <c r="L144" s="22">
        <v>0</v>
      </c>
      <c r="M144" s="22">
        <v>677647</v>
      </c>
      <c r="N144" s="22">
        <v>0</v>
      </c>
      <c r="O144" s="22">
        <v>0</v>
      </c>
      <c r="P144" s="22">
        <v>0</v>
      </c>
      <c r="Q144" s="22">
        <v>295585</v>
      </c>
      <c r="R144" s="22">
        <v>1061268</v>
      </c>
    </row>
    <row r="145" spans="1:1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564273</v>
      </c>
      <c r="F145" s="22">
        <v>1120986</v>
      </c>
      <c r="G145" s="22">
        <v>-311952</v>
      </c>
      <c r="H145" s="22">
        <v>0</v>
      </c>
      <c r="I145" s="22">
        <v>0</v>
      </c>
      <c r="J145" s="22">
        <v>-6688803</v>
      </c>
      <c r="K145" s="22">
        <v>0</v>
      </c>
      <c r="L145" s="22">
        <v>14000</v>
      </c>
      <c r="M145" s="22">
        <v>1481311</v>
      </c>
      <c r="N145" s="22">
        <v>0</v>
      </c>
      <c r="O145" s="22">
        <v>-101252</v>
      </c>
      <c r="P145" s="22">
        <v>0</v>
      </c>
      <c r="Q145" s="22">
        <v>6335857</v>
      </c>
      <c r="R145" s="22">
        <v>2414420</v>
      </c>
    </row>
    <row r="146" spans="1:1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</v>
      </c>
      <c r="F146" s="22">
        <v>420845</v>
      </c>
      <c r="G146" s="22">
        <v>-4864025</v>
      </c>
      <c r="H146" s="22">
        <v>0</v>
      </c>
      <c r="I146" s="22">
        <v>0</v>
      </c>
      <c r="J146" s="22">
        <v>0</v>
      </c>
      <c r="K146" s="22">
        <v>0</v>
      </c>
      <c r="L146" s="22">
        <v>16419</v>
      </c>
      <c r="M146" s="22">
        <v>5450763</v>
      </c>
      <c r="N146" s="22">
        <v>0</v>
      </c>
      <c r="O146" s="22">
        <v>-1035754</v>
      </c>
      <c r="P146" s="22">
        <v>0</v>
      </c>
      <c r="Q146" s="22">
        <v>11751</v>
      </c>
      <c r="R146" s="22">
        <v>0</v>
      </c>
    </row>
    <row r="147" spans="1:1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272645</v>
      </c>
      <c r="F147" s="22">
        <v>521467</v>
      </c>
      <c r="G147" s="22">
        <v>-153139</v>
      </c>
      <c r="H147" s="22">
        <v>76879</v>
      </c>
      <c r="I147" s="22">
        <v>0</v>
      </c>
      <c r="J147" s="22">
        <v>-944540</v>
      </c>
      <c r="K147" s="22">
        <v>0</v>
      </c>
      <c r="L147" s="22">
        <v>8028</v>
      </c>
      <c r="M147" s="22">
        <v>612033</v>
      </c>
      <c r="N147" s="22">
        <v>0</v>
      </c>
      <c r="O147" s="22">
        <v>-101766</v>
      </c>
      <c r="P147" s="22">
        <v>0</v>
      </c>
      <c r="Q147" s="22">
        <v>0</v>
      </c>
      <c r="R147" s="22">
        <v>291607</v>
      </c>
    </row>
    <row r="148" spans="1:1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500350</v>
      </c>
      <c r="F148" s="22">
        <v>832882</v>
      </c>
      <c r="G148" s="22">
        <v>-1051173</v>
      </c>
      <c r="H148" s="22">
        <v>0</v>
      </c>
      <c r="I148" s="22">
        <v>0</v>
      </c>
      <c r="J148" s="22">
        <v>-1245012</v>
      </c>
      <c r="K148" s="22">
        <v>0</v>
      </c>
      <c r="L148" s="22">
        <v>0</v>
      </c>
      <c r="M148" s="22">
        <v>1442401</v>
      </c>
      <c r="N148" s="22">
        <v>0</v>
      </c>
      <c r="O148" s="22">
        <v>-9940</v>
      </c>
      <c r="P148" s="22">
        <v>0</v>
      </c>
      <c r="Q148" s="22">
        <v>0</v>
      </c>
      <c r="R148" s="22">
        <v>469508</v>
      </c>
    </row>
    <row r="149" spans="1:1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99998</v>
      </c>
      <c r="F149" s="22">
        <v>3297370</v>
      </c>
      <c r="G149" s="22">
        <v>-1280787</v>
      </c>
      <c r="H149" s="22">
        <v>0</v>
      </c>
      <c r="I149" s="22">
        <v>0</v>
      </c>
      <c r="J149" s="22">
        <v>-2637034</v>
      </c>
      <c r="K149" s="22">
        <v>0</v>
      </c>
      <c r="L149" s="22">
        <v>0</v>
      </c>
      <c r="M149" s="22">
        <v>603348</v>
      </c>
      <c r="N149" s="22">
        <v>0</v>
      </c>
      <c r="O149" s="22">
        <v>-19432</v>
      </c>
      <c r="P149" s="22">
        <v>0</v>
      </c>
      <c r="Q149" s="22">
        <v>0</v>
      </c>
      <c r="R149" s="22">
        <v>63463</v>
      </c>
    </row>
    <row r="150" spans="1:1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22809712</v>
      </c>
      <c r="F150" s="22">
        <v>4163341</v>
      </c>
      <c r="G150" s="22">
        <v>-14184195</v>
      </c>
      <c r="H150" s="22">
        <v>4111662</v>
      </c>
      <c r="I150" s="22">
        <v>0</v>
      </c>
      <c r="J150" s="22">
        <v>-6194784</v>
      </c>
      <c r="K150" s="22">
        <v>-1287136</v>
      </c>
      <c r="L150" s="22">
        <v>28437</v>
      </c>
      <c r="M150" s="22">
        <v>12858678</v>
      </c>
      <c r="N150" s="22">
        <v>0</v>
      </c>
      <c r="O150" s="22">
        <v>-1262768</v>
      </c>
      <c r="P150" s="22">
        <v>0</v>
      </c>
      <c r="Q150" s="22">
        <v>3179273</v>
      </c>
      <c r="R150" s="22">
        <v>24222220</v>
      </c>
    </row>
    <row r="151" spans="1:1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5572205</v>
      </c>
      <c r="F151" s="22">
        <v>2104275</v>
      </c>
      <c r="G151" s="22">
        <v>710665</v>
      </c>
      <c r="H151" s="22">
        <v>-402113</v>
      </c>
      <c r="I151" s="22">
        <v>0</v>
      </c>
      <c r="J151" s="22">
        <v>-6383223</v>
      </c>
      <c r="K151" s="22">
        <v>0</v>
      </c>
      <c r="L151" s="22">
        <v>131995</v>
      </c>
      <c r="M151" s="22">
        <v>4417910</v>
      </c>
      <c r="N151" s="22">
        <v>0</v>
      </c>
      <c r="O151" s="22">
        <v>-968245</v>
      </c>
      <c r="P151" s="22">
        <v>0</v>
      </c>
      <c r="Q151" s="22">
        <v>499300</v>
      </c>
      <c r="R151" s="22">
        <v>5682769</v>
      </c>
    </row>
    <row r="152" spans="1:1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-22595</v>
      </c>
      <c r="F152" s="22">
        <v>-238851</v>
      </c>
      <c r="G152" s="22">
        <v>-30466</v>
      </c>
      <c r="H152" s="22">
        <v>0</v>
      </c>
      <c r="I152" s="22">
        <v>0</v>
      </c>
      <c r="J152" s="22">
        <v>-73695</v>
      </c>
      <c r="K152" s="22">
        <v>0</v>
      </c>
      <c r="L152" s="22">
        <v>111094</v>
      </c>
      <c r="M152" s="22">
        <v>486964</v>
      </c>
      <c r="N152" s="22">
        <v>0</v>
      </c>
      <c r="O152" s="22">
        <v>-93440</v>
      </c>
      <c r="P152" s="22">
        <v>0</v>
      </c>
      <c r="Q152" s="22">
        <v>0</v>
      </c>
      <c r="R152" s="22">
        <v>139011</v>
      </c>
    </row>
    <row r="153" spans="1:1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307447</v>
      </c>
      <c r="F153" s="22">
        <v>145820</v>
      </c>
      <c r="G153" s="22">
        <v>-402273</v>
      </c>
      <c r="H153" s="22">
        <v>0</v>
      </c>
      <c r="I153" s="22">
        <v>0</v>
      </c>
      <c r="J153" s="22">
        <v>-474660</v>
      </c>
      <c r="K153" s="22">
        <v>0</v>
      </c>
      <c r="L153" s="22">
        <v>0</v>
      </c>
      <c r="M153" s="22">
        <v>984404</v>
      </c>
      <c r="N153" s="22">
        <v>0</v>
      </c>
      <c r="O153" s="22">
        <v>-133166</v>
      </c>
      <c r="P153" s="22">
        <v>0</v>
      </c>
      <c r="Q153" s="22">
        <v>0</v>
      </c>
      <c r="R153" s="22">
        <v>427572</v>
      </c>
    </row>
    <row r="154" spans="1:1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-2260747</v>
      </c>
      <c r="F154" s="22">
        <v>3979555</v>
      </c>
      <c r="G154" s="22">
        <v>-3594446</v>
      </c>
      <c r="H154" s="22">
        <v>0</v>
      </c>
      <c r="I154" s="22">
        <v>0</v>
      </c>
      <c r="J154" s="22">
        <v>-4943758</v>
      </c>
      <c r="K154" s="22">
        <v>0</v>
      </c>
      <c r="L154" s="22">
        <v>288457</v>
      </c>
      <c r="M154" s="22">
        <v>6507842</v>
      </c>
      <c r="N154" s="22">
        <v>0</v>
      </c>
      <c r="O154" s="22">
        <v>-2080021</v>
      </c>
      <c r="P154" s="22">
        <v>0</v>
      </c>
      <c r="Q154" s="22">
        <v>1243219</v>
      </c>
      <c r="R154" s="22">
        <v>-859899</v>
      </c>
    </row>
    <row r="155" spans="1:1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2084978</v>
      </c>
      <c r="F155" s="22">
        <v>276626</v>
      </c>
      <c r="G155" s="22">
        <v>0</v>
      </c>
      <c r="H155" s="22">
        <v>110842</v>
      </c>
      <c r="I155" s="22">
        <v>0</v>
      </c>
      <c r="J155" s="22">
        <v>-2333903</v>
      </c>
      <c r="K155" s="22">
        <v>0</v>
      </c>
      <c r="L155" s="22">
        <v>71087</v>
      </c>
      <c r="M155" s="22">
        <v>2247475</v>
      </c>
      <c r="N155" s="22">
        <v>0</v>
      </c>
      <c r="O155" s="22">
        <v>-251972</v>
      </c>
      <c r="P155" s="22">
        <v>0</v>
      </c>
      <c r="Q155" s="22">
        <v>0</v>
      </c>
      <c r="R155" s="22">
        <v>2205133</v>
      </c>
    </row>
    <row r="156" spans="1:1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2351802</v>
      </c>
      <c r="F156" s="22">
        <v>537043</v>
      </c>
      <c r="G156" s="22">
        <v>-378790</v>
      </c>
      <c r="H156" s="22">
        <v>-223195</v>
      </c>
      <c r="I156" s="22">
        <v>0</v>
      </c>
      <c r="J156" s="22">
        <v>-1190930</v>
      </c>
      <c r="K156" s="22">
        <v>0</v>
      </c>
      <c r="L156" s="22">
        <v>0</v>
      </c>
      <c r="M156" s="22">
        <v>1258120</v>
      </c>
      <c r="N156" s="22">
        <v>0</v>
      </c>
      <c r="O156" s="22">
        <v>-237409</v>
      </c>
      <c r="P156" s="22">
        <v>0</v>
      </c>
      <c r="Q156" s="22">
        <v>42387</v>
      </c>
      <c r="R156" s="22">
        <v>2159028</v>
      </c>
    </row>
    <row r="157" spans="1:1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773231</v>
      </c>
      <c r="F157" s="22">
        <v>-1231782</v>
      </c>
      <c r="G157" s="22">
        <v>-1699905</v>
      </c>
      <c r="H157" s="22">
        <v>2448199</v>
      </c>
      <c r="I157" s="22">
        <v>0</v>
      </c>
      <c r="J157" s="22">
        <v>-1878967</v>
      </c>
      <c r="K157" s="22">
        <v>0</v>
      </c>
      <c r="L157" s="22">
        <v>145245</v>
      </c>
      <c r="M157" s="22">
        <v>2039639</v>
      </c>
      <c r="N157" s="22">
        <v>0</v>
      </c>
      <c r="O157" s="22">
        <v>-203774</v>
      </c>
      <c r="P157" s="22">
        <v>0</v>
      </c>
      <c r="Q157" s="22">
        <v>372972</v>
      </c>
      <c r="R157" s="22">
        <v>764858</v>
      </c>
    </row>
    <row r="158" spans="1:1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3876484</v>
      </c>
      <c r="F158" s="22">
        <v>-2900131</v>
      </c>
      <c r="G158" s="22">
        <v>-13497743</v>
      </c>
      <c r="H158" s="22">
        <v>528770</v>
      </c>
      <c r="I158" s="22">
        <v>0</v>
      </c>
      <c r="J158" s="22">
        <v>-3255052</v>
      </c>
      <c r="K158" s="22">
        <v>0</v>
      </c>
      <c r="L158" s="22">
        <v>85100</v>
      </c>
      <c r="M158" s="22">
        <v>5248292</v>
      </c>
      <c r="N158" s="22">
        <v>0</v>
      </c>
      <c r="O158" s="22">
        <v>-508473</v>
      </c>
      <c r="P158" s="22">
        <v>0</v>
      </c>
      <c r="Q158" s="22">
        <v>13797457</v>
      </c>
      <c r="R158" s="22">
        <v>3374704</v>
      </c>
    </row>
    <row r="159" spans="1:1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2266638</v>
      </c>
      <c r="F159" s="22">
        <v>811858</v>
      </c>
      <c r="G159" s="22">
        <v>-1445423</v>
      </c>
      <c r="H159" s="22">
        <v>847407</v>
      </c>
      <c r="I159" s="22">
        <v>0</v>
      </c>
      <c r="J159" s="22">
        <v>-982227</v>
      </c>
      <c r="K159" s="22">
        <v>0</v>
      </c>
      <c r="L159" s="22">
        <v>-37133</v>
      </c>
      <c r="M159" s="22">
        <v>1506465</v>
      </c>
      <c r="N159" s="22">
        <v>0</v>
      </c>
      <c r="O159" s="22">
        <v>-65386</v>
      </c>
      <c r="P159" s="22">
        <v>0</v>
      </c>
      <c r="Q159" s="22">
        <v>0</v>
      </c>
      <c r="R159" s="22">
        <v>2902199</v>
      </c>
    </row>
    <row r="160" spans="1:1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171360</v>
      </c>
      <c r="F160" s="22">
        <v>-212764</v>
      </c>
      <c r="G160" s="22">
        <v>0</v>
      </c>
      <c r="H160" s="22">
        <v>0</v>
      </c>
      <c r="I160" s="22">
        <v>0</v>
      </c>
      <c r="J160" s="22">
        <v>-1057071</v>
      </c>
      <c r="K160" s="22">
        <v>0</v>
      </c>
      <c r="L160" s="22">
        <v>0</v>
      </c>
      <c r="M160" s="22">
        <v>1363609</v>
      </c>
      <c r="N160" s="22">
        <v>0</v>
      </c>
      <c r="O160" s="22">
        <v>-172249</v>
      </c>
      <c r="P160" s="22">
        <v>0</v>
      </c>
      <c r="Q160" s="22">
        <v>0</v>
      </c>
      <c r="R160" s="22">
        <v>92885</v>
      </c>
    </row>
    <row r="161" spans="1:1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597538</v>
      </c>
      <c r="F161" s="22">
        <v>2165577</v>
      </c>
      <c r="G161" s="22">
        <v>-628080</v>
      </c>
      <c r="H161" s="22">
        <v>0</v>
      </c>
      <c r="I161" s="22">
        <v>0</v>
      </c>
      <c r="J161" s="22">
        <v>-2837752</v>
      </c>
      <c r="K161" s="22">
        <v>0</v>
      </c>
      <c r="L161" s="22">
        <v>1150</v>
      </c>
      <c r="M161" s="22">
        <v>1655649</v>
      </c>
      <c r="N161" s="22">
        <v>0</v>
      </c>
      <c r="O161" s="22">
        <v>-440131</v>
      </c>
      <c r="P161" s="22">
        <v>0</v>
      </c>
      <c r="Q161" s="22">
        <v>0</v>
      </c>
      <c r="R161" s="22">
        <v>513951</v>
      </c>
    </row>
    <row r="162" spans="1:1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11619552</v>
      </c>
      <c r="F162" s="22">
        <v>2797163</v>
      </c>
      <c r="G162" s="22">
        <v>-1253026</v>
      </c>
      <c r="H162" s="22">
        <v>0</v>
      </c>
      <c r="I162" s="22">
        <v>0</v>
      </c>
      <c r="J162" s="22">
        <v>-3963224</v>
      </c>
      <c r="K162" s="22">
        <v>0</v>
      </c>
      <c r="L162" s="22">
        <v>5907</v>
      </c>
      <c r="M162" s="22">
        <v>3580921</v>
      </c>
      <c r="N162" s="22">
        <v>0</v>
      </c>
      <c r="O162" s="22">
        <v>-389863</v>
      </c>
      <c r="P162" s="22">
        <v>0</v>
      </c>
      <c r="Q162" s="22">
        <v>51031</v>
      </c>
      <c r="R162" s="22">
        <v>12448461</v>
      </c>
    </row>
    <row r="163" spans="1:1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1911516</v>
      </c>
      <c r="F163" s="22">
        <v>155044</v>
      </c>
      <c r="G163" s="22">
        <v>-331370</v>
      </c>
      <c r="H163" s="22">
        <v>220247</v>
      </c>
      <c r="I163" s="22">
        <v>0</v>
      </c>
      <c r="J163" s="22">
        <v>-1485197</v>
      </c>
      <c r="K163" s="22">
        <v>-150000</v>
      </c>
      <c r="L163" s="22">
        <v>20322</v>
      </c>
      <c r="M163" s="22">
        <v>1353532</v>
      </c>
      <c r="N163" s="22">
        <v>0</v>
      </c>
      <c r="O163" s="22">
        <v>-382542</v>
      </c>
      <c r="P163" s="22">
        <v>0</v>
      </c>
      <c r="Q163" s="22">
        <v>365045</v>
      </c>
      <c r="R163" s="22">
        <v>1676597</v>
      </c>
    </row>
    <row r="164" spans="1:1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924464</v>
      </c>
      <c r="F164" s="22">
        <v>1991272</v>
      </c>
      <c r="G164" s="22">
        <v>408623</v>
      </c>
      <c r="H164" s="22">
        <v>0</v>
      </c>
      <c r="I164" s="22">
        <v>0</v>
      </c>
      <c r="J164" s="22">
        <v>-1735987</v>
      </c>
      <c r="K164" s="22">
        <v>0</v>
      </c>
      <c r="L164" s="22">
        <v>0</v>
      </c>
      <c r="M164" s="22">
        <v>1560711</v>
      </c>
      <c r="N164" s="22">
        <v>0</v>
      </c>
      <c r="O164" s="22">
        <v>-327955</v>
      </c>
      <c r="P164" s="22">
        <v>0</v>
      </c>
      <c r="Q164" s="22">
        <v>0</v>
      </c>
      <c r="R164" s="22">
        <v>2821128</v>
      </c>
    </row>
    <row r="165" spans="1:1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8235292</v>
      </c>
      <c r="F165" s="22">
        <v>8103190</v>
      </c>
      <c r="G165" s="22">
        <v>-10559575</v>
      </c>
      <c r="H165" s="22">
        <v>575173</v>
      </c>
      <c r="I165" s="22">
        <v>0</v>
      </c>
      <c r="J165" s="22">
        <v>-8993059</v>
      </c>
      <c r="K165" s="22">
        <v>0</v>
      </c>
      <c r="L165" s="22">
        <v>74466</v>
      </c>
      <c r="M165" s="22">
        <v>3791398</v>
      </c>
      <c r="N165" s="22">
        <v>0</v>
      </c>
      <c r="O165" s="22">
        <v>-936692</v>
      </c>
      <c r="P165" s="22">
        <v>0</v>
      </c>
      <c r="Q165" s="22">
        <v>1469572</v>
      </c>
      <c r="R165" s="22">
        <v>1759765</v>
      </c>
    </row>
    <row r="166" spans="1:1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1478440</v>
      </c>
      <c r="F166" s="22">
        <v>272308</v>
      </c>
      <c r="G166" s="22">
        <v>-368903</v>
      </c>
      <c r="H166" s="22">
        <v>8000</v>
      </c>
      <c r="I166" s="22">
        <v>0</v>
      </c>
      <c r="J166" s="22">
        <v>0</v>
      </c>
      <c r="K166" s="22">
        <v>0</v>
      </c>
      <c r="L166" s="22">
        <v>0</v>
      </c>
      <c r="M166" s="22">
        <v>529474</v>
      </c>
      <c r="N166" s="22">
        <v>0</v>
      </c>
      <c r="O166" s="22">
        <v>-91351</v>
      </c>
      <c r="P166" s="22">
        <v>0</v>
      </c>
      <c r="Q166" s="22">
        <v>0</v>
      </c>
      <c r="R166" s="22">
        <v>1827968</v>
      </c>
    </row>
    <row r="167" spans="1:1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3234559</v>
      </c>
      <c r="F167" s="22">
        <v>910744</v>
      </c>
      <c r="G167" s="22">
        <v>-776756</v>
      </c>
      <c r="H167" s="22">
        <v>0</v>
      </c>
      <c r="I167" s="22">
        <v>0</v>
      </c>
      <c r="J167" s="22">
        <v>-1144553</v>
      </c>
      <c r="K167" s="22">
        <v>0</v>
      </c>
      <c r="L167" s="22">
        <v>77912</v>
      </c>
      <c r="M167" s="22">
        <v>1830984</v>
      </c>
      <c r="N167" s="22">
        <v>0</v>
      </c>
      <c r="O167" s="22">
        <v>-205069</v>
      </c>
      <c r="P167" s="22">
        <v>0</v>
      </c>
      <c r="Q167" s="22">
        <v>-1267368</v>
      </c>
      <c r="R167" s="22">
        <v>2660453</v>
      </c>
    </row>
    <row r="168" spans="1:1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653733</v>
      </c>
      <c r="F168" s="22">
        <v>3203916</v>
      </c>
      <c r="G168" s="22">
        <v>-3542900</v>
      </c>
      <c r="H168" s="22">
        <v>85464</v>
      </c>
      <c r="I168" s="22">
        <v>0</v>
      </c>
      <c r="J168" s="22">
        <v>-3148301</v>
      </c>
      <c r="K168" s="22">
        <v>0</v>
      </c>
      <c r="L168" s="22">
        <v>0</v>
      </c>
      <c r="M168" s="22">
        <v>6282390</v>
      </c>
      <c r="N168" s="22">
        <v>0</v>
      </c>
      <c r="O168" s="22">
        <v>-2386328</v>
      </c>
      <c r="P168" s="22">
        <v>0</v>
      </c>
      <c r="Q168" s="22">
        <v>0</v>
      </c>
      <c r="R168" s="22">
        <v>1147974</v>
      </c>
    </row>
    <row r="169" spans="1:1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613006</v>
      </c>
      <c r="F169" s="22">
        <v>-126933</v>
      </c>
      <c r="G169" s="22">
        <v>10541</v>
      </c>
      <c r="H169" s="22">
        <v>0</v>
      </c>
      <c r="I169" s="22">
        <v>0</v>
      </c>
      <c r="J169" s="22">
        <v>-726726</v>
      </c>
      <c r="K169" s="22">
        <v>0</v>
      </c>
      <c r="L169" s="22">
        <v>0</v>
      </c>
      <c r="M169" s="22">
        <v>460200</v>
      </c>
      <c r="N169" s="22">
        <v>0</v>
      </c>
      <c r="O169" s="22">
        <v>-48803</v>
      </c>
      <c r="P169" s="22">
        <v>0</v>
      </c>
      <c r="Q169" s="22">
        <v>26608</v>
      </c>
      <c r="R169" s="22">
        <v>207893</v>
      </c>
    </row>
    <row r="170" spans="1:1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5175472</v>
      </c>
      <c r="F170" s="22">
        <v>356189</v>
      </c>
      <c r="G170" s="22">
        <v>0</v>
      </c>
      <c r="H170" s="22">
        <v>0</v>
      </c>
      <c r="I170" s="22">
        <v>0</v>
      </c>
      <c r="J170" s="22">
        <v>-1388315</v>
      </c>
      <c r="K170" s="22">
        <v>0</v>
      </c>
      <c r="L170" s="22">
        <v>0</v>
      </c>
      <c r="M170" s="22">
        <v>860872</v>
      </c>
      <c r="N170" s="22">
        <v>0</v>
      </c>
      <c r="O170" s="22">
        <v>-60569</v>
      </c>
      <c r="P170" s="22">
        <v>0</v>
      </c>
      <c r="Q170" s="22">
        <v>46405</v>
      </c>
      <c r="R170" s="22">
        <v>4990054</v>
      </c>
    </row>
    <row r="171" spans="1:1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1307506</v>
      </c>
      <c r="F171" s="22">
        <v>-469541</v>
      </c>
      <c r="G171" s="22">
        <v>-82601</v>
      </c>
      <c r="H171" s="22">
        <v>0</v>
      </c>
      <c r="I171" s="22">
        <v>0</v>
      </c>
      <c r="J171" s="22">
        <v>-1427813</v>
      </c>
      <c r="K171" s="22">
        <v>-36985</v>
      </c>
      <c r="L171" s="22">
        <v>77021</v>
      </c>
      <c r="M171" s="22">
        <v>3650324</v>
      </c>
      <c r="N171" s="22">
        <v>0</v>
      </c>
      <c r="O171" s="22">
        <v>-852299</v>
      </c>
      <c r="P171" s="22">
        <v>0</v>
      </c>
      <c r="Q171" s="22">
        <v>0</v>
      </c>
      <c r="R171" s="22">
        <v>2165612</v>
      </c>
    </row>
    <row r="172" spans="1:1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820719</v>
      </c>
      <c r="F172" s="22">
        <v>141703</v>
      </c>
      <c r="G172" s="22">
        <v>-8200</v>
      </c>
      <c r="H172" s="22">
        <v>0</v>
      </c>
      <c r="I172" s="22">
        <v>0</v>
      </c>
      <c r="J172" s="22">
        <v>-316051</v>
      </c>
      <c r="K172" s="22">
        <v>0</v>
      </c>
      <c r="L172" s="22">
        <v>33143</v>
      </c>
      <c r="M172" s="22">
        <v>281844</v>
      </c>
      <c r="N172" s="22">
        <v>0</v>
      </c>
      <c r="O172" s="22">
        <v>-27700</v>
      </c>
      <c r="P172" s="22">
        <v>0</v>
      </c>
      <c r="Q172" s="22">
        <v>0</v>
      </c>
      <c r="R172" s="22">
        <v>925458</v>
      </c>
    </row>
    <row r="173" spans="1:1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3068204</v>
      </c>
      <c r="F173" s="22">
        <v>-1942559</v>
      </c>
      <c r="G173" s="22">
        <v>-5282568</v>
      </c>
      <c r="H173" s="22">
        <v>3466981</v>
      </c>
      <c r="I173" s="22">
        <v>0</v>
      </c>
      <c r="J173" s="22">
        <v>-1616037</v>
      </c>
      <c r="K173" s="22">
        <v>-250000</v>
      </c>
      <c r="L173" s="22">
        <v>172775</v>
      </c>
      <c r="M173" s="22">
        <v>5137378</v>
      </c>
      <c r="N173" s="22">
        <v>0</v>
      </c>
      <c r="O173" s="22">
        <v>-502626</v>
      </c>
      <c r="P173" s="22">
        <v>0</v>
      </c>
      <c r="Q173" s="22">
        <v>241744</v>
      </c>
      <c r="R173" s="22">
        <v>2493292</v>
      </c>
    </row>
    <row r="174" spans="1:1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231840</v>
      </c>
      <c r="F174" s="22">
        <v>5611811</v>
      </c>
      <c r="G174" s="22">
        <v>-18383264</v>
      </c>
      <c r="H174" s="22">
        <v>3708952</v>
      </c>
      <c r="I174" s="22">
        <v>0</v>
      </c>
      <c r="J174" s="22">
        <v>-3387912</v>
      </c>
      <c r="K174" s="22">
        <v>-4574968</v>
      </c>
      <c r="L174" s="22">
        <v>97323</v>
      </c>
      <c r="M174" s="22">
        <v>8027969</v>
      </c>
      <c r="N174" s="22">
        <v>0</v>
      </c>
      <c r="O174" s="22">
        <v>-1716531</v>
      </c>
      <c r="P174" s="22">
        <v>0</v>
      </c>
      <c r="Q174" s="22">
        <v>10342054</v>
      </c>
      <c r="R174" s="22">
        <v>-42726</v>
      </c>
    </row>
    <row r="175" spans="1:1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260457</v>
      </c>
      <c r="F175" s="22">
        <v>2941869</v>
      </c>
      <c r="G175" s="22">
        <v>-3646270</v>
      </c>
      <c r="H175" s="22">
        <v>119950</v>
      </c>
      <c r="I175" s="22">
        <v>0</v>
      </c>
      <c r="J175" s="22">
        <v>-3134261</v>
      </c>
      <c r="K175" s="22">
        <v>138496</v>
      </c>
      <c r="L175" s="22">
        <v>0</v>
      </c>
      <c r="M175" s="22">
        <v>6153183</v>
      </c>
      <c r="N175" s="22">
        <v>0</v>
      </c>
      <c r="O175" s="22">
        <v>-2169012</v>
      </c>
      <c r="P175" s="22">
        <v>0</v>
      </c>
      <c r="Q175" s="22">
        <v>0</v>
      </c>
      <c r="R175" s="22">
        <v>664412</v>
      </c>
    </row>
    <row r="176" spans="1:1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4160700</v>
      </c>
      <c r="F176" s="22">
        <v>962525</v>
      </c>
      <c r="G176" s="22">
        <v>-1856349</v>
      </c>
      <c r="H176" s="22">
        <v>119500</v>
      </c>
      <c r="I176" s="22">
        <v>0</v>
      </c>
      <c r="J176" s="22">
        <v>-6925829</v>
      </c>
      <c r="K176" s="22">
        <v>0</v>
      </c>
      <c r="L176" s="22">
        <v>4826</v>
      </c>
      <c r="M176" s="22">
        <v>2082967</v>
      </c>
      <c r="N176" s="22">
        <v>0</v>
      </c>
      <c r="O176" s="22">
        <v>-341895</v>
      </c>
      <c r="P176" s="22">
        <v>0</v>
      </c>
      <c r="Q176" s="22">
        <v>5000000</v>
      </c>
      <c r="R176" s="22">
        <v>3206445</v>
      </c>
    </row>
    <row r="177" spans="1:1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203851</v>
      </c>
      <c r="F177" s="22">
        <v>990297</v>
      </c>
      <c r="G177" s="22">
        <v>-600000</v>
      </c>
      <c r="H177" s="22">
        <v>0</v>
      </c>
      <c r="I177" s="22">
        <v>0</v>
      </c>
      <c r="J177" s="22">
        <v>-1109263</v>
      </c>
      <c r="K177" s="22">
        <v>0</v>
      </c>
      <c r="L177" s="22">
        <v>0</v>
      </c>
      <c r="M177" s="22">
        <v>1110906</v>
      </c>
      <c r="N177" s="22">
        <v>0</v>
      </c>
      <c r="O177" s="22">
        <v>-175179</v>
      </c>
      <c r="P177" s="22">
        <v>0</v>
      </c>
      <c r="Q177" s="22">
        <v>0</v>
      </c>
      <c r="R177" s="22">
        <v>420612</v>
      </c>
    </row>
    <row r="178" spans="1:1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3576719</v>
      </c>
      <c r="F178" s="22">
        <v>5101679</v>
      </c>
      <c r="G178" s="22">
        <v>-8884820</v>
      </c>
      <c r="H178" s="22">
        <v>2050768</v>
      </c>
      <c r="I178" s="22">
        <v>0</v>
      </c>
      <c r="J178" s="22">
        <v>-3805540</v>
      </c>
      <c r="K178" s="22">
        <v>-4349871</v>
      </c>
      <c r="L178" s="22">
        <v>263344</v>
      </c>
      <c r="M178" s="22">
        <v>9355986</v>
      </c>
      <c r="N178" s="22">
        <v>0</v>
      </c>
      <c r="O178" s="22">
        <v>-1486380</v>
      </c>
      <c r="P178" s="22">
        <v>0</v>
      </c>
      <c r="Q178" s="22">
        <v>7000000</v>
      </c>
      <c r="R178" s="22">
        <v>8821885</v>
      </c>
    </row>
    <row r="179" spans="1:1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439235</v>
      </c>
      <c r="F179" s="22">
        <v>1817661</v>
      </c>
      <c r="G179" s="22">
        <v>-5846653</v>
      </c>
      <c r="H179" s="22">
        <v>1338610</v>
      </c>
      <c r="I179" s="22">
        <v>0</v>
      </c>
      <c r="J179" s="22">
        <v>-1110322</v>
      </c>
      <c r="K179" s="22">
        <v>-81950</v>
      </c>
      <c r="L179" s="22">
        <v>295143</v>
      </c>
      <c r="M179" s="22">
        <v>5663149</v>
      </c>
      <c r="N179" s="22">
        <v>0</v>
      </c>
      <c r="O179" s="22">
        <v>-803163</v>
      </c>
      <c r="P179" s="22">
        <v>0</v>
      </c>
      <c r="Q179" s="22">
        <v>0</v>
      </c>
      <c r="R179" s="22">
        <v>1711710</v>
      </c>
    </row>
    <row r="180" spans="1:1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512796</v>
      </c>
      <c r="F180" s="22">
        <v>28081</v>
      </c>
      <c r="G180" s="22">
        <v>-45929</v>
      </c>
      <c r="H180" s="22">
        <v>0</v>
      </c>
      <c r="I180" s="22">
        <v>0</v>
      </c>
      <c r="J180" s="22">
        <v>-227704</v>
      </c>
      <c r="K180" s="22">
        <v>0</v>
      </c>
      <c r="L180" s="22">
        <v>2165</v>
      </c>
      <c r="M180" s="22">
        <v>660861</v>
      </c>
      <c r="N180" s="22">
        <v>0</v>
      </c>
      <c r="O180" s="22">
        <v>-263280</v>
      </c>
      <c r="P180" s="22">
        <v>0</v>
      </c>
      <c r="Q180" s="22">
        <v>0</v>
      </c>
      <c r="R180" s="22">
        <v>666990</v>
      </c>
    </row>
    <row r="181" spans="1:1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2467036</v>
      </c>
      <c r="F181" s="22">
        <v>1859142</v>
      </c>
      <c r="G181" s="22">
        <v>-1400615</v>
      </c>
      <c r="H181" s="22">
        <v>0</v>
      </c>
      <c r="I181" s="22">
        <v>0</v>
      </c>
      <c r="J181" s="22">
        <v>-1870051</v>
      </c>
      <c r="K181" s="22">
        <v>0</v>
      </c>
      <c r="L181" s="22">
        <v>2</v>
      </c>
      <c r="M181" s="22">
        <v>2308597</v>
      </c>
      <c r="N181" s="22">
        <v>0</v>
      </c>
      <c r="O181" s="22">
        <v>-644218</v>
      </c>
      <c r="P181" s="22">
        <v>0</v>
      </c>
      <c r="Q181" s="22">
        <v>0</v>
      </c>
      <c r="R181" s="22">
        <v>2719893</v>
      </c>
    </row>
    <row r="182" spans="1:1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105262</v>
      </c>
      <c r="F182" s="22">
        <v>987091</v>
      </c>
      <c r="G182" s="22">
        <v>-1345783</v>
      </c>
      <c r="H182" s="22">
        <v>72590</v>
      </c>
      <c r="I182" s="22">
        <v>0</v>
      </c>
      <c r="J182" s="22">
        <v>-616622</v>
      </c>
      <c r="K182" s="22">
        <v>0</v>
      </c>
      <c r="L182" s="22">
        <v>615983</v>
      </c>
      <c r="M182" s="22">
        <v>1400291</v>
      </c>
      <c r="N182" s="22">
        <v>0</v>
      </c>
      <c r="O182" s="22">
        <v>-369724</v>
      </c>
      <c r="P182" s="22">
        <v>0</v>
      </c>
      <c r="Q182" s="22">
        <v>0</v>
      </c>
      <c r="R182" s="22">
        <v>849088</v>
      </c>
    </row>
    <row r="183" spans="1:1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477952</v>
      </c>
      <c r="F183" s="22">
        <v>-393405</v>
      </c>
      <c r="G183" s="22">
        <v>-131546</v>
      </c>
      <c r="H183" s="22">
        <v>11094</v>
      </c>
      <c r="I183" s="22">
        <v>0</v>
      </c>
      <c r="J183" s="22">
        <v>-268794</v>
      </c>
      <c r="K183" s="22">
        <v>0</v>
      </c>
      <c r="L183" s="22">
        <v>0</v>
      </c>
      <c r="M183" s="22">
        <v>487154</v>
      </c>
      <c r="N183" s="22">
        <v>0</v>
      </c>
      <c r="O183" s="22">
        <v>-27009</v>
      </c>
      <c r="P183" s="22">
        <v>0</v>
      </c>
      <c r="Q183" s="22">
        <v>0</v>
      </c>
      <c r="R183" s="22">
        <v>155446</v>
      </c>
    </row>
    <row r="184" spans="1:1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823404</v>
      </c>
      <c r="F184" s="22">
        <v>48378</v>
      </c>
      <c r="G184" s="22">
        <v>0</v>
      </c>
      <c r="H184" s="22">
        <v>0</v>
      </c>
      <c r="I184" s="22">
        <v>0</v>
      </c>
      <c r="J184" s="22">
        <v>-184800</v>
      </c>
      <c r="K184" s="22">
        <v>0</v>
      </c>
      <c r="L184" s="22">
        <v>0</v>
      </c>
      <c r="M184" s="22">
        <v>650022</v>
      </c>
      <c r="N184" s="22">
        <v>0</v>
      </c>
      <c r="O184" s="22">
        <v>-258611</v>
      </c>
      <c r="P184" s="22">
        <v>0</v>
      </c>
      <c r="Q184" s="22">
        <v>0</v>
      </c>
      <c r="R184" s="22">
        <v>1078393</v>
      </c>
    </row>
    <row r="185" spans="1:1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6223595</v>
      </c>
      <c r="F185" s="22">
        <v>-1019261</v>
      </c>
      <c r="G185" s="22">
        <v>1112968</v>
      </c>
      <c r="H185" s="22">
        <v>0</v>
      </c>
      <c r="I185" s="22">
        <v>0</v>
      </c>
      <c r="J185" s="22">
        <v>-5425489</v>
      </c>
      <c r="K185" s="22">
        <v>0</v>
      </c>
      <c r="L185" s="22">
        <v>2461246</v>
      </c>
      <c r="M185" s="22">
        <v>2327981</v>
      </c>
      <c r="N185" s="22">
        <v>0</v>
      </c>
      <c r="O185" s="22">
        <v>-155524</v>
      </c>
      <c r="P185" s="22">
        <v>0</v>
      </c>
      <c r="Q185" s="22">
        <v>82834</v>
      </c>
      <c r="R185" s="22">
        <v>5608350</v>
      </c>
    </row>
    <row r="186" spans="1:1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973108</v>
      </c>
      <c r="F186" s="22">
        <v>306627</v>
      </c>
      <c r="G186" s="22">
        <v>0</v>
      </c>
      <c r="H186" s="22">
        <v>0</v>
      </c>
      <c r="I186" s="22">
        <v>0</v>
      </c>
      <c r="J186" s="22">
        <v>-269828</v>
      </c>
      <c r="K186" s="22">
        <v>0</v>
      </c>
      <c r="L186" s="22">
        <v>9857</v>
      </c>
      <c r="M186" s="22">
        <v>495381</v>
      </c>
      <c r="N186" s="22">
        <v>0</v>
      </c>
      <c r="O186" s="22">
        <v>-55404</v>
      </c>
      <c r="P186" s="22">
        <v>0</v>
      </c>
      <c r="Q186" s="22">
        <v>50177</v>
      </c>
      <c r="R186" s="22">
        <v>1509918</v>
      </c>
    </row>
    <row r="187" spans="1:1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398186</v>
      </c>
      <c r="F187" s="22">
        <v>1847650</v>
      </c>
      <c r="G187" s="22">
        <v>-510275</v>
      </c>
      <c r="H187" s="22">
        <v>470268</v>
      </c>
      <c r="I187" s="22">
        <v>0</v>
      </c>
      <c r="J187" s="22">
        <v>-5941842</v>
      </c>
      <c r="K187" s="22">
        <v>-918582</v>
      </c>
      <c r="L187" s="22">
        <v>3527675</v>
      </c>
      <c r="M187" s="22">
        <v>3401740</v>
      </c>
      <c r="N187" s="22">
        <v>0</v>
      </c>
      <c r="O187" s="22">
        <v>-645550</v>
      </c>
      <c r="P187" s="22">
        <v>0</v>
      </c>
      <c r="Q187" s="22">
        <v>0</v>
      </c>
      <c r="R187" s="22">
        <v>1629270</v>
      </c>
    </row>
    <row r="188" spans="1:1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4900150</v>
      </c>
      <c r="F188" s="22">
        <v>-1467962</v>
      </c>
      <c r="G188" s="22">
        <v>-2034117</v>
      </c>
      <c r="H188" s="22">
        <v>329992</v>
      </c>
      <c r="I188" s="22">
        <v>0</v>
      </c>
      <c r="J188" s="22">
        <v>128189</v>
      </c>
      <c r="K188" s="22">
        <v>0</v>
      </c>
      <c r="L188" s="22">
        <v>623008</v>
      </c>
      <c r="M188" s="22">
        <v>2940355</v>
      </c>
      <c r="N188" s="22">
        <v>0</v>
      </c>
      <c r="O188" s="22">
        <v>-559394</v>
      </c>
      <c r="P188" s="22">
        <v>0</v>
      </c>
      <c r="Q188" s="22">
        <v>0</v>
      </c>
      <c r="R188" s="22">
        <v>4860221</v>
      </c>
    </row>
    <row r="189" spans="1:1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2324483</v>
      </c>
      <c r="F189" s="22">
        <v>-397800</v>
      </c>
      <c r="G189" s="22">
        <v>0</v>
      </c>
      <c r="H189" s="22">
        <v>-87176</v>
      </c>
      <c r="I189" s="22">
        <v>0</v>
      </c>
      <c r="J189" s="22">
        <v>-733739</v>
      </c>
      <c r="K189" s="22">
        <v>0</v>
      </c>
      <c r="L189" s="22">
        <v>30600</v>
      </c>
      <c r="M189" s="22">
        <v>904456</v>
      </c>
      <c r="N189" s="22">
        <v>0</v>
      </c>
      <c r="O189" s="22">
        <v>-195726</v>
      </c>
      <c r="P189" s="22">
        <v>0</v>
      </c>
      <c r="Q189" s="22">
        <v>0</v>
      </c>
      <c r="R189" s="22">
        <v>1845098</v>
      </c>
    </row>
    <row r="190" spans="1:1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1453248</v>
      </c>
      <c r="F190" s="22">
        <v>687729</v>
      </c>
      <c r="G190" s="22">
        <v>-740423</v>
      </c>
      <c r="H190" s="22">
        <v>44813</v>
      </c>
      <c r="I190" s="22">
        <v>0</v>
      </c>
      <c r="J190" s="22">
        <v>-506040</v>
      </c>
      <c r="K190" s="22">
        <v>0</v>
      </c>
      <c r="L190" s="22">
        <v>0</v>
      </c>
      <c r="M190" s="22">
        <v>893223</v>
      </c>
      <c r="N190" s="22">
        <v>0</v>
      </c>
      <c r="O190" s="22">
        <v>-224642</v>
      </c>
      <c r="P190" s="22">
        <v>0</v>
      </c>
      <c r="Q190" s="22">
        <v>0</v>
      </c>
      <c r="R190" s="22">
        <v>1607908</v>
      </c>
    </row>
    <row r="191" spans="1:1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4947614</v>
      </c>
      <c r="F191" s="22">
        <v>2255515</v>
      </c>
      <c r="G191" s="22">
        <v>-2973276</v>
      </c>
      <c r="H191" s="22">
        <v>133485</v>
      </c>
      <c r="I191" s="22">
        <v>0</v>
      </c>
      <c r="J191" s="22">
        <v>-1561691</v>
      </c>
      <c r="K191" s="22">
        <v>0</v>
      </c>
      <c r="L191" s="22">
        <v>116484</v>
      </c>
      <c r="M191" s="22">
        <v>2772147</v>
      </c>
      <c r="N191" s="22">
        <v>0</v>
      </c>
      <c r="O191" s="22">
        <v>-500000</v>
      </c>
      <c r="P191" s="22">
        <v>0</v>
      </c>
      <c r="Q191" s="22">
        <v>15500</v>
      </c>
      <c r="R191" s="22">
        <v>5205778</v>
      </c>
    </row>
    <row r="192" spans="1:1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238028</v>
      </c>
      <c r="G192" s="22">
        <v>-102450</v>
      </c>
      <c r="H192" s="22">
        <v>26125</v>
      </c>
      <c r="I192" s="22">
        <v>0</v>
      </c>
      <c r="J192" s="22">
        <v>-36911</v>
      </c>
      <c r="K192" s="22">
        <v>-819005</v>
      </c>
      <c r="L192" s="22">
        <v>-22236</v>
      </c>
      <c r="M192" s="22">
        <v>798569</v>
      </c>
      <c r="N192" s="22">
        <v>0</v>
      </c>
      <c r="O192" s="22">
        <v>-41715</v>
      </c>
      <c r="P192" s="22">
        <v>0</v>
      </c>
      <c r="Q192" s="22">
        <v>-40405</v>
      </c>
      <c r="R192" s="22">
        <v>0</v>
      </c>
    </row>
    <row r="193" spans="1:1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2694797</v>
      </c>
      <c r="F193" s="22">
        <v>2022142</v>
      </c>
      <c r="G193" s="22">
        <v>-1356273</v>
      </c>
      <c r="H193" s="22">
        <v>407652</v>
      </c>
      <c r="I193" s="22">
        <v>0</v>
      </c>
      <c r="J193" s="22">
        <v>-3184021</v>
      </c>
      <c r="K193" s="22">
        <v>0</v>
      </c>
      <c r="L193" s="22">
        <v>0</v>
      </c>
      <c r="M193" s="22">
        <v>3454966</v>
      </c>
      <c r="N193" s="22">
        <v>0</v>
      </c>
      <c r="O193" s="22">
        <v>-1045713</v>
      </c>
      <c r="P193" s="22">
        <v>0</v>
      </c>
      <c r="Q193" s="22">
        <v>2400</v>
      </c>
      <c r="R193" s="22">
        <v>2995950</v>
      </c>
    </row>
    <row r="194" spans="1:1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3075272</v>
      </c>
      <c r="G194" s="22">
        <v>-8665116</v>
      </c>
      <c r="H194" s="22">
        <v>0</v>
      </c>
      <c r="I194" s="22">
        <v>0</v>
      </c>
      <c r="J194" s="22">
        <v>-498043</v>
      </c>
      <c r="K194" s="22">
        <v>0</v>
      </c>
      <c r="L194" s="22">
        <v>18118</v>
      </c>
      <c r="M194" s="22">
        <v>6537565</v>
      </c>
      <c r="N194" s="22">
        <v>0</v>
      </c>
      <c r="O194" s="22">
        <v>-486900</v>
      </c>
      <c r="P194" s="22">
        <v>0</v>
      </c>
      <c r="Q194" s="22">
        <v>19104</v>
      </c>
      <c r="R194" s="22">
        <v>0</v>
      </c>
    </row>
    <row r="195" spans="1:18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444501</v>
      </c>
      <c r="F195" s="22">
        <v>324048</v>
      </c>
      <c r="G195" s="22">
        <v>15750</v>
      </c>
      <c r="H195" s="22">
        <v>0</v>
      </c>
      <c r="I195" s="22">
        <v>0</v>
      </c>
      <c r="J195" s="22">
        <v>-466807</v>
      </c>
      <c r="K195" s="22">
        <v>0</v>
      </c>
      <c r="L195" s="22">
        <v>31058</v>
      </c>
      <c r="M195" s="22">
        <v>512399</v>
      </c>
      <c r="N195" s="22">
        <v>0</v>
      </c>
      <c r="O195" s="22">
        <v>-48342</v>
      </c>
      <c r="P195" s="22">
        <v>0</v>
      </c>
      <c r="Q195" s="22">
        <v>0</v>
      </c>
      <c r="R195" s="22">
        <v>812607</v>
      </c>
    </row>
    <row r="196" spans="1:18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539242</v>
      </c>
      <c r="F196" s="22">
        <v>409947</v>
      </c>
      <c r="G196" s="22">
        <v>-231500</v>
      </c>
      <c r="H196" s="22">
        <v>0</v>
      </c>
      <c r="I196" s="22">
        <v>0</v>
      </c>
      <c r="J196" s="22">
        <v>-692018</v>
      </c>
      <c r="K196" s="22">
        <v>0</v>
      </c>
      <c r="L196" s="22">
        <v>62120</v>
      </c>
      <c r="M196" s="22">
        <v>389178</v>
      </c>
      <c r="N196" s="22">
        <v>0</v>
      </c>
      <c r="O196" s="22">
        <v>0</v>
      </c>
      <c r="P196" s="22">
        <v>0</v>
      </c>
      <c r="Q196" s="22">
        <v>204500</v>
      </c>
      <c r="R196" s="22">
        <v>681469</v>
      </c>
    </row>
    <row r="197" spans="1:18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714552</v>
      </c>
      <c r="F197" s="22">
        <v>3404278</v>
      </c>
      <c r="G197" s="22">
        <v>-882045</v>
      </c>
      <c r="H197" s="22">
        <v>2000</v>
      </c>
      <c r="I197" s="22">
        <v>0</v>
      </c>
      <c r="J197" s="22">
        <v>-3168205</v>
      </c>
      <c r="K197" s="22">
        <v>0</v>
      </c>
      <c r="L197" s="22">
        <v>87844</v>
      </c>
      <c r="M197" s="22">
        <v>442454</v>
      </c>
      <c r="N197" s="22">
        <v>0</v>
      </c>
      <c r="O197" s="22">
        <v>-144695</v>
      </c>
      <c r="P197" s="22">
        <v>0</v>
      </c>
      <c r="Q197" s="22">
        <v>0</v>
      </c>
      <c r="R197" s="22">
        <v>456183</v>
      </c>
    </row>
    <row r="198" spans="1:18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52701</v>
      </c>
      <c r="F198" s="22">
        <v>175308</v>
      </c>
      <c r="G198" s="22">
        <v>0</v>
      </c>
      <c r="H198" s="22">
        <v>0</v>
      </c>
      <c r="I198" s="22">
        <v>0</v>
      </c>
      <c r="J198" s="22">
        <v>-320417</v>
      </c>
      <c r="K198" s="22">
        <v>0</v>
      </c>
      <c r="L198" s="22">
        <v>1568</v>
      </c>
      <c r="M198" s="22">
        <v>211832</v>
      </c>
      <c r="N198" s="22">
        <v>0</v>
      </c>
      <c r="O198" s="22">
        <v>0</v>
      </c>
      <c r="P198" s="22">
        <v>0</v>
      </c>
      <c r="Q198" s="22">
        <v>0</v>
      </c>
      <c r="R198" s="22">
        <v>120992</v>
      </c>
    </row>
    <row r="199" spans="1:18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484907</v>
      </c>
      <c r="F199" s="22">
        <v>-37490</v>
      </c>
      <c r="G199" s="22">
        <v>-14910</v>
      </c>
      <c r="H199" s="22">
        <v>0</v>
      </c>
      <c r="I199" s="22">
        <v>0</v>
      </c>
      <c r="J199" s="22">
        <v>-22000</v>
      </c>
      <c r="K199" s="22">
        <v>0</v>
      </c>
      <c r="L199" s="22">
        <v>0</v>
      </c>
      <c r="M199" s="22">
        <v>111474</v>
      </c>
      <c r="N199" s="22">
        <v>0</v>
      </c>
      <c r="O199" s="22">
        <v>0</v>
      </c>
      <c r="P199" s="22">
        <v>0</v>
      </c>
      <c r="Q199" s="22">
        <v>0</v>
      </c>
      <c r="R199" s="22">
        <v>521981</v>
      </c>
    </row>
    <row r="200" spans="1:18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275666</v>
      </c>
      <c r="F200" s="22">
        <v>-166248</v>
      </c>
      <c r="G200" s="22">
        <v>-13812</v>
      </c>
      <c r="H200" s="22">
        <v>0</v>
      </c>
      <c r="I200" s="22">
        <v>0</v>
      </c>
      <c r="J200" s="22">
        <v>-195425</v>
      </c>
      <c r="K200" s="22">
        <v>0</v>
      </c>
      <c r="L200" s="22">
        <v>6000</v>
      </c>
      <c r="M200" s="22">
        <v>230755</v>
      </c>
      <c r="N200" s="22">
        <v>0</v>
      </c>
      <c r="O200" s="22">
        <v>0</v>
      </c>
      <c r="P200" s="22">
        <v>0</v>
      </c>
      <c r="Q200" s="22">
        <v>0</v>
      </c>
      <c r="R200" s="22">
        <v>136936</v>
      </c>
    </row>
    <row r="201" spans="1:18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924866</v>
      </c>
      <c r="F201" s="22">
        <v>-41744</v>
      </c>
      <c r="G201" s="22">
        <v>-124023</v>
      </c>
      <c r="H201" s="22">
        <v>0</v>
      </c>
      <c r="I201" s="22">
        <v>0</v>
      </c>
      <c r="J201" s="22">
        <v>-35689</v>
      </c>
      <c r="K201" s="22">
        <v>0</v>
      </c>
      <c r="L201" s="22">
        <v>0</v>
      </c>
      <c r="M201" s="22">
        <v>348188</v>
      </c>
      <c r="N201" s="22">
        <v>0</v>
      </c>
      <c r="O201" s="22">
        <v>-26534</v>
      </c>
      <c r="P201" s="22">
        <v>0</v>
      </c>
      <c r="Q201" s="22">
        <v>0</v>
      </c>
      <c r="R201" s="22">
        <v>1045064</v>
      </c>
    </row>
    <row r="202" spans="1:18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272037</v>
      </c>
      <c r="F202" s="22">
        <v>-2359</v>
      </c>
      <c r="G202" s="22">
        <v>0</v>
      </c>
      <c r="H202" s="22">
        <v>0</v>
      </c>
      <c r="I202" s="22">
        <v>0</v>
      </c>
      <c r="J202" s="22">
        <v>-193365</v>
      </c>
      <c r="K202" s="22">
        <v>0</v>
      </c>
      <c r="L202" s="22">
        <v>5836</v>
      </c>
      <c r="M202" s="22">
        <v>130318</v>
      </c>
      <c r="N202" s="22">
        <v>0</v>
      </c>
      <c r="O202" s="22">
        <v>-12473</v>
      </c>
      <c r="P202" s="22">
        <v>0</v>
      </c>
      <c r="Q202" s="22">
        <v>2</v>
      </c>
      <c r="R202" s="22">
        <v>199996</v>
      </c>
    </row>
    <row r="203" spans="1:18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959140</v>
      </c>
      <c r="F203" s="22">
        <v>145751</v>
      </c>
      <c r="G203" s="22">
        <v>0</v>
      </c>
      <c r="H203" s="22">
        <v>7180</v>
      </c>
      <c r="I203" s="22">
        <v>0</v>
      </c>
      <c r="J203" s="22">
        <v>-182177</v>
      </c>
      <c r="K203" s="22">
        <v>0</v>
      </c>
      <c r="L203" s="22">
        <v>0</v>
      </c>
      <c r="M203" s="22">
        <v>188437</v>
      </c>
      <c r="N203" s="22">
        <v>0</v>
      </c>
      <c r="O203" s="22">
        <v>0</v>
      </c>
      <c r="P203" s="22">
        <v>0</v>
      </c>
      <c r="Q203" s="22">
        <v>5822</v>
      </c>
      <c r="R203" s="22">
        <v>1124153</v>
      </c>
    </row>
    <row r="204" spans="1:18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424319</v>
      </c>
      <c r="F204" s="22">
        <v>-143296</v>
      </c>
      <c r="G204" s="22">
        <v>-973056</v>
      </c>
      <c r="H204" s="22">
        <v>4000</v>
      </c>
      <c r="I204" s="22">
        <v>0</v>
      </c>
      <c r="J204" s="22">
        <v>-119437</v>
      </c>
      <c r="K204" s="22">
        <v>0</v>
      </c>
      <c r="L204" s="22">
        <v>790655</v>
      </c>
      <c r="M204" s="22">
        <v>530982</v>
      </c>
      <c r="N204" s="22">
        <v>0</v>
      </c>
      <c r="O204" s="22">
        <v>-182686</v>
      </c>
      <c r="P204" s="22">
        <v>0</v>
      </c>
      <c r="Q204" s="22">
        <v>0</v>
      </c>
      <c r="R204" s="22">
        <v>331481</v>
      </c>
    </row>
    <row r="205" spans="1:18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300845</v>
      </c>
      <c r="F205" s="22">
        <v>371822</v>
      </c>
      <c r="G205" s="22">
        <v>0</v>
      </c>
      <c r="H205" s="22">
        <v>0</v>
      </c>
      <c r="I205" s="22">
        <v>0</v>
      </c>
      <c r="J205" s="22">
        <v>-556856</v>
      </c>
      <c r="K205" s="22">
        <v>0</v>
      </c>
      <c r="L205" s="22">
        <v>0</v>
      </c>
      <c r="M205" s="22">
        <v>210548</v>
      </c>
      <c r="N205" s="22">
        <v>0</v>
      </c>
      <c r="O205" s="22">
        <v>-11356</v>
      </c>
      <c r="P205" s="22">
        <v>0</v>
      </c>
      <c r="Q205" s="22">
        <v>355743</v>
      </c>
      <c r="R205" s="22">
        <v>670746</v>
      </c>
    </row>
    <row r="206" spans="1:18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225360</v>
      </c>
      <c r="F206" s="22">
        <v>46513</v>
      </c>
      <c r="G206" s="22">
        <v>-15341</v>
      </c>
      <c r="H206" s="22">
        <v>0</v>
      </c>
      <c r="I206" s="22">
        <v>0</v>
      </c>
      <c r="J206" s="22">
        <v>-286155</v>
      </c>
      <c r="K206" s="22">
        <v>0</v>
      </c>
      <c r="L206" s="22">
        <v>0</v>
      </c>
      <c r="M206" s="22">
        <v>234084</v>
      </c>
      <c r="N206" s="22">
        <v>0</v>
      </c>
      <c r="O206" s="22">
        <v>0</v>
      </c>
      <c r="P206" s="22">
        <v>0</v>
      </c>
      <c r="Q206" s="22">
        <v>0</v>
      </c>
      <c r="R206" s="22">
        <v>204461</v>
      </c>
    </row>
    <row r="207" spans="1:18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3012240</v>
      </c>
      <c r="F207" s="22">
        <v>-28403</v>
      </c>
      <c r="G207" s="22">
        <v>-60000</v>
      </c>
      <c r="H207" s="22">
        <v>0</v>
      </c>
      <c r="I207" s="22">
        <v>0</v>
      </c>
      <c r="J207" s="22">
        <v>-934131</v>
      </c>
      <c r="K207" s="22">
        <v>0</v>
      </c>
      <c r="L207" s="22">
        <v>0</v>
      </c>
      <c r="M207" s="22">
        <v>729274</v>
      </c>
      <c r="N207" s="22">
        <v>0</v>
      </c>
      <c r="O207" s="22">
        <v>-202105</v>
      </c>
      <c r="P207" s="22">
        <v>0</v>
      </c>
      <c r="Q207" s="22">
        <v>331298</v>
      </c>
      <c r="R207" s="22">
        <v>2848173</v>
      </c>
    </row>
    <row r="208" spans="1:18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-45571</v>
      </c>
      <c r="F208" s="22">
        <v>-63261</v>
      </c>
      <c r="G208" s="22">
        <v>-10033</v>
      </c>
      <c r="H208" s="22">
        <v>0</v>
      </c>
      <c r="I208" s="22">
        <v>0</v>
      </c>
      <c r="J208" s="22">
        <v>-139742</v>
      </c>
      <c r="K208" s="22">
        <v>0</v>
      </c>
      <c r="L208" s="22">
        <v>0</v>
      </c>
      <c r="M208" s="22">
        <v>249833</v>
      </c>
      <c r="N208" s="22">
        <v>0</v>
      </c>
      <c r="O208" s="22">
        <v>-82396</v>
      </c>
      <c r="P208" s="22">
        <v>0</v>
      </c>
      <c r="Q208" s="22">
        <v>0</v>
      </c>
      <c r="R208" s="22">
        <v>-91170</v>
      </c>
    </row>
    <row r="209" spans="1:18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15384</v>
      </c>
      <c r="F209" s="22">
        <v>938350</v>
      </c>
      <c r="G209" s="22">
        <v>-79869</v>
      </c>
      <c r="H209" s="22">
        <v>0</v>
      </c>
      <c r="I209" s="22">
        <v>0</v>
      </c>
      <c r="J209" s="22">
        <v>-1214372</v>
      </c>
      <c r="K209" s="22">
        <v>0</v>
      </c>
      <c r="L209" s="22">
        <v>58019</v>
      </c>
      <c r="M209" s="22">
        <v>109621</v>
      </c>
      <c r="N209" s="22">
        <v>0</v>
      </c>
      <c r="O209" s="22">
        <v>0</v>
      </c>
      <c r="P209" s="22">
        <v>0</v>
      </c>
      <c r="Q209" s="22">
        <v>461590</v>
      </c>
      <c r="R209" s="22">
        <v>288723</v>
      </c>
    </row>
    <row r="210" spans="1:18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605485</v>
      </c>
      <c r="F210" s="22">
        <v>-22769</v>
      </c>
      <c r="G210" s="22">
        <v>0</v>
      </c>
      <c r="H210" s="22">
        <v>-258408</v>
      </c>
      <c r="I210" s="22">
        <v>0</v>
      </c>
      <c r="J210" s="22">
        <v>-153266</v>
      </c>
      <c r="K210" s="22">
        <v>0</v>
      </c>
      <c r="L210" s="22">
        <v>0</v>
      </c>
      <c r="M210" s="22">
        <v>490343</v>
      </c>
      <c r="N210" s="22">
        <v>0</v>
      </c>
      <c r="O210" s="22">
        <v>-41450</v>
      </c>
      <c r="P210" s="22">
        <v>0</v>
      </c>
      <c r="Q210" s="22">
        <v>0</v>
      </c>
      <c r="R210" s="22">
        <v>619935</v>
      </c>
    </row>
    <row r="211" spans="1:18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25645</v>
      </c>
      <c r="F211" s="22">
        <v>-383926</v>
      </c>
      <c r="G211" s="22">
        <v>220000</v>
      </c>
      <c r="H211" s="22">
        <v>0</v>
      </c>
      <c r="I211" s="22">
        <v>0</v>
      </c>
      <c r="J211" s="22">
        <v>-16267</v>
      </c>
      <c r="K211" s="22">
        <v>0</v>
      </c>
      <c r="L211" s="22">
        <v>109080</v>
      </c>
      <c r="M211" s="22">
        <v>200947</v>
      </c>
      <c r="N211" s="22">
        <v>0</v>
      </c>
      <c r="O211" s="22">
        <v>0</v>
      </c>
      <c r="P211" s="22">
        <v>0</v>
      </c>
      <c r="Q211" s="22">
        <v>0</v>
      </c>
      <c r="R211" s="22">
        <v>155479</v>
      </c>
    </row>
    <row r="212" spans="1:18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1043383</v>
      </c>
      <c r="F212" s="22">
        <v>41841</v>
      </c>
      <c r="G212" s="22">
        <v>-77538</v>
      </c>
      <c r="H212" s="22">
        <v>0</v>
      </c>
      <c r="I212" s="22">
        <v>0</v>
      </c>
      <c r="J212" s="22">
        <v>-362200</v>
      </c>
      <c r="K212" s="22">
        <v>0</v>
      </c>
      <c r="L212" s="22">
        <v>0</v>
      </c>
      <c r="M212" s="22">
        <v>250781</v>
      </c>
      <c r="N212" s="22">
        <v>0</v>
      </c>
      <c r="O212" s="22">
        <v>0</v>
      </c>
      <c r="P212" s="22">
        <v>0</v>
      </c>
      <c r="Q212" s="22">
        <v>0</v>
      </c>
      <c r="R212" s="22">
        <v>896267</v>
      </c>
    </row>
    <row r="213" spans="1:18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317904</v>
      </c>
      <c r="F213" s="22">
        <v>82508</v>
      </c>
      <c r="G213" s="22">
        <v>0</v>
      </c>
      <c r="H213" s="22">
        <v>0</v>
      </c>
      <c r="I213" s="22">
        <v>0</v>
      </c>
      <c r="J213" s="22">
        <v>-19048</v>
      </c>
      <c r="K213" s="22">
        <v>0</v>
      </c>
      <c r="L213" s="22">
        <v>0</v>
      </c>
      <c r="M213" s="22">
        <v>196298</v>
      </c>
      <c r="N213" s="22">
        <v>0</v>
      </c>
      <c r="O213" s="22">
        <v>-44706</v>
      </c>
      <c r="P213" s="22">
        <v>0</v>
      </c>
      <c r="Q213" s="22">
        <v>0</v>
      </c>
      <c r="R213" s="22">
        <v>532956</v>
      </c>
    </row>
    <row r="214" spans="1:18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158675</v>
      </c>
      <c r="F214" s="22">
        <v>68325</v>
      </c>
      <c r="G214" s="22">
        <v>0</v>
      </c>
      <c r="H214" s="22">
        <v>29641</v>
      </c>
      <c r="I214" s="22">
        <v>0</v>
      </c>
      <c r="J214" s="22">
        <v>-427770</v>
      </c>
      <c r="K214" s="22">
        <v>0</v>
      </c>
      <c r="L214" s="22">
        <v>24058</v>
      </c>
      <c r="M214" s="22">
        <v>366943</v>
      </c>
      <c r="N214" s="22">
        <v>0</v>
      </c>
      <c r="O214" s="22">
        <v>-9941</v>
      </c>
      <c r="P214" s="22">
        <v>0</v>
      </c>
      <c r="Q214" s="22">
        <v>0</v>
      </c>
      <c r="R214" s="22">
        <v>209931</v>
      </c>
    </row>
    <row r="215" spans="1:18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67694</v>
      </c>
      <c r="F215" s="22">
        <v>132751</v>
      </c>
      <c r="G215" s="22">
        <v>-60866</v>
      </c>
      <c r="H215" s="22">
        <v>0</v>
      </c>
      <c r="I215" s="22">
        <v>0</v>
      </c>
      <c r="J215" s="22">
        <v>-312948</v>
      </c>
      <c r="K215" s="22">
        <v>0</v>
      </c>
      <c r="L215" s="22">
        <v>37600</v>
      </c>
      <c r="M215" s="22">
        <v>225210</v>
      </c>
      <c r="N215" s="22">
        <v>0</v>
      </c>
      <c r="O215" s="22">
        <v>0</v>
      </c>
      <c r="P215" s="22">
        <v>0</v>
      </c>
      <c r="Q215" s="22">
        <v>0</v>
      </c>
      <c r="R215" s="22">
        <v>89441</v>
      </c>
    </row>
    <row r="216" spans="1:18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694745</v>
      </c>
      <c r="F216" s="22">
        <v>1017974</v>
      </c>
      <c r="G216" s="22">
        <v>-575000</v>
      </c>
      <c r="H216" s="22">
        <v>0</v>
      </c>
      <c r="I216" s="22">
        <v>0</v>
      </c>
      <c r="J216" s="22">
        <v>-1163855</v>
      </c>
      <c r="K216" s="22">
        <v>0</v>
      </c>
      <c r="L216" s="22">
        <v>0</v>
      </c>
      <c r="M216" s="22">
        <v>755471</v>
      </c>
      <c r="N216" s="22">
        <v>0</v>
      </c>
      <c r="O216" s="22">
        <v>-234576</v>
      </c>
      <c r="P216" s="22">
        <v>0</v>
      </c>
      <c r="Q216" s="22">
        <v>0</v>
      </c>
      <c r="R216" s="22">
        <v>494759</v>
      </c>
    </row>
    <row r="217" spans="1:18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778761</v>
      </c>
      <c r="F217" s="22">
        <v>-80883</v>
      </c>
      <c r="G217" s="22">
        <v>0</v>
      </c>
      <c r="H217" s="22">
        <v>0</v>
      </c>
      <c r="I217" s="22">
        <v>0</v>
      </c>
      <c r="J217" s="22">
        <v>-146542</v>
      </c>
      <c r="K217" s="22">
        <v>0</v>
      </c>
      <c r="L217" s="22">
        <v>0</v>
      </c>
      <c r="M217" s="22">
        <v>223446</v>
      </c>
      <c r="N217" s="22">
        <v>0</v>
      </c>
      <c r="O217" s="22">
        <v>0</v>
      </c>
      <c r="P217" s="22">
        <v>0</v>
      </c>
      <c r="Q217" s="22">
        <v>29843</v>
      </c>
      <c r="R217" s="22">
        <v>804625</v>
      </c>
    </row>
    <row r="218" spans="1:18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746251</v>
      </c>
      <c r="F218" s="22">
        <v>-74572</v>
      </c>
      <c r="G218" s="22">
        <v>0</v>
      </c>
      <c r="H218" s="22">
        <v>0</v>
      </c>
      <c r="I218" s="22">
        <v>0</v>
      </c>
      <c r="J218" s="22">
        <v>-134159</v>
      </c>
      <c r="K218" s="22">
        <v>0</v>
      </c>
      <c r="L218" s="22">
        <v>0</v>
      </c>
      <c r="M218" s="22">
        <v>172995</v>
      </c>
      <c r="N218" s="22">
        <v>0</v>
      </c>
      <c r="O218" s="22">
        <v>0</v>
      </c>
      <c r="P218" s="22">
        <v>0</v>
      </c>
      <c r="Q218" s="22">
        <v>0</v>
      </c>
      <c r="R218" s="22">
        <v>710515</v>
      </c>
    </row>
    <row r="219" spans="1:18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-386318</v>
      </c>
      <c r="F219" s="22">
        <v>-13186</v>
      </c>
      <c r="G219" s="22">
        <v>0</v>
      </c>
      <c r="H219" s="22">
        <v>0</v>
      </c>
      <c r="I219" s="22">
        <v>0</v>
      </c>
      <c r="J219" s="22">
        <v>-230796</v>
      </c>
      <c r="K219" s="22">
        <v>0</v>
      </c>
      <c r="L219" s="22">
        <v>0</v>
      </c>
      <c r="M219" s="22">
        <v>218421</v>
      </c>
      <c r="N219" s="22">
        <v>0</v>
      </c>
      <c r="O219" s="22">
        <v>-59965</v>
      </c>
      <c r="P219" s="22">
        <v>0</v>
      </c>
      <c r="Q219" s="22">
        <v>0</v>
      </c>
      <c r="R219" s="22">
        <v>-471844</v>
      </c>
    </row>
    <row r="220" spans="1:18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419013</v>
      </c>
      <c r="F220" s="22">
        <v>-115631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175276</v>
      </c>
      <c r="N220" s="22">
        <v>0</v>
      </c>
      <c r="O220" s="22">
        <v>0</v>
      </c>
      <c r="P220" s="22">
        <v>0</v>
      </c>
      <c r="Q220" s="22">
        <v>0</v>
      </c>
      <c r="R220" s="22">
        <v>478658</v>
      </c>
    </row>
    <row r="221" spans="1:18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926333</v>
      </c>
      <c r="F221" s="22">
        <v>-226250</v>
      </c>
      <c r="G221" s="22">
        <v>-64738</v>
      </c>
      <c r="H221" s="22">
        <v>60731</v>
      </c>
      <c r="I221" s="22">
        <v>0</v>
      </c>
      <c r="J221" s="22">
        <v>-81901</v>
      </c>
      <c r="K221" s="22">
        <v>0</v>
      </c>
      <c r="L221" s="22">
        <v>76015</v>
      </c>
      <c r="M221" s="22">
        <v>428225</v>
      </c>
      <c r="N221" s="22">
        <v>0</v>
      </c>
      <c r="O221" s="22">
        <v>-158988</v>
      </c>
      <c r="P221" s="22">
        <v>0</v>
      </c>
      <c r="Q221" s="22">
        <v>0</v>
      </c>
      <c r="R221" s="22">
        <v>959427</v>
      </c>
    </row>
    <row r="222" spans="1:18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240280</v>
      </c>
      <c r="F222" s="22">
        <v>6120</v>
      </c>
      <c r="G222" s="22">
        <v>-20556</v>
      </c>
      <c r="H222" s="22">
        <v>0</v>
      </c>
      <c r="I222" s="22">
        <v>0</v>
      </c>
      <c r="J222" s="22">
        <v>-67650</v>
      </c>
      <c r="K222" s="22">
        <v>0</v>
      </c>
      <c r="L222" s="22">
        <v>0</v>
      </c>
      <c r="M222" s="22">
        <v>145281</v>
      </c>
      <c r="N222" s="22">
        <v>0</v>
      </c>
      <c r="O222" s="22">
        <v>-61829</v>
      </c>
      <c r="P222" s="22">
        <v>0</v>
      </c>
      <c r="Q222" s="22">
        <v>833</v>
      </c>
      <c r="R222" s="22">
        <v>242479</v>
      </c>
    </row>
    <row r="223" spans="1:18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210580</v>
      </c>
      <c r="F223" s="22">
        <v>83732</v>
      </c>
      <c r="G223" s="22">
        <v>0</v>
      </c>
      <c r="H223" s="22">
        <v>16000</v>
      </c>
      <c r="I223" s="22">
        <v>0</v>
      </c>
      <c r="J223" s="22">
        <v>-295090</v>
      </c>
      <c r="K223" s="22">
        <v>0</v>
      </c>
      <c r="L223" s="22">
        <v>0</v>
      </c>
      <c r="M223" s="22">
        <v>100633</v>
      </c>
      <c r="N223" s="22">
        <v>0</v>
      </c>
      <c r="O223" s="22">
        <v>0</v>
      </c>
      <c r="P223" s="22">
        <v>0</v>
      </c>
      <c r="Q223" s="22">
        <v>118673</v>
      </c>
      <c r="R223" s="22">
        <v>234528</v>
      </c>
    </row>
    <row r="224" spans="1:18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705346</v>
      </c>
      <c r="F224" s="22">
        <v>227610</v>
      </c>
      <c r="G224" s="22">
        <v>-39359</v>
      </c>
      <c r="H224" s="22">
        <v>0</v>
      </c>
      <c r="I224" s="22">
        <v>0</v>
      </c>
      <c r="J224" s="22">
        <v>-341123</v>
      </c>
      <c r="K224" s="22">
        <v>0</v>
      </c>
      <c r="L224" s="22">
        <v>22700</v>
      </c>
      <c r="M224" s="22">
        <v>233337</v>
      </c>
      <c r="N224" s="22">
        <v>0</v>
      </c>
      <c r="O224" s="22">
        <v>0</v>
      </c>
      <c r="P224" s="22">
        <v>0</v>
      </c>
      <c r="Q224" s="22">
        <v>0</v>
      </c>
      <c r="R224" s="22">
        <v>808511</v>
      </c>
    </row>
    <row r="225" spans="1:18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1308053</v>
      </c>
      <c r="F225" s="22">
        <v>-26090</v>
      </c>
      <c r="G225" s="22">
        <v>-57283</v>
      </c>
      <c r="H225" s="22">
        <v>0</v>
      </c>
      <c r="I225" s="22">
        <v>0</v>
      </c>
      <c r="J225" s="22">
        <v>-554382</v>
      </c>
      <c r="K225" s="22">
        <v>0</v>
      </c>
      <c r="L225" s="22">
        <v>0</v>
      </c>
      <c r="M225" s="22">
        <v>601619</v>
      </c>
      <c r="N225" s="22">
        <v>0</v>
      </c>
      <c r="O225" s="22">
        <v>0</v>
      </c>
      <c r="P225" s="22">
        <v>0</v>
      </c>
      <c r="Q225" s="22">
        <v>0</v>
      </c>
      <c r="R225" s="22">
        <v>1271917</v>
      </c>
    </row>
    <row r="226" spans="1:18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196897</v>
      </c>
      <c r="F226" s="22">
        <v>298561</v>
      </c>
      <c r="G226" s="22">
        <v>-964</v>
      </c>
      <c r="H226" s="22">
        <v>0</v>
      </c>
      <c r="I226" s="22">
        <v>0</v>
      </c>
      <c r="J226" s="22">
        <v>-380544</v>
      </c>
      <c r="K226" s="22">
        <v>0</v>
      </c>
      <c r="L226" s="22">
        <v>0</v>
      </c>
      <c r="M226" s="22">
        <v>98851</v>
      </c>
      <c r="N226" s="22">
        <v>0</v>
      </c>
      <c r="O226" s="22">
        <v>0</v>
      </c>
      <c r="P226" s="22">
        <v>0</v>
      </c>
      <c r="Q226" s="22">
        <v>0</v>
      </c>
      <c r="R226" s="22">
        <v>212801</v>
      </c>
    </row>
    <row r="227" spans="1:18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626654</v>
      </c>
      <c r="F227" s="22">
        <v>8591</v>
      </c>
      <c r="G227" s="22">
        <v>-148995</v>
      </c>
      <c r="H227" s="22">
        <v>0</v>
      </c>
      <c r="I227" s="22">
        <v>0</v>
      </c>
      <c r="J227" s="22">
        <v>-121019</v>
      </c>
      <c r="K227" s="22">
        <v>0</v>
      </c>
      <c r="L227" s="22">
        <v>0</v>
      </c>
      <c r="M227" s="22">
        <v>269643</v>
      </c>
      <c r="N227" s="22">
        <v>0</v>
      </c>
      <c r="O227" s="22">
        <v>-10000</v>
      </c>
      <c r="P227" s="22">
        <v>0</v>
      </c>
      <c r="Q227" s="22">
        <v>0</v>
      </c>
      <c r="R227" s="22">
        <v>624874</v>
      </c>
    </row>
    <row r="228" spans="1:18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110443</v>
      </c>
      <c r="F228" s="22">
        <v>384180</v>
      </c>
      <c r="G228" s="22">
        <v>-24989</v>
      </c>
      <c r="H228" s="22">
        <v>0</v>
      </c>
      <c r="I228" s="22">
        <v>0</v>
      </c>
      <c r="J228" s="22">
        <v>-544202</v>
      </c>
      <c r="K228" s="22">
        <v>-38850</v>
      </c>
      <c r="L228" s="22">
        <v>123614</v>
      </c>
      <c r="M228" s="22">
        <v>114813</v>
      </c>
      <c r="N228" s="22">
        <v>0</v>
      </c>
      <c r="O228" s="22">
        <v>0</v>
      </c>
      <c r="P228" s="22">
        <v>0</v>
      </c>
      <c r="Q228" s="22">
        <v>-25800</v>
      </c>
      <c r="R228" s="22">
        <v>99209</v>
      </c>
    </row>
    <row r="229" spans="1:18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182292</v>
      </c>
      <c r="F229" s="22">
        <v>163075</v>
      </c>
      <c r="G229" s="22">
        <v>0</v>
      </c>
      <c r="H229" s="22">
        <v>0</v>
      </c>
      <c r="I229" s="22">
        <v>0</v>
      </c>
      <c r="J229" s="22">
        <v>-221921</v>
      </c>
      <c r="K229" s="22">
        <v>0</v>
      </c>
      <c r="L229" s="22">
        <v>3720</v>
      </c>
      <c r="M229" s="22">
        <v>206656</v>
      </c>
      <c r="N229" s="22">
        <v>0</v>
      </c>
      <c r="O229" s="22">
        <v>0</v>
      </c>
      <c r="P229" s="22">
        <v>0</v>
      </c>
      <c r="Q229" s="22">
        <v>0</v>
      </c>
      <c r="R229" s="22">
        <v>333822</v>
      </c>
    </row>
    <row r="230" spans="1:18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1051588</v>
      </c>
      <c r="F230" s="22">
        <v>71447</v>
      </c>
      <c r="G230" s="22">
        <v>-308872</v>
      </c>
      <c r="H230" s="22">
        <v>128315</v>
      </c>
      <c r="I230" s="22">
        <v>0</v>
      </c>
      <c r="J230" s="22">
        <v>-282496</v>
      </c>
      <c r="K230" s="22">
        <v>0</v>
      </c>
      <c r="L230" s="22">
        <v>0</v>
      </c>
      <c r="M230" s="22">
        <v>469746</v>
      </c>
      <c r="N230" s="22">
        <v>0</v>
      </c>
      <c r="O230" s="22">
        <v>-38314</v>
      </c>
      <c r="P230" s="22">
        <v>0</v>
      </c>
      <c r="Q230" s="22">
        <v>0</v>
      </c>
      <c r="R230" s="22">
        <v>1091414</v>
      </c>
    </row>
    <row r="231" spans="1:18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834797</v>
      </c>
      <c r="F231" s="22">
        <v>516541</v>
      </c>
      <c r="G231" s="22">
        <v>-26977</v>
      </c>
      <c r="H231" s="22">
        <v>0</v>
      </c>
      <c r="I231" s="22">
        <v>0</v>
      </c>
      <c r="J231" s="22">
        <v>-900958</v>
      </c>
      <c r="K231" s="22">
        <v>0</v>
      </c>
      <c r="L231" s="22">
        <v>0</v>
      </c>
      <c r="M231" s="22">
        <v>633428</v>
      </c>
      <c r="N231" s="22">
        <v>0</v>
      </c>
      <c r="O231" s="22">
        <v>-180559</v>
      </c>
      <c r="P231" s="22">
        <v>0</v>
      </c>
      <c r="Q231" s="22">
        <v>0</v>
      </c>
      <c r="R231" s="22">
        <v>876272</v>
      </c>
    </row>
    <row r="232" spans="1:18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242171</v>
      </c>
      <c r="F232" s="22">
        <v>-132777</v>
      </c>
      <c r="G232" s="22">
        <v>0</v>
      </c>
      <c r="H232" s="22">
        <v>0</v>
      </c>
      <c r="I232" s="22">
        <v>0</v>
      </c>
      <c r="J232" s="22">
        <v>-110467</v>
      </c>
      <c r="K232" s="22">
        <v>0</v>
      </c>
      <c r="L232" s="22">
        <v>0</v>
      </c>
      <c r="M232" s="22">
        <v>254198</v>
      </c>
      <c r="N232" s="22">
        <v>0</v>
      </c>
      <c r="O232" s="22">
        <v>-11858</v>
      </c>
      <c r="P232" s="22">
        <v>0</v>
      </c>
      <c r="Q232" s="22">
        <v>0</v>
      </c>
      <c r="R232" s="22">
        <v>241267</v>
      </c>
    </row>
    <row r="233" spans="1:18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2208154</v>
      </c>
      <c r="F233" s="22">
        <v>991970</v>
      </c>
      <c r="G233" s="22">
        <v>0</v>
      </c>
      <c r="H233" s="22">
        <v>0</v>
      </c>
      <c r="I233" s="22">
        <v>0</v>
      </c>
      <c r="J233" s="22">
        <v>-1615844</v>
      </c>
      <c r="K233" s="22">
        <v>0</v>
      </c>
      <c r="L233" s="22">
        <v>6655</v>
      </c>
      <c r="M233" s="22">
        <v>573995</v>
      </c>
      <c r="N233" s="22">
        <v>0</v>
      </c>
      <c r="O233" s="22">
        <v>0</v>
      </c>
      <c r="P233" s="22">
        <v>0</v>
      </c>
      <c r="Q233" s="22">
        <v>0</v>
      </c>
      <c r="R233" s="22">
        <v>2164930</v>
      </c>
    </row>
    <row r="234" spans="1:18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231165</v>
      </c>
      <c r="F234" s="22">
        <v>346962</v>
      </c>
      <c r="G234" s="22">
        <v>-109725</v>
      </c>
      <c r="H234" s="22">
        <v>0</v>
      </c>
      <c r="I234" s="22">
        <v>0</v>
      </c>
      <c r="J234" s="22">
        <v>-452249</v>
      </c>
      <c r="K234" s="22">
        <v>0</v>
      </c>
      <c r="L234" s="22">
        <v>0</v>
      </c>
      <c r="M234" s="22">
        <v>239160</v>
      </c>
      <c r="N234" s="22">
        <v>0</v>
      </c>
      <c r="O234" s="22">
        <v>0</v>
      </c>
      <c r="P234" s="22">
        <v>0</v>
      </c>
      <c r="Q234" s="22">
        <v>0</v>
      </c>
      <c r="R234" s="22">
        <v>255313</v>
      </c>
    </row>
    <row r="235" spans="1:18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353960</v>
      </c>
      <c r="F235" s="22">
        <v>241374</v>
      </c>
      <c r="G235" s="22">
        <v>-3500</v>
      </c>
      <c r="H235" s="22">
        <v>17086</v>
      </c>
      <c r="I235" s="22">
        <v>0</v>
      </c>
      <c r="J235" s="22">
        <v>-462826</v>
      </c>
      <c r="K235" s="22">
        <v>0</v>
      </c>
      <c r="L235" s="22">
        <v>13199</v>
      </c>
      <c r="M235" s="22">
        <v>185539</v>
      </c>
      <c r="N235" s="22">
        <v>0</v>
      </c>
      <c r="O235" s="22">
        <v>0</v>
      </c>
      <c r="P235" s="22">
        <v>0</v>
      </c>
      <c r="Q235" s="22">
        <v>0</v>
      </c>
      <c r="R235" s="22">
        <v>344832</v>
      </c>
    </row>
    <row r="236" spans="1:18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839275</v>
      </c>
      <c r="F236" s="22">
        <v>-226890</v>
      </c>
      <c r="G236" s="22">
        <v>0</v>
      </c>
      <c r="H236" s="22">
        <v>16208</v>
      </c>
      <c r="I236" s="22">
        <v>0</v>
      </c>
      <c r="J236" s="22">
        <v>-4333</v>
      </c>
      <c r="K236" s="22">
        <v>0</v>
      </c>
      <c r="L236" s="22">
        <v>0</v>
      </c>
      <c r="M236" s="22">
        <v>252054</v>
      </c>
      <c r="N236" s="22">
        <v>0</v>
      </c>
      <c r="O236" s="22">
        <v>-20977</v>
      </c>
      <c r="P236" s="22">
        <v>0</v>
      </c>
      <c r="Q236" s="22">
        <v>-50000</v>
      </c>
      <c r="R236" s="22">
        <v>805337</v>
      </c>
    </row>
    <row r="237" spans="1:18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281895</v>
      </c>
      <c r="F237" s="22">
        <v>393169</v>
      </c>
      <c r="G237" s="22">
        <v>0</v>
      </c>
      <c r="H237" s="22">
        <v>3908</v>
      </c>
      <c r="I237" s="22">
        <v>0</v>
      </c>
      <c r="J237" s="22">
        <v>-427434</v>
      </c>
      <c r="K237" s="22">
        <v>0</v>
      </c>
      <c r="L237" s="22">
        <v>0</v>
      </c>
      <c r="M237" s="22">
        <v>98962</v>
      </c>
      <c r="N237" s="22">
        <v>0</v>
      </c>
      <c r="O237" s="22">
        <v>0</v>
      </c>
      <c r="P237" s="22">
        <v>0</v>
      </c>
      <c r="Q237" s="22">
        <v>0</v>
      </c>
      <c r="R237" s="22">
        <v>350500</v>
      </c>
    </row>
    <row r="238" spans="1:18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292729</v>
      </c>
      <c r="F238" s="22">
        <v>149711</v>
      </c>
      <c r="G238" s="22">
        <v>0</v>
      </c>
      <c r="H238" s="22">
        <v>0</v>
      </c>
      <c r="I238" s="22">
        <v>0</v>
      </c>
      <c r="J238" s="22">
        <v>-130874</v>
      </c>
      <c r="K238" s="22">
        <v>0</v>
      </c>
      <c r="L238" s="22">
        <v>0</v>
      </c>
      <c r="M238" s="22">
        <v>128713</v>
      </c>
      <c r="N238" s="22">
        <v>0</v>
      </c>
      <c r="O238" s="22">
        <v>0</v>
      </c>
      <c r="P238" s="22">
        <v>0</v>
      </c>
      <c r="Q238" s="22">
        <v>0</v>
      </c>
      <c r="R238" s="22">
        <v>440279</v>
      </c>
    </row>
    <row r="239" spans="1:18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1430771</v>
      </c>
      <c r="F239" s="22">
        <v>443382</v>
      </c>
      <c r="G239" s="22">
        <v>-401082</v>
      </c>
      <c r="H239" s="22">
        <v>56833</v>
      </c>
      <c r="I239" s="22">
        <v>0</v>
      </c>
      <c r="J239" s="22">
        <v>-431087</v>
      </c>
      <c r="K239" s="22">
        <v>0</v>
      </c>
      <c r="L239" s="22">
        <v>0</v>
      </c>
      <c r="M239" s="22">
        <v>381791</v>
      </c>
      <c r="N239" s="22">
        <v>0</v>
      </c>
      <c r="O239" s="22">
        <v>-49837</v>
      </c>
      <c r="P239" s="22">
        <v>0</v>
      </c>
      <c r="Q239" s="22">
        <v>0</v>
      </c>
      <c r="R239" s="22">
        <v>1430771</v>
      </c>
    </row>
    <row r="240" spans="1:18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698184</v>
      </c>
      <c r="F240" s="22">
        <v>369744</v>
      </c>
      <c r="G240" s="22">
        <v>-131534</v>
      </c>
      <c r="H240" s="22">
        <v>71979</v>
      </c>
      <c r="I240" s="22">
        <v>0</v>
      </c>
      <c r="J240" s="22">
        <v>-178258</v>
      </c>
      <c r="K240" s="22">
        <v>0</v>
      </c>
      <c r="L240" s="22">
        <v>0</v>
      </c>
      <c r="M240" s="22">
        <v>144481</v>
      </c>
      <c r="N240" s="22">
        <v>0</v>
      </c>
      <c r="O240" s="22">
        <v>-57558</v>
      </c>
      <c r="P240" s="22">
        <v>0</v>
      </c>
      <c r="Q240" s="22">
        <v>0</v>
      </c>
      <c r="R240" s="22">
        <v>917038</v>
      </c>
    </row>
    <row r="241" spans="1:18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140121</v>
      </c>
      <c r="F241" s="22">
        <v>-59201</v>
      </c>
      <c r="G241" s="22">
        <v>0</v>
      </c>
      <c r="H241" s="22">
        <v>0</v>
      </c>
      <c r="I241" s="22">
        <v>0</v>
      </c>
      <c r="J241" s="22">
        <v>-65699</v>
      </c>
      <c r="K241" s="22">
        <v>0</v>
      </c>
      <c r="L241" s="22">
        <v>0</v>
      </c>
      <c r="M241" s="22">
        <v>179250</v>
      </c>
      <c r="N241" s="22">
        <v>0</v>
      </c>
      <c r="O241" s="22">
        <v>0</v>
      </c>
      <c r="P241" s="22">
        <v>0</v>
      </c>
      <c r="Q241" s="22">
        <v>0</v>
      </c>
      <c r="R241" s="22">
        <v>194471</v>
      </c>
    </row>
    <row r="242" spans="1:18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894263</v>
      </c>
      <c r="F242" s="22">
        <v>-15065</v>
      </c>
      <c r="G242" s="22">
        <v>0</v>
      </c>
      <c r="H242" s="22">
        <v>0</v>
      </c>
      <c r="I242" s="22">
        <v>0</v>
      </c>
      <c r="J242" s="22">
        <v>-998294</v>
      </c>
      <c r="K242" s="22">
        <v>0</v>
      </c>
      <c r="L242" s="22">
        <v>0</v>
      </c>
      <c r="M242" s="22">
        <v>267870</v>
      </c>
      <c r="N242" s="22">
        <v>0</v>
      </c>
      <c r="O242" s="22">
        <v>-9648</v>
      </c>
      <c r="P242" s="22">
        <v>0</v>
      </c>
      <c r="Q242" s="22">
        <v>7901</v>
      </c>
      <c r="R242" s="22">
        <v>147027</v>
      </c>
    </row>
    <row r="243" spans="1:18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476182</v>
      </c>
      <c r="F243" s="22">
        <v>62803</v>
      </c>
      <c r="G243" s="22">
        <v>-59104</v>
      </c>
      <c r="H243" s="22">
        <v>49372</v>
      </c>
      <c r="I243" s="22">
        <v>0</v>
      </c>
      <c r="J243" s="22">
        <v>-261817</v>
      </c>
      <c r="K243" s="22">
        <v>0</v>
      </c>
      <c r="L243" s="22">
        <v>3768</v>
      </c>
      <c r="M243" s="22">
        <v>166467</v>
      </c>
      <c r="N243" s="22">
        <v>0</v>
      </c>
      <c r="O243" s="22">
        <v>0</v>
      </c>
      <c r="P243" s="22">
        <v>0</v>
      </c>
      <c r="Q243" s="22">
        <v>0</v>
      </c>
      <c r="R243" s="22">
        <v>437671</v>
      </c>
    </row>
    <row r="244" spans="1:18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1593950</v>
      </c>
      <c r="F244" s="22">
        <v>806621</v>
      </c>
      <c r="G244" s="22">
        <v>-89672</v>
      </c>
      <c r="H244" s="22">
        <v>0</v>
      </c>
      <c r="I244" s="22">
        <v>0</v>
      </c>
      <c r="J244" s="22">
        <v>-901538</v>
      </c>
      <c r="K244" s="22">
        <v>0</v>
      </c>
      <c r="L244" s="22">
        <v>0</v>
      </c>
      <c r="M244" s="22">
        <v>270292</v>
      </c>
      <c r="N244" s="22">
        <v>0</v>
      </c>
      <c r="O244" s="22">
        <v>0</v>
      </c>
      <c r="P244" s="22">
        <v>0</v>
      </c>
      <c r="Q244" s="22">
        <v>0</v>
      </c>
      <c r="R244" s="22">
        <v>1679653</v>
      </c>
    </row>
    <row r="245" spans="1:18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1627629</v>
      </c>
      <c r="F245" s="22">
        <v>1236504</v>
      </c>
      <c r="G245" s="22">
        <v>-239619</v>
      </c>
      <c r="H245" s="22">
        <v>0</v>
      </c>
      <c r="I245" s="22">
        <v>0</v>
      </c>
      <c r="J245" s="22">
        <v>-704227</v>
      </c>
      <c r="K245" s="22">
        <v>0</v>
      </c>
      <c r="L245" s="22">
        <v>56653</v>
      </c>
      <c r="M245" s="22">
        <v>461642</v>
      </c>
      <c r="N245" s="22">
        <v>0</v>
      </c>
      <c r="O245" s="22">
        <v>0</v>
      </c>
      <c r="P245" s="22">
        <v>0</v>
      </c>
      <c r="Q245" s="22">
        <v>7544</v>
      </c>
      <c r="R245" s="22">
        <v>2446126</v>
      </c>
    </row>
    <row r="246" spans="1:18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1137497</v>
      </c>
      <c r="F246" s="22">
        <v>612404</v>
      </c>
      <c r="G246" s="22">
        <v>-273140</v>
      </c>
      <c r="H246" s="22">
        <v>0</v>
      </c>
      <c r="I246" s="22">
        <v>0</v>
      </c>
      <c r="J246" s="22">
        <v>-174079</v>
      </c>
      <c r="K246" s="22">
        <v>0</v>
      </c>
      <c r="L246" s="22">
        <v>0</v>
      </c>
      <c r="M246" s="22">
        <v>288944</v>
      </c>
      <c r="N246" s="22">
        <v>0</v>
      </c>
      <c r="O246" s="22">
        <v>-53075</v>
      </c>
      <c r="P246" s="22">
        <v>0</v>
      </c>
      <c r="Q246" s="22">
        <v>0</v>
      </c>
      <c r="R246" s="22">
        <v>1538551</v>
      </c>
    </row>
    <row r="247" spans="1:18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56953</v>
      </c>
      <c r="F247" s="22">
        <v>163476</v>
      </c>
      <c r="G247" s="22">
        <v>0</v>
      </c>
      <c r="H247" s="22">
        <v>0</v>
      </c>
      <c r="I247" s="22">
        <v>0</v>
      </c>
      <c r="J247" s="22">
        <v>-132623</v>
      </c>
      <c r="K247" s="22">
        <v>0</v>
      </c>
      <c r="L247" s="22">
        <v>4978</v>
      </c>
      <c r="M247" s="22">
        <v>143668</v>
      </c>
      <c r="N247" s="22">
        <v>0</v>
      </c>
      <c r="O247" s="22">
        <v>0</v>
      </c>
      <c r="P247" s="22">
        <v>0</v>
      </c>
      <c r="Q247" s="22">
        <v>0</v>
      </c>
      <c r="R247" s="22">
        <v>236452</v>
      </c>
    </row>
    <row r="248" spans="1:18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1018050</v>
      </c>
      <c r="F248" s="22">
        <v>50473</v>
      </c>
      <c r="G248" s="22">
        <v>-82074</v>
      </c>
      <c r="H248" s="22">
        <v>0</v>
      </c>
      <c r="I248" s="22">
        <v>0</v>
      </c>
      <c r="J248" s="22">
        <v>-12595</v>
      </c>
      <c r="K248" s="22">
        <v>0</v>
      </c>
      <c r="L248" s="22">
        <v>0</v>
      </c>
      <c r="M248" s="22">
        <v>348006</v>
      </c>
      <c r="N248" s="22">
        <v>0</v>
      </c>
      <c r="O248" s="22">
        <v>-28216</v>
      </c>
      <c r="P248" s="22">
        <v>0</v>
      </c>
      <c r="Q248" s="22">
        <v>0</v>
      </c>
      <c r="R248" s="22">
        <v>1293644</v>
      </c>
    </row>
    <row r="249" spans="1:18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646077</v>
      </c>
      <c r="F249" s="22">
        <v>202987</v>
      </c>
      <c r="G249" s="22">
        <v>0</v>
      </c>
      <c r="H249" s="22">
        <v>0</v>
      </c>
      <c r="I249" s="22">
        <v>0</v>
      </c>
      <c r="J249" s="22">
        <v>-291937</v>
      </c>
      <c r="K249" s="22">
        <v>0</v>
      </c>
      <c r="L249" s="22">
        <v>0</v>
      </c>
      <c r="M249" s="22">
        <v>128986</v>
      </c>
      <c r="N249" s="22">
        <v>0</v>
      </c>
      <c r="O249" s="22">
        <v>-6836</v>
      </c>
      <c r="P249" s="22">
        <v>0</v>
      </c>
      <c r="Q249" s="22">
        <v>0</v>
      </c>
      <c r="R249" s="22">
        <v>679277</v>
      </c>
    </row>
    <row r="250" spans="1:18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744938</v>
      </c>
      <c r="F250" s="22">
        <v>375779</v>
      </c>
      <c r="G250" s="22">
        <v>-397609</v>
      </c>
      <c r="H250" s="22">
        <v>0</v>
      </c>
      <c r="I250" s="22">
        <v>0</v>
      </c>
      <c r="J250" s="22">
        <v>-251118</v>
      </c>
      <c r="K250" s="22">
        <v>-62325</v>
      </c>
      <c r="L250" s="22">
        <v>0</v>
      </c>
      <c r="M250" s="22">
        <v>454704</v>
      </c>
      <c r="N250" s="22">
        <v>0</v>
      </c>
      <c r="O250" s="22">
        <v>-94546</v>
      </c>
      <c r="P250" s="22">
        <v>0</v>
      </c>
      <c r="Q250" s="22">
        <v>0</v>
      </c>
      <c r="R250" s="22">
        <v>769823</v>
      </c>
    </row>
    <row r="251" spans="1:18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2201248</v>
      </c>
      <c r="F251" s="22">
        <v>35225</v>
      </c>
      <c r="G251" s="22">
        <v>0</v>
      </c>
      <c r="H251" s="22">
        <v>0</v>
      </c>
      <c r="I251" s="22">
        <v>0</v>
      </c>
      <c r="J251" s="22">
        <v>-219059</v>
      </c>
      <c r="K251" s="22">
        <v>0</v>
      </c>
      <c r="L251" s="22">
        <v>10667</v>
      </c>
      <c r="M251" s="22">
        <v>419251</v>
      </c>
      <c r="N251" s="22">
        <v>0</v>
      </c>
      <c r="O251" s="22">
        <v>-81751</v>
      </c>
      <c r="P251" s="22">
        <v>0</v>
      </c>
      <c r="Q251" s="22">
        <v>20017</v>
      </c>
      <c r="R251" s="22">
        <v>2385598</v>
      </c>
    </row>
    <row r="252" spans="1:18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992818</v>
      </c>
      <c r="F252" s="22">
        <v>126090</v>
      </c>
      <c r="G252" s="22">
        <v>0</v>
      </c>
      <c r="H252" s="22">
        <v>0</v>
      </c>
      <c r="I252" s="22">
        <v>0</v>
      </c>
      <c r="J252" s="22">
        <v>-190315</v>
      </c>
      <c r="K252" s="22">
        <v>0</v>
      </c>
      <c r="L252" s="22">
        <v>33669</v>
      </c>
      <c r="M252" s="22">
        <v>145939</v>
      </c>
      <c r="N252" s="22">
        <v>0</v>
      </c>
      <c r="O252" s="22">
        <v>-7236</v>
      </c>
      <c r="P252" s="22">
        <v>0</v>
      </c>
      <c r="Q252" s="22">
        <v>15372</v>
      </c>
      <c r="R252" s="22">
        <v>1116337</v>
      </c>
    </row>
    <row r="253" spans="1:18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-97879</v>
      </c>
      <c r="F253" s="22">
        <v>-88319</v>
      </c>
      <c r="G253" s="22">
        <v>-30195</v>
      </c>
      <c r="H253" s="22">
        <v>0</v>
      </c>
      <c r="I253" s="22">
        <v>0</v>
      </c>
      <c r="J253" s="22">
        <v>-12350</v>
      </c>
      <c r="K253" s="22">
        <v>0</v>
      </c>
      <c r="L253" s="22">
        <v>0</v>
      </c>
      <c r="M253" s="22">
        <v>130142</v>
      </c>
      <c r="N253" s="22">
        <v>0</v>
      </c>
      <c r="O253" s="22">
        <v>0</v>
      </c>
      <c r="P253" s="22">
        <v>0</v>
      </c>
      <c r="Q253" s="22">
        <v>6281</v>
      </c>
      <c r="R253" s="22">
        <v>-92320</v>
      </c>
    </row>
    <row r="254" spans="1:18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539904</v>
      </c>
      <c r="F254" s="22">
        <v>773813</v>
      </c>
      <c r="G254" s="22">
        <v>-5000</v>
      </c>
      <c r="H254" s="22">
        <v>0</v>
      </c>
      <c r="I254" s="22">
        <v>0</v>
      </c>
      <c r="J254" s="22">
        <v>-674156</v>
      </c>
      <c r="K254" s="22">
        <v>0</v>
      </c>
      <c r="L254" s="22">
        <v>0</v>
      </c>
      <c r="M254" s="22">
        <v>166672</v>
      </c>
      <c r="N254" s="22">
        <v>0</v>
      </c>
      <c r="O254" s="22">
        <v>-29292</v>
      </c>
      <c r="P254" s="22">
        <v>0</v>
      </c>
      <c r="Q254" s="22">
        <v>10817</v>
      </c>
      <c r="R254" s="22">
        <v>782758</v>
      </c>
    </row>
    <row r="255" spans="1:18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-31824</v>
      </c>
      <c r="F255" s="22">
        <v>935753</v>
      </c>
      <c r="G255" s="22">
        <v>0</v>
      </c>
      <c r="H255" s="22">
        <v>0</v>
      </c>
      <c r="I255" s="22">
        <v>0</v>
      </c>
      <c r="J255" s="22">
        <v>-1386596</v>
      </c>
      <c r="K255" s="22">
        <v>0</v>
      </c>
      <c r="L255" s="22">
        <v>-62000</v>
      </c>
      <c r="M255" s="22">
        <v>204531</v>
      </c>
      <c r="N255" s="22">
        <v>0</v>
      </c>
      <c r="O255" s="22">
        <v>-15259</v>
      </c>
      <c r="P255" s="22">
        <v>0</v>
      </c>
      <c r="Q255" s="22">
        <v>530000</v>
      </c>
      <c r="R255" s="22">
        <v>174605</v>
      </c>
    </row>
    <row r="256" spans="1:18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1502095</v>
      </c>
      <c r="F256" s="22">
        <v>494569</v>
      </c>
      <c r="G256" s="22">
        <v>0</v>
      </c>
      <c r="H256" s="22">
        <v>0</v>
      </c>
      <c r="I256" s="22">
        <v>0</v>
      </c>
      <c r="J256" s="22">
        <v>-445290</v>
      </c>
      <c r="K256" s="22">
        <v>1885</v>
      </c>
      <c r="L256" s="22">
        <v>0</v>
      </c>
      <c r="M256" s="22">
        <v>560726</v>
      </c>
      <c r="N256" s="22">
        <v>0</v>
      </c>
      <c r="O256" s="22">
        <v>-137054</v>
      </c>
      <c r="P256" s="22">
        <v>0</v>
      </c>
      <c r="Q256" s="22">
        <v>12</v>
      </c>
      <c r="R256" s="22">
        <v>1976943</v>
      </c>
    </row>
    <row r="257" spans="1:18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69237</v>
      </c>
      <c r="F257" s="22">
        <v>-153804</v>
      </c>
      <c r="G257" s="22">
        <v>-8420</v>
      </c>
      <c r="H257" s="22">
        <v>0</v>
      </c>
      <c r="I257" s="22">
        <v>0</v>
      </c>
      <c r="J257" s="22">
        <v>-114764</v>
      </c>
      <c r="K257" s="22">
        <v>0</v>
      </c>
      <c r="L257" s="22">
        <v>0</v>
      </c>
      <c r="M257" s="22">
        <v>213210</v>
      </c>
      <c r="N257" s="22">
        <v>0</v>
      </c>
      <c r="O257" s="22">
        <v>0</v>
      </c>
      <c r="P257" s="22">
        <v>0</v>
      </c>
      <c r="Q257" s="22">
        <v>0</v>
      </c>
      <c r="R257" s="22">
        <v>5459</v>
      </c>
    </row>
    <row r="258" spans="1:18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880222</v>
      </c>
      <c r="F258" s="22">
        <v>-555970</v>
      </c>
      <c r="G258" s="22">
        <v>-6911</v>
      </c>
      <c r="H258" s="22">
        <v>0</v>
      </c>
      <c r="I258" s="22">
        <v>0</v>
      </c>
      <c r="J258" s="22">
        <v>-309673</v>
      </c>
      <c r="K258" s="22">
        <v>0</v>
      </c>
      <c r="L258" s="22">
        <v>67517</v>
      </c>
      <c r="M258" s="22">
        <v>821531</v>
      </c>
      <c r="N258" s="22">
        <v>0</v>
      </c>
      <c r="O258" s="22">
        <v>-39972</v>
      </c>
      <c r="P258" s="22">
        <v>0</v>
      </c>
      <c r="Q258" s="22">
        <v>7904</v>
      </c>
      <c r="R258" s="22">
        <v>864648</v>
      </c>
    </row>
    <row r="259" spans="1:18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1117200</v>
      </c>
      <c r="F259" s="22">
        <v>307094</v>
      </c>
      <c r="G259" s="22">
        <v>-6834</v>
      </c>
      <c r="H259" s="22">
        <v>0</v>
      </c>
      <c r="I259" s="22">
        <v>0</v>
      </c>
      <c r="J259" s="22">
        <v>-241764</v>
      </c>
      <c r="K259" s="22">
        <v>0</v>
      </c>
      <c r="L259" s="22">
        <v>0</v>
      </c>
      <c r="M259" s="22">
        <v>119074</v>
      </c>
      <c r="N259" s="22">
        <v>0</v>
      </c>
      <c r="O259" s="22">
        <v>0</v>
      </c>
      <c r="P259" s="22">
        <v>0</v>
      </c>
      <c r="Q259" s="22">
        <v>0</v>
      </c>
      <c r="R259" s="22">
        <v>1294770</v>
      </c>
    </row>
    <row r="260" spans="1:18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146727</v>
      </c>
      <c r="F260" s="22">
        <v>446626</v>
      </c>
      <c r="G260" s="22">
        <v>0</v>
      </c>
      <c r="H260" s="22">
        <v>0</v>
      </c>
      <c r="I260" s="22">
        <v>0</v>
      </c>
      <c r="J260" s="22">
        <v>-595536</v>
      </c>
      <c r="K260" s="22">
        <v>0</v>
      </c>
      <c r="L260" s="22">
        <v>650</v>
      </c>
      <c r="M260" s="22">
        <v>225942</v>
      </c>
      <c r="N260" s="22">
        <v>0</v>
      </c>
      <c r="O260" s="22">
        <v>-5847</v>
      </c>
      <c r="P260" s="22">
        <v>0</v>
      </c>
      <c r="Q260" s="22">
        <v>0</v>
      </c>
      <c r="R260" s="22">
        <v>218562</v>
      </c>
    </row>
    <row r="261" spans="1:18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320331</v>
      </c>
      <c r="F261" s="22">
        <v>983995</v>
      </c>
      <c r="G261" s="22">
        <v>-693718</v>
      </c>
      <c r="H261" s="22">
        <v>290000</v>
      </c>
      <c r="I261" s="22">
        <v>0</v>
      </c>
      <c r="J261" s="22">
        <v>-288159</v>
      </c>
      <c r="K261" s="22">
        <v>0</v>
      </c>
      <c r="L261" s="22">
        <v>0</v>
      </c>
      <c r="M261" s="22">
        <v>512551</v>
      </c>
      <c r="N261" s="22">
        <v>0</v>
      </c>
      <c r="O261" s="22">
        <v>-74385</v>
      </c>
      <c r="P261" s="22">
        <v>0</v>
      </c>
      <c r="Q261" s="22">
        <v>0</v>
      </c>
      <c r="R261" s="22">
        <v>1050615</v>
      </c>
    </row>
    <row r="262" spans="1:18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100486</v>
      </c>
      <c r="F262" s="22">
        <v>1354914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310118</v>
      </c>
      <c r="N262" s="22">
        <v>0</v>
      </c>
      <c r="O262" s="22">
        <v>0</v>
      </c>
      <c r="P262" s="22">
        <v>0</v>
      </c>
      <c r="Q262" s="22">
        <v>0</v>
      </c>
      <c r="R262" s="22">
        <v>1765518</v>
      </c>
    </row>
    <row r="263" spans="1:18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504170</v>
      </c>
      <c r="F263" s="22">
        <v>584640</v>
      </c>
      <c r="G263" s="22">
        <v>0</v>
      </c>
      <c r="H263" s="22">
        <v>0</v>
      </c>
      <c r="I263" s="22">
        <v>0</v>
      </c>
      <c r="J263" s="22">
        <v>-742159</v>
      </c>
      <c r="K263" s="22">
        <v>0</v>
      </c>
      <c r="L263" s="22">
        <v>0</v>
      </c>
      <c r="M263" s="22">
        <v>235263</v>
      </c>
      <c r="N263" s="22">
        <v>0</v>
      </c>
      <c r="O263" s="22">
        <v>0</v>
      </c>
      <c r="P263" s="22">
        <v>0</v>
      </c>
      <c r="Q263" s="22">
        <v>0</v>
      </c>
      <c r="R263" s="22">
        <v>581914</v>
      </c>
    </row>
    <row r="264" spans="1:18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1533135</v>
      </c>
      <c r="F264" s="22">
        <v>-283525</v>
      </c>
      <c r="G264" s="22">
        <v>0</v>
      </c>
      <c r="H264" s="22">
        <v>-19581</v>
      </c>
      <c r="I264" s="22">
        <v>0</v>
      </c>
      <c r="J264" s="22">
        <v>-55104</v>
      </c>
      <c r="K264" s="22">
        <v>0</v>
      </c>
      <c r="L264" s="22">
        <v>7966</v>
      </c>
      <c r="M264" s="22">
        <v>330203</v>
      </c>
      <c r="N264" s="22">
        <v>0</v>
      </c>
      <c r="O264" s="22">
        <v>-13132</v>
      </c>
      <c r="P264" s="22">
        <v>0</v>
      </c>
      <c r="Q264" s="22">
        <v>0</v>
      </c>
      <c r="R264" s="22">
        <v>1499962</v>
      </c>
    </row>
    <row r="265" spans="1:18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443379</v>
      </c>
      <c r="F265" s="22">
        <v>107183</v>
      </c>
      <c r="G265" s="22">
        <v>0</v>
      </c>
      <c r="H265" s="22">
        <v>0</v>
      </c>
      <c r="I265" s="22">
        <v>0</v>
      </c>
      <c r="J265" s="22">
        <v>-949834</v>
      </c>
      <c r="K265" s="22">
        <v>0</v>
      </c>
      <c r="L265" s="22">
        <v>208621</v>
      </c>
      <c r="M265" s="22">
        <v>807203</v>
      </c>
      <c r="N265" s="22">
        <v>0</v>
      </c>
      <c r="O265" s="22">
        <v>-144160</v>
      </c>
      <c r="P265" s="22">
        <v>0</v>
      </c>
      <c r="Q265" s="22">
        <v>0</v>
      </c>
      <c r="R265" s="22">
        <v>472392</v>
      </c>
    </row>
    <row r="266" spans="1:18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1976016</v>
      </c>
      <c r="F266" s="22">
        <v>80911</v>
      </c>
      <c r="G266" s="22">
        <v>0</v>
      </c>
      <c r="H266" s="22">
        <v>0</v>
      </c>
      <c r="I266" s="22">
        <v>0</v>
      </c>
      <c r="J266" s="22">
        <v>-58521</v>
      </c>
      <c r="K266" s="22">
        <v>0</v>
      </c>
      <c r="L266" s="22">
        <v>0</v>
      </c>
      <c r="M266" s="22">
        <v>159972</v>
      </c>
      <c r="N266" s="22">
        <v>0</v>
      </c>
      <c r="O266" s="22">
        <v>0</v>
      </c>
      <c r="P266" s="22">
        <v>0</v>
      </c>
      <c r="Q266" s="22">
        <v>0</v>
      </c>
      <c r="R266" s="22">
        <v>2158378</v>
      </c>
    </row>
    <row r="267" spans="1:18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299004</v>
      </c>
      <c r="F267" s="22">
        <v>-12548</v>
      </c>
      <c r="G267" s="22">
        <v>0</v>
      </c>
      <c r="H267" s="22">
        <v>0</v>
      </c>
      <c r="I267" s="22">
        <v>0</v>
      </c>
      <c r="J267" s="22">
        <v>-97729</v>
      </c>
      <c r="K267" s="22">
        <v>0</v>
      </c>
      <c r="L267" s="22">
        <v>4432</v>
      </c>
      <c r="M267" s="22">
        <v>176194</v>
      </c>
      <c r="N267" s="22">
        <v>0</v>
      </c>
      <c r="O267" s="22">
        <v>-12746</v>
      </c>
      <c r="P267" s="22">
        <v>0</v>
      </c>
      <c r="Q267" s="22">
        <v>0</v>
      </c>
      <c r="R267" s="22">
        <v>356607</v>
      </c>
    </row>
    <row r="268" spans="1:18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3222920</v>
      </c>
      <c r="F268" s="22">
        <v>210189</v>
      </c>
      <c r="G268" s="22">
        <v>63472</v>
      </c>
      <c r="H268" s="22">
        <v>0</v>
      </c>
      <c r="I268" s="22">
        <v>0</v>
      </c>
      <c r="J268" s="22">
        <v>-230316</v>
      </c>
      <c r="K268" s="22">
        <v>0</v>
      </c>
      <c r="L268" s="22">
        <v>0</v>
      </c>
      <c r="M268" s="22">
        <v>513120</v>
      </c>
      <c r="N268" s="22">
        <v>0</v>
      </c>
      <c r="O268" s="22">
        <v>0</v>
      </c>
      <c r="P268" s="22">
        <v>0</v>
      </c>
      <c r="Q268" s="22">
        <v>0</v>
      </c>
      <c r="R268" s="22">
        <v>3779385</v>
      </c>
    </row>
    <row r="269" spans="1:18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591441</v>
      </c>
      <c r="F269" s="22">
        <v>-34128</v>
      </c>
      <c r="G269" s="22">
        <v>0</v>
      </c>
      <c r="H269" s="22">
        <v>0</v>
      </c>
      <c r="I269" s="22">
        <v>0</v>
      </c>
      <c r="J269" s="22">
        <v>-404805</v>
      </c>
      <c r="K269" s="22">
        <v>0</v>
      </c>
      <c r="L269" s="22">
        <v>0</v>
      </c>
      <c r="M269" s="22">
        <v>293883</v>
      </c>
      <c r="N269" s="22">
        <v>0</v>
      </c>
      <c r="O269" s="22">
        <v>-41938</v>
      </c>
      <c r="P269" s="22">
        <v>0</v>
      </c>
      <c r="Q269" s="22">
        <v>253431</v>
      </c>
      <c r="R269" s="22">
        <v>657884</v>
      </c>
    </row>
    <row r="270" spans="1:18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90819</v>
      </c>
      <c r="F270" s="22">
        <v>523526</v>
      </c>
      <c r="G270" s="22">
        <v>-133584</v>
      </c>
      <c r="H270" s="22">
        <v>0</v>
      </c>
      <c r="I270" s="22">
        <v>0</v>
      </c>
      <c r="J270" s="22">
        <v>-556022</v>
      </c>
      <c r="K270" s="22">
        <v>0</v>
      </c>
      <c r="L270" s="22">
        <v>320</v>
      </c>
      <c r="M270" s="22">
        <v>165760</v>
      </c>
      <c r="N270" s="22">
        <v>0</v>
      </c>
      <c r="O270" s="22">
        <v>0</v>
      </c>
      <c r="P270" s="22">
        <v>0</v>
      </c>
      <c r="Q270" s="22">
        <v>0</v>
      </c>
      <c r="R270" s="22">
        <v>90819</v>
      </c>
    </row>
    <row r="271" spans="1:18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547759</v>
      </c>
      <c r="F271" s="22">
        <v>371321</v>
      </c>
      <c r="G271" s="22">
        <v>0</v>
      </c>
      <c r="H271" s="22">
        <v>3608</v>
      </c>
      <c r="I271" s="22">
        <v>0</v>
      </c>
      <c r="J271" s="22">
        <v>-396109</v>
      </c>
      <c r="K271" s="22">
        <v>0</v>
      </c>
      <c r="L271" s="22">
        <v>0</v>
      </c>
      <c r="M271" s="22">
        <v>153918</v>
      </c>
      <c r="N271" s="22">
        <v>0</v>
      </c>
      <c r="O271" s="22">
        <v>0</v>
      </c>
      <c r="P271" s="22">
        <v>0</v>
      </c>
      <c r="Q271" s="22">
        <v>0</v>
      </c>
      <c r="R271" s="22">
        <v>680497</v>
      </c>
    </row>
    <row r="272" spans="1:18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284945</v>
      </c>
      <c r="F272" s="22">
        <v>34378</v>
      </c>
      <c r="G272" s="22">
        <v>-100000</v>
      </c>
      <c r="H272" s="22">
        <v>0</v>
      </c>
      <c r="I272" s="22">
        <v>0</v>
      </c>
      <c r="J272" s="22">
        <v>-8235</v>
      </c>
      <c r="K272" s="22">
        <v>0</v>
      </c>
      <c r="L272" s="22">
        <v>0</v>
      </c>
      <c r="M272" s="22">
        <v>71433</v>
      </c>
      <c r="N272" s="22">
        <v>0</v>
      </c>
      <c r="O272" s="22">
        <v>0</v>
      </c>
      <c r="P272" s="22">
        <v>0</v>
      </c>
      <c r="Q272" s="22">
        <v>0</v>
      </c>
      <c r="R272" s="22">
        <v>282521</v>
      </c>
    </row>
    <row r="273" spans="1:18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152899</v>
      </c>
      <c r="F273" s="22">
        <v>-16230</v>
      </c>
      <c r="G273" s="22">
        <v>0</v>
      </c>
      <c r="H273" s="22">
        <v>0</v>
      </c>
      <c r="I273" s="22">
        <v>0</v>
      </c>
      <c r="J273" s="22">
        <v>-12280</v>
      </c>
      <c r="K273" s="22">
        <v>0</v>
      </c>
      <c r="L273" s="22">
        <v>0</v>
      </c>
      <c r="M273" s="22">
        <v>41466</v>
      </c>
      <c r="N273" s="22">
        <v>0</v>
      </c>
      <c r="O273" s="22">
        <v>0</v>
      </c>
      <c r="P273" s="22">
        <v>0</v>
      </c>
      <c r="Q273" s="22">
        <v>0</v>
      </c>
      <c r="R273" s="22">
        <v>165855</v>
      </c>
    </row>
    <row r="274" spans="1:18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159580</v>
      </c>
      <c r="F274" s="22">
        <v>96182</v>
      </c>
      <c r="G274" s="22">
        <v>0</v>
      </c>
      <c r="H274" s="22">
        <v>0</v>
      </c>
      <c r="I274" s="22">
        <v>0</v>
      </c>
      <c r="J274" s="22">
        <v>-162164</v>
      </c>
      <c r="K274" s="22">
        <v>0</v>
      </c>
      <c r="L274" s="22">
        <v>0</v>
      </c>
      <c r="M274" s="22">
        <v>56118</v>
      </c>
      <c r="N274" s="22">
        <v>0</v>
      </c>
      <c r="O274" s="22">
        <v>0</v>
      </c>
      <c r="P274" s="22">
        <v>0</v>
      </c>
      <c r="Q274" s="22">
        <v>0</v>
      </c>
      <c r="R274" s="22">
        <v>149716</v>
      </c>
    </row>
    <row r="275" spans="1:18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47813</v>
      </c>
      <c r="F275" s="22">
        <v>135728</v>
      </c>
      <c r="G275" s="22">
        <v>53136</v>
      </c>
      <c r="H275" s="22">
        <v>-140979</v>
      </c>
      <c r="I275" s="22">
        <v>0</v>
      </c>
      <c r="J275" s="22">
        <v>-185584</v>
      </c>
      <c r="K275" s="22">
        <v>0</v>
      </c>
      <c r="L275" s="22">
        <v>0</v>
      </c>
      <c r="M275" s="22">
        <v>114256</v>
      </c>
      <c r="N275" s="22">
        <v>0</v>
      </c>
      <c r="O275" s="22">
        <v>0</v>
      </c>
      <c r="P275" s="22">
        <v>0</v>
      </c>
      <c r="Q275" s="22">
        <v>0</v>
      </c>
      <c r="R275" s="22">
        <v>24370</v>
      </c>
    </row>
    <row r="276" spans="1:18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741453</v>
      </c>
      <c r="F276" s="22">
        <v>-57253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883</v>
      </c>
      <c r="M276" s="22">
        <v>96719</v>
      </c>
      <c r="N276" s="22">
        <v>0</v>
      </c>
      <c r="O276" s="22">
        <v>0</v>
      </c>
      <c r="P276" s="22">
        <v>0</v>
      </c>
      <c r="Q276" s="22">
        <v>0</v>
      </c>
      <c r="R276" s="22">
        <v>781802</v>
      </c>
    </row>
    <row r="277" spans="1:18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252834</v>
      </c>
      <c r="F277" s="22">
        <v>243472</v>
      </c>
      <c r="G277" s="22">
        <v>0</v>
      </c>
      <c r="H277" s="22">
        <v>0</v>
      </c>
      <c r="I277" s="22">
        <v>0</v>
      </c>
      <c r="J277" s="22">
        <v>-255870</v>
      </c>
      <c r="K277" s="22">
        <v>0</v>
      </c>
      <c r="L277" s="22">
        <v>0</v>
      </c>
      <c r="M277" s="22">
        <v>16974</v>
      </c>
      <c r="N277" s="22">
        <v>0</v>
      </c>
      <c r="O277" s="22">
        <v>0</v>
      </c>
      <c r="P277" s="22">
        <v>0</v>
      </c>
      <c r="Q277" s="22">
        <v>0</v>
      </c>
      <c r="R277" s="22">
        <v>257410</v>
      </c>
    </row>
    <row r="278" spans="1:18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37644</v>
      </c>
      <c r="F278" s="22">
        <v>229361</v>
      </c>
      <c r="G278" s="22">
        <v>0</v>
      </c>
      <c r="H278" s="22">
        <v>0</v>
      </c>
      <c r="I278" s="22">
        <v>0</v>
      </c>
      <c r="J278" s="22">
        <v>-245580</v>
      </c>
      <c r="K278" s="22">
        <v>0</v>
      </c>
      <c r="L278" s="22">
        <v>0</v>
      </c>
      <c r="M278" s="22">
        <v>29296</v>
      </c>
      <c r="N278" s="22">
        <v>0</v>
      </c>
      <c r="O278" s="22">
        <v>0</v>
      </c>
      <c r="P278" s="22">
        <v>0</v>
      </c>
      <c r="Q278" s="22">
        <v>0</v>
      </c>
      <c r="R278" s="22">
        <v>50721</v>
      </c>
    </row>
    <row r="279" spans="1:18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125869</v>
      </c>
      <c r="F279" s="22">
        <v>179398</v>
      </c>
      <c r="G279" s="22">
        <v>0</v>
      </c>
      <c r="H279" s="22">
        <v>0</v>
      </c>
      <c r="I279" s="22">
        <v>0</v>
      </c>
      <c r="J279" s="22">
        <v>-239074</v>
      </c>
      <c r="K279" s="22">
        <v>0</v>
      </c>
      <c r="L279" s="22">
        <v>0</v>
      </c>
      <c r="M279" s="22">
        <v>28483</v>
      </c>
      <c r="N279" s="22">
        <v>0</v>
      </c>
      <c r="O279" s="22">
        <v>0</v>
      </c>
      <c r="P279" s="22">
        <v>0</v>
      </c>
      <c r="Q279" s="22">
        <v>0</v>
      </c>
      <c r="R279" s="22">
        <v>94676</v>
      </c>
    </row>
    <row r="280" spans="1:18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11929</v>
      </c>
      <c r="F280" s="22">
        <v>-201632</v>
      </c>
      <c r="G280" s="22">
        <v>-107000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308947</v>
      </c>
      <c r="N280" s="22">
        <v>0</v>
      </c>
      <c r="O280" s="22">
        <v>0</v>
      </c>
      <c r="P280" s="22">
        <v>0</v>
      </c>
      <c r="Q280" s="22">
        <v>0</v>
      </c>
      <c r="R280" s="22">
        <v>12244</v>
      </c>
    </row>
    <row r="281" spans="1:18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108329</v>
      </c>
      <c r="F281" s="22">
        <v>138615</v>
      </c>
      <c r="G281" s="22">
        <v>0</v>
      </c>
      <c r="H281" s="22">
        <v>0</v>
      </c>
      <c r="I281" s="22">
        <v>0</v>
      </c>
      <c r="J281" s="22">
        <v>-195348</v>
      </c>
      <c r="K281" s="22">
        <v>0</v>
      </c>
      <c r="L281" s="22">
        <v>0</v>
      </c>
      <c r="M281" s="22">
        <v>52612</v>
      </c>
      <c r="N281" s="22">
        <v>0</v>
      </c>
      <c r="O281" s="22">
        <v>0</v>
      </c>
      <c r="P281" s="22">
        <v>0</v>
      </c>
      <c r="Q281" s="22">
        <v>0</v>
      </c>
      <c r="R281" s="22">
        <v>104208</v>
      </c>
    </row>
    <row r="282" spans="1:18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5049</v>
      </c>
      <c r="F282" s="22">
        <v>-41382</v>
      </c>
      <c r="G282" s="22">
        <v>-45000</v>
      </c>
      <c r="H282" s="22">
        <v>0</v>
      </c>
      <c r="I282" s="22">
        <v>0</v>
      </c>
      <c r="J282" s="22">
        <v>-109773</v>
      </c>
      <c r="K282" s="22">
        <v>0</v>
      </c>
      <c r="L282" s="22">
        <v>0</v>
      </c>
      <c r="M282" s="22">
        <v>199427</v>
      </c>
      <c r="N282" s="22">
        <v>0</v>
      </c>
      <c r="O282" s="22">
        <v>0</v>
      </c>
      <c r="P282" s="22">
        <v>0</v>
      </c>
      <c r="Q282" s="22">
        <v>0</v>
      </c>
      <c r="R282" s="22">
        <v>8321</v>
      </c>
    </row>
    <row r="283" spans="1:18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11684</v>
      </c>
      <c r="F283" s="22">
        <v>-24396</v>
      </c>
      <c r="G283" s="22">
        <v>-100000</v>
      </c>
      <c r="H283" s="22">
        <v>0</v>
      </c>
      <c r="I283" s="22">
        <v>0</v>
      </c>
      <c r="J283" s="22">
        <v>-12157</v>
      </c>
      <c r="K283" s="22">
        <v>0</v>
      </c>
      <c r="L283" s="22">
        <v>0</v>
      </c>
      <c r="M283" s="22">
        <v>137982</v>
      </c>
      <c r="N283" s="22">
        <v>0</v>
      </c>
      <c r="O283" s="22">
        <v>0</v>
      </c>
      <c r="P283" s="22">
        <v>0</v>
      </c>
      <c r="Q283" s="22">
        <v>0</v>
      </c>
      <c r="R283" s="22">
        <v>13113</v>
      </c>
    </row>
    <row r="284" spans="1:18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321361</v>
      </c>
      <c r="F284" s="22">
        <v>145717</v>
      </c>
      <c r="G284" s="22">
        <v>0</v>
      </c>
      <c r="H284" s="22">
        <v>0</v>
      </c>
      <c r="I284" s="22">
        <v>0</v>
      </c>
      <c r="J284" s="22">
        <v>-191136</v>
      </c>
      <c r="K284" s="22">
        <v>0</v>
      </c>
      <c r="L284" s="22">
        <v>0</v>
      </c>
      <c r="M284" s="22">
        <v>139607</v>
      </c>
      <c r="N284" s="22">
        <v>0</v>
      </c>
      <c r="O284" s="22">
        <v>0</v>
      </c>
      <c r="P284" s="22">
        <v>0</v>
      </c>
      <c r="Q284" s="22">
        <v>0</v>
      </c>
      <c r="R284" s="22">
        <v>415549</v>
      </c>
    </row>
    <row r="285" spans="1:18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35510</v>
      </c>
      <c r="F285" s="22">
        <v>147510</v>
      </c>
      <c r="G285" s="22">
        <v>-60998</v>
      </c>
      <c r="H285" s="22">
        <v>7000</v>
      </c>
      <c r="I285" s="22">
        <v>0</v>
      </c>
      <c r="J285" s="22">
        <v>-150226</v>
      </c>
      <c r="K285" s="22">
        <v>0</v>
      </c>
      <c r="L285" s="22">
        <v>0</v>
      </c>
      <c r="M285" s="22">
        <v>52095</v>
      </c>
      <c r="N285" s="22">
        <v>0</v>
      </c>
      <c r="O285" s="22">
        <v>0</v>
      </c>
      <c r="P285" s="22">
        <v>0</v>
      </c>
      <c r="Q285" s="22">
        <v>0</v>
      </c>
      <c r="R285" s="22">
        <v>30891</v>
      </c>
    </row>
    <row r="286" spans="1:18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103965</v>
      </c>
      <c r="F286" s="22">
        <v>-24878</v>
      </c>
      <c r="G286" s="22">
        <v>0</v>
      </c>
      <c r="H286" s="22">
        <v>0</v>
      </c>
      <c r="I286" s="22">
        <v>0</v>
      </c>
      <c r="J286" s="22">
        <v>-44665</v>
      </c>
      <c r="K286" s="22">
        <v>0</v>
      </c>
      <c r="L286" s="22">
        <v>0</v>
      </c>
      <c r="M286" s="22">
        <v>82319</v>
      </c>
      <c r="N286" s="22">
        <v>0</v>
      </c>
      <c r="O286" s="22">
        <v>0</v>
      </c>
      <c r="P286" s="22">
        <v>0</v>
      </c>
      <c r="Q286" s="22">
        <v>0</v>
      </c>
      <c r="R286" s="22">
        <v>116741</v>
      </c>
    </row>
    <row r="287" spans="1:18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190897</v>
      </c>
      <c r="F287" s="22">
        <v>-51468</v>
      </c>
      <c r="G287" s="22">
        <v>0</v>
      </c>
      <c r="H287" s="22">
        <v>0</v>
      </c>
      <c r="I287" s="22">
        <v>0</v>
      </c>
      <c r="J287" s="22">
        <v>-136030</v>
      </c>
      <c r="K287" s="22">
        <v>0</v>
      </c>
      <c r="L287" s="22">
        <v>0</v>
      </c>
      <c r="M287" s="22">
        <v>187989</v>
      </c>
      <c r="N287" s="22">
        <v>0</v>
      </c>
      <c r="O287" s="22">
        <v>0</v>
      </c>
      <c r="P287" s="22">
        <v>0</v>
      </c>
      <c r="Q287" s="22">
        <v>0</v>
      </c>
      <c r="R287" s="22">
        <v>191388</v>
      </c>
    </row>
    <row r="288" spans="1:18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192148</v>
      </c>
      <c r="F288" s="22">
        <v>202278</v>
      </c>
      <c r="G288" s="22">
        <v>0</v>
      </c>
      <c r="H288" s="22">
        <v>0</v>
      </c>
      <c r="I288" s="22">
        <v>0</v>
      </c>
      <c r="J288" s="22">
        <v>-215717</v>
      </c>
      <c r="K288" s="22">
        <v>0</v>
      </c>
      <c r="L288" s="22">
        <v>0</v>
      </c>
      <c r="M288" s="22">
        <v>57132</v>
      </c>
      <c r="N288" s="22">
        <v>0</v>
      </c>
      <c r="O288" s="22">
        <v>0</v>
      </c>
      <c r="P288" s="22">
        <v>0</v>
      </c>
      <c r="Q288" s="22">
        <v>0</v>
      </c>
      <c r="R288" s="22">
        <v>235841</v>
      </c>
    </row>
    <row r="289" spans="1:18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288913</v>
      </c>
      <c r="F289" s="22">
        <v>63191</v>
      </c>
      <c r="G289" s="22">
        <v>0</v>
      </c>
      <c r="H289" s="22">
        <v>0</v>
      </c>
      <c r="I289" s="22">
        <v>0</v>
      </c>
      <c r="J289" s="22">
        <v>-42558</v>
      </c>
      <c r="K289" s="22">
        <v>0</v>
      </c>
      <c r="L289" s="22">
        <v>0</v>
      </c>
      <c r="M289" s="22">
        <v>44769</v>
      </c>
      <c r="N289" s="22">
        <v>0</v>
      </c>
      <c r="O289" s="22">
        <v>0</v>
      </c>
      <c r="P289" s="22">
        <v>0</v>
      </c>
      <c r="Q289" s="22">
        <v>0</v>
      </c>
      <c r="R289" s="22">
        <v>354315</v>
      </c>
    </row>
    <row r="290" spans="1:18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110466</v>
      </c>
      <c r="F290" s="22">
        <v>80551</v>
      </c>
      <c r="G290" s="22">
        <v>-154796</v>
      </c>
      <c r="H290" s="22">
        <v>17678</v>
      </c>
      <c r="I290" s="22">
        <v>0</v>
      </c>
      <c r="J290" s="22">
        <v>-25740</v>
      </c>
      <c r="K290" s="22">
        <v>0</v>
      </c>
      <c r="L290" s="22">
        <v>0</v>
      </c>
      <c r="M290" s="22">
        <v>95943</v>
      </c>
      <c r="N290" s="22">
        <v>0</v>
      </c>
      <c r="O290" s="22">
        <v>0</v>
      </c>
      <c r="P290" s="22">
        <v>0</v>
      </c>
      <c r="Q290" s="22">
        <v>0</v>
      </c>
      <c r="R290" s="22">
        <v>124102</v>
      </c>
    </row>
    <row r="291" spans="1:18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124728</v>
      </c>
      <c r="F291" s="22">
        <v>159141</v>
      </c>
      <c r="G291" s="22">
        <v>0</v>
      </c>
      <c r="H291" s="22">
        <v>0</v>
      </c>
      <c r="I291" s="22">
        <v>0</v>
      </c>
      <c r="J291" s="22">
        <v>-154699</v>
      </c>
      <c r="K291" s="22">
        <v>0</v>
      </c>
      <c r="L291" s="22">
        <v>0</v>
      </c>
      <c r="M291" s="22">
        <v>28209</v>
      </c>
      <c r="N291" s="22">
        <v>0</v>
      </c>
      <c r="O291" s="22">
        <v>0</v>
      </c>
      <c r="P291" s="22">
        <v>0</v>
      </c>
      <c r="Q291" s="22">
        <v>0</v>
      </c>
      <c r="R291" s="22">
        <v>157379</v>
      </c>
    </row>
    <row r="292" spans="1:18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228129</v>
      </c>
      <c r="F292" s="22">
        <v>25221</v>
      </c>
      <c r="G292" s="22">
        <v>0</v>
      </c>
      <c r="H292" s="22">
        <v>0</v>
      </c>
      <c r="I292" s="22">
        <v>0</v>
      </c>
      <c r="J292" s="22">
        <v>-52309</v>
      </c>
      <c r="K292" s="22">
        <v>0</v>
      </c>
      <c r="L292" s="22">
        <v>0</v>
      </c>
      <c r="M292" s="22">
        <v>28647</v>
      </c>
      <c r="N292" s="22">
        <v>0</v>
      </c>
      <c r="O292" s="22">
        <v>0</v>
      </c>
      <c r="P292" s="22">
        <v>0</v>
      </c>
      <c r="Q292" s="22">
        <v>0</v>
      </c>
      <c r="R292" s="22">
        <v>229688</v>
      </c>
    </row>
    <row r="293" spans="1:18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205616</v>
      </c>
      <c r="F293" s="22">
        <v>209231</v>
      </c>
      <c r="G293" s="22">
        <v>0</v>
      </c>
      <c r="H293" s="22">
        <v>0</v>
      </c>
      <c r="I293" s="22">
        <v>0</v>
      </c>
      <c r="J293" s="22">
        <v>-180723</v>
      </c>
      <c r="K293" s="22">
        <v>0</v>
      </c>
      <c r="L293" s="22">
        <v>0</v>
      </c>
      <c r="M293" s="22">
        <v>24480</v>
      </c>
      <c r="N293" s="22">
        <v>0</v>
      </c>
      <c r="O293" s="22">
        <v>0</v>
      </c>
      <c r="P293" s="22">
        <v>0</v>
      </c>
      <c r="Q293" s="22">
        <v>0</v>
      </c>
      <c r="R293" s="22">
        <v>258604</v>
      </c>
    </row>
    <row r="294" spans="1:18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-460348</v>
      </c>
      <c r="F294" s="22">
        <v>-2487597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1463254</v>
      </c>
      <c r="M294" s="22">
        <v>137518</v>
      </c>
      <c r="N294" s="22">
        <v>0</v>
      </c>
      <c r="O294" s="22">
        <v>0</v>
      </c>
      <c r="P294" s="22">
        <v>0</v>
      </c>
      <c r="Q294" s="22">
        <v>700000</v>
      </c>
      <c r="R294" s="22">
        <v>-647173</v>
      </c>
    </row>
    <row r="295" spans="1:18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352511</v>
      </c>
      <c r="F295" s="22">
        <v>130169</v>
      </c>
      <c r="G295" s="22">
        <v>0</v>
      </c>
      <c r="H295" s="22">
        <v>0</v>
      </c>
      <c r="I295" s="22">
        <v>0</v>
      </c>
      <c r="J295" s="22">
        <v>-178205</v>
      </c>
      <c r="K295" s="22">
        <v>0</v>
      </c>
      <c r="L295" s="22">
        <v>0</v>
      </c>
      <c r="M295" s="22">
        <v>76291</v>
      </c>
      <c r="N295" s="22">
        <v>0</v>
      </c>
      <c r="O295" s="22">
        <v>0</v>
      </c>
      <c r="P295" s="22">
        <v>0</v>
      </c>
      <c r="Q295" s="22">
        <v>0</v>
      </c>
      <c r="R295" s="22">
        <v>380766</v>
      </c>
    </row>
    <row r="296" spans="1:18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155250</v>
      </c>
      <c r="F296" s="22">
        <v>184741</v>
      </c>
      <c r="G296" s="22">
        <v>-11409</v>
      </c>
      <c r="H296" s="22">
        <v>0</v>
      </c>
      <c r="I296" s="22">
        <v>0</v>
      </c>
      <c r="J296" s="22">
        <v>-343032</v>
      </c>
      <c r="K296" s="22">
        <v>0</v>
      </c>
      <c r="L296" s="22">
        <v>0</v>
      </c>
      <c r="M296" s="22">
        <v>25181</v>
      </c>
      <c r="N296" s="22">
        <v>0</v>
      </c>
      <c r="O296" s="22">
        <v>0</v>
      </c>
      <c r="P296" s="22">
        <v>0</v>
      </c>
      <c r="Q296" s="22">
        <v>0</v>
      </c>
      <c r="R296" s="22">
        <v>10731</v>
      </c>
    </row>
    <row r="297" spans="1:18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538903</v>
      </c>
      <c r="F297" s="22">
        <v>43278</v>
      </c>
      <c r="G297" s="22">
        <v>-536128</v>
      </c>
      <c r="H297" s="22">
        <v>46046</v>
      </c>
      <c r="I297" s="22">
        <v>0</v>
      </c>
      <c r="J297" s="22">
        <v>-69422</v>
      </c>
      <c r="K297" s="22">
        <v>0</v>
      </c>
      <c r="L297" s="22">
        <v>12648</v>
      </c>
      <c r="M297" s="22">
        <v>123894</v>
      </c>
      <c r="N297" s="22">
        <v>0</v>
      </c>
      <c r="O297" s="22">
        <v>0</v>
      </c>
      <c r="P297" s="22">
        <v>0</v>
      </c>
      <c r="Q297" s="22">
        <v>0</v>
      </c>
      <c r="R297" s="22">
        <v>159219</v>
      </c>
    </row>
    <row r="298" spans="1:18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12343</v>
      </c>
      <c r="F298" s="22">
        <v>-17688</v>
      </c>
      <c r="G298" s="22">
        <v>-70000</v>
      </c>
      <c r="H298" s="22">
        <v>0</v>
      </c>
      <c r="I298" s="22">
        <v>0</v>
      </c>
      <c r="J298" s="22">
        <v>-15921</v>
      </c>
      <c r="K298" s="22">
        <v>0</v>
      </c>
      <c r="L298" s="22">
        <v>0</v>
      </c>
      <c r="M298" s="22">
        <v>102394</v>
      </c>
      <c r="N298" s="22">
        <v>0</v>
      </c>
      <c r="O298" s="22">
        <v>0</v>
      </c>
      <c r="P298" s="22">
        <v>0</v>
      </c>
      <c r="Q298" s="22">
        <v>0</v>
      </c>
      <c r="R298" s="22">
        <v>11128</v>
      </c>
    </row>
    <row r="299" spans="1:18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41526</v>
      </c>
      <c r="F299" s="22">
        <v>-31720</v>
      </c>
      <c r="G299" s="22">
        <v>0</v>
      </c>
      <c r="H299" s="22">
        <v>0</v>
      </c>
      <c r="I299" s="22">
        <v>0</v>
      </c>
      <c r="J299" s="22">
        <v>-12988</v>
      </c>
      <c r="K299" s="22">
        <v>0</v>
      </c>
      <c r="L299" s="22">
        <v>0</v>
      </c>
      <c r="M299" s="22">
        <v>91883</v>
      </c>
      <c r="N299" s="22">
        <v>0</v>
      </c>
      <c r="O299" s="22">
        <v>0</v>
      </c>
      <c r="P299" s="22">
        <v>0</v>
      </c>
      <c r="Q299" s="22">
        <v>0</v>
      </c>
      <c r="R299" s="22">
        <v>88701</v>
      </c>
    </row>
    <row r="300" spans="1:18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602977</v>
      </c>
      <c r="F300" s="22">
        <v>-29766</v>
      </c>
      <c r="G300" s="22">
        <v>0</v>
      </c>
      <c r="H300" s="22">
        <v>0</v>
      </c>
      <c r="I300" s="22">
        <v>0</v>
      </c>
      <c r="J300" s="22">
        <v>0</v>
      </c>
      <c r="K300" s="22">
        <v>-61353</v>
      </c>
      <c r="L300" s="22">
        <v>0</v>
      </c>
      <c r="M300" s="22">
        <v>158959</v>
      </c>
      <c r="N300" s="22">
        <v>0</v>
      </c>
      <c r="O300" s="22">
        <v>0</v>
      </c>
      <c r="P300" s="22">
        <v>0</v>
      </c>
      <c r="Q300" s="22">
        <v>-14543</v>
      </c>
      <c r="R300" s="22">
        <v>656274</v>
      </c>
    </row>
    <row r="301" spans="1:18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91147</v>
      </c>
      <c r="F301" s="22">
        <v>261436</v>
      </c>
      <c r="G301" s="22">
        <v>0</v>
      </c>
      <c r="H301" s="22">
        <v>0</v>
      </c>
      <c r="I301" s="22">
        <v>0</v>
      </c>
      <c r="J301" s="22">
        <v>-366110</v>
      </c>
      <c r="K301" s="22">
        <v>0</v>
      </c>
      <c r="L301" s="22">
        <v>0</v>
      </c>
      <c r="M301" s="22">
        <v>95370</v>
      </c>
      <c r="N301" s="22">
        <v>0</v>
      </c>
      <c r="O301" s="22">
        <v>0</v>
      </c>
      <c r="P301" s="22">
        <v>0</v>
      </c>
      <c r="Q301" s="22">
        <v>0</v>
      </c>
      <c r="R301" s="22">
        <v>81843</v>
      </c>
    </row>
    <row r="302" spans="1:18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8713</v>
      </c>
      <c r="F302" s="22">
        <v>92893</v>
      </c>
      <c r="G302" s="22">
        <v>-137000</v>
      </c>
      <c r="H302" s="22">
        <v>0</v>
      </c>
      <c r="I302" s="22">
        <v>0</v>
      </c>
      <c r="J302" s="22">
        <v>-80663</v>
      </c>
      <c r="K302" s="22">
        <v>0</v>
      </c>
      <c r="L302" s="22">
        <v>0</v>
      </c>
      <c r="M302" s="22">
        <v>125530</v>
      </c>
      <c r="N302" s="22">
        <v>0</v>
      </c>
      <c r="O302" s="22">
        <v>0</v>
      </c>
      <c r="P302" s="22">
        <v>0</v>
      </c>
      <c r="Q302" s="22">
        <v>0</v>
      </c>
      <c r="R302" s="22">
        <v>9473</v>
      </c>
    </row>
    <row r="303" spans="1:18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364032</v>
      </c>
      <c r="F303" s="22">
        <v>53835</v>
      </c>
      <c r="G303" s="22">
        <v>-38955</v>
      </c>
      <c r="H303" s="22">
        <v>0</v>
      </c>
      <c r="I303" s="22">
        <v>0</v>
      </c>
      <c r="J303" s="22">
        <v>-107577</v>
      </c>
      <c r="K303" s="22">
        <v>0</v>
      </c>
      <c r="L303" s="22">
        <v>0</v>
      </c>
      <c r="M303" s="22">
        <v>81679</v>
      </c>
      <c r="N303" s="22">
        <v>0</v>
      </c>
      <c r="O303" s="22">
        <v>8145</v>
      </c>
      <c r="P303" s="22">
        <v>0</v>
      </c>
      <c r="Q303" s="22">
        <v>0</v>
      </c>
      <c r="R303" s="22">
        <v>361159</v>
      </c>
    </row>
    <row r="304" spans="1:18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11402</v>
      </c>
      <c r="F304" s="22">
        <v>-91323</v>
      </c>
      <c r="G304" s="22">
        <v>60000</v>
      </c>
      <c r="H304" s="22">
        <v>0</v>
      </c>
      <c r="I304" s="22">
        <v>0</v>
      </c>
      <c r="J304" s="22">
        <v>-20773</v>
      </c>
      <c r="K304" s="22">
        <v>0</v>
      </c>
      <c r="L304" s="22">
        <v>0</v>
      </c>
      <c r="M304" s="22">
        <v>63985</v>
      </c>
      <c r="N304" s="22">
        <v>0</v>
      </c>
      <c r="O304" s="22">
        <v>0</v>
      </c>
      <c r="P304" s="22">
        <v>0</v>
      </c>
      <c r="Q304" s="22">
        <v>0</v>
      </c>
      <c r="R304" s="22">
        <v>23291</v>
      </c>
    </row>
    <row r="305" spans="1:18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243191</v>
      </c>
      <c r="F305" s="22">
        <v>28319</v>
      </c>
      <c r="G305" s="22">
        <v>-5000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86235</v>
      </c>
      <c r="N305" s="22">
        <v>0</v>
      </c>
      <c r="O305" s="22">
        <v>0</v>
      </c>
      <c r="P305" s="22">
        <v>0</v>
      </c>
      <c r="Q305" s="22">
        <v>1</v>
      </c>
      <c r="R305" s="22">
        <v>352746</v>
      </c>
    </row>
    <row r="306" spans="1:18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729689</v>
      </c>
      <c r="F306" s="22">
        <v>54123</v>
      </c>
      <c r="G306" s="22">
        <v>0</v>
      </c>
      <c r="H306" s="22">
        <v>0</v>
      </c>
      <c r="I306" s="22">
        <v>0</v>
      </c>
      <c r="J306" s="22">
        <v>-63106</v>
      </c>
      <c r="K306" s="22">
        <v>-56193</v>
      </c>
      <c r="L306" s="22">
        <v>0</v>
      </c>
      <c r="M306" s="22">
        <v>159858</v>
      </c>
      <c r="N306" s="22">
        <v>0</v>
      </c>
      <c r="O306" s="22">
        <v>-32317</v>
      </c>
      <c r="P306" s="22">
        <v>0</v>
      </c>
      <c r="Q306" s="22">
        <v>0</v>
      </c>
      <c r="R306" s="22">
        <v>792054</v>
      </c>
    </row>
    <row r="307" spans="1:18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286783</v>
      </c>
      <c r="F307" s="22">
        <v>-33967</v>
      </c>
      <c r="G307" s="22">
        <v>0</v>
      </c>
      <c r="H307" s="22">
        <v>0</v>
      </c>
      <c r="I307" s="22">
        <v>0</v>
      </c>
      <c r="J307" s="22">
        <v>-2076</v>
      </c>
      <c r="K307" s="22">
        <v>0</v>
      </c>
      <c r="L307" s="22">
        <v>0</v>
      </c>
      <c r="M307" s="22">
        <v>55940</v>
      </c>
      <c r="N307" s="22">
        <v>0</v>
      </c>
      <c r="O307" s="22">
        <v>0</v>
      </c>
      <c r="P307" s="22">
        <v>0</v>
      </c>
      <c r="Q307" s="22">
        <v>0</v>
      </c>
      <c r="R307" s="22">
        <v>306680</v>
      </c>
    </row>
    <row r="308" spans="1:18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72871</v>
      </c>
      <c r="F308" s="22">
        <v>-50573</v>
      </c>
      <c r="G308" s="22">
        <v>-17146</v>
      </c>
      <c r="H308" s="22">
        <v>0</v>
      </c>
      <c r="I308" s="22">
        <v>0</v>
      </c>
      <c r="J308" s="22">
        <v>-109134</v>
      </c>
      <c r="K308" s="22">
        <v>0</v>
      </c>
      <c r="L308" s="22">
        <v>4023</v>
      </c>
      <c r="M308" s="22">
        <v>99959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379902</v>
      </c>
      <c r="F309" s="22">
        <v>-20548</v>
      </c>
      <c r="G309" s="22">
        <v>0</v>
      </c>
      <c r="H309" s="22">
        <v>0</v>
      </c>
      <c r="I309" s="22">
        <v>0</v>
      </c>
      <c r="J309" s="22">
        <v>-8355</v>
      </c>
      <c r="K309" s="22">
        <v>0</v>
      </c>
      <c r="L309" s="22">
        <v>14226</v>
      </c>
      <c r="M309" s="22">
        <v>15891</v>
      </c>
      <c r="N309" s="22">
        <v>0</v>
      </c>
      <c r="O309" s="22">
        <v>0</v>
      </c>
      <c r="P309" s="22">
        <v>0</v>
      </c>
      <c r="Q309" s="22">
        <v>0</v>
      </c>
      <c r="R309" s="22">
        <v>381116</v>
      </c>
    </row>
    <row r="310" spans="1:18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6585</v>
      </c>
      <c r="F310" s="22">
        <v>34779</v>
      </c>
      <c r="G310" s="22">
        <v>12987</v>
      </c>
      <c r="H310" s="22">
        <v>0</v>
      </c>
      <c r="I310" s="22">
        <v>0</v>
      </c>
      <c r="J310" s="22">
        <v>-100611</v>
      </c>
      <c r="K310" s="22">
        <v>0</v>
      </c>
      <c r="L310" s="22">
        <v>0</v>
      </c>
      <c r="M310" s="22">
        <v>46260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111324</v>
      </c>
      <c r="F311" s="22">
        <v>71364</v>
      </c>
      <c r="G311" s="22">
        <v>-282523</v>
      </c>
      <c r="H311" s="22">
        <v>158012</v>
      </c>
      <c r="I311" s="22">
        <v>0</v>
      </c>
      <c r="J311" s="22">
        <v>-68490</v>
      </c>
      <c r="K311" s="22">
        <v>0</v>
      </c>
      <c r="L311" s="22">
        <v>0</v>
      </c>
      <c r="M311" s="22">
        <v>111642</v>
      </c>
      <c r="N311" s="22">
        <v>0</v>
      </c>
      <c r="O311" s="22">
        <v>-14214</v>
      </c>
      <c r="P311" s="22">
        <v>0</v>
      </c>
      <c r="Q311" s="22">
        <v>13210</v>
      </c>
      <c r="R311" s="22">
        <v>100325</v>
      </c>
    </row>
    <row r="312" spans="1:18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133426</v>
      </c>
      <c r="F312" s="22">
        <v>-18576</v>
      </c>
      <c r="G312" s="22">
        <v>0</v>
      </c>
      <c r="H312" s="22">
        <v>0</v>
      </c>
      <c r="I312" s="22">
        <v>0</v>
      </c>
      <c r="J312" s="22">
        <v>-41558</v>
      </c>
      <c r="K312" s="22">
        <v>0</v>
      </c>
      <c r="L312" s="22">
        <v>0</v>
      </c>
      <c r="M312" s="22">
        <v>100058</v>
      </c>
      <c r="N312" s="22">
        <v>0</v>
      </c>
      <c r="O312" s="22">
        <v>0</v>
      </c>
      <c r="P312" s="22">
        <v>0</v>
      </c>
      <c r="Q312" s="22">
        <v>0</v>
      </c>
      <c r="R312" s="22">
        <v>173350</v>
      </c>
    </row>
    <row r="313" spans="1:18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59646</v>
      </c>
      <c r="F313" s="22">
        <v>-35443</v>
      </c>
      <c r="G313" s="22">
        <v>-5750</v>
      </c>
      <c r="H313" s="22">
        <v>0</v>
      </c>
      <c r="I313" s="22">
        <v>0</v>
      </c>
      <c r="J313" s="22">
        <v>0</v>
      </c>
      <c r="K313" s="22">
        <v>0</v>
      </c>
      <c r="L313" s="22">
        <v>1330</v>
      </c>
      <c r="M313" s="22">
        <v>44492</v>
      </c>
      <c r="N313" s="22">
        <v>0</v>
      </c>
      <c r="O313" s="22">
        <v>0</v>
      </c>
      <c r="P313" s="22">
        <v>0</v>
      </c>
      <c r="Q313" s="22">
        <v>0</v>
      </c>
      <c r="R313" s="22">
        <v>64275</v>
      </c>
    </row>
    <row r="314" spans="1:18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111677</v>
      </c>
      <c r="F314" s="22">
        <v>-3988</v>
      </c>
      <c r="G314" s="22">
        <v>0</v>
      </c>
      <c r="H314" s="22">
        <v>0</v>
      </c>
      <c r="I314" s="22">
        <v>0</v>
      </c>
      <c r="J314" s="22">
        <v>-16707</v>
      </c>
      <c r="K314" s="22">
        <v>0</v>
      </c>
      <c r="L314" s="22">
        <v>0</v>
      </c>
      <c r="M314" s="22">
        <v>42561</v>
      </c>
      <c r="N314" s="22">
        <v>0</v>
      </c>
      <c r="O314" s="22">
        <v>0</v>
      </c>
      <c r="P314" s="22">
        <v>0</v>
      </c>
      <c r="Q314" s="22">
        <v>0</v>
      </c>
      <c r="R314" s="22">
        <v>133543</v>
      </c>
    </row>
    <row r="315" spans="1:18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336025</v>
      </c>
      <c r="F315" s="22">
        <v>114497</v>
      </c>
      <c r="G315" s="22">
        <v>0</v>
      </c>
      <c r="H315" s="22">
        <v>0</v>
      </c>
      <c r="I315" s="22">
        <v>0</v>
      </c>
      <c r="J315" s="22">
        <v>-14843</v>
      </c>
      <c r="K315" s="22">
        <v>0</v>
      </c>
      <c r="L315" s="22">
        <v>0</v>
      </c>
      <c r="M315" s="22">
        <v>62005</v>
      </c>
      <c r="N315" s="22">
        <v>0</v>
      </c>
      <c r="O315" s="22">
        <v>0</v>
      </c>
      <c r="P315" s="22">
        <v>0</v>
      </c>
      <c r="Q315" s="22">
        <v>-48036</v>
      </c>
      <c r="R315" s="22">
        <v>449648</v>
      </c>
    </row>
    <row r="316" spans="1:18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252242</v>
      </c>
      <c r="F316" s="22">
        <v>274332</v>
      </c>
      <c r="G316" s="22">
        <v>-70102</v>
      </c>
      <c r="H316" s="22">
        <v>0</v>
      </c>
      <c r="I316" s="22">
        <v>0</v>
      </c>
      <c r="J316" s="22">
        <v>-279304</v>
      </c>
      <c r="K316" s="22">
        <v>0</v>
      </c>
      <c r="L316" s="22">
        <v>0</v>
      </c>
      <c r="M316" s="22">
        <v>65020</v>
      </c>
      <c r="N316" s="22">
        <v>0</v>
      </c>
      <c r="O316" s="22">
        <v>0</v>
      </c>
      <c r="P316" s="22">
        <v>0</v>
      </c>
      <c r="Q316" s="22">
        <v>0</v>
      </c>
      <c r="R316" s="22">
        <v>242188</v>
      </c>
    </row>
    <row r="317" spans="1:18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29775</v>
      </c>
      <c r="F317" s="22">
        <v>-29278</v>
      </c>
      <c r="G317" s="22">
        <v>-1850</v>
      </c>
      <c r="H317" s="22">
        <v>0</v>
      </c>
      <c r="I317" s="22">
        <v>0</v>
      </c>
      <c r="J317" s="22">
        <v>-5072</v>
      </c>
      <c r="K317" s="22">
        <v>0</v>
      </c>
      <c r="L317" s="22">
        <v>0</v>
      </c>
      <c r="M317" s="22">
        <v>55779</v>
      </c>
      <c r="N317" s="22">
        <v>0</v>
      </c>
      <c r="O317" s="22">
        <v>0</v>
      </c>
      <c r="P317" s="22">
        <v>0</v>
      </c>
      <c r="Q317" s="22">
        <v>0</v>
      </c>
      <c r="R317" s="22">
        <v>49354</v>
      </c>
    </row>
    <row r="318" spans="1:18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147255</v>
      </c>
      <c r="F318" s="22">
        <v>107204</v>
      </c>
      <c r="G318" s="22">
        <v>0</v>
      </c>
      <c r="H318" s="22">
        <v>0</v>
      </c>
      <c r="I318" s="22">
        <v>0</v>
      </c>
      <c r="J318" s="22">
        <v>-161850</v>
      </c>
      <c r="K318" s="22">
        <v>0</v>
      </c>
      <c r="L318" s="22">
        <v>0</v>
      </c>
      <c r="M318" s="22">
        <v>65025</v>
      </c>
      <c r="N318" s="22">
        <v>0</v>
      </c>
      <c r="O318" s="22">
        <v>0</v>
      </c>
      <c r="P318" s="22">
        <v>0</v>
      </c>
      <c r="Q318" s="22">
        <v>0</v>
      </c>
      <c r="R318" s="22">
        <v>157634</v>
      </c>
    </row>
    <row r="319" spans="1:18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313889</v>
      </c>
      <c r="F319" s="22">
        <v>37785</v>
      </c>
      <c r="G319" s="22">
        <v>-13750</v>
      </c>
      <c r="H319" s="22">
        <v>0</v>
      </c>
      <c r="I319" s="22">
        <v>0</v>
      </c>
      <c r="J319" s="22">
        <v>-143878</v>
      </c>
      <c r="K319" s="22">
        <v>0</v>
      </c>
      <c r="L319" s="22">
        <v>8224</v>
      </c>
      <c r="M319" s="22">
        <v>69239</v>
      </c>
      <c r="N319" s="22">
        <v>0</v>
      </c>
      <c r="O319" s="22">
        <v>0</v>
      </c>
      <c r="P319" s="22">
        <v>0</v>
      </c>
      <c r="Q319" s="22">
        <v>0</v>
      </c>
      <c r="R319" s="22">
        <v>271509</v>
      </c>
    </row>
    <row r="320" spans="1:18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1226961</v>
      </c>
      <c r="F320" s="22">
        <v>53623</v>
      </c>
      <c r="G320" s="22">
        <v>0</v>
      </c>
      <c r="H320" s="22">
        <v>0</v>
      </c>
      <c r="I320" s="22">
        <v>0</v>
      </c>
      <c r="J320" s="22">
        <v>-208847</v>
      </c>
      <c r="K320" s="22">
        <v>0</v>
      </c>
      <c r="L320" s="22">
        <v>0</v>
      </c>
      <c r="M320" s="22">
        <v>87216</v>
      </c>
      <c r="N320" s="22">
        <v>0</v>
      </c>
      <c r="O320" s="22">
        <v>0</v>
      </c>
      <c r="P320" s="22">
        <v>0</v>
      </c>
      <c r="Q320" s="22">
        <v>0</v>
      </c>
      <c r="R320" s="22">
        <v>1158953</v>
      </c>
    </row>
    <row r="321" spans="1:18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133453</v>
      </c>
      <c r="F321" s="22">
        <v>154060</v>
      </c>
      <c r="G321" s="22">
        <v>0</v>
      </c>
      <c r="H321" s="22">
        <v>24084</v>
      </c>
      <c r="I321" s="22">
        <v>0</v>
      </c>
      <c r="J321" s="22">
        <v>-296438</v>
      </c>
      <c r="K321" s="22">
        <v>0</v>
      </c>
      <c r="L321" s="22">
        <v>0</v>
      </c>
      <c r="M321" s="22">
        <v>78983</v>
      </c>
      <c r="N321" s="22">
        <v>0</v>
      </c>
      <c r="O321" s="22">
        <v>0</v>
      </c>
      <c r="P321" s="22">
        <v>0</v>
      </c>
      <c r="Q321" s="22">
        <v>16967</v>
      </c>
      <c r="R321" s="22">
        <v>111109</v>
      </c>
    </row>
    <row r="322" spans="1:18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44092</v>
      </c>
      <c r="F322" s="22">
        <v>26345</v>
      </c>
      <c r="G322" s="22">
        <v>-41916</v>
      </c>
      <c r="H322" s="22">
        <v>0</v>
      </c>
      <c r="I322" s="22">
        <v>0</v>
      </c>
      <c r="J322" s="22">
        <v>-13058</v>
      </c>
      <c r="K322" s="22">
        <v>0</v>
      </c>
      <c r="L322" s="22">
        <v>0</v>
      </c>
      <c r="M322" s="22">
        <v>48913</v>
      </c>
      <c r="N322" s="22">
        <v>0</v>
      </c>
      <c r="O322" s="22">
        <v>0</v>
      </c>
      <c r="P322" s="22">
        <v>0</v>
      </c>
      <c r="Q322" s="22">
        <v>6954</v>
      </c>
      <c r="R322" s="22">
        <v>71330</v>
      </c>
    </row>
    <row r="323" spans="1:18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741882</v>
      </c>
      <c r="F323" s="22">
        <v>142374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884256</v>
      </c>
    </row>
    <row r="324" spans="1:18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283363</v>
      </c>
      <c r="F324" s="22">
        <v>13876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297239</v>
      </c>
    </row>
    <row r="325" spans="1:18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52616</v>
      </c>
      <c r="F325" s="22">
        <v>8736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61352</v>
      </c>
    </row>
    <row r="326" spans="1:18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327868</v>
      </c>
      <c r="G327" s="22">
        <v>-448591</v>
      </c>
      <c r="H327" s="22">
        <v>0</v>
      </c>
      <c r="I327" s="22">
        <v>0</v>
      </c>
      <c r="J327" s="22">
        <v>-30125</v>
      </c>
      <c r="K327" s="22">
        <v>0</v>
      </c>
      <c r="L327" s="22">
        <v>0</v>
      </c>
      <c r="M327" s="22">
        <v>150848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44836393</v>
      </c>
      <c r="F328" s="22">
        <v>5387278</v>
      </c>
      <c r="G328" s="22">
        <v>8452</v>
      </c>
      <c r="H328" s="22">
        <v>0</v>
      </c>
      <c r="I328" s="22">
        <v>0</v>
      </c>
      <c r="J328" s="22">
        <v>-16972932</v>
      </c>
      <c r="K328" s="22">
        <v>0</v>
      </c>
      <c r="L328" s="22">
        <v>258112</v>
      </c>
      <c r="M328" s="22">
        <v>8399553</v>
      </c>
      <c r="N328" s="22">
        <v>0</v>
      </c>
      <c r="O328" s="22">
        <v>0</v>
      </c>
      <c r="P328" s="22">
        <v>0</v>
      </c>
      <c r="Q328" s="22">
        <v>-44016</v>
      </c>
      <c r="R328" s="22">
        <v>41872840</v>
      </c>
    </row>
    <row r="329" spans="1:18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6B9F3-4E36-401B-9439-2DE04C88082A}">
  <dimension ref="A1:R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793</v>
      </c>
      <c r="D1" s="20" t="s">
        <v>822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795</v>
      </c>
      <c r="F2" s="21" t="s">
        <v>796</v>
      </c>
      <c r="G2" s="21" t="s">
        <v>797</v>
      </c>
      <c r="H2" s="21" t="s">
        <v>798</v>
      </c>
      <c r="I2" s="21" t="s">
        <v>799</v>
      </c>
      <c r="J2" s="21" t="s">
        <v>800</v>
      </c>
      <c r="K2" s="21" t="s">
        <v>801</v>
      </c>
      <c r="L2" s="21" t="s">
        <v>802</v>
      </c>
      <c r="M2" s="21" t="s">
        <v>16</v>
      </c>
      <c r="N2" s="21" t="s">
        <v>803</v>
      </c>
      <c r="O2" s="21" t="s">
        <v>804</v>
      </c>
      <c r="P2" s="21" t="s">
        <v>805</v>
      </c>
      <c r="Q2" s="21" t="s">
        <v>806</v>
      </c>
      <c r="R2" s="21" t="s">
        <v>807</v>
      </c>
    </row>
    <row r="3" spans="1:18" x14ac:dyDescent="0.25">
      <c r="A3" s="21"/>
      <c r="B3" s="21"/>
      <c r="C3" s="21"/>
      <c r="D3" s="21" t="s">
        <v>88</v>
      </c>
      <c r="E3" s="21" t="s">
        <v>808</v>
      </c>
      <c r="F3" s="21" t="s">
        <v>809</v>
      </c>
      <c r="G3" s="21" t="s">
        <v>810</v>
      </c>
      <c r="H3" s="21" t="s">
        <v>811</v>
      </c>
      <c r="I3" s="21" t="s">
        <v>812</v>
      </c>
      <c r="J3" s="21" t="s">
        <v>813</v>
      </c>
      <c r="K3" s="21" t="s">
        <v>814</v>
      </c>
      <c r="L3" s="21" t="s">
        <v>815</v>
      </c>
      <c r="M3" s="21" t="s">
        <v>816</v>
      </c>
      <c r="N3" s="21" t="s">
        <v>817</v>
      </c>
      <c r="O3" s="21" t="s">
        <v>818</v>
      </c>
      <c r="P3" s="21" t="s">
        <v>819</v>
      </c>
      <c r="Q3" s="21" t="s">
        <v>820</v>
      </c>
      <c r="R3" s="21" t="s">
        <v>821</v>
      </c>
    </row>
    <row r="4" spans="1:1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174583398</v>
      </c>
      <c r="F4" s="22">
        <v>0</v>
      </c>
      <c r="G4" s="22">
        <v>66696588</v>
      </c>
      <c r="H4" s="22">
        <v>-3511392</v>
      </c>
      <c r="I4" s="22">
        <v>-23895760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-4151064</v>
      </c>
      <c r="R4" s="22">
        <v>209721770</v>
      </c>
    </row>
    <row r="5" spans="1:1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22776840</v>
      </c>
      <c r="F5" s="22">
        <v>0</v>
      </c>
      <c r="G5" s="22">
        <v>4878834</v>
      </c>
      <c r="H5" s="22">
        <v>-2202106</v>
      </c>
      <c r="I5" s="22">
        <v>-6627494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18826074</v>
      </c>
    </row>
    <row r="6" spans="1:1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13060649</v>
      </c>
      <c r="F6" s="22">
        <v>0</v>
      </c>
      <c r="G6" s="22">
        <v>4329339</v>
      </c>
      <c r="H6" s="22">
        <v>-1546849</v>
      </c>
      <c r="I6" s="22">
        <v>-2950001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12893138</v>
      </c>
    </row>
    <row r="7" spans="1:1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7139378000</v>
      </c>
      <c r="F7" s="22">
        <v>0</v>
      </c>
      <c r="G7" s="22">
        <v>1398836000</v>
      </c>
      <c r="H7" s="22">
        <v>-279668000</v>
      </c>
      <c r="I7" s="22">
        <v>-751951000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-1812000</v>
      </c>
      <c r="R7" s="22">
        <v>7504783000</v>
      </c>
    </row>
    <row r="8" spans="1:1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67511428</v>
      </c>
      <c r="F8" s="22">
        <v>0</v>
      </c>
      <c r="G8" s="22">
        <v>14189394</v>
      </c>
      <c r="H8" s="22">
        <v>-781246</v>
      </c>
      <c r="I8" s="22">
        <v>-19947081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60972495</v>
      </c>
    </row>
    <row r="9" spans="1:1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25408675</v>
      </c>
      <c r="F9" s="22">
        <v>0</v>
      </c>
      <c r="G9" s="22">
        <v>-2525546</v>
      </c>
      <c r="H9" s="22">
        <v>0</v>
      </c>
      <c r="I9" s="22">
        <v>-94715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22788414</v>
      </c>
    </row>
    <row r="10" spans="1:1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47276096</v>
      </c>
      <c r="F10" s="22">
        <v>0</v>
      </c>
      <c r="G10" s="22">
        <v>4205682</v>
      </c>
      <c r="H10" s="22">
        <v>-1366932</v>
      </c>
      <c r="I10" s="22">
        <v>-588626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49526220</v>
      </c>
    </row>
    <row r="11" spans="1:1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6755538000</v>
      </c>
      <c r="F11" s="22">
        <v>0</v>
      </c>
      <c r="G11" s="22">
        <v>843243000</v>
      </c>
      <c r="H11" s="22">
        <v>-233297000</v>
      </c>
      <c r="I11" s="22">
        <v>-259787000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-79561000</v>
      </c>
      <c r="R11" s="22">
        <v>7026136000</v>
      </c>
    </row>
    <row r="12" spans="1:1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67246000</v>
      </c>
      <c r="F12" s="22">
        <v>0</v>
      </c>
      <c r="G12" s="22">
        <v>13947000</v>
      </c>
      <c r="H12" s="22">
        <v>-2595000</v>
      </c>
      <c r="I12" s="22">
        <v>-12030000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66568000</v>
      </c>
    </row>
    <row r="13" spans="1:1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249404663</v>
      </c>
      <c r="F13" s="22">
        <v>0</v>
      </c>
      <c r="G13" s="22">
        <v>27195336</v>
      </c>
      <c r="H13" s="22">
        <v>-8759150</v>
      </c>
      <c r="I13" s="22">
        <v>-25326406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12838257</v>
      </c>
      <c r="R13" s="22">
        <v>255352700</v>
      </c>
    </row>
    <row r="14" spans="1:1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11364418</v>
      </c>
      <c r="F14" s="22">
        <v>0</v>
      </c>
      <c r="G14" s="22">
        <v>0</v>
      </c>
      <c r="H14" s="22">
        <v>4279324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15643742</v>
      </c>
    </row>
    <row r="15" spans="1:1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38571281</v>
      </c>
      <c r="F15" s="22">
        <v>0</v>
      </c>
      <c r="G15" s="22">
        <v>25002088</v>
      </c>
      <c r="H15" s="22">
        <v>-8042498</v>
      </c>
      <c r="I15" s="22">
        <v>-18575630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36955241</v>
      </c>
    </row>
    <row r="16" spans="1:1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229252000</v>
      </c>
      <c r="F16" s="22">
        <v>0</v>
      </c>
      <c r="G16" s="22">
        <v>13633000</v>
      </c>
      <c r="H16" s="22">
        <v>10019000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252904000</v>
      </c>
    </row>
    <row r="17" spans="1:1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69378079</v>
      </c>
      <c r="F17" s="22">
        <v>0</v>
      </c>
      <c r="G17" s="22">
        <v>25263710</v>
      </c>
      <c r="H17" s="22">
        <v>-3312980</v>
      </c>
      <c r="I17" s="22">
        <v>-19421438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71907371</v>
      </c>
    </row>
    <row r="18" spans="1:1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353218000</v>
      </c>
      <c r="F18" s="22">
        <v>0</v>
      </c>
      <c r="G18" s="22">
        <v>173115000</v>
      </c>
      <c r="H18" s="22">
        <v>-74125000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452208000</v>
      </c>
    </row>
    <row r="19" spans="1:1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190266042</v>
      </c>
      <c r="F19" s="22">
        <v>0</v>
      </c>
      <c r="G19" s="22">
        <v>96194978</v>
      </c>
      <c r="H19" s="22">
        <v>-61803169</v>
      </c>
      <c r="I19" s="22">
        <v>-43595725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181062126</v>
      </c>
    </row>
    <row r="20" spans="1:1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-5050367</v>
      </c>
      <c r="F20" s="22">
        <v>0</v>
      </c>
      <c r="G20" s="22">
        <v>3752934</v>
      </c>
      <c r="H20" s="22">
        <v>0</v>
      </c>
      <c r="I20" s="22">
        <v>-5376044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-6673477</v>
      </c>
    </row>
    <row r="21" spans="1:1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176146554</v>
      </c>
      <c r="F21" s="22">
        <v>0</v>
      </c>
      <c r="G21" s="22">
        <v>51854737</v>
      </c>
      <c r="H21" s="22">
        <v>-23199835</v>
      </c>
      <c r="I21" s="22">
        <v>-26549802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52618</v>
      </c>
      <c r="R21" s="22">
        <v>178304272</v>
      </c>
    </row>
    <row r="22" spans="1:1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26634035</v>
      </c>
      <c r="F22" s="22">
        <v>0</v>
      </c>
      <c r="G22" s="22">
        <v>3464486</v>
      </c>
      <c r="H22" s="22">
        <v>-2024856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4680631</v>
      </c>
      <c r="R22" s="22">
        <v>32754296</v>
      </c>
    </row>
    <row r="23" spans="1:1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8710049</v>
      </c>
      <c r="F23" s="22">
        <v>0</v>
      </c>
      <c r="G23" s="22">
        <v>3796669</v>
      </c>
      <c r="H23" s="22">
        <v>-780402</v>
      </c>
      <c r="I23" s="22">
        <v>-1530213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10196103</v>
      </c>
    </row>
    <row r="24" spans="1:1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9109646</v>
      </c>
      <c r="F24" s="22">
        <v>0</v>
      </c>
      <c r="G24" s="22">
        <v>2310985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11420631</v>
      </c>
    </row>
    <row r="25" spans="1:1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61374357</v>
      </c>
      <c r="F25" s="22">
        <v>0</v>
      </c>
      <c r="G25" s="22">
        <v>7205118</v>
      </c>
      <c r="H25" s="22">
        <v>-4420321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64159154</v>
      </c>
    </row>
    <row r="26" spans="1:1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30673141</v>
      </c>
      <c r="F26" s="22">
        <v>0</v>
      </c>
      <c r="G26" s="22">
        <v>4819252</v>
      </c>
      <c r="H26" s="22">
        <v>-850125</v>
      </c>
      <c r="I26" s="22">
        <v>-2000359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32641909</v>
      </c>
    </row>
    <row r="27" spans="1:1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237137062</v>
      </c>
      <c r="F27" s="22">
        <v>0</v>
      </c>
      <c r="G27" s="22">
        <v>74072257</v>
      </c>
      <c r="H27" s="22">
        <v>-26877427</v>
      </c>
      <c r="I27" s="22">
        <v>-27812981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256518911</v>
      </c>
    </row>
    <row r="28" spans="1:1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563608557</v>
      </c>
      <c r="F28" s="22">
        <v>0</v>
      </c>
      <c r="G28" s="22">
        <v>44613829</v>
      </c>
      <c r="H28" s="22">
        <v>-41613310</v>
      </c>
      <c r="I28" s="22">
        <v>-106799693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459809383</v>
      </c>
    </row>
    <row r="29" spans="1:1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2544943</v>
      </c>
      <c r="F29" s="22">
        <v>0</v>
      </c>
      <c r="G29" s="22">
        <v>119924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2664867</v>
      </c>
    </row>
    <row r="30" spans="1:1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16810070</v>
      </c>
      <c r="F30" s="22">
        <v>0</v>
      </c>
      <c r="G30" s="22">
        <v>18938</v>
      </c>
      <c r="H30" s="22">
        <v>-788100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16040908</v>
      </c>
    </row>
    <row r="31" spans="1:1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12588091</v>
      </c>
      <c r="F31" s="22">
        <v>0</v>
      </c>
      <c r="G31" s="22">
        <v>3619671</v>
      </c>
      <c r="H31" s="22">
        <v>-219500</v>
      </c>
      <c r="I31" s="22">
        <v>-2934003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13054259</v>
      </c>
    </row>
    <row r="32" spans="1:1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36528049</v>
      </c>
      <c r="F32" s="22">
        <v>0</v>
      </c>
      <c r="G32" s="22">
        <v>12954524</v>
      </c>
      <c r="H32" s="22">
        <v>-3322853</v>
      </c>
      <c r="I32" s="22">
        <v>-2095904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44063816</v>
      </c>
    </row>
    <row r="33" spans="1:1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27994894</v>
      </c>
      <c r="F33" s="22">
        <v>0</v>
      </c>
      <c r="G33" s="22">
        <v>1772442</v>
      </c>
      <c r="H33" s="22">
        <v>-10223</v>
      </c>
      <c r="I33" s="22">
        <v>-973031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28784082</v>
      </c>
    </row>
    <row r="34" spans="1:1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16646481</v>
      </c>
      <c r="F34" s="22">
        <v>0</v>
      </c>
      <c r="G34" s="22">
        <v>1762605</v>
      </c>
      <c r="H34" s="22">
        <v>-246333</v>
      </c>
      <c r="I34" s="22">
        <v>-2213935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15948818</v>
      </c>
    </row>
    <row r="35" spans="1:1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25242736</v>
      </c>
      <c r="F35" s="22">
        <v>0</v>
      </c>
      <c r="G35" s="22">
        <v>937605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26180341</v>
      </c>
    </row>
    <row r="36" spans="1:1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88647494</v>
      </c>
      <c r="F36" s="22">
        <v>0</v>
      </c>
      <c r="G36" s="22">
        <v>12502</v>
      </c>
      <c r="H36" s="22">
        <v>-1486826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87173170</v>
      </c>
    </row>
    <row r="37" spans="1:1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20178992</v>
      </c>
      <c r="F37" s="22">
        <v>0</v>
      </c>
      <c r="G37" s="22">
        <v>4352543</v>
      </c>
      <c r="H37" s="22">
        <v>0</v>
      </c>
      <c r="I37" s="22">
        <v>-1434807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23096728</v>
      </c>
    </row>
    <row r="38" spans="1:1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21091666</v>
      </c>
      <c r="F38" s="22">
        <v>0</v>
      </c>
      <c r="G38" s="22">
        <v>-231695</v>
      </c>
      <c r="H38" s="22">
        <v>2700000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23559971</v>
      </c>
    </row>
    <row r="39" spans="1:1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7170605</v>
      </c>
      <c r="F39" s="22">
        <v>0</v>
      </c>
      <c r="G39" s="22">
        <v>0</v>
      </c>
      <c r="H39" s="22">
        <v>-99036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7071569</v>
      </c>
    </row>
    <row r="40" spans="1:1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45725257</v>
      </c>
      <c r="F40" s="22">
        <v>0</v>
      </c>
      <c r="G40" s="22">
        <v>4793159</v>
      </c>
      <c r="H40" s="22">
        <v>0</v>
      </c>
      <c r="I40" s="22">
        <v>-685555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49832861</v>
      </c>
    </row>
    <row r="41" spans="1:1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103297385</v>
      </c>
      <c r="F41" s="22">
        <v>0</v>
      </c>
      <c r="G41" s="22">
        <v>30692032</v>
      </c>
      <c r="H41" s="22">
        <v>0</v>
      </c>
      <c r="I41" s="22">
        <v>-25328302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108661115</v>
      </c>
    </row>
    <row r="42" spans="1:1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107092011</v>
      </c>
      <c r="F42" s="22">
        <v>0</v>
      </c>
      <c r="G42" s="22">
        <v>16377836</v>
      </c>
      <c r="H42" s="22">
        <v>0</v>
      </c>
      <c r="I42" s="22">
        <v>-6807804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116662043</v>
      </c>
    </row>
    <row r="43" spans="1:1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7688814</v>
      </c>
      <c r="F43" s="22">
        <v>0</v>
      </c>
      <c r="G43" s="22">
        <v>1930868</v>
      </c>
      <c r="H43" s="22">
        <v>-1095297</v>
      </c>
      <c r="I43" s="22">
        <v>-707932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7816453</v>
      </c>
    </row>
    <row r="44" spans="1:1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55229786</v>
      </c>
      <c r="F44" s="22">
        <v>0</v>
      </c>
      <c r="G44" s="22">
        <v>9487850</v>
      </c>
      <c r="H44" s="22">
        <v>-241070</v>
      </c>
      <c r="I44" s="22">
        <v>-801883</v>
      </c>
      <c r="J44" s="22">
        <v>0</v>
      </c>
      <c r="K44" s="22">
        <v>0</v>
      </c>
      <c r="L44" s="22">
        <v>801883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64476566</v>
      </c>
    </row>
    <row r="45" spans="1:1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30288492</v>
      </c>
      <c r="F45" s="22">
        <v>0</v>
      </c>
      <c r="G45" s="22">
        <v>916682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31205174</v>
      </c>
    </row>
    <row r="46" spans="1:1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8457602</v>
      </c>
      <c r="F46" s="22">
        <v>0</v>
      </c>
      <c r="G46" s="22">
        <v>3011625</v>
      </c>
      <c r="H46" s="22">
        <v>-1610525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9858702</v>
      </c>
    </row>
    <row r="47" spans="1:1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167324853</v>
      </c>
      <c r="F47" s="22">
        <v>0</v>
      </c>
      <c r="G47" s="22">
        <v>51842921</v>
      </c>
      <c r="H47" s="22">
        <v>-25113113</v>
      </c>
      <c r="I47" s="22">
        <v>-31877131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4938278</v>
      </c>
      <c r="R47" s="22">
        <v>167115808</v>
      </c>
    </row>
    <row r="48" spans="1:1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162495530</v>
      </c>
      <c r="F48" s="22">
        <v>0</v>
      </c>
      <c r="G48" s="22">
        <v>29242306</v>
      </c>
      <c r="H48" s="22">
        <v>-3815533</v>
      </c>
      <c r="I48" s="22">
        <v>-20236125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167686178</v>
      </c>
    </row>
    <row r="49" spans="1:1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60041230</v>
      </c>
      <c r="F49" s="22">
        <v>0</v>
      </c>
      <c r="G49" s="22">
        <v>0</v>
      </c>
      <c r="H49" s="22">
        <v>7976871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68018101</v>
      </c>
    </row>
    <row r="50" spans="1:1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5854908</v>
      </c>
      <c r="F50" s="22">
        <v>0</v>
      </c>
      <c r="G50" s="22">
        <v>681133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6536041</v>
      </c>
    </row>
    <row r="51" spans="1:1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88113251</v>
      </c>
      <c r="F51" s="22">
        <v>0</v>
      </c>
      <c r="G51" s="22">
        <v>15587576</v>
      </c>
      <c r="H51" s="22">
        <v>-3752268</v>
      </c>
      <c r="I51" s="22">
        <v>-3964746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95983813</v>
      </c>
    </row>
    <row r="52" spans="1:1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22385962</v>
      </c>
      <c r="F52" s="22">
        <v>0</v>
      </c>
      <c r="G52" s="22">
        <v>6384931</v>
      </c>
      <c r="H52" s="22">
        <v>-106792</v>
      </c>
      <c r="I52" s="22">
        <v>-1470207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27193894</v>
      </c>
    </row>
    <row r="53" spans="1:1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49295514</v>
      </c>
      <c r="F53" s="22">
        <v>0</v>
      </c>
      <c r="G53" s="22">
        <v>11741924</v>
      </c>
      <c r="H53" s="22">
        <v>-8874908</v>
      </c>
      <c r="I53" s="22">
        <v>-5038792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47123738</v>
      </c>
    </row>
    <row r="54" spans="1:1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25978285</v>
      </c>
      <c r="F54" s="22">
        <v>0</v>
      </c>
      <c r="G54" s="22">
        <v>0</v>
      </c>
      <c r="H54" s="22">
        <v>-16254</v>
      </c>
      <c r="I54" s="22">
        <v>-363294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25598737</v>
      </c>
    </row>
    <row r="55" spans="1:1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35459815</v>
      </c>
      <c r="F55" s="22">
        <v>0</v>
      </c>
      <c r="G55" s="22">
        <v>10335248</v>
      </c>
      <c r="H55" s="22">
        <v>-1611984</v>
      </c>
      <c r="I55" s="22">
        <v>-4106595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40076484</v>
      </c>
    </row>
    <row r="56" spans="1:1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23131101</v>
      </c>
      <c r="F56" s="22">
        <v>0</v>
      </c>
      <c r="G56" s="22">
        <v>2804805</v>
      </c>
      <c r="H56" s="22">
        <v>-2740366</v>
      </c>
      <c r="I56" s="22">
        <v>-5702331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17493209</v>
      </c>
    </row>
    <row r="57" spans="1:1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66713767</v>
      </c>
      <c r="F57" s="22">
        <v>0</v>
      </c>
      <c r="G57" s="22">
        <v>20987613</v>
      </c>
      <c r="H57" s="22">
        <v>-22259615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65441765</v>
      </c>
    </row>
    <row r="58" spans="1:1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124123240</v>
      </c>
      <c r="F58" s="22">
        <v>0</v>
      </c>
      <c r="G58" s="22">
        <v>14889688</v>
      </c>
      <c r="H58" s="22">
        <v>-11115120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127897808</v>
      </c>
    </row>
    <row r="59" spans="1:1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41750253</v>
      </c>
      <c r="F59" s="22">
        <v>0</v>
      </c>
      <c r="G59" s="22">
        <v>3522407</v>
      </c>
      <c r="H59" s="22">
        <v>0</v>
      </c>
      <c r="I59" s="22">
        <v>-610575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44662085</v>
      </c>
    </row>
    <row r="60" spans="1:1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66219728</v>
      </c>
      <c r="F60" s="22">
        <v>0</v>
      </c>
      <c r="G60" s="22">
        <v>8161618</v>
      </c>
      <c r="H60" s="22">
        <v>-47800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76059</v>
      </c>
      <c r="R60" s="22">
        <v>74409605</v>
      </c>
    </row>
    <row r="61" spans="1:1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24388704</v>
      </c>
      <c r="F61" s="22">
        <v>0</v>
      </c>
      <c r="G61" s="22">
        <v>69345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24458049</v>
      </c>
    </row>
    <row r="62" spans="1:1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45851488</v>
      </c>
      <c r="F62" s="22">
        <v>0</v>
      </c>
      <c r="G62" s="22">
        <v>5252059</v>
      </c>
      <c r="H62" s="22">
        <v>0</v>
      </c>
      <c r="I62" s="22">
        <v>-2429087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48674460</v>
      </c>
    </row>
    <row r="63" spans="1:1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152793357</v>
      </c>
      <c r="F63" s="22">
        <v>0</v>
      </c>
      <c r="G63" s="22">
        <v>20968599</v>
      </c>
      <c r="H63" s="22">
        <v>-7508140</v>
      </c>
      <c r="I63" s="22">
        <v>-4438281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-115715</v>
      </c>
      <c r="R63" s="22">
        <v>161699820</v>
      </c>
    </row>
    <row r="64" spans="1:1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8364503</v>
      </c>
      <c r="F64" s="22">
        <v>0</v>
      </c>
      <c r="G64" s="22">
        <v>0</v>
      </c>
      <c r="H64" s="22">
        <v>0</v>
      </c>
      <c r="I64" s="22">
        <v>-1092127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7272376</v>
      </c>
    </row>
    <row r="65" spans="1:1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14888797</v>
      </c>
      <c r="F65" s="22">
        <v>0</v>
      </c>
      <c r="G65" s="22">
        <v>3702975</v>
      </c>
      <c r="H65" s="22">
        <v>-658346</v>
      </c>
      <c r="I65" s="22">
        <v>-2332143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15601283</v>
      </c>
    </row>
    <row r="66" spans="1:1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25441260</v>
      </c>
      <c r="F66" s="22">
        <v>0</v>
      </c>
      <c r="G66" s="22">
        <v>611817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26053077</v>
      </c>
    </row>
    <row r="67" spans="1:1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29765658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1813379</v>
      </c>
      <c r="R67" s="22">
        <v>31579037</v>
      </c>
    </row>
    <row r="68" spans="1:1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2701304</v>
      </c>
      <c r="F68" s="22">
        <v>0</v>
      </c>
      <c r="G68" s="22">
        <v>622569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3323873</v>
      </c>
    </row>
    <row r="69" spans="1:1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25359262</v>
      </c>
      <c r="F69" s="22">
        <v>0</v>
      </c>
      <c r="G69" s="22">
        <v>0</v>
      </c>
      <c r="H69" s="22">
        <v>-9676120</v>
      </c>
      <c r="I69" s="22">
        <v>2124693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17807835</v>
      </c>
    </row>
    <row r="70" spans="1:1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153138977</v>
      </c>
      <c r="F70" s="22">
        <v>0</v>
      </c>
      <c r="G70" s="22">
        <v>34859417</v>
      </c>
      <c r="H70" s="22">
        <v>-22346315</v>
      </c>
      <c r="I70" s="22">
        <v>-4920351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160731728</v>
      </c>
    </row>
    <row r="71" spans="1:1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90531525</v>
      </c>
      <c r="F71" s="22">
        <v>0</v>
      </c>
      <c r="G71" s="22">
        <v>7876689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98408214</v>
      </c>
    </row>
    <row r="72" spans="1:1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15324724</v>
      </c>
      <c r="F72" s="22">
        <v>0</v>
      </c>
      <c r="G72" s="22">
        <v>-648177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14676547</v>
      </c>
    </row>
    <row r="73" spans="1:1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12660346</v>
      </c>
      <c r="F73" s="22">
        <v>0</v>
      </c>
      <c r="G73" s="22">
        <v>3170736</v>
      </c>
      <c r="H73" s="22">
        <v>-2513123</v>
      </c>
      <c r="I73" s="22">
        <v>-1400180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11917779</v>
      </c>
    </row>
    <row r="74" spans="1:1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8127902</v>
      </c>
      <c r="F74" s="22">
        <v>0</v>
      </c>
      <c r="G74" s="22">
        <v>37622</v>
      </c>
      <c r="H74" s="22">
        <v>0</v>
      </c>
      <c r="I74" s="22">
        <v>-14070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8151454</v>
      </c>
    </row>
    <row r="75" spans="1:1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12625636</v>
      </c>
      <c r="F75" s="22">
        <v>0</v>
      </c>
      <c r="G75" s="22">
        <v>3359484</v>
      </c>
      <c r="H75" s="22">
        <v>-94256</v>
      </c>
      <c r="I75" s="22">
        <v>-1033000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14857864</v>
      </c>
    </row>
    <row r="76" spans="1:1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7650085</v>
      </c>
      <c r="F76" s="22">
        <v>0</v>
      </c>
      <c r="G76" s="22">
        <v>855000</v>
      </c>
      <c r="H76" s="22">
        <v>0</v>
      </c>
      <c r="I76" s="22">
        <v>-1500000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7005085</v>
      </c>
    </row>
    <row r="77" spans="1:1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13763009</v>
      </c>
      <c r="F77" s="22">
        <v>0</v>
      </c>
      <c r="G77" s="22">
        <v>1756086</v>
      </c>
      <c r="H77" s="22">
        <v>-732051</v>
      </c>
      <c r="I77" s="22">
        <v>-273766</v>
      </c>
      <c r="J77" s="22">
        <v>0</v>
      </c>
      <c r="K77" s="22">
        <v>0</v>
      </c>
      <c r="L77" s="22">
        <v>273766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14787044</v>
      </c>
    </row>
    <row r="78" spans="1:1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71489639</v>
      </c>
      <c r="F78" s="22">
        <v>0</v>
      </c>
      <c r="G78" s="22">
        <v>51550134</v>
      </c>
      <c r="H78" s="22">
        <v>-16987436</v>
      </c>
      <c r="I78" s="22">
        <v>-19691103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86361234</v>
      </c>
    </row>
    <row r="79" spans="1:1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26655159</v>
      </c>
      <c r="F79" s="22">
        <v>0</v>
      </c>
      <c r="G79" s="22">
        <v>0</v>
      </c>
      <c r="H79" s="22">
        <v>-66329</v>
      </c>
      <c r="I79" s="22">
        <v>-1711539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24877291</v>
      </c>
    </row>
    <row r="80" spans="1:1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27309903</v>
      </c>
      <c r="F80" s="22">
        <v>0</v>
      </c>
      <c r="G80" s="22">
        <v>2754340</v>
      </c>
      <c r="H80" s="22">
        <v>-46068</v>
      </c>
      <c r="I80" s="22">
        <v>-2331948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27686227</v>
      </c>
    </row>
    <row r="81" spans="1:1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9886621</v>
      </c>
      <c r="F81" s="22">
        <v>0</v>
      </c>
      <c r="G81" s="22">
        <v>0</v>
      </c>
      <c r="H81" s="22">
        <v>-2394566</v>
      </c>
      <c r="I81" s="22">
        <v>-681780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6810275</v>
      </c>
    </row>
    <row r="82" spans="1:1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51245734</v>
      </c>
      <c r="F82" s="22">
        <v>0</v>
      </c>
      <c r="G82" s="22">
        <v>12055295</v>
      </c>
      <c r="H82" s="22">
        <v>0</v>
      </c>
      <c r="I82" s="22">
        <v>-2318976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60982053</v>
      </c>
    </row>
    <row r="83" spans="1:1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46636284</v>
      </c>
      <c r="F83" s="22">
        <v>0</v>
      </c>
      <c r="G83" s="22">
        <v>8451102</v>
      </c>
      <c r="H83" s="22">
        <v>-1001595</v>
      </c>
      <c r="I83" s="22">
        <v>-2098164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51987627</v>
      </c>
    </row>
    <row r="84" spans="1:1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50396538</v>
      </c>
      <c r="F84" s="22">
        <v>0</v>
      </c>
      <c r="G84" s="22">
        <v>9081943</v>
      </c>
      <c r="H84" s="22">
        <v>-1330624</v>
      </c>
      <c r="I84" s="22">
        <v>-282035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57865822</v>
      </c>
    </row>
    <row r="85" spans="1:1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8204430</v>
      </c>
      <c r="F85" s="22">
        <v>0</v>
      </c>
      <c r="G85" s="22">
        <v>0</v>
      </c>
      <c r="H85" s="22">
        <v>-28978</v>
      </c>
      <c r="I85" s="22">
        <v>-350934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7824518</v>
      </c>
    </row>
    <row r="86" spans="1:1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16935825</v>
      </c>
      <c r="F86" s="22">
        <v>0</v>
      </c>
      <c r="G86" s="22">
        <v>1481493</v>
      </c>
      <c r="H86" s="22">
        <v>-969854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17447464</v>
      </c>
    </row>
    <row r="87" spans="1:1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33949563</v>
      </c>
      <c r="F87" s="22">
        <v>0</v>
      </c>
      <c r="G87" s="22">
        <v>6928724</v>
      </c>
      <c r="H87" s="22">
        <v>-556964</v>
      </c>
      <c r="I87" s="22">
        <v>-2578864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37742459</v>
      </c>
    </row>
    <row r="88" spans="1:1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50354255</v>
      </c>
      <c r="F88" s="22">
        <v>0</v>
      </c>
      <c r="G88" s="22">
        <v>0</v>
      </c>
      <c r="H88" s="22">
        <v>-5681741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44672514</v>
      </c>
    </row>
    <row r="89" spans="1:1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12388201</v>
      </c>
      <c r="F89" s="22">
        <v>0</v>
      </c>
      <c r="G89" s="22">
        <v>-626895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11761306</v>
      </c>
    </row>
    <row r="90" spans="1:1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14649691</v>
      </c>
      <c r="F90" s="22">
        <v>0</v>
      </c>
      <c r="G90" s="22">
        <v>2484005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17133696</v>
      </c>
    </row>
    <row r="91" spans="1:1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112807444</v>
      </c>
      <c r="F91" s="22">
        <v>0</v>
      </c>
      <c r="G91" s="22">
        <v>27248868</v>
      </c>
      <c r="H91" s="22">
        <v>-1168834</v>
      </c>
      <c r="I91" s="22">
        <v>-9133939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129753539</v>
      </c>
    </row>
    <row r="92" spans="1:1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2819670</v>
      </c>
      <c r="F92" s="22">
        <v>0</v>
      </c>
      <c r="G92" s="22">
        <v>1216386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4036056</v>
      </c>
    </row>
    <row r="93" spans="1:1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14548492</v>
      </c>
      <c r="F93" s="22">
        <v>0</v>
      </c>
      <c r="G93" s="22">
        <v>18316394</v>
      </c>
      <c r="H93" s="22">
        <v>-9361857</v>
      </c>
      <c r="I93" s="22">
        <v>-17710318</v>
      </c>
      <c r="J93" s="22">
        <v>0</v>
      </c>
      <c r="K93" s="22">
        <v>0</v>
      </c>
      <c r="L93" s="22">
        <v>33473</v>
      </c>
      <c r="M93" s="22">
        <v>0</v>
      </c>
      <c r="N93" s="22">
        <v>0</v>
      </c>
      <c r="O93" s="22">
        <v>0</v>
      </c>
      <c r="P93" s="22">
        <v>0</v>
      </c>
      <c r="Q93" s="22">
        <v>14927644</v>
      </c>
      <c r="R93" s="22">
        <v>20753828</v>
      </c>
    </row>
    <row r="94" spans="1:1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7352181</v>
      </c>
      <c r="F94" s="22">
        <v>0</v>
      </c>
      <c r="G94" s="22">
        <v>2324224</v>
      </c>
      <c r="H94" s="22">
        <v>-4337</v>
      </c>
      <c r="I94" s="22">
        <v>-941763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8730305</v>
      </c>
    </row>
    <row r="95" spans="1:1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495328</v>
      </c>
      <c r="F95" s="22">
        <v>0</v>
      </c>
      <c r="G95" s="22">
        <v>17700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513028</v>
      </c>
    </row>
    <row r="96" spans="1:1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5242949</v>
      </c>
      <c r="F96" s="22">
        <v>0</v>
      </c>
      <c r="G96" s="22">
        <v>1259379</v>
      </c>
      <c r="H96" s="22">
        <v>-112634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6389694</v>
      </c>
    </row>
    <row r="97" spans="1:1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2456495</v>
      </c>
      <c r="F97" s="22">
        <v>0</v>
      </c>
      <c r="G97" s="22">
        <v>270507</v>
      </c>
      <c r="H97" s="22">
        <v>-58428</v>
      </c>
      <c r="I97" s="22">
        <v>-361145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2307429</v>
      </c>
    </row>
    <row r="98" spans="1:1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1364246</v>
      </c>
      <c r="F98" s="22">
        <v>0</v>
      </c>
      <c r="G98" s="22">
        <v>212550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3644</v>
      </c>
      <c r="R98" s="22">
        <v>1580440</v>
      </c>
    </row>
    <row r="99" spans="1:1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24090661</v>
      </c>
      <c r="F99" s="22">
        <v>0</v>
      </c>
      <c r="G99" s="22">
        <v>886634</v>
      </c>
      <c r="H99" s="22">
        <v>-1262972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65151</v>
      </c>
      <c r="R99" s="22">
        <v>23779474</v>
      </c>
    </row>
    <row r="100" spans="1:1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2324781</v>
      </c>
      <c r="F100" s="22">
        <v>0</v>
      </c>
      <c r="G100" s="22">
        <v>0</v>
      </c>
      <c r="H100" s="22">
        <v>0</v>
      </c>
      <c r="I100" s="22">
        <v>-162272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2162509</v>
      </c>
    </row>
    <row r="101" spans="1:1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33627497</v>
      </c>
      <c r="F101" s="22">
        <v>0</v>
      </c>
      <c r="G101" s="22">
        <v>2867159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36494656</v>
      </c>
    </row>
    <row r="102" spans="1:1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2339917</v>
      </c>
      <c r="F102" s="22">
        <v>0</v>
      </c>
      <c r="G102" s="22">
        <v>789076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3128993</v>
      </c>
    </row>
    <row r="103" spans="1:1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1251370</v>
      </c>
      <c r="F103" s="22">
        <v>0</v>
      </c>
      <c r="G103" s="22">
        <v>0</v>
      </c>
      <c r="H103" s="22">
        <v>-67914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1183456</v>
      </c>
    </row>
    <row r="104" spans="1:1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1149340</v>
      </c>
      <c r="F104" s="22">
        <v>0</v>
      </c>
      <c r="G104" s="22">
        <v>157820</v>
      </c>
      <c r="H104" s="22">
        <v>-40000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1267160</v>
      </c>
    </row>
    <row r="105" spans="1:1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2087527</v>
      </c>
      <c r="F105" s="22">
        <v>0</v>
      </c>
      <c r="G105" s="22">
        <v>1410265</v>
      </c>
      <c r="H105" s="22">
        <v>0</v>
      </c>
      <c r="I105" s="22">
        <v>-769161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-47100</v>
      </c>
      <c r="R105" s="22">
        <v>2681531</v>
      </c>
    </row>
    <row r="106" spans="1:1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65160131</v>
      </c>
      <c r="F106" s="22">
        <v>0</v>
      </c>
      <c r="G106" s="22">
        <v>15876787</v>
      </c>
      <c r="H106" s="22">
        <v>-1110365</v>
      </c>
      <c r="I106" s="22">
        <v>-14787446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65139107</v>
      </c>
    </row>
    <row r="107" spans="1:1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8482001</v>
      </c>
      <c r="F107" s="22">
        <v>0</v>
      </c>
      <c r="G107" s="22">
        <v>2320095</v>
      </c>
      <c r="H107" s="22">
        <v>-97685</v>
      </c>
      <c r="I107" s="22">
        <v>-1217411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9487000</v>
      </c>
    </row>
    <row r="108" spans="1:1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4586630</v>
      </c>
      <c r="F108" s="22">
        <v>0</v>
      </c>
      <c r="G108" s="22">
        <v>1577263</v>
      </c>
      <c r="H108" s="22">
        <v>-1355827</v>
      </c>
      <c r="I108" s="22">
        <v>-426959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4381107</v>
      </c>
    </row>
    <row r="109" spans="1:1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498484</v>
      </c>
      <c r="F109" s="22">
        <v>0</v>
      </c>
      <c r="G109" s="22">
        <v>68732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567216</v>
      </c>
    </row>
    <row r="110" spans="1:1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3915965</v>
      </c>
      <c r="F110" s="22">
        <v>0</v>
      </c>
      <c r="G110" s="22">
        <v>1691787</v>
      </c>
      <c r="H110" s="22">
        <v>-465031</v>
      </c>
      <c r="I110" s="22">
        <v>-775498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4367223</v>
      </c>
    </row>
    <row r="111" spans="1:1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22517817</v>
      </c>
      <c r="F111" s="22">
        <v>0</v>
      </c>
      <c r="G111" s="22">
        <v>3318413</v>
      </c>
      <c r="H111" s="22">
        <v>-910197</v>
      </c>
      <c r="I111" s="22">
        <v>-12703160</v>
      </c>
      <c r="J111" s="22">
        <v>0</v>
      </c>
      <c r="K111" s="22">
        <v>0</v>
      </c>
      <c r="L111" s="22">
        <v>1225694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13448567</v>
      </c>
    </row>
    <row r="112" spans="1:1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7240107</v>
      </c>
      <c r="F112" s="22">
        <v>0</v>
      </c>
      <c r="G112" s="22">
        <v>-46401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7193706</v>
      </c>
    </row>
    <row r="113" spans="1:1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62936155</v>
      </c>
      <c r="F113" s="22">
        <v>0</v>
      </c>
      <c r="G113" s="22">
        <v>-8518961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5453600</v>
      </c>
      <c r="R113" s="22">
        <v>59870794</v>
      </c>
    </row>
    <row r="114" spans="1:1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2808639</v>
      </c>
      <c r="F114" s="22">
        <v>0</v>
      </c>
      <c r="G114" s="22">
        <v>114135</v>
      </c>
      <c r="H114" s="22">
        <v>0</v>
      </c>
      <c r="I114" s="22">
        <v>-506142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2416632</v>
      </c>
    </row>
    <row r="115" spans="1:1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2900788</v>
      </c>
      <c r="F115" s="22">
        <v>0</v>
      </c>
      <c r="G115" s="22">
        <v>1908659</v>
      </c>
      <c r="H115" s="22">
        <v>0</v>
      </c>
      <c r="I115" s="22">
        <v>-117596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4691851</v>
      </c>
    </row>
    <row r="116" spans="1:1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1048175</v>
      </c>
      <c r="F116" s="22">
        <v>0</v>
      </c>
      <c r="G116" s="22">
        <v>0</v>
      </c>
      <c r="H116" s="22">
        <v>0</v>
      </c>
      <c r="I116" s="22">
        <v>-56720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991455</v>
      </c>
    </row>
    <row r="117" spans="1:1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5048327</v>
      </c>
      <c r="F117" s="22">
        <v>0</v>
      </c>
      <c r="G117" s="22">
        <v>3798232</v>
      </c>
      <c r="H117" s="22">
        <v>-346235</v>
      </c>
      <c r="I117" s="22">
        <v>-1028703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7471621</v>
      </c>
    </row>
    <row r="118" spans="1:1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12701838</v>
      </c>
      <c r="F118" s="22">
        <v>0</v>
      </c>
      <c r="G118" s="22">
        <v>0</v>
      </c>
      <c r="H118" s="22">
        <v>255692</v>
      </c>
      <c r="I118" s="22">
        <v>-20711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12936819</v>
      </c>
    </row>
    <row r="119" spans="1:1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7069918</v>
      </c>
      <c r="F119" s="22">
        <v>0</v>
      </c>
      <c r="G119" s="22">
        <v>2093089</v>
      </c>
      <c r="H119" s="22">
        <v>-287065</v>
      </c>
      <c r="I119" s="22">
        <v>-1198546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7677396</v>
      </c>
    </row>
    <row r="120" spans="1:1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8709859</v>
      </c>
      <c r="F120" s="22">
        <v>0</v>
      </c>
      <c r="G120" s="22">
        <v>0</v>
      </c>
      <c r="H120" s="22">
        <v>29216</v>
      </c>
      <c r="I120" s="22">
        <v>-216416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8522659</v>
      </c>
    </row>
    <row r="121" spans="1:1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29496225</v>
      </c>
      <c r="F121" s="22">
        <v>0</v>
      </c>
      <c r="G121" s="22">
        <v>-6480184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23016041</v>
      </c>
    </row>
    <row r="122" spans="1:1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1050116</v>
      </c>
      <c r="F122" s="22">
        <v>0</v>
      </c>
      <c r="G122" s="22">
        <v>0</v>
      </c>
      <c r="H122" s="22">
        <v>-28532</v>
      </c>
      <c r="I122" s="22">
        <v>-11071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1010513</v>
      </c>
    </row>
    <row r="123" spans="1:1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31861862</v>
      </c>
      <c r="F123" s="22">
        <v>0</v>
      </c>
      <c r="G123" s="22">
        <v>8007440</v>
      </c>
      <c r="H123" s="22">
        <v>-2341105</v>
      </c>
      <c r="I123" s="22">
        <v>-4307555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33220642</v>
      </c>
    </row>
    <row r="124" spans="1:1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1791240</v>
      </c>
      <c r="F124" s="22">
        <v>0</v>
      </c>
      <c r="G124" s="22">
        <v>453310</v>
      </c>
      <c r="H124" s="22">
        <v>-39937</v>
      </c>
      <c r="I124" s="22">
        <v>-300996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1903617</v>
      </c>
    </row>
    <row r="125" spans="1:1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5164823</v>
      </c>
      <c r="F125" s="22">
        <v>0</v>
      </c>
      <c r="G125" s="22">
        <v>1342860</v>
      </c>
      <c r="H125" s="22">
        <v>-85527</v>
      </c>
      <c r="I125" s="22">
        <v>-645623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5776533</v>
      </c>
    </row>
    <row r="126" spans="1:1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3421155</v>
      </c>
      <c r="F126" s="22">
        <v>0</v>
      </c>
      <c r="G126" s="22">
        <v>202902</v>
      </c>
      <c r="H126" s="22">
        <v>137065</v>
      </c>
      <c r="I126" s="22">
        <v>-137065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3624057</v>
      </c>
    </row>
    <row r="127" spans="1:1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8259904</v>
      </c>
      <c r="F127" s="22">
        <v>0</v>
      </c>
      <c r="G127" s="22">
        <v>1398677</v>
      </c>
      <c r="H127" s="22">
        <v>0</v>
      </c>
      <c r="I127" s="22">
        <v>-1320963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8337618</v>
      </c>
    </row>
    <row r="128" spans="1:1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15403016</v>
      </c>
      <c r="F128" s="22">
        <v>0</v>
      </c>
      <c r="G128" s="22">
        <v>1329404</v>
      </c>
      <c r="H128" s="22">
        <v>0</v>
      </c>
      <c r="I128" s="22">
        <v>-1214730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15517690</v>
      </c>
    </row>
    <row r="129" spans="1:1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61500</v>
      </c>
      <c r="F129" s="22">
        <v>0</v>
      </c>
      <c r="G129" s="22">
        <v>50000</v>
      </c>
      <c r="H129" s="22">
        <v>-11500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100000</v>
      </c>
    </row>
    <row r="130" spans="1:1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3487044</v>
      </c>
      <c r="F130" s="22">
        <v>0</v>
      </c>
      <c r="G130" s="22">
        <v>1313831</v>
      </c>
      <c r="H130" s="22">
        <v>-1007447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3793428</v>
      </c>
    </row>
    <row r="131" spans="1:1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2710412</v>
      </c>
      <c r="F131" s="22">
        <v>0</v>
      </c>
      <c r="G131" s="22">
        <v>698595</v>
      </c>
      <c r="H131" s="22">
        <v>-94618</v>
      </c>
      <c r="I131" s="22">
        <v>-55153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3259236</v>
      </c>
    </row>
    <row r="132" spans="1:1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2230925</v>
      </c>
      <c r="F132" s="22">
        <v>0</v>
      </c>
      <c r="G132" s="22">
        <v>189702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2420627</v>
      </c>
    </row>
    <row r="133" spans="1:1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5099135</v>
      </c>
      <c r="F133" s="22">
        <v>0</v>
      </c>
      <c r="G133" s="22">
        <v>2038071</v>
      </c>
      <c r="H133" s="22">
        <v>-194454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6942752</v>
      </c>
    </row>
    <row r="134" spans="1:1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37276032</v>
      </c>
      <c r="F134" s="22">
        <v>0</v>
      </c>
      <c r="G134" s="22">
        <v>1380344</v>
      </c>
      <c r="H134" s="22">
        <v>-893287</v>
      </c>
      <c r="I134" s="22">
        <v>-5076910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32686179</v>
      </c>
    </row>
    <row r="135" spans="1:1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18535245</v>
      </c>
      <c r="F135" s="22">
        <v>0</v>
      </c>
      <c r="G135" s="22">
        <v>4996041</v>
      </c>
      <c r="H135" s="22">
        <v>-327347</v>
      </c>
      <c r="I135" s="22">
        <v>-2706878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-63957</v>
      </c>
      <c r="R135" s="22">
        <v>20433104</v>
      </c>
    </row>
    <row r="136" spans="1:1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12147441</v>
      </c>
      <c r="F136" s="22">
        <v>0</v>
      </c>
      <c r="G136" s="22">
        <v>9726935</v>
      </c>
      <c r="H136" s="22">
        <v>-5564824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16309552</v>
      </c>
    </row>
    <row r="137" spans="1:1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1477707</v>
      </c>
      <c r="F137" s="22">
        <v>0</v>
      </c>
      <c r="G137" s="22">
        <v>484802</v>
      </c>
      <c r="H137" s="22">
        <v>-37500</v>
      </c>
      <c r="I137" s="22">
        <v>-85496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1839513</v>
      </c>
    </row>
    <row r="138" spans="1:1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2096287</v>
      </c>
      <c r="F138" s="22">
        <v>0</v>
      </c>
      <c r="G138" s="22">
        <v>0</v>
      </c>
      <c r="H138" s="22">
        <v>-151889</v>
      </c>
      <c r="I138" s="22">
        <v>-20000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1924398</v>
      </c>
    </row>
    <row r="139" spans="1:1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2170554</v>
      </c>
      <c r="F139" s="22">
        <v>0</v>
      </c>
      <c r="G139" s="22">
        <v>425417</v>
      </c>
      <c r="H139" s="22">
        <v>-33570</v>
      </c>
      <c r="I139" s="22">
        <v>-42163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2520238</v>
      </c>
    </row>
    <row r="140" spans="1:1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184845</v>
      </c>
      <c r="F140" s="22">
        <v>0</v>
      </c>
      <c r="G140" s="22">
        <v>143247</v>
      </c>
      <c r="H140" s="22">
        <v>-68539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259553</v>
      </c>
    </row>
    <row r="141" spans="1:1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97730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97730</v>
      </c>
    </row>
    <row r="142" spans="1:1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501092</v>
      </c>
      <c r="F142" s="22">
        <v>0</v>
      </c>
      <c r="G142" s="22">
        <v>481608</v>
      </c>
      <c r="H142" s="22">
        <v>-246394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736306</v>
      </c>
    </row>
    <row r="143" spans="1:1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793879</v>
      </c>
      <c r="F143" s="22">
        <v>0</v>
      </c>
      <c r="G143" s="22">
        <v>54500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848379</v>
      </c>
    </row>
    <row r="144" spans="1:1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1218557</v>
      </c>
      <c r="F144" s="22">
        <v>0</v>
      </c>
      <c r="G144" s="22">
        <v>47259</v>
      </c>
      <c r="H144" s="22">
        <v>0</v>
      </c>
      <c r="I144" s="22">
        <v>-186944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1078872</v>
      </c>
    </row>
    <row r="145" spans="1:1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5363036</v>
      </c>
      <c r="F145" s="22">
        <v>0</v>
      </c>
      <c r="G145" s="22">
        <v>311952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5674988</v>
      </c>
    </row>
    <row r="146" spans="1:1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7718119</v>
      </c>
      <c r="F146" s="22">
        <v>0</v>
      </c>
      <c r="G146" s="22">
        <v>4864025</v>
      </c>
      <c r="H146" s="22">
        <v>0</v>
      </c>
      <c r="I146" s="22">
        <v>-3547185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9034959</v>
      </c>
    </row>
    <row r="147" spans="1:1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384426</v>
      </c>
      <c r="F147" s="22">
        <v>0</v>
      </c>
      <c r="G147" s="22">
        <v>153139</v>
      </c>
      <c r="H147" s="22">
        <v>-76879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460686</v>
      </c>
    </row>
    <row r="148" spans="1:1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5726378</v>
      </c>
      <c r="F148" s="22">
        <v>0</v>
      </c>
      <c r="G148" s="22">
        <v>1051173</v>
      </c>
      <c r="H148" s="22">
        <v>0</v>
      </c>
      <c r="I148" s="22">
        <v>-753338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6024213</v>
      </c>
    </row>
    <row r="149" spans="1:1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4846486</v>
      </c>
      <c r="F149" s="22">
        <v>0</v>
      </c>
      <c r="G149" s="22">
        <v>1280787</v>
      </c>
      <c r="H149" s="22">
        <v>0</v>
      </c>
      <c r="I149" s="22">
        <v>-2040675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4086598</v>
      </c>
    </row>
    <row r="150" spans="1:1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49725400</v>
      </c>
      <c r="F150" s="22">
        <v>0</v>
      </c>
      <c r="G150" s="22">
        <v>14184195</v>
      </c>
      <c r="H150" s="22">
        <v>-4111662</v>
      </c>
      <c r="I150" s="22">
        <v>-8526786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51271147</v>
      </c>
    </row>
    <row r="151" spans="1:1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8801797</v>
      </c>
      <c r="F151" s="22">
        <v>0</v>
      </c>
      <c r="G151" s="22">
        <v>-710665</v>
      </c>
      <c r="H151" s="22">
        <v>402113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-495245</v>
      </c>
      <c r="R151" s="22">
        <v>7998000</v>
      </c>
    </row>
    <row r="152" spans="1:1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677629</v>
      </c>
      <c r="F152" s="22">
        <v>0</v>
      </c>
      <c r="G152" s="22">
        <v>30466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708095</v>
      </c>
    </row>
    <row r="153" spans="1:1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324533</v>
      </c>
      <c r="F153" s="22">
        <v>0</v>
      </c>
      <c r="G153" s="22">
        <v>402273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726806</v>
      </c>
    </row>
    <row r="154" spans="1:1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12472499</v>
      </c>
      <c r="F154" s="22">
        <v>0</v>
      </c>
      <c r="G154" s="22">
        <v>3594446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16066945</v>
      </c>
    </row>
    <row r="155" spans="1:1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3899513</v>
      </c>
      <c r="F155" s="22">
        <v>0</v>
      </c>
      <c r="G155" s="22">
        <v>0</v>
      </c>
      <c r="H155" s="22">
        <v>-110842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3788671</v>
      </c>
    </row>
    <row r="156" spans="1:1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3947444</v>
      </c>
      <c r="F156" s="22">
        <v>0</v>
      </c>
      <c r="G156" s="22">
        <v>378790</v>
      </c>
      <c r="H156" s="22">
        <v>223195</v>
      </c>
      <c r="I156" s="22">
        <v>-1560438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2988991</v>
      </c>
    </row>
    <row r="157" spans="1:1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10311040</v>
      </c>
      <c r="F157" s="22">
        <v>0</v>
      </c>
      <c r="G157" s="22">
        <v>1699905</v>
      </c>
      <c r="H157" s="22">
        <v>-2448199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9562746</v>
      </c>
    </row>
    <row r="158" spans="1:1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6593186</v>
      </c>
      <c r="F158" s="22">
        <v>0</v>
      </c>
      <c r="G158" s="22">
        <v>13497743</v>
      </c>
      <c r="H158" s="22">
        <v>-528770</v>
      </c>
      <c r="I158" s="22">
        <v>-881142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18681017</v>
      </c>
    </row>
    <row r="159" spans="1:1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7459227</v>
      </c>
      <c r="F159" s="22">
        <v>0</v>
      </c>
      <c r="G159" s="22">
        <v>1445423</v>
      </c>
      <c r="H159" s="22">
        <v>-847407</v>
      </c>
      <c r="I159" s="22">
        <v>-846863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7210380</v>
      </c>
    </row>
    <row r="160" spans="1:1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2677137</v>
      </c>
      <c r="F160" s="22">
        <v>0</v>
      </c>
      <c r="G160" s="22">
        <v>0</v>
      </c>
      <c r="H160" s="22">
        <v>0</v>
      </c>
      <c r="I160" s="22">
        <v>-589113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2088024</v>
      </c>
    </row>
    <row r="161" spans="1:1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204850</v>
      </c>
      <c r="F161" s="22">
        <v>0</v>
      </c>
      <c r="G161" s="22">
        <v>628080</v>
      </c>
      <c r="H161" s="22">
        <v>0</v>
      </c>
      <c r="I161" s="22">
        <v>-129748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703182</v>
      </c>
    </row>
    <row r="162" spans="1:1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20382225</v>
      </c>
      <c r="F162" s="22">
        <v>0</v>
      </c>
      <c r="G162" s="22">
        <v>1253026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21635251</v>
      </c>
    </row>
    <row r="163" spans="1:1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2860891</v>
      </c>
      <c r="F163" s="22">
        <v>0</v>
      </c>
      <c r="G163" s="22">
        <v>331370</v>
      </c>
      <c r="H163" s="22">
        <v>-220247</v>
      </c>
      <c r="I163" s="22">
        <v>-87997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2884017</v>
      </c>
    </row>
    <row r="164" spans="1:1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2352901</v>
      </c>
      <c r="F164" s="22">
        <v>0</v>
      </c>
      <c r="G164" s="22">
        <v>-408623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1944278</v>
      </c>
    </row>
    <row r="165" spans="1:1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20398358</v>
      </c>
      <c r="F165" s="22">
        <v>0</v>
      </c>
      <c r="G165" s="22">
        <v>10559575</v>
      </c>
      <c r="H165" s="22">
        <v>-575173</v>
      </c>
      <c r="I165" s="22">
        <v>-1946495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28436265</v>
      </c>
    </row>
    <row r="166" spans="1:1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1309054</v>
      </c>
      <c r="F166" s="22">
        <v>0</v>
      </c>
      <c r="G166" s="22">
        <v>368903</v>
      </c>
      <c r="H166" s="22">
        <v>-8000</v>
      </c>
      <c r="I166" s="22">
        <v>-34495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1635462</v>
      </c>
    </row>
    <row r="167" spans="1:1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18074912</v>
      </c>
      <c r="F167" s="22">
        <v>0</v>
      </c>
      <c r="G167" s="22">
        <v>776756</v>
      </c>
      <c r="H167" s="22">
        <v>0</v>
      </c>
      <c r="I167" s="22">
        <v>-413597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1267368</v>
      </c>
      <c r="R167" s="22">
        <v>19705439</v>
      </c>
    </row>
    <row r="168" spans="1:1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17982914</v>
      </c>
      <c r="F168" s="22">
        <v>0</v>
      </c>
      <c r="G168" s="22">
        <v>3542900</v>
      </c>
      <c r="H168" s="22">
        <v>-85464</v>
      </c>
      <c r="I168" s="22">
        <v>-5093460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16346890</v>
      </c>
    </row>
    <row r="169" spans="1:1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2010533</v>
      </c>
      <c r="F169" s="22">
        <v>0</v>
      </c>
      <c r="G169" s="22">
        <v>-10541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1999992</v>
      </c>
    </row>
    <row r="170" spans="1:1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1115581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1115581</v>
      </c>
    </row>
    <row r="171" spans="1:1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708991</v>
      </c>
      <c r="F171" s="22">
        <v>0</v>
      </c>
      <c r="G171" s="22">
        <v>82601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791592</v>
      </c>
    </row>
    <row r="172" spans="1:1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505994</v>
      </c>
      <c r="F172" s="22">
        <v>0</v>
      </c>
      <c r="G172" s="22">
        <v>8200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514194</v>
      </c>
    </row>
    <row r="173" spans="1:1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11097811</v>
      </c>
      <c r="F173" s="22">
        <v>0</v>
      </c>
      <c r="G173" s="22">
        <v>5282568</v>
      </c>
      <c r="H173" s="22">
        <v>-3466981</v>
      </c>
      <c r="I173" s="22">
        <v>-1779336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11134062</v>
      </c>
    </row>
    <row r="174" spans="1:1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15300579</v>
      </c>
      <c r="F174" s="22">
        <v>0</v>
      </c>
      <c r="G174" s="22">
        <v>18383264</v>
      </c>
      <c r="H174" s="22">
        <v>-3708952</v>
      </c>
      <c r="I174" s="22">
        <v>-12782508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17192383</v>
      </c>
    </row>
    <row r="175" spans="1:1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11446684</v>
      </c>
      <c r="F175" s="22">
        <v>0</v>
      </c>
      <c r="G175" s="22">
        <v>3646270</v>
      </c>
      <c r="H175" s="22">
        <v>-119950</v>
      </c>
      <c r="I175" s="22">
        <v>-977271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13995733</v>
      </c>
    </row>
    <row r="176" spans="1:1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5622348</v>
      </c>
      <c r="F176" s="22">
        <v>0</v>
      </c>
      <c r="G176" s="22">
        <v>1856349</v>
      </c>
      <c r="H176" s="22">
        <v>-119500</v>
      </c>
      <c r="I176" s="22">
        <v>-571000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6788197</v>
      </c>
    </row>
    <row r="177" spans="1:1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3435536</v>
      </c>
      <c r="F177" s="22">
        <v>0</v>
      </c>
      <c r="G177" s="22">
        <v>600000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696196</v>
      </c>
      <c r="R177" s="22">
        <v>4731732</v>
      </c>
    </row>
    <row r="178" spans="1:1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1454651</v>
      </c>
      <c r="F178" s="22">
        <v>0</v>
      </c>
      <c r="G178" s="22">
        <v>8884820</v>
      </c>
      <c r="H178" s="22">
        <v>-2050768</v>
      </c>
      <c r="I178" s="22">
        <v>-7210229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1078474</v>
      </c>
    </row>
    <row r="179" spans="1:1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16147054</v>
      </c>
      <c r="F179" s="22">
        <v>0</v>
      </c>
      <c r="G179" s="22">
        <v>5846653</v>
      </c>
      <c r="H179" s="22">
        <v>-1338610</v>
      </c>
      <c r="I179" s="22">
        <v>-5498376</v>
      </c>
      <c r="J179" s="22">
        <v>0</v>
      </c>
      <c r="K179" s="22">
        <v>0</v>
      </c>
      <c r="L179" s="22">
        <v>-74547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15082174</v>
      </c>
    </row>
    <row r="180" spans="1:1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1052819</v>
      </c>
      <c r="F180" s="22">
        <v>0</v>
      </c>
      <c r="G180" s="22">
        <v>45929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1098748</v>
      </c>
    </row>
    <row r="181" spans="1:1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9225931</v>
      </c>
      <c r="F181" s="22">
        <v>0</v>
      </c>
      <c r="G181" s="22">
        <v>1400615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10626546</v>
      </c>
    </row>
    <row r="182" spans="1:1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4836451</v>
      </c>
      <c r="F182" s="22">
        <v>0</v>
      </c>
      <c r="G182" s="22">
        <v>1345783</v>
      </c>
      <c r="H182" s="22">
        <v>-72590</v>
      </c>
      <c r="I182" s="22">
        <v>-252129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5857515</v>
      </c>
    </row>
    <row r="183" spans="1:1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1004457</v>
      </c>
      <c r="F183" s="22">
        <v>0</v>
      </c>
      <c r="G183" s="22">
        <v>131546</v>
      </c>
      <c r="H183" s="22">
        <v>-11094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1124909</v>
      </c>
    </row>
    <row r="184" spans="1:1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712097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712097</v>
      </c>
    </row>
    <row r="185" spans="1:1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2947061</v>
      </c>
      <c r="F185" s="22">
        <v>0</v>
      </c>
      <c r="G185" s="22">
        <v>-1112968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1834093</v>
      </c>
    </row>
    <row r="186" spans="1:1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1745096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1745096</v>
      </c>
    </row>
    <row r="187" spans="1:1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5932641</v>
      </c>
      <c r="F187" s="22">
        <v>0</v>
      </c>
      <c r="G187" s="22">
        <v>510275</v>
      </c>
      <c r="H187" s="22">
        <v>-470268</v>
      </c>
      <c r="I187" s="22">
        <v>-841556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5131092</v>
      </c>
    </row>
    <row r="188" spans="1:1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3651274</v>
      </c>
      <c r="F188" s="22">
        <v>0</v>
      </c>
      <c r="G188" s="22">
        <v>2034117</v>
      </c>
      <c r="H188" s="22">
        <v>-329992</v>
      </c>
      <c r="I188" s="22">
        <v>-132776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5222623</v>
      </c>
    </row>
    <row r="189" spans="1:1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291604</v>
      </c>
      <c r="F189" s="22">
        <v>0</v>
      </c>
      <c r="G189" s="22">
        <v>0</v>
      </c>
      <c r="H189" s="22">
        <v>87176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378780</v>
      </c>
    </row>
    <row r="190" spans="1:1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2164073</v>
      </c>
      <c r="F190" s="22">
        <v>0</v>
      </c>
      <c r="G190" s="22">
        <v>740423</v>
      </c>
      <c r="H190" s="22">
        <v>-44813</v>
      </c>
      <c r="I190" s="22">
        <v>-501900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2357783</v>
      </c>
    </row>
    <row r="191" spans="1:1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23723972</v>
      </c>
      <c r="F191" s="22">
        <v>0</v>
      </c>
      <c r="G191" s="22">
        <v>2973276</v>
      </c>
      <c r="H191" s="22">
        <v>-133485</v>
      </c>
      <c r="I191" s="22">
        <v>-3724509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22839254</v>
      </c>
    </row>
    <row r="192" spans="1:1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3099091</v>
      </c>
      <c r="F192" s="22">
        <v>0</v>
      </c>
      <c r="G192" s="22">
        <v>102450</v>
      </c>
      <c r="H192" s="22">
        <v>-26125</v>
      </c>
      <c r="I192" s="22">
        <v>-31577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46640</v>
      </c>
      <c r="R192" s="22">
        <v>3190479</v>
      </c>
    </row>
    <row r="193" spans="1:1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6585117</v>
      </c>
      <c r="F193" s="22">
        <v>0</v>
      </c>
      <c r="G193" s="22">
        <v>1356273</v>
      </c>
      <c r="H193" s="22">
        <v>-407652</v>
      </c>
      <c r="I193" s="22">
        <v>-1710173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5823565</v>
      </c>
    </row>
    <row r="194" spans="1:1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35545926</v>
      </c>
      <c r="F194" s="22">
        <v>0</v>
      </c>
      <c r="G194" s="22">
        <v>8665116</v>
      </c>
      <c r="H194" s="22">
        <v>0</v>
      </c>
      <c r="I194" s="22">
        <v>-4965049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39245993</v>
      </c>
    </row>
    <row r="195" spans="1:18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329283</v>
      </c>
      <c r="F195" s="22">
        <v>0</v>
      </c>
      <c r="G195" s="22">
        <v>-15750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313533</v>
      </c>
    </row>
    <row r="196" spans="1:18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1343513</v>
      </c>
      <c r="F196" s="22">
        <v>0</v>
      </c>
      <c r="G196" s="22">
        <v>231500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1575013</v>
      </c>
    </row>
    <row r="197" spans="1:18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1270244</v>
      </c>
      <c r="F197" s="22">
        <v>0</v>
      </c>
      <c r="G197" s="22">
        <v>882045</v>
      </c>
      <c r="H197" s="22">
        <v>-2000</v>
      </c>
      <c r="I197" s="22">
        <v>-346882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1803407</v>
      </c>
    </row>
    <row r="198" spans="1:18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43000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43000</v>
      </c>
    </row>
    <row r="199" spans="1:18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102054</v>
      </c>
      <c r="F199" s="22">
        <v>0</v>
      </c>
      <c r="G199" s="22">
        <v>14910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116964</v>
      </c>
    </row>
    <row r="200" spans="1:18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894978</v>
      </c>
      <c r="F200" s="22">
        <v>0</v>
      </c>
      <c r="G200" s="22">
        <v>13812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908790</v>
      </c>
    </row>
    <row r="201" spans="1:18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1252065</v>
      </c>
      <c r="F201" s="22">
        <v>0</v>
      </c>
      <c r="G201" s="22">
        <v>124023</v>
      </c>
      <c r="H201" s="22">
        <v>0</v>
      </c>
      <c r="I201" s="22">
        <v>-122517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1253571</v>
      </c>
    </row>
    <row r="202" spans="1:18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81771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81771</v>
      </c>
    </row>
    <row r="203" spans="1:18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259660</v>
      </c>
      <c r="F203" s="22">
        <v>0</v>
      </c>
      <c r="G203" s="22">
        <v>0</v>
      </c>
      <c r="H203" s="22">
        <v>-7180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252480</v>
      </c>
    </row>
    <row r="204" spans="1:18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127456</v>
      </c>
      <c r="F204" s="22">
        <v>0</v>
      </c>
      <c r="G204" s="22">
        <v>973056</v>
      </c>
      <c r="H204" s="22">
        <v>-4000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1096512</v>
      </c>
    </row>
    <row r="205" spans="1:18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107479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107479</v>
      </c>
    </row>
    <row r="206" spans="1:18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284350</v>
      </c>
      <c r="F206" s="22">
        <v>0</v>
      </c>
      <c r="G206" s="22">
        <v>15341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299691</v>
      </c>
    </row>
    <row r="207" spans="1:18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797847</v>
      </c>
      <c r="F207" s="22">
        <v>0</v>
      </c>
      <c r="G207" s="22">
        <v>60000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857847</v>
      </c>
    </row>
    <row r="208" spans="1:18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155512</v>
      </c>
      <c r="F208" s="22">
        <v>0</v>
      </c>
      <c r="G208" s="22">
        <v>10033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165545</v>
      </c>
    </row>
    <row r="209" spans="1:18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66685</v>
      </c>
      <c r="F209" s="22">
        <v>0</v>
      </c>
      <c r="G209" s="22">
        <v>79869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146554</v>
      </c>
    </row>
    <row r="210" spans="1:18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295254</v>
      </c>
      <c r="F210" s="22">
        <v>0</v>
      </c>
      <c r="G210" s="22">
        <v>0</v>
      </c>
      <c r="H210" s="22">
        <v>258408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553662</v>
      </c>
    </row>
    <row r="211" spans="1:18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606908</v>
      </c>
      <c r="F211" s="22">
        <v>0</v>
      </c>
      <c r="G211" s="22">
        <v>-220000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386908</v>
      </c>
    </row>
    <row r="212" spans="1:18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1300091</v>
      </c>
      <c r="F212" s="22">
        <v>0</v>
      </c>
      <c r="G212" s="22">
        <v>77538</v>
      </c>
      <c r="H212" s="22">
        <v>0</v>
      </c>
      <c r="I212" s="22">
        <v>-49388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1328241</v>
      </c>
    </row>
    <row r="213" spans="1:18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475443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475443</v>
      </c>
    </row>
    <row r="214" spans="1:18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1151009</v>
      </c>
      <c r="F214" s="22">
        <v>0</v>
      </c>
      <c r="G214" s="22">
        <v>0</v>
      </c>
      <c r="H214" s="22">
        <v>-29641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1121368</v>
      </c>
    </row>
    <row r="215" spans="1:18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1202168</v>
      </c>
      <c r="F215" s="22">
        <v>0</v>
      </c>
      <c r="G215" s="22">
        <v>60866</v>
      </c>
      <c r="H215" s="22">
        <v>0</v>
      </c>
      <c r="I215" s="22">
        <v>-42169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1220865</v>
      </c>
    </row>
    <row r="216" spans="1:18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333599</v>
      </c>
      <c r="F216" s="22">
        <v>0</v>
      </c>
      <c r="G216" s="22">
        <v>575000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908599</v>
      </c>
    </row>
    <row r="217" spans="1:18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200000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200000</v>
      </c>
    </row>
    <row r="219" spans="1:18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572267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572267</v>
      </c>
    </row>
    <row r="220" spans="1:18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662363</v>
      </c>
      <c r="F221" s="22">
        <v>0</v>
      </c>
      <c r="G221" s="22">
        <v>64738</v>
      </c>
      <c r="H221" s="22">
        <v>-60731</v>
      </c>
      <c r="I221" s="22">
        <v>-16745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649625</v>
      </c>
    </row>
    <row r="222" spans="1:18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133447</v>
      </c>
      <c r="F222" s="22">
        <v>0</v>
      </c>
      <c r="G222" s="22">
        <v>20556</v>
      </c>
      <c r="H222" s="22">
        <v>0</v>
      </c>
      <c r="I222" s="22">
        <v>-2282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151721</v>
      </c>
    </row>
    <row r="223" spans="1:18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34000</v>
      </c>
      <c r="F223" s="22">
        <v>0</v>
      </c>
      <c r="G223" s="22">
        <v>0</v>
      </c>
      <c r="H223" s="22">
        <v>-16000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18000</v>
      </c>
    </row>
    <row r="224" spans="1:18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809246</v>
      </c>
      <c r="F224" s="22">
        <v>0</v>
      </c>
      <c r="G224" s="22">
        <v>39359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848605</v>
      </c>
    </row>
    <row r="225" spans="1:18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1176439</v>
      </c>
      <c r="F225" s="22">
        <v>0</v>
      </c>
      <c r="G225" s="22">
        <v>57283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1233722</v>
      </c>
    </row>
    <row r="226" spans="1:18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302475</v>
      </c>
      <c r="F226" s="22">
        <v>0</v>
      </c>
      <c r="G226" s="22">
        <v>964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303439</v>
      </c>
    </row>
    <row r="227" spans="1:18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449759</v>
      </c>
      <c r="F227" s="22">
        <v>0</v>
      </c>
      <c r="G227" s="22">
        <v>148995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598754</v>
      </c>
    </row>
    <row r="228" spans="1:18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215126</v>
      </c>
      <c r="F228" s="22">
        <v>0</v>
      </c>
      <c r="G228" s="22">
        <v>24989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240115</v>
      </c>
    </row>
    <row r="229" spans="1:18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424115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424115</v>
      </c>
    </row>
    <row r="230" spans="1:18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1148074</v>
      </c>
      <c r="F230" s="22">
        <v>0</v>
      </c>
      <c r="G230" s="22">
        <v>308872</v>
      </c>
      <c r="H230" s="22">
        <v>-128315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1328631</v>
      </c>
    </row>
    <row r="231" spans="1:18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1284807</v>
      </c>
      <c r="F231" s="22">
        <v>0</v>
      </c>
      <c r="G231" s="22">
        <v>26977</v>
      </c>
      <c r="H231" s="22">
        <v>0</v>
      </c>
      <c r="I231" s="22">
        <v>-281428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1030356</v>
      </c>
    </row>
    <row r="232" spans="1:18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533609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533609</v>
      </c>
    </row>
    <row r="233" spans="1:18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2450046</v>
      </c>
      <c r="F233" s="22">
        <v>0</v>
      </c>
      <c r="G233" s="22">
        <v>0</v>
      </c>
      <c r="H233" s="22">
        <v>0</v>
      </c>
      <c r="I233" s="22">
        <v>-1000000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1450046</v>
      </c>
    </row>
    <row r="234" spans="1:18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247000</v>
      </c>
      <c r="F234" s="22">
        <v>0</v>
      </c>
      <c r="G234" s="22">
        <v>109725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356725</v>
      </c>
    </row>
    <row r="235" spans="1:18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138289</v>
      </c>
      <c r="F235" s="22">
        <v>0</v>
      </c>
      <c r="G235" s="22">
        <v>3500</v>
      </c>
      <c r="H235" s="22">
        <v>-17086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124703</v>
      </c>
    </row>
    <row r="236" spans="1:18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288111</v>
      </c>
      <c r="F236" s="22">
        <v>0</v>
      </c>
      <c r="G236" s="22">
        <v>0</v>
      </c>
      <c r="H236" s="22">
        <v>-16208</v>
      </c>
      <c r="I236" s="22">
        <v>-18059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253844</v>
      </c>
    </row>
    <row r="237" spans="1:18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213698</v>
      </c>
      <c r="F237" s="22">
        <v>0</v>
      </c>
      <c r="G237" s="22">
        <v>0</v>
      </c>
      <c r="H237" s="22">
        <v>-3908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209790</v>
      </c>
    </row>
    <row r="238" spans="1:18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742525</v>
      </c>
      <c r="F238" s="22">
        <v>0</v>
      </c>
      <c r="G238" s="22">
        <v>0</v>
      </c>
      <c r="H238" s="22">
        <v>0</v>
      </c>
      <c r="I238" s="22">
        <v>-101208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641317</v>
      </c>
    </row>
    <row r="239" spans="1:18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1205875</v>
      </c>
      <c r="F239" s="22">
        <v>0</v>
      </c>
      <c r="G239" s="22">
        <v>401082</v>
      </c>
      <c r="H239" s="22">
        <v>-56833</v>
      </c>
      <c r="I239" s="22">
        <v>-26416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1523708</v>
      </c>
    </row>
    <row r="240" spans="1:18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1219844</v>
      </c>
      <c r="F240" s="22">
        <v>0</v>
      </c>
      <c r="G240" s="22">
        <v>131534</v>
      </c>
      <c r="H240" s="22">
        <v>-71979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1279399</v>
      </c>
    </row>
    <row r="241" spans="1:18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213832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3</v>
      </c>
      <c r="R242" s="22">
        <v>213835</v>
      </c>
    </row>
    <row r="243" spans="1:18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204080</v>
      </c>
      <c r="F243" s="22">
        <v>0</v>
      </c>
      <c r="G243" s="22">
        <v>59104</v>
      </c>
      <c r="H243" s="22">
        <v>-49372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213812</v>
      </c>
    </row>
    <row r="244" spans="1:18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487675</v>
      </c>
      <c r="F244" s="22">
        <v>0</v>
      </c>
      <c r="G244" s="22">
        <v>89672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577347</v>
      </c>
    </row>
    <row r="245" spans="1:18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1657165</v>
      </c>
      <c r="F245" s="22">
        <v>0</v>
      </c>
      <c r="G245" s="22">
        <v>239619</v>
      </c>
      <c r="H245" s="22">
        <v>0</v>
      </c>
      <c r="I245" s="22">
        <v>-659328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1237456</v>
      </c>
    </row>
    <row r="246" spans="1:18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1444493</v>
      </c>
      <c r="F246" s="22">
        <v>0</v>
      </c>
      <c r="G246" s="22">
        <v>273140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1717633</v>
      </c>
    </row>
    <row r="247" spans="1:18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1103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1103</v>
      </c>
    </row>
    <row r="248" spans="1:18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612687</v>
      </c>
      <c r="F248" s="22">
        <v>0</v>
      </c>
      <c r="G248" s="22">
        <v>82074</v>
      </c>
      <c r="H248" s="22">
        <v>0</v>
      </c>
      <c r="I248" s="22">
        <v>-10195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684566</v>
      </c>
    </row>
    <row r="249" spans="1:18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48915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48915</v>
      </c>
    </row>
    <row r="250" spans="1:18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1663902</v>
      </c>
      <c r="F250" s="22">
        <v>0</v>
      </c>
      <c r="G250" s="22">
        <v>397609</v>
      </c>
      <c r="H250" s="22">
        <v>0</v>
      </c>
      <c r="I250" s="22">
        <v>-503299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1558212</v>
      </c>
    </row>
    <row r="251" spans="1:18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850167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850167</v>
      </c>
    </row>
    <row r="252" spans="1:18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481338</v>
      </c>
      <c r="F253" s="22">
        <v>0</v>
      </c>
      <c r="G253" s="22">
        <v>30195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511533</v>
      </c>
    </row>
    <row r="254" spans="1:18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5000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5000</v>
      </c>
    </row>
    <row r="255" spans="1:18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487432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487432</v>
      </c>
    </row>
    <row r="257" spans="1:18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75180</v>
      </c>
      <c r="F257" s="22">
        <v>0</v>
      </c>
      <c r="G257" s="22">
        <v>8420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83600</v>
      </c>
    </row>
    <row r="258" spans="1:18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6332</v>
      </c>
      <c r="F258" s="22">
        <v>0</v>
      </c>
      <c r="G258" s="22">
        <v>6911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13243</v>
      </c>
    </row>
    <row r="259" spans="1:18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182103</v>
      </c>
      <c r="F259" s="22">
        <v>0</v>
      </c>
      <c r="G259" s="22">
        <v>6834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188937</v>
      </c>
    </row>
    <row r="260" spans="1:18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127136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127136</v>
      </c>
    </row>
    <row r="261" spans="1:18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3696322</v>
      </c>
      <c r="F261" s="22">
        <v>0</v>
      </c>
      <c r="G261" s="22">
        <v>693718</v>
      </c>
      <c r="H261" s="22">
        <v>-290000</v>
      </c>
      <c r="I261" s="22">
        <v>-2000000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2100040</v>
      </c>
    </row>
    <row r="262" spans="1:18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803629</v>
      </c>
      <c r="F262" s="22">
        <v>0</v>
      </c>
      <c r="G262" s="22">
        <v>0</v>
      </c>
      <c r="H262" s="22">
        <v>0</v>
      </c>
      <c r="I262" s="22">
        <v>-222816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580813</v>
      </c>
    </row>
    <row r="263" spans="1:18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348742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348742</v>
      </c>
    </row>
    <row r="264" spans="1:18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174310</v>
      </c>
      <c r="F264" s="22">
        <v>0</v>
      </c>
      <c r="G264" s="22">
        <v>0</v>
      </c>
      <c r="H264" s="22">
        <v>19581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193891</v>
      </c>
    </row>
    <row r="265" spans="1:18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477770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477770</v>
      </c>
    </row>
    <row r="266" spans="1:18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67349</v>
      </c>
      <c r="F268" s="22">
        <v>0</v>
      </c>
      <c r="G268" s="22">
        <v>-63472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3877</v>
      </c>
    </row>
    <row r="269" spans="1:18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139088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139088</v>
      </c>
    </row>
    <row r="270" spans="1:18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418010</v>
      </c>
      <c r="F270" s="22">
        <v>0</v>
      </c>
      <c r="G270" s="22">
        <v>133584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551594</v>
      </c>
    </row>
    <row r="271" spans="1:18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89773</v>
      </c>
      <c r="F271" s="22">
        <v>0</v>
      </c>
      <c r="G271" s="22">
        <v>0</v>
      </c>
      <c r="H271" s="22">
        <v>-3608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86165</v>
      </c>
    </row>
    <row r="272" spans="1:18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338729</v>
      </c>
      <c r="F272" s="22">
        <v>0</v>
      </c>
      <c r="G272" s="22">
        <v>100000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438729</v>
      </c>
    </row>
    <row r="273" spans="1:18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350000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350000</v>
      </c>
    </row>
    <row r="275" spans="1:18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492774</v>
      </c>
      <c r="F275" s="22">
        <v>0</v>
      </c>
      <c r="G275" s="22">
        <v>-53136</v>
      </c>
      <c r="H275" s="22">
        <v>140979</v>
      </c>
      <c r="I275" s="22">
        <v>-35491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545126</v>
      </c>
    </row>
    <row r="276" spans="1:18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172895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172895</v>
      </c>
    </row>
    <row r="277" spans="1:18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24322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24322</v>
      </c>
    </row>
    <row r="278" spans="1:18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108700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108700</v>
      </c>
    </row>
    <row r="279" spans="1:18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45660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45660</v>
      </c>
    </row>
    <row r="280" spans="1:18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492968</v>
      </c>
      <c r="F280" s="22">
        <v>0</v>
      </c>
      <c r="G280" s="22">
        <v>107000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599968</v>
      </c>
    </row>
    <row r="281" spans="1:18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296534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296534</v>
      </c>
    </row>
    <row r="282" spans="1:18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664279</v>
      </c>
      <c r="F282" s="22">
        <v>0</v>
      </c>
      <c r="G282" s="22">
        <v>45000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709279</v>
      </c>
    </row>
    <row r="283" spans="1:18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1459877</v>
      </c>
      <c r="F283" s="22">
        <v>0</v>
      </c>
      <c r="G283" s="22">
        <v>100000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1559877</v>
      </c>
    </row>
    <row r="284" spans="1:18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1600000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1600000</v>
      </c>
    </row>
    <row r="285" spans="1:18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791389</v>
      </c>
      <c r="F285" s="22">
        <v>0</v>
      </c>
      <c r="G285" s="22">
        <v>60998</v>
      </c>
      <c r="H285" s="22">
        <v>-7000</v>
      </c>
      <c r="I285" s="22">
        <v>-2428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842959</v>
      </c>
    </row>
    <row r="286" spans="1:18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100178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100178</v>
      </c>
    </row>
    <row r="288" spans="1:18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269343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269343</v>
      </c>
    </row>
    <row r="290" spans="1:18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1756291</v>
      </c>
      <c r="F290" s="22">
        <v>0</v>
      </c>
      <c r="G290" s="22">
        <v>154796</v>
      </c>
      <c r="H290" s="22">
        <v>-17678</v>
      </c>
      <c r="I290" s="22">
        <v>-10302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1883107</v>
      </c>
    </row>
    <row r="291" spans="1:18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305470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305470</v>
      </c>
    </row>
    <row r="293" spans="1:18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237924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237924</v>
      </c>
    </row>
    <row r="294" spans="1:18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7976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7976</v>
      </c>
    </row>
    <row r="295" spans="1:18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206032</v>
      </c>
      <c r="F296" s="22">
        <v>0</v>
      </c>
      <c r="G296" s="22">
        <v>11409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217441</v>
      </c>
    </row>
    <row r="297" spans="1:18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1824473</v>
      </c>
      <c r="F297" s="22">
        <v>0</v>
      </c>
      <c r="G297" s="22">
        <v>536128</v>
      </c>
      <c r="H297" s="22">
        <v>-46046</v>
      </c>
      <c r="I297" s="22">
        <v>-12955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2301600</v>
      </c>
    </row>
    <row r="298" spans="1:18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699269</v>
      </c>
      <c r="F298" s="22">
        <v>0</v>
      </c>
      <c r="G298" s="22">
        <v>70000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769269</v>
      </c>
    </row>
    <row r="299" spans="1:18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529339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529339</v>
      </c>
    </row>
    <row r="300" spans="1:18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273785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14543</v>
      </c>
      <c r="R300" s="22">
        <v>288328</v>
      </c>
    </row>
    <row r="301" spans="1:18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128280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128280</v>
      </c>
    </row>
    <row r="302" spans="1:18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1303496</v>
      </c>
      <c r="F302" s="22">
        <v>0</v>
      </c>
      <c r="G302" s="22">
        <v>137000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1440496</v>
      </c>
    </row>
    <row r="303" spans="1:18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158682</v>
      </c>
      <c r="F303" s="22">
        <v>0</v>
      </c>
      <c r="G303" s="22">
        <v>38955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197637</v>
      </c>
    </row>
    <row r="304" spans="1:18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362127</v>
      </c>
      <c r="F304" s="22">
        <v>0</v>
      </c>
      <c r="G304" s="22">
        <v>-60000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302127</v>
      </c>
    </row>
    <row r="305" spans="1:18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1254896</v>
      </c>
      <c r="F305" s="22">
        <v>0</v>
      </c>
      <c r="G305" s="22">
        <v>5000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1259896</v>
      </c>
    </row>
    <row r="306" spans="1:18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90812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90812</v>
      </c>
    </row>
    <row r="308" spans="1:18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489047</v>
      </c>
      <c r="F308" s="22">
        <v>0</v>
      </c>
      <c r="G308" s="22">
        <v>17146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506193</v>
      </c>
    </row>
    <row r="309" spans="1:18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86500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86500</v>
      </c>
    </row>
    <row r="310" spans="1:18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175866</v>
      </c>
      <c r="F310" s="22">
        <v>0</v>
      </c>
      <c r="G310" s="22">
        <v>-12987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162879</v>
      </c>
    </row>
    <row r="311" spans="1:18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1294285</v>
      </c>
      <c r="F311" s="22">
        <v>0</v>
      </c>
      <c r="G311" s="22">
        <v>282523</v>
      </c>
      <c r="H311" s="22">
        <v>-158012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1418796</v>
      </c>
    </row>
    <row r="312" spans="1:18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81412</v>
      </c>
      <c r="F313" s="22">
        <v>0</v>
      </c>
      <c r="G313" s="22">
        <v>5750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87162</v>
      </c>
    </row>
    <row r="314" spans="1:18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161650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161650</v>
      </c>
    </row>
    <row r="315" spans="1:18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121782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121782</v>
      </c>
    </row>
    <row r="316" spans="1:18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275169</v>
      </c>
      <c r="F316" s="22">
        <v>0</v>
      </c>
      <c r="G316" s="22">
        <v>70102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345271</v>
      </c>
    </row>
    <row r="317" spans="1:18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250857</v>
      </c>
      <c r="F317" s="22">
        <v>0</v>
      </c>
      <c r="G317" s="22">
        <v>1850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252707</v>
      </c>
    </row>
    <row r="318" spans="1:18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5500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5500</v>
      </c>
    </row>
    <row r="319" spans="1:18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68294</v>
      </c>
      <c r="F319" s="22">
        <v>0</v>
      </c>
      <c r="G319" s="22">
        <v>13750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82044</v>
      </c>
    </row>
    <row r="320" spans="1:18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563673</v>
      </c>
      <c r="F321" s="22">
        <v>0</v>
      </c>
      <c r="G321" s="22">
        <v>0</v>
      </c>
      <c r="H321" s="22">
        <v>-24084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539589</v>
      </c>
    </row>
    <row r="322" spans="1:18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332465</v>
      </c>
      <c r="F322" s="22">
        <v>0</v>
      </c>
      <c r="G322" s="22">
        <v>41916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374381</v>
      </c>
    </row>
    <row r="323" spans="1:18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2790047</v>
      </c>
      <c r="F327" s="22">
        <v>0</v>
      </c>
      <c r="G327" s="22">
        <v>448591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156441</v>
      </c>
      <c r="R327" s="22">
        <v>3395079</v>
      </c>
    </row>
    <row r="328" spans="1:18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55018673</v>
      </c>
      <c r="F328" s="22">
        <v>0</v>
      </c>
      <c r="G328" s="22">
        <v>-8452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55010221</v>
      </c>
    </row>
    <row r="329" spans="1:18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1DBDB-FDDB-42D1-9484-50D176CC1716}">
  <dimension ref="A1:R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793</v>
      </c>
      <c r="D1" s="20" t="s">
        <v>823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795</v>
      </c>
      <c r="F2" s="21" t="s">
        <v>796</v>
      </c>
      <c r="G2" s="21" t="s">
        <v>797</v>
      </c>
      <c r="H2" s="21" t="s">
        <v>798</v>
      </c>
      <c r="I2" s="21" t="s">
        <v>799</v>
      </c>
      <c r="J2" s="21" t="s">
        <v>800</v>
      </c>
      <c r="K2" s="21" t="s">
        <v>801</v>
      </c>
      <c r="L2" s="21" t="s">
        <v>802</v>
      </c>
      <c r="M2" s="21" t="s">
        <v>16</v>
      </c>
      <c r="N2" s="21" t="s">
        <v>803</v>
      </c>
      <c r="O2" s="21" t="s">
        <v>804</v>
      </c>
      <c r="P2" s="21" t="s">
        <v>805</v>
      </c>
      <c r="Q2" s="21" t="s">
        <v>806</v>
      </c>
      <c r="R2" s="21" t="s">
        <v>807</v>
      </c>
    </row>
    <row r="3" spans="1:18" x14ac:dyDescent="0.25">
      <c r="A3" s="21"/>
      <c r="B3" s="21"/>
      <c r="C3" s="21"/>
      <c r="D3" s="21" t="s">
        <v>88</v>
      </c>
      <c r="E3" s="21" t="s">
        <v>808</v>
      </c>
      <c r="F3" s="21" t="s">
        <v>809</v>
      </c>
      <c r="G3" s="21" t="s">
        <v>810</v>
      </c>
      <c r="H3" s="21" t="s">
        <v>811</v>
      </c>
      <c r="I3" s="21" t="s">
        <v>812</v>
      </c>
      <c r="J3" s="21" t="s">
        <v>813</v>
      </c>
      <c r="K3" s="21" t="s">
        <v>814</v>
      </c>
      <c r="L3" s="21" t="s">
        <v>815</v>
      </c>
      <c r="M3" s="21" t="s">
        <v>816</v>
      </c>
      <c r="N3" s="21" t="s">
        <v>817</v>
      </c>
      <c r="O3" s="21" t="s">
        <v>818</v>
      </c>
      <c r="P3" s="21" t="s">
        <v>819</v>
      </c>
      <c r="Q3" s="21" t="s">
        <v>820</v>
      </c>
      <c r="R3" s="21" t="s">
        <v>821</v>
      </c>
    </row>
    <row r="4" spans="1:1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817008928</v>
      </c>
      <c r="F4" s="22">
        <v>0</v>
      </c>
      <c r="G4" s="22">
        <v>0</v>
      </c>
      <c r="H4" s="22">
        <v>0</v>
      </c>
      <c r="I4" s="22">
        <v>23895760</v>
      </c>
      <c r="J4" s="22">
        <v>37955000</v>
      </c>
      <c r="K4" s="22">
        <v>15260079</v>
      </c>
      <c r="L4" s="22">
        <v>-2689050</v>
      </c>
      <c r="M4" s="22">
        <v>-33313701</v>
      </c>
      <c r="N4" s="22">
        <v>0</v>
      </c>
      <c r="O4" s="22">
        <v>6881004</v>
      </c>
      <c r="P4" s="22">
        <v>0</v>
      </c>
      <c r="Q4" s="22">
        <v>3600</v>
      </c>
      <c r="R4" s="22">
        <v>865001620</v>
      </c>
    </row>
    <row r="5" spans="1:1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359915621</v>
      </c>
      <c r="F5" s="22">
        <v>0</v>
      </c>
      <c r="G5" s="22">
        <v>0</v>
      </c>
      <c r="H5" s="22">
        <v>0</v>
      </c>
      <c r="I5" s="22">
        <v>6627494</v>
      </c>
      <c r="J5" s="22">
        <v>1919241</v>
      </c>
      <c r="K5" s="22">
        <v>0</v>
      </c>
      <c r="L5" s="22">
        <v>0</v>
      </c>
      <c r="M5" s="22">
        <v>-11474393</v>
      </c>
      <c r="N5" s="22">
        <v>0</v>
      </c>
      <c r="O5" s="22">
        <v>2317052</v>
      </c>
      <c r="P5" s="22">
        <v>0</v>
      </c>
      <c r="Q5" s="22">
        <v>0</v>
      </c>
      <c r="R5" s="22">
        <v>359305015</v>
      </c>
    </row>
    <row r="6" spans="1:1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121590924</v>
      </c>
      <c r="F6" s="22">
        <v>0</v>
      </c>
      <c r="G6" s="22">
        <v>0</v>
      </c>
      <c r="H6" s="22">
        <v>0</v>
      </c>
      <c r="I6" s="22">
        <v>2950001</v>
      </c>
      <c r="J6" s="22">
        <v>4947530</v>
      </c>
      <c r="K6" s="22">
        <v>2561498</v>
      </c>
      <c r="L6" s="22">
        <v>-350086</v>
      </c>
      <c r="M6" s="22">
        <v>-6689303</v>
      </c>
      <c r="N6" s="22">
        <v>0</v>
      </c>
      <c r="O6" s="22">
        <v>571199</v>
      </c>
      <c r="P6" s="22">
        <v>0</v>
      </c>
      <c r="Q6" s="22">
        <v>0</v>
      </c>
      <c r="R6" s="22">
        <v>125581763</v>
      </c>
    </row>
    <row r="7" spans="1:1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16742706000</v>
      </c>
      <c r="F7" s="22">
        <v>0</v>
      </c>
      <c r="G7" s="22">
        <v>0</v>
      </c>
      <c r="H7" s="22">
        <v>0</v>
      </c>
      <c r="I7" s="22">
        <v>751951000</v>
      </c>
      <c r="J7" s="22">
        <v>179093000</v>
      </c>
      <c r="K7" s="22">
        <v>288695000</v>
      </c>
      <c r="L7" s="22">
        <v>-54182000</v>
      </c>
      <c r="M7" s="22">
        <v>-724479000</v>
      </c>
      <c r="N7" s="22">
        <v>-233473000</v>
      </c>
      <c r="O7" s="22">
        <v>228229000</v>
      </c>
      <c r="P7" s="22">
        <v>233473000</v>
      </c>
      <c r="Q7" s="22">
        <v>-118836000</v>
      </c>
      <c r="R7" s="22">
        <v>17293177000</v>
      </c>
    </row>
    <row r="8" spans="1:1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235282166</v>
      </c>
      <c r="F8" s="22">
        <v>0</v>
      </c>
      <c r="G8" s="22">
        <v>0</v>
      </c>
      <c r="H8" s="22">
        <v>0</v>
      </c>
      <c r="I8" s="22">
        <v>19947081</v>
      </c>
      <c r="J8" s="22">
        <v>11847241</v>
      </c>
      <c r="K8" s="22">
        <v>38134</v>
      </c>
      <c r="L8" s="22">
        <v>-892660</v>
      </c>
      <c r="M8" s="22">
        <v>-10909305</v>
      </c>
      <c r="N8" s="22">
        <v>0</v>
      </c>
      <c r="O8" s="22">
        <v>1902762</v>
      </c>
      <c r="P8" s="22">
        <v>0</v>
      </c>
      <c r="Q8" s="22">
        <v>-266446</v>
      </c>
      <c r="R8" s="22">
        <v>256948973</v>
      </c>
    </row>
    <row r="9" spans="1:1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102489456</v>
      </c>
      <c r="F9" s="22">
        <v>0</v>
      </c>
      <c r="G9" s="22">
        <v>0</v>
      </c>
      <c r="H9" s="22">
        <v>0</v>
      </c>
      <c r="I9" s="22">
        <v>94715</v>
      </c>
      <c r="J9" s="22">
        <v>6874009</v>
      </c>
      <c r="K9" s="22">
        <v>7695368</v>
      </c>
      <c r="L9" s="22">
        <v>-405071</v>
      </c>
      <c r="M9" s="22">
        <v>-7478282</v>
      </c>
      <c r="N9" s="22">
        <v>0</v>
      </c>
      <c r="O9" s="22">
        <v>1325373</v>
      </c>
      <c r="P9" s="22">
        <v>0</v>
      </c>
      <c r="Q9" s="22">
        <v>0</v>
      </c>
      <c r="R9" s="22">
        <v>110595568</v>
      </c>
    </row>
    <row r="10" spans="1:1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299573738</v>
      </c>
      <c r="F10" s="22">
        <v>0</v>
      </c>
      <c r="G10" s="22">
        <v>0</v>
      </c>
      <c r="H10" s="22">
        <v>0</v>
      </c>
      <c r="I10" s="22">
        <v>588626</v>
      </c>
      <c r="J10" s="22">
        <v>8363498</v>
      </c>
      <c r="K10" s="22">
        <v>6499777</v>
      </c>
      <c r="L10" s="22">
        <v>-510983</v>
      </c>
      <c r="M10" s="22">
        <v>-12966971</v>
      </c>
      <c r="N10" s="22">
        <v>11000000</v>
      </c>
      <c r="O10" s="22">
        <v>2981395</v>
      </c>
      <c r="P10" s="22">
        <v>-11000000</v>
      </c>
      <c r="Q10" s="22">
        <v>-3145509</v>
      </c>
      <c r="R10" s="22">
        <v>301383571</v>
      </c>
    </row>
    <row r="11" spans="1:1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10313594000</v>
      </c>
      <c r="F11" s="22">
        <v>0</v>
      </c>
      <c r="G11" s="22">
        <v>0</v>
      </c>
      <c r="H11" s="22">
        <v>0</v>
      </c>
      <c r="I11" s="22">
        <v>259787000</v>
      </c>
      <c r="J11" s="22">
        <v>669956000</v>
      </c>
      <c r="K11" s="22">
        <v>80556000</v>
      </c>
      <c r="L11" s="22">
        <v>-74479000</v>
      </c>
      <c r="M11" s="22">
        <v>-661037000</v>
      </c>
      <c r="N11" s="22">
        <v>-502241000</v>
      </c>
      <c r="O11" s="22">
        <v>275084000</v>
      </c>
      <c r="P11" s="22">
        <v>502241000</v>
      </c>
      <c r="Q11" s="22">
        <v>-69024000</v>
      </c>
      <c r="R11" s="22">
        <v>10794437000</v>
      </c>
    </row>
    <row r="12" spans="1:1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489717000</v>
      </c>
      <c r="F12" s="22">
        <v>0</v>
      </c>
      <c r="G12" s="22">
        <v>0</v>
      </c>
      <c r="H12" s="22">
        <v>0</v>
      </c>
      <c r="I12" s="22">
        <v>12030000</v>
      </c>
      <c r="J12" s="22">
        <v>7794000</v>
      </c>
      <c r="K12" s="22">
        <v>4932000</v>
      </c>
      <c r="L12" s="22">
        <v>-1349000</v>
      </c>
      <c r="M12" s="22">
        <v>-16873000</v>
      </c>
      <c r="N12" s="22">
        <v>-62000</v>
      </c>
      <c r="O12" s="22">
        <v>3416000</v>
      </c>
      <c r="P12" s="22">
        <v>62000</v>
      </c>
      <c r="Q12" s="22">
        <v>-17000</v>
      </c>
      <c r="R12" s="22">
        <v>499650000</v>
      </c>
    </row>
    <row r="13" spans="1:1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578071017</v>
      </c>
      <c r="F13" s="22">
        <v>0</v>
      </c>
      <c r="G13" s="22">
        <v>0</v>
      </c>
      <c r="H13" s="22">
        <v>0</v>
      </c>
      <c r="I13" s="22">
        <v>25326406</v>
      </c>
      <c r="J13" s="22">
        <v>8824899</v>
      </c>
      <c r="K13" s="22">
        <v>1403367</v>
      </c>
      <c r="L13" s="22">
        <v>-849579</v>
      </c>
      <c r="M13" s="22">
        <v>-35277432</v>
      </c>
      <c r="N13" s="22">
        <v>0</v>
      </c>
      <c r="O13" s="22">
        <v>7147823</v>
      </c>
      <c r="P13" s="22">
        <v>0</v>
      </c>
      <c r="Q13" s="22">
        <v>871587</v>
      </c>
      <c r="R13" s="22">
        <v>585518088</v>
      </c>
    </row>
    <row r="14" spans="1:1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163597802</v>
      </c>
      <c r="F14" s="22">
        <v>0</v>
      </c>
      <c r="G14" s="22">
        <v>0</v>
      </c>
      <c r="H14" s="22">
        <v>0</v>
      </c>
      <c r="I14" s="22">
        <v>0</v>
      </c>
      <c r="J14" s="22">
        <v>10162482</v>
      </c>
      <c r="K14" s="22">
        <v>2448482</v>
      </c>
      <c r="L14" s="22">
        <v>-154344</v>
      </c>
      <c r="M14" s="22">
        <v>-7553509</v>
      </c>
      <c r="N14" s="22">
        <v>0</v>
      </c>
      <c r="O14" s="22">
        <v>1043418</v>
      </c>
      <c r="P14" s="22">
        <v>0</v>
      </c>
      <c r="Q14" s="22">
        <v>-3466411</v>
      </c>
      <c r="R14" s="22">
        <v>166077920</v>
      </c>
    </row>
    <row r="15" spans="1:1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842039854</v>
      </c>
      <c r="F15" s="22">
        <v>0</v>
      </c>
      <c r="G15" s="22">
        <v>0</v>
      </c>
      <c r="H15" s="22">
        <v>0</v>
      </c>
      <c r="I15" s="22">
        <v>18575630</v>
      </c>
      <c r="J15" s="22">
        <v>48780095</v>
      </c>
      <c r="K15" s="22">
        <v>18073352</v>
      </c>
      <c r="L15" s="22">
        <v>-131441</v>
      </c>
      <c r="M15" s="22">
        <v>-27652336</v>
      </c>
      <c r="N15" s="22">
        <v>0</v>
      </c>
      <c r="O15" s="22">
        <v>4503612</v>
      </c>
      <c r="P15" s="22">
        <v>0</v>
      </c>
      <c r="Q15" s="22">
        <v>-13089398</v>
      </c>
      <c r="R15" s="22">
        <v>891099368</v>
      </c>
    </row>
    <row r="16" spans="1:1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1641768000</v>
      </c>
      <c r="F16" s="22">
        <v>0</v>
      </c>
      <c r="G16" s="22">
        <v>0</v>
      </c>
      <c r="H16" s="22">
        <v>0</v>
      </c>
      <c r="I16" s="22">
        <v>0</v>
      </c>
      <c r="J16" s="22">
        <v>56047000</v>
      </c>
      <c r="K16" s="22">
        <v>3927000</v>
      </c>
      <c r="L16" s="22">
        <v>-1993000</v>
      </c>
      <c r="M16" s="22">
        <v>-70517000</v>
      </c>
      <c r="N16" s="22">
        <v>-5069000</v>
      </c>
      <c r="O16" s="22">
        <v>19860000</v>
      </c>
      <c r="P16" s="22">
        <v>5069000</v>
      </c>
      <c r="Q16" s="22">
        <v>-1487000</v>
      </c>
      <c r="R16" s="22">
        <v>1647605000</v>
      </c>
    </row>
    <row r="17" spans="1:1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490232069</v>
      </c>
      <c r="F17" s="22">
        <v>0</v>
      </c>
      <c r="G17" s="22">
        <v>0</v>
      </c>
      <c r="H17" s="22">
        <v>0</v>
      </c>
      <c r="I17" s="22">
        <v>19421438</v>
      </c>
      <c r="J17" s="22">
        <v>22197036</v>
      </c>
      <c r="K17" s="22">
        <v>278525</v>
      </c>
      <c r="L17" s="22">
        <v>-267752</v>
      </c>
      <c r="M17" s="22">
        <v>-21736966</v>
      </c>
      <c r="N17" s="22">
        <v>-4000000</v>
      </c>
      <c r="O17" s="22">
        <v>2857021</v>
      </c>
      <c r="P17" s="22">
        <v>4000000</v>
      </c>
      <c r="Q17" s="22">
        <v>-580611</v>
      </c>
      <c r="R17" s="22">
        <v>512400760</v>
      </c>
    </row>
    <row r="18" spans="1:1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1004082000</v>
      </c>
      <c r="F18" s="22">
        <v>0</v>
      </c>
      <c r="G18" s="22">
        <v>0</v>
      </c>
      <c r="H18" s="22">
        <v>0</v>
      </c>
      <c r="I18" s="22">
        <v>0</v>
      </c>
      <c r="J18" s="22">
        <v>119520000</v>
      </c>
      <c r="K18" s="22">
        <v>625000</v>
      </c>
      <c r="L18" s="22">
        <v>-795000</v>
      </c>
      <c r="M18" s="22">
        <v>-84672000</v>
      </c>
      <c r="N18" s="22">
        <v>0</v>
      </c>
      <c r="O18" s="22">
        <v>28927000</v>
      </c>
      <c r="P18" s="22">
        <v>0</v>
      </c>
      <c r="Q18" s="22">
        <v>-276460000</v>
      </c>
      <c r="R18" s="22">
        <v>791227000</v>
      </c>
    </row>
    <row r="19" spans="1:1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1894504361</v>
      </c>
      <c r="F19" s="22">
        <v>0</v>
      </c>
      <c r="G19" s="22">
        <v>0</v>
      </c>
      <c r="H19" s="22">
        <v>0</v>
      </c>
      <c r="I19" s="22">
        <v>43595725</v>
      </c>
      <c r="J19" s="22">
        <v>54497577</v>
      </c>
      <c r="K19" s="22">
        <v>1244464</v>
      </c>
      <c r="L19" s="22">
        <v>-6722508</v>
      </c>
      <c r="M19" s="22">
        <v>-81761258</v>
      </c>
      <c r="N19" s="22">
        <v>-12766890</v>
      </c>
      <c r="O19" s="22">
        <v>20248149</v>
      </c>
      <c r="P19" s="22">
        <v>12766890</v>
      </c>
      <c r="Q19" s="22">
        <v>-316907</v>
      </c>
      <c r="R19" s="22">
        <v>1925289603</v>
      </c>
    </row>
    <row r="20" spans="1:1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535450733</v>
      </c>
      <c r="F20" s="22">
        <v>0</v>
      </c>
      <c r="G20" s="22">
        <v>0</v>
      </c>
      <c r="H20" s="22">
        <v>0</v>
      </c>
      <c r="I20" s="22">
        <v>5376044</v>
      </c>
      <c r="J20" s="22">
        <v>46555787</v>
      </c>
      <c r="K20" s="22">
        <v>27460796</v>
      </c>
      <c r="L20" s="22">
        <v>-151735</v>
      </c>
      <c r="M20" s="22">
        <v>-19339036</v>
      </c>
      <c r="N20" s="22">
        <v>-4600000</v>
      </c>
      <c r="O20" s="22">
        <v>3001960</v>
      </c>
      <c r="P20" s="22">
        <v>4600000</v>
      </c>
      <c r="Q20" s="22">
        <v>-1232959</v>
      </c>
      <c r="R20" s="22">
        <v>597121590</v>
      </c>
    </row>
    <row r="21" spans="1:1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1151196000</v>
      </c>
      <c r="F21" s="22">
        <v>0</v>
      </c>
      <c r="G21" s="22">
        <v>0</v>
      </c>
      <c r="H21" s="22">
        <v>0</v>
      </c>
      <c r="I21" s="22">
        <v>26549802</v>
      </c>
      <c r="J21" s="22">
        <v>37810558</v>
      </c>
      <c r="K21" s="22">
        <v>38864693</v>
      </c>
      <c r="L21" s="22">
        <v>-236030</v>
      </c>
      <c r="M21" s="22">
        <v>-39994452</v>
      </c>
      <c r="N21" s="22">
        <v>-9000000</v>
      </c>
      <c r="O21" s="22">
        <v>9757622</v>
      </c>
      <c r="P21" s="22">
        <v>9000000</v>
      </c>
      <c r="Q21" s="22">
        <v>617784</v>
      </c>
      <c r="R21" s="22">
        <v>1224565977</v>
      </c>
    </row>
    <row r="22" spans="1:1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146364015</v>
      </c>
      <c r="F22" s="22">
        <v>0</v>
      </c>
      <c r="G22" s="22">
        <v>0</v>
      </c>
      <c r="H22" s="22">
        <v>0</v>
      </c>
      <c r="I22" s="22">
        <v>0</v>
      </c>
      <c r="J22" s="22">
        <v>6320595</v>
      </c>
      <c r="K22" s="22">
        <v>31729356</v>
      </c>
      <c r="L22" s="22">
        <v>-583434</v>
      </c>
      <c r="M22" s="22">
        <v>-5739720</v>
      </c>
      <c r="N22" s="22">
        <v>0</v>
      </c>
      <c r="O22" s="22">
        <v>1530356</v>
      </c>
      <c r="P22" s="22">
        <v>0</v>
      </c>
      <c r="Q22" s="22">
        <v>359171</v>
      </c>
      <c r="R22" s="22">
        <v>179980339</v>
      </c>
    </row>
    <row r="23" spans="1:1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105056693</v>
      </c>
      <c r="F23" s="22">
        <v>0</v>
      </c>
      <c r="G23" s="22">
        <v>0</v>
      </c>
      <c r="H23" s="22">
        <v>0</v>
      </c>
      <c r="I23" s="22">
        <v>1530213</v>
      </c>
      <c r="J23" s="22">
        <v>3423858</v>
      </c>
      <c r="K23" s="22">
        <v>0</v>
      </c>
      <c r="L23" s="22">
        <v>-202542</v>
      </c>
      <c r="M23" s="22">
        <v>-4385724</v>
      </c>
      <c r="N23" s="22">
        <v>0</v>
      </c>
      <c r="O23" s="22">
        <v>549933</v>
      </c>
      <c r="P23" s="22">
        <v>0</v>
      </c>
      <c r="Q23" s="22">
        <v>-21162</v>
      </c>
      <c r="R23" s="22">
        <v>105951269</v>
      </c>
    </row>
    <row r="24" spans="1:1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58987684</v>
      </c>
      <c r="F24" s="22">
        <v>0</v>
      </c>
      <c r="G24" s="22">
        <v>0</v>
      </c>
      <c r="H24" s="22">
        <v>0</v>
      </c>
      <c r="I24" s="22">
        <v>0</v>
      </c>
      <c r="J24" s="22">
        <v>-2343717</v>
      </c>
      <c r="K24" s="22">
        <v>0</v>
      </c>
      <c r="L24" s="22">
        <v>-38592</v>
      </c>
      <c r="M24" s="22">
        <v>-2935896</v>
      </c>
      <c r="N24" s="22">
        <v>-14150000</v>
      </c>
      <c r="O24" s="22">
        <v>657603</v>
      </c>
      <c r="P24" s="22">
        <v>14150000</v>
      </c>
      <c r="Q24" s="22">
        <v>-107404</v>
      </c>
      <c r="R24" s="22">
        <v>54219678</v>
      </c>
    </row>
    <row r="25" spans="1:1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427608917</v>
      </c>
      <c r="F25" s="22">
        <v>0</v>
      </c>
      <c r="G25" s="22">
        <v>0</v>
      </c>
      <c r="H25" s="22">
        <v>0</v>
      </c>
      <c r="I25" s="22">
        <v>0</v>
      </c>
      <c r="J25" s="22">
        <v>3658318</v>
      </c>
      <c r="K25" s="22">
        <v>482395</v>
      </c>
      <c r="L25" s="22">
        <v>-296368</v>
      </c>
      <c r="M25" s="22">
        <v>-19451905</v>
      </c>
      <c r="N25" s="22">
        <v>30560865</v>
      </c>
      <c r="O25" s="22">
        <v>204595</v>
      </c>
      <c r="P25" s="22">
        <v>-30560865</v>
      </c>
      <c r="Q25" s="22">
        <v>-679152</v>
      </c>
      <c r="R25" s="22">
        <v>411526800</v>
      </c>
    </row>
    <row r="26" spans="1:1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176083665</v>
      </c>
      <c r="F26" s="22">
        <v>0</v>
      </c>
      <c r="G26" s="22">
        <v>0</v>
      </c>
      <c r="H26" s="22">
        <v>0</v>
      </c>
      <c r="I26" s="22">
        <v>2000359</v>
      </c>
      <c r="J26" s="22">
        <v>4313346</v>
      </c>
      <c r="K26" s="22">
        <v>0</v>
      </c>
      <c r="L26" s="22">
        <v>-273018</v>
      </c>
      <c r="M26" s="22">
        <v>-10149416</v>
      </c>
      <c r="N26" s="22">
        <v>-1313858</v>
      </c>
      <c r="O26" s="22">
        <v>1183120</v>
      </c>
      <c r="P26" s="22">
        <v>1313858</v>
      </c>
      <c r="Q26" s="22">
        <v>0</v>
      </c>
      <c r="R26" s="22">
        <v>173158056</v>
      </c>
    </row>
    <row r="27" spans="1:1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1919125832</v>
      </c>
      <c r="F27" s="22">
        <v>0</v>
      </c>
      <c r="G27" s="22">
        <v>0</v>
      </c>
      <c r="H27" s="22">
        <v>0</v>
      </c>
      <c r="I27" s="22">
        <v>27812981</v>
      </c>
      <c r="J27" s="22">
        <v>83011953</v>
      </c>
      <c r="K27" s="22">
        <v>16729990</v>
      </c>
      <c r="L27" s="22">
        <v>-1285626</v>
      </c>
      <c r="M27" s="22">
        <v>-67446953</v>
      </c>
      <c r="N27" s="22">
        <v>0</v>
      </c>
      <c r="O27" s="22">
        <v>11054068</v>
      </c>
      <c r="P27" s="22">
        <v>0</v>
      </c>
      <c r="Q27" s="22">
        <v>-1409899</v>
      </c>
      <c r="R27" s="22">
        <v>1987592346</v>
      </c>
    </row>
    <row r="28" spans="1:1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4219979116</v>
      </c>
      <c r="F28" s="22">
        <v>0</v>
      </c>
      <c r="G28" s="22">
        <v>0</v>
      </c>
      <c r="H28" s="22">
        <v>0</v>
      </c>
      <c r="I28" s="22">
        <v>106799693</v>
      </c>
      <c r="J28" s="22">
        <v>105550688</v>
      </c>
      <c r="K28" s="22">
        <v>0</v>
      </c>
      <c r="L28" s="22">
        <v>-6255253</v>
      </c>
      <c r="M28" s="22">
        <v>-143310178</v>
      </c>
      <c r="N28" s="22">
        <v>0</v>
      </c>
      <c r="O28" s="22">
        <v>14940261</v>
      </c>
      <c r="P28" s="22">
        <v>0</v>
      </c>
      <c r="Q28" s="22">
        <v>-1492737</v>
      </c>
      <c r="R28" s="22">
        <v>4296211590</v>
      </c>
    </row>
    <row r="29" spans="1:1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9949442</v>
      </c>
      <c r="F29" s="22">
        <v>0</v>
      </c>
      <c r="G29" s="22">
        <v>0</v>
      </c>
      <c r="H29" s="22">
        <v>0</v>
      </c>
      <c r="I29" s="22">
        <v>0</v>
      </c>
      <c r="J29" s="22">
        <v>668257</v>
      </c>
      <c r="K29" s="22">
        <v>-210994</v>
      </c>
      <c r="L29" s="22">
        <v>0</v>
      </c>
      <c r="M29" s="22">
        <v>-339389</v>
      </c>
      <c r="N29" s="22">
        <v>0</v>
      </c>
      <c r="O29" s="22">
        <v>0</v>
      </c>
      <c r="P29" s="22">
        <v>0</v>
      </c>
      <c r="Q29" s="22">
        <v>0</v>
      </c>
      <c r="R29" s="22">
        <v>10067316</v>
      </c>
    </row>
    <row r="30" spans="1:1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75111282</v>
      </c>
      <c r="F30" s="22">
        <v>0</v>
      </c>
      <c r="G30" s="22">
        <v>0</v>
      </c>
      <c r="H30" s="22">
        <v>0</v>
      </c>
      <c r="I30" s="22">
        <v>0</v>
      </c>
      <c r="J30" s="22">
        <v>6909087</v>
      </c>
      <c r="K30" s="22">
        <v>0</v>
      </c>
      <c r="L30" s="22">
        <v>-1044662</v>
      </c>
      <c r="M30" s="22">
        <v>-5578142</v>
      </c>
      <c r="N30" s="22">
        <v>0</v>
      </c>
      <c r="O30" s="22">
        <v>0</v>
      </c>
      <c r="P30" s="22">
        <v>0</v>
      </c>
      <c r="Q30" s="22">
        <v>-360787</v>
      </c>
      <c r="R30" s="22">
        <v>75036778</v>
      </c>
    </row>
    <row r="31" spans="1:1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51489263</v>
      </c>
      <c r="F31" s="22">
        <v>0</v>
      </c>
      <c r="G31" s="22">
        <v>0</v>
      </c>
      <c r="H31" s="22">
        <v>0</v>
      </c>
      <c r="I31" s="22">
        <v>2934003</v>
      </c>
      <c r="J31" s="22">
        <v>8251239</v>
      </c>
      <c r="K31" s="22">
        <v>42186</v>
      </c>
      <c r="L31" s="22">
        <v>-565824</v>
      </c>
      <c r="M31" s="22">
        <v>-3723098</v>
      </c>
      <c r="N31" s="22">
        <v>0</v>
      </c>
      <c r="O31" s="22">
        <v>0</v>
      </c>
      <c r="P31" s="22">
        <v>0</v>
      </c>
      <c r="Q31" s="22">
        <v>-26978</v>
      </c>
      <c r="R31" s="22">
        <v>58400791</v>
      </c>
    </row>
    <row r="32" spans="1:1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45930992</v>
      </c>
      <c r="F32" s="22">
        <v>0</v>
      </c>
      <c r="G32" s="22">
        <v>0</v>
      </c>
      <c r="H32" s="22">
        <v>0</v>
      </c>
      <c r="I32" s="22">
        <v>2095904</v>
      </c>
      <c r="J32" s="22">
        <v>2838873</v>
      </c>
      <c r="K32" s="22">
        <v>0</v>
      </c>
      <c r="L32" s="22">
        <v>-323515</v>
      </c>
      <c r="M32" s="22">
        <v>-4186233</v>
      </c>
      <c r="N32" s="22">
        <v>0</v>
      </c>
      <c r="O32" s="22">
        <v>0</v>
      </c>
      <c r="P32" s="22">
        <v>0</v>
      </c>
      <c r="Q32" s="22">
        <v>-283771</v>
      </c>
      <c r="R32" s="22">
        <v>46072250</v>
      </c>
    </row>
    <row r="33" spans="1:1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285263603</v>
      </c>
      <c r="F33" s="22">
        <v>0</v>
      </c>
      <c r="G33" s="22">
        <v>0</v>
      </c>
      <c r="H33" s="22">
        <v>0</v>
      </c>
      <c r="I33" s="22">
        <v>973031</v>
      </c>
      <c r="J33" s="22">
        <v>2727466</v>
      </c>
      <c r="K33" s="22">
        <v>0</v>
      </c>
      <c r="L33" s="22">
        <v>-78908</v>
      </c>
      <c r="M33" s="22">
        <v>-9036055</v>
      </c>
      <c r="N33" s="22">
        <v>0</v>
      </c>
      <c r="O33" s="22">
        <v>559041</v>
      </c>
      <c r="P33" s="22">
        <v>0</v>
      </c>
      <c r="Q33" s="22">
        <v>-69879</v>
      </c>
      <c r="R33" s="22">
        <v>280338299</v>
      </c>
    </row>
    <row r="34" spans="1:1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73298771</v>
      </c>
      <c r="F34" s="22">
        <v>0</v>
      </c>
      <c r="G34" s="22">
        <v>0</v>
      </c>
      <c r="H34" s="22">
        <v>0</v>
      </c>
      <c r="I34" s="22">
        <v>2213935</v>
      </c>
      <c r="J34" s="22">
        <v>978150</v>
      </c>
      <c r="K34" s="22">
        <v>2229000</v>
      </c>
      <c r="L34" s="22">
        <v>-322538</v>
      </c>
      <c r="M34" s="22">
        <v>-2270813</v>
      </c>
      <c r="N34" s="22">
        <v>0</v>
      </c>
      <c r="O34" s="22">
        <v>89126</v>
      </c>
      <c r="P34" s="22">
        <v>0</v>
      </c>
      <c r="Q34" s="22">
        <v>0</v>
      </c>
      <c r="R34" s="22">
        <v>76215631</v>
      </c>
    </row>
    <row r="35" spans="1:1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26662915</v>
      </c>
      <c r="F35" s="22">
        <v>0</v>
      </c>
      <c r="G35" s="22">
        <v>0</v>
      </c>
      <c r="H35" s="22">
        <v>0</v>
      </c>
      <c r="I35" s="22">
        <v>0</v>
      </c>
      <c r="J35" s="22">
        <v>1045183</v>
      </c>
      <c r="K35" s="22">
        <v>0</v>
      </c>
      <c r="L35" s="22">
        <v>-310319</v>
      </c>
      <c r="M35" s="22">
        <v>-2353008</v>
      </c>
      <c r="N35" s="22">
        <v>0</v>
      </c>
      <c r="O35" s="22">
        <v>0</v>
      </c>
      <c r="P35" s="22">
        <v>0</v>
      </c>
      <c r="Q35" s="22">
        <v>0</v>
      </c>
      <c r="R35" s="22">
        <v>25044771</v>
      </c>
    </row>
    <row r="36" spans="1:1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264516864</v>
      </c>
      <c r="F36" s="22">
        <v>0</v>
      </c>
      <c r="G36" s="22">
        <v>0</v>
      </c>
      <c r="H36" s="22">
        <v>0</v>
      </c>
      <c r="I36" s="22">
        <v>0</v>
      </c>
      <c r="J36" s="22">
        <v>21577318</v>
      </c>
      <c r="K36" s="22">
        <v>13700</v>
      </c>
      <c r="L36" s="22">
        <v>-110359</v>
      </c>
      <c r="M36" s="22">
        <v>-20235570</v>
      </c>
      <c r="N36" s="22">
        <v>0</v>
      </c>
      <c r="O36" s="22">
        <v>852201</v>
      </c>
      <c r="P36" s="22">
        <v>0</v>
      </c>
      <c r="Q36" s="22">
        <v>-4424392</v>
      </c>
      <c r="R36" s="22">
        <v>262189762</v>
      </c>
    </row>
    <row r="37" spans="1:1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188904310</v>
      </c>
      <c r="F37" s="22">
        <v>0</v>
      </c>
      <c r="G37" s="22">
        <v>0</v>
      </c>
      <c r="H37" s="22">
        <v>0</v>
      </c>
      <c r="I37" s="22">
        <v>1434807</v>
      </c>
      <c r="J37" s="22">
        <v>4697318</v>
      </c>
      <c r="K37" s="22">
        <v>0</v>
      </c>
      <c r="L37" s="22">
        <v>-615353</v>
      </c>
      <c r="M37" s="22">
        <v>-9734279</v>
      </c>
      <c r="N37" s="22">
        <v>0</v>
      </c>
      <c r="O37" s="22">
        <v>1139899</v>
      </c>
      <c r="P37" s="22">
        <v>0</v>
      </c>
      <c r="Q37" s="22">
        <v>-39000</v>
      </c>
      <c r="R37" s="22">
        <v>185787702</v>
      </c>
    </row>
    <row r="38" spans="1:1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82948261</v>
      </c>
      <c r="F38" s="22">
        <v>0</v>
      </c>
      <c r="G38" s="22">
        <v>0</v>
      </c>
      <c r="H38" s="22">
        <v>0</v>
      </c>
      <c r="I38" s="22">
        <v>0</v>
      </c>
      <c r="J38" s="22">
        <v>3345749</v>
      </c>
      <c r="K38" s="22">
        <v>0</v>
      </c>
      <c r="L38" s="22">
        <v>-248901</v>
      </c>
      <c r="M38" s="22">
        <v>-4900756</v>
      </c>
      <c r="N38" s="22">
        <v>0</v>
      </c>
      <c r="O38" s="22">
        <v>2390477</v>
      </c>
      <c r="P38" s="22">
        <v>0</v>
      </c>
      <c r="Q38" s="22">
        <v>-109373</v>
      </c>
      <c r="R38" s="22">
        <v>83425457</v>
      </c>
    </row>
    <row r="39" spans="1:1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38684158</v>
      </c>
      <c r="F39" s="22">
        <v>0</v>
      </c>
      <c r="G39" s="22">
        <v>0</v>
      </c>
      <c r="H39" s="22">
        <v>0</v>
      </c>
      <c r="I39" s="22">
        <v>0</v>
      </c>
      <c r="J39" s="22">
        <v>2806295</v>
      </c>
      <c r="K39" s="22">
        <v>0</v>
      </c>
      <c r="L39" s="22">
        <v>-520389</v>
      </c>
      <c r="M39" s="22">
        <v>-2967305</v>
      </c>
      <c r="N39" s="22">
        <v>0</v>
      </c>
      <c r="O39" s="22">
        <v>0</v>
      </c>
      <c r="P39" s="22">
        <v>0</v>
      </c>
      <c r="Q39" s="22">
        <v>153509</v>
      </c>
      <c r="R39" s="22">
        <v>38156268</v>
      </c>
    </row>
    <row r="40" spans="1:1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71170552</v>
      </c>
      <c r="F40" s="22">
        <v>0</v>
      </c>
      <c r="G40" s="22">
        <v>0</v>
      </c>
      <c r="H40" s="22">
        <v>0</v>
      </c>
      <c r="I40" s="22">
        <v>685555</v>
      </c>
      <c r="J40" s="22">
        <v>42348</v>
      </c>
      <c r="K40" s="22">
        <v>0</v>
      </c>
      <c r="L40" s="22">
        <v>-77646</v>
      </c>
      <c r="M40" s="22">
        <v>-4171455</v>
      </c>
      <c r="N40" s="22">
        <v>0</v>
      </c>
      <c r="O40" s="22">
        <v>0</v>
      </c>
      <c r="P40" s="22">
        <v>0</v>
      </c>
      <c r="Q40" s="22">
        <v>0</v>
      </c>
      <c r="R40" s="22">
        <v>67649354</v>
      </c>
    </row>
    <row r="41" spans="1:1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369288672</v>
      </c>
      <c r="F41" s="22">
        <v>0</v>
      </c>
      <c r="G41" s="22">
        <v>0</v>
      </c>
      <c r="H41" s="22">
        <v>0</v>
      </c>
      <c r="I41" s="22">
        <v>25328302</v>
      </c>
      <c r="J41" s="22">
        <v>12673902</v>
      </c>
      <c r="K41" s="22">
        <v>0</v>
      </c>
      <c r="L41" s="22">
        <v>-1839056</v>
      </c>
      <c r="M41" s="22">
        <v>-23570500</v>
      </c>
      <c r="N41" s="22">
        <v>0</v>
      </c>
      <c r="O41" s="22">
        <v>0</v>
      </c>
      <c r="P41" s="22">
        <v>0</v>
      </c>
      <c r="Q41" s="22">
        <v>-488928</v>
      </c>
      <c r="R41" s="22">
        <v>381392392</v>
      </c>
    </row>
    <row r="42" spans="1:1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150926187</v>
      </c>
      <c r="F42" s="22">
        <v>0</v>
      </c>
      <c r="G42" s="22">
        <v>0</v>
      </c>
      <c r="H42" s="22">
        <v>0</v>
      </c>
      <c r="I42" s="22">
        <v>6807804</v>
      </c>
      <c r="J42" s="22">
        <v>13127128</v>
      </c>
      <c r="K42" s="22">
        <v>0</v>
      </c>
      <c r="L42" s="22">
        <v>-773331</v>
      </c>
      <c r="M42" s="22">
        <v>-7735608</v>
      </c>
      <c r="N42" s="22">
        <v>0</v>
      </c>
      <c r="O42" s="22">
        <v>816705</v>
      </c>
      <c r="P42" s="22">
        <v>0</v>
      </c>
      <c r="Q42" s="22">
        <v>-177716</v>
      </c>
      <c r="R42" s="22">
        <v>162991169</v>
      </c>
    </row>
    <row r="43" spans="1:1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21960388</v>
      </c>
      <c r="F43" s="22">
        <v>0</v>
      </c>
      <c r="G43" s="22">
        <v>0</v>
      </c>
      <c r="H43" s="22">
        <v>0</v>
      </c>
      <c r="I43" s="22">
        <v>707932</v>
      </c>
      <c r="J43" s="22">
        <v>1104932</v>
      </c>
      <c r="K43" s="22">
        <v>0</v>
      </c>
      <c r="L43" s="22">
        <v>-36446</v>
      </c>
      <c r="M43" s="22">
        <v>-1325710</v>
      </c>
      <c r="N43" s="22">
        <v>0</v>
      </c>
      <c r="O43" s="22">
        <v>0</v>
      </c>
      <c r="P43" s="22">
        <v>0</v>
      </c>
      <c r="Q43" s="22">
        <v>-39720</v>
      </c>
      <c r="R43" s="22">
        <v>22371376</v>
      </c>
    </row>
    <row r="44" spans="1:1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78455569</v>
      </c>
      <c r="F44" s="22">
        <v>0</v>
      </c>
      <c r="G44" s="22">
        <v>0</v>
      </c>
      <c r="H44" s="22">
        <v>0</v>
      </c>
      <c r="I44" s="22">
        <v>801883</v>
      </c>
      <c r="J44" s="22">
        <v>2982812</v>
      </c>
      <c r="K44" s="22">
        <v>0</v>
      </c>
      <c r="L44" s="22">
        <v>-950858</v>
      </c>
      <c r="M44" s="22">
        <v>-4512161</v>
      </c>
      <c r="N44" s="22">
        <v>0</v>
      </c>
      <c r="O44" s="22">
        <v>13139</v>
      </c>
      <c r="P44" s="22">
        <v>0</v>
      </c>
      <c r="Q44" s="22">
        <v>-755479</v>
      </c>
      <c r="R44" s="22">
        <v>76034905</v>
      </c>
    </row>
    <row r="45" spans="1:1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224004339</v>
      </c>
      <c r="F45" s="22">
        <v>0</v>
      </c>
      <c r="G45" s="22">
        <v>0</v>
      </c>
      <c r="H45" s="22">
        <v>0</v>
      </c>
      <c r="I45" s="22">
        <v>0</v>
      </c>
      <c r="J45" s="22">
        <v>13519808</v>
      </c>
      <c r="K45" s="22">
        <v>779925</v>
      </c>
      <c r="L45" s="22">
        <v>-291636</v>
      </c>
      <c r="M45" s="22">
        <v>-17128794</v>
      </c>
      <c r="N45" s="22">
        <v>0</v>
      </c>
      <c r="O45" s="22">
        <v>1720391</v>
      </c>
      <c r="P45" s="22">
        <v>0</v>
      </c>
      <c r="Q45" s="22">
        <v>-100615</v>
      </c>
      <c r="R45" s="22">
        <v>222503418</v>
      </c>
    </row>
    <row r="46" spans="1:1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85058243</v>
      </c>
      <c r="F46" s="22">
        <v>0</v>
      </c>
      <c r="G46" s="22">
        <v>0</v>
      </c>
      <c r="H46" s="22">
        <v>0</v>
      </c>
      <c r="I46" s="22">
        <v>0</v>
      </c>
      <c r="J46" s="22">
        <v>2130791</v>
      </c>
      <c r="K46" s="22">
        <v>0</v>
      </c>
      <c r="L46" s="22">
        <v>-10276</v>
      </c>
      <c r="M46" s="22">
        <v>-2436821</v>
      </c>
      <c r="N46" s="22">
        <v>0</v>
      </c>
      <c r="O46" s="22">
        <v>256138</v>
      </c>
      <c r="P46" s="22">
        <v>0</v>
      </c>
      <c r="Q46" s="22">
        <v>0</v>
      </c>
      <c r="R46" s="22">
        <v>84998075</v>
      </c>
    </row>
    <row r="47" spans="1:1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460139879</v>
      </c>
      <c r="F47" s="22">
        <v>0</v>
      </c>
      <c r="G47" s="22">
        <v>0</v>
      </c>
      <c r="H47" s="22">
        <v>0</v>
      </c>
      <c r="I47" s="22">
        <v>31877131</v>
      </c>
      <c r="J47" s="22">
        <v>-8765220</v>
      </c>
      <c r="K47" s="22">
        <v>4135188</v>
      </c>
      <c r="L47" s="22">
        <v>-291058</v>
      </c>
      <c r="M47" s="22">
        <v>-28303857</v>
      </c>
      <c r="N47" s="22">
        <v>-2883397</v>
      </c>
      <c r="O47" s="22">
        <v>6664497</v>
      </c>
      <c r="P47" s="22">
        <v>2883397</v>
      </c>
      <c r="Q47" s="22">
        <v>-1682307</v>
      </c>
      <c r="R47" s="22">
        <v>463774253</v>
      </c>
    </row>
    <row r="48" spans="1:1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377963259</v>
      </c>
      <c r="F48" s="22">
        <v>0</v>
      </c>
      <c r="G48" s="22">
        <v>0</v>
      </c>
      <c r="H48" s="22">
        <v>0</v>
      </c>
      <c r="I48" s="22">
        <v>20236125</v>
      </c>
      <c r="J48" s="22">
        <v>19745113</v>
      </c>
      <c r="K48" s="22">
        <v>0</v>
      </c>
      <c r="L48" s="22">
        <v>-105518</v>
      </c>
      <c r="M48" s="22">
        <v>-25503682</v>
      </c>
      <c r="N48" s="22">
        <v>0</v>
      </c>
      <c r="O48" s="22">
        <v>420016</v>
      </c>
      <c r="P48" s="22">
        <v>0</v>
      </c>
      <c r="Q48" s="22">
        <v>-7449309</v>
      </c>
      <c r="R48" s="22">
        <v>385306004</v>
      </c>
    </row>
    <row r="49" spans="1:1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107730678</v>
      </c>
      <c r="F49" s="22">
        <v>0</v>
      </c>
      <c r="G49" s="22">
        <v>0</v>
      </c>
      <c r="H49" s="22">
        <v>0</v>
      </c>
      <c r="I49" s="22">
        <v>0</v>
      </c>
      <c r="J49" s="22">
        <v>6140707</v>
      </c>
      <c r="K49" s="22">
        <v>0</v>
      </c>
      <c r="L49" s="22">
        <v>-472024</v>
      </c>
      <c r="M49" s="22">
        <v>-6035960</v>
      </c>
      <c r="N49" s="22">
        <v>0</v>
      </c>
      <c r="O49" s="22">
        <v>0</v>
      </c>
      <c r="P49" s="22">
        <v>0</v>
      </c>
      <c r="Q49" s="22">
        <v>-185565</v>
      </c>
      <c r="R49" s="22">
        <v>107177836</v>
      </c>
    </row>
    <row r="50" spans="1:1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61807769</v>
      </c>
      <c r="F50" s="22">
        <v>0</v>
      </c>
      <c r="G50" s="22">
        <v>0</v>
      </c>
      <c r="H50" s="22">
        <v>0</v>
      </c>
      <c r="I50" s="22">
        <v>0</v>
      </c>
      <c r="J50" s="22">
        <v>2943741</v>
      </c>
      <c r="K50" s="22">
        <v>225933</v>
      </c>
      <c r="L50" s="22">
        <v>-524869</v>
      </c>
      <c r="M50" s="22">
        <v>-5047820</v>
      </c>
      <c r="N50" s="22">
        <v>-228178</v>
      </c>
      <c r="O50" s="22">
        <v>1089948</v>
      </c>
      <c r="P50" s="22">
        <v>228178</v>
      </c>
      <c r="Q50" s="22">
        <v>-25145</v>
      </c>
      <c r="R50" s="22">
        <v>60469557</v>
      </c>
    </row>
    <row r="51" spans="1:1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292113695</v>
      </c>
      <c r="F51" s="22">
        <v>0</v>
      </c>
      <c r="G51" s="22">
        <v>0</v>
      </c>
      <c r="H51" s="22">
        <v>0</v>
      </c>
      <c r="I51" s="22">
        <v>3964746</v>
      </c>
      <c r="J51" s="22">
        <v>11120534</v>
      </c>
      <c r="K51" s="22">
        <v>177300</v>
      </c>
      <c r="L51" s="22">
        <v>-867429</v>
      </c>
      <c r="M51" s="22">
        <v>-22216784</v>
      </c>
      <c r="N51" s="22">
        <v>0</v>
      </c>
      <c r="O51" s="22">
        <v>0</v>
      </c>
      <c r="P51" s="22">
        <v>0</v>
      </c>
      <c r="Q51" s="22">
        <v>-86507</v>
      </c>
      <c r="R51" s="22">
        <v>284205555</v>
      </c>
    </row>
    <row r="52" spans="1:1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49670654</v>
      </c>
      <c r="F52" s="22">
        <v>0</v>
      </c>
      <c r="G52" s="22">
        <v>0</v>
      </c>
      <c r="H52" s="22">
        <v>0</v>
      </c>
      <c r="I52" s="22">
        <v>1470207</v>
      </c>
      <c r="J52" s="22">
        <v>1736550</v>
      </c>
      <c r="K52" s="22">
        <v>0</v>
      </c>
      <c r="L52" s="22">
        <v>-1583753</v>
      </c>
      <c r="M52" s="22">
        <v>-2862015</v>
      </c>
      <c r="N52" s="22">
        <v>0</v>
      </c>
      <c r="O52" s="22">
        <v>0</v>
      </c>
      <c r="P52" s="22">
        <v>0</v>
      </c>
      <c r="Q52" s="22">
        <v>-14100</v>
      </c>
      <c r="R52" s="22">
        <v>48417543</v>
      </c>
    </row>
    <row r="53" spans="1:1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323975224</v>
      </c>
      <c r="F53" s="22">
        <v>0</v>
      </c>
      <c r="G53" s="22">
        <v>0</v>
      </c>
      <c r="H53" s="22">
        <v>0</v>
      </c>
      <c r="I53" s="22">
        <v>5038792</v>
      </c>
      <c r="J53" s="22">
        <v>9879214</v>
      </c>
      <c r="K53" s="22">
        <v>7311278</v>
      </c>
      <c r="L53" s="22">
        <v>-383306</v>
      </c>
      <c r="M53" s="22">
        <v>-17585675</v>
      </c>
      <c r="N53" s="22">
        <v>-6435000</v>
      </c>
      <c r="O53" s="22">
        <v>2583860</v>
      </c>
      <c r="P53" s="22">
        <v>6435000</v>
      </c>
      <c r="Q53" s="22">
        <v>-949136</v>
      </c>
      <c r="R53" s="22">
        <v>329870251</v>
      </c>
    </row>
    <row r="54" spans="1:1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76930582</v>
      </c>
      <c r="F54" s="22">
        <v>0</v>
      </c>
      <c r="G54" s="22">
        <v>0</v>
      </c>
      <c r="H54" s="22">
        <v>0</v>
      </c>
      <c r="I54" s="22">
        <v>363294</v>
      </c>
      <c r="J54" s="22">
        <v>5470883</v>
      </c>
      <c r="K54" s="22">
        <v>0</v>
      </c>
      <c r="L54" s="22">
        <v>-2019</v>
      </c>
      <c r="M54" s="22">
        <v>-7132476</v>
      </c>
      <c r="N54" s="22">
        <v>0</v>
      </c>
      <c r="O54" s="22">
        <v>591435</v>
      </c>
      <c r="P54" s="22">
        <v>0</v>
      </c>
      <c r="Q54" s="22">
        <v>-479269</v>
      </c>
      <c r="R54" s="22">
        <v>75742430</v>
      </c>
    </row>
    <row r="55" spans="1:1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101565712</v>
      </c>
      <c r="F55" s="22">
        <v>0</v>
      </c>
      <c r="G55" s="22">
        <v>0</v>
      </c>
      <c r="H55" s="22">
        <v>0</v>
      </c>
      <c r="I55" s="22">
        <v>4106595</v>
      </c>
      <c r="J55" s="22">
        <v>6801569</v>
      </c>
      <c r="K55" s="22">
        <v>0</v>
      </c>
      <c r="L55" s="22">
        <v>-1540708</v>
      </c>
      <c r="M55" s="22">
        <v>-6838362</v>
      </c>
      <c r="N55" s="22">
        <v>0</v>
      </c>
      <c r="O55" s="22">
        <v>871754</v>
      </c>
      <c r="P55" s="22">
        <v>0</v>
      </c>
      <c r="Q55" s="22">
        <v>389483</v>
      </c>
      <c r="R55" s="22">
        <v>105356043</v>
      </c>
    </row>
    <row r="56" spans="1:1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27170735</v>
      </c>
      <c r="F56" s="22">
        <v>0</v>
      </c>
      <c r="G56" s="22">
        <v>0</v>
      </c>
      <c r="H56" s="22">
        <v>0</v>
      </c>
      <c r="I56" s="22">
        <v>5702331</v>
      </c>
      <c r="J56" s="22">
        <v>3702805</v>
      </c>
      <c r="K56" s="22">
        <v>0</v>
      </c>
      <c r="L56" s="22">
        <v>-436259</v>
      </c>
      <c r="M56" s="22">
        <v>-1741302</v>
      </c>
      <c r="N56" s="22">
        <v>0</v>
      </c>
      <c r="O56" s="22">
        <v>0</v>
      </c>
      <c r="P56" s="22">
        <v>0</v>
      </c>
      <c r="Q56" s="22">
        <v>-2721108</v>
      </c>
      <c r="R56" s="22">
        <v>31677202</v>
      </c>
    </row>
    <row r="57" spans="1:1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152459314</v>
      </c>
      <c r="F57" s="22">
        <v>0</v>
      </c>
      <c r="G57" s="22">
        <v>0</v>
      </c>
      <c r="H57" s="22">
        <v>0</v>
      </c>
      <c r="I57" s="22">
        <v>0</v>
      </c>
      <c r="J57" s="22">
        <v>18126908</v>
      </c>
      <c r="K57" s="22">
        <v>0</v>
      </c>
      <c r="L57" s="22">
        <v>-183404</v>
      </c>
      <c r="M57" s="22">
        <v>-13801402</v>
      </c>
      <c r="N57" s="22">
        <v>0</v>
      </c>
      <c r="O57" s="22">
        <v>340639</v>
      </c>
      <c r="P57" s="22">
        <v>0</v>
      </c>
      <c r="Q57" s="22">
        <v>-883954</v>
      </c>
      <c r="R57" s="22">
        <v>156058101</v>
      </c>
    </row>
    <row r="58" spans="1:1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189220647</v>
      </c>
      <c r="F58" s="22">
        <v>0</v>
      </c>
      <c r="G58" s="22">
        <v>0</v>
      </c>
      <c r="H58" s="22">
        <v>0</v>
      </c>
      <c r="I58" s="22">
        <v>0</v>
      </c>
      <c r="J58" s="22">
        <v>17660746</v>
      </c>
      <c r="K58" s="22">
        <v>0</v>
      </c>
      <c r="L58" s="22">
        <v>-251971</v>
      </c>
      <c r="M58" s="22">
        <v>-7789851</v>
      </c>
      <c r="N58" s="22">
        <v>0</v>
      </c>
      <c r="O58" s="22">
        <v>665997</v>
      </c>
      <c r="P58" s="22">
        <v>0</v>
      </c>
      <c r="Q58" s="22">
        <v>-14950</v>
      </c>
      <c r="R58" s="22">
        <v>199490618</v>
      </c>
    </row>
    <row r="59" spans="1:1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88190601</v>
      </c>
      <c r="F59" s="22">
        <v>0</v>
      </c>
      <c r="G59" s="22">
        <v>0</v>
      </c>
      <c r="H59" s="22">
        <v>0</v>
      </c>
      <c r="I59" s="22">
        <v>610575</v>
      </c>
      <c r="J59" s="22">
        <v>4330921</v>
      </c>
      <c r="K59" s="22">
        <v>0</v>
      </c>
      <c r="L59" s="22">
        <v>-2604967</v>
      </c>
      <c r="M59" s="22">
        <v>-3701958</v>
      </c>
      <c r="N59" s="22">
        <v>0</v>
      </c>
      <c r="O59" s="22">
        <v>1301845</v>
      </c>
      <c r="P59" s="22">
        <v>0</v>
      </c>
      <c r="Q59" s="22">
        <v>9500000</v>
      </c>
      <c r="R59" s="22">
        <v>97627017</v>
      </c>
    </row>
    <row r="60" spans="1:1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152389431</v>
      </c>
      <c r="F60" s="22">
        <v>0</v>
      </c>
      <c r="G60" s="22">
        <v>0</v>
      </c>
      <c r="H60" s="22">
        <v>0</v>
      </c>
      <c r="I60" s="22">
        <v>0</v>
      </c>
      <c r="J60" s="22">
        <v>13345992</v>
      </c>
      <c r="K60" s="22">
        <v>0</v>
      </c>
      <c r="L60" s="22">
        <v>-152492</v>
      </c>
      <c r="M60" s="22">
        <v>-8677822</v>
      </c>
      <c r="N60" s="22">
        <v>0</v>
      </c>
      <c r="O60" s="22">
        <v>1199092</v>
      </c>
      <c r="P60" s="22">
        <v>0</v>
      </c>
      <c r="Q60" s="22">
        <v>0</v>
      </c>
      <c r="R60" s="22">
        <v>158104201</v>
      </c>
    </row>
    <row r="61" spans="1:1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279668269</v>
      </c>
      <c r="F61" s="22">
        <v>0</v>
      </c>
      <c r="G61" s="22">
        <v>0</v>
      </c>
      <c r="H61" s="22">
        <v>0</v>
      </c>
      <c r="I61" s="22">
        <v>0</v>
      </c>
      <c r="J61" s="22">
        <v>8672448</v>
      </c>
      <c r="K61" s="22">
        <v>0</v>
      </c>
      <c r="L61" s="22">
        <v>-12454986</v>
      </c>
      <c r="M61" s="22">
        <v>-13079480</v>
      </c>
      <c r="N61" s="22">
        <v>-9438710</v>
      </c>
      <c r="O61" s="22">
        <v>1744218</v>
      </c>
      <c r="P61" s="22">
        <v>9438710</v>
      </c>
      <c r="Q61" s="22">
        <v>0</v>
      </c>
      <c r="R61" s="22">
        <v>264550469</v>
      </c>
    </row>
    <row r="62" spans="1:1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44472705</v>
      </c>
      <c r="F62" s="22">
        <v>0</v>
      </c>
      <c r="G62" s="22">
        <v>0</v>
      </c>
      <c r="H62" s="22">
        <v>0</v>
      </c>
      <c r="I62" s="22">
        <v>2429087</v>
      </c>
      <c r="J62" s="22">
        <v>1601016</v>
      </c>
      <c r="K62" s="22">
        <v>0</v>
      </c>
      <c r="L62" s="22">
        <v>-675321</v>
      </c>
      <c r="M62" s="22">
        <v>-2114116</v>
      </c>
      <c r="N62" s="22">
        <v>0</v>
      </c>
      <c r="O62" s="22">
        <v>0</v>
      </c>
      <c r="P62" s="22">
        <v>0</v>
      </c>
      <c r="Q62" s="22">
        <v>0</v>
      </c>
      <c r="R62" s="22">
        <v>45713371</v>
      </c>
    </row>
    <row r="63" spans="1:1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514171782</v>
      </c>
      <c r="F63" s="22">
        <v>0</v>
      </c>
      <c r="G63" s="22">
        <v>0</v>
      </c>
      <c r="H63" s="22">
        <v>0</v>
      </c>
      <c r="I63" s="22">
        <v>4438281</v>
      </c>
      <c r="J63" s="22">
        <v>15735257</v>
      </c>
      <c r="K63" s="22">
        <v>8957010</v>
      </c>
      <c r="L63" s="22">
        <v>-284932</v>
      </c>
      <c r="M63" s="22">
        <v>-20938172</v>
      </c>
      <c r="N63" s="22">
        <v>1985240</v>
      </c>
      <c r="O63" s="22">
        <v>2321219</v>
      </c>
      <c r="P63" s="22">
        <v>-1985240</v>
      </c>
      <c r="Q63" s="22">
        <v>115715</v>
      </c>
      <c r="R63" s="22">
        <v>524516160</v>
      </c>
    </row>
    <row r="64" spans="1:1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14562143</v>
      </c>
      <c r="F64" s="22">
        <v>0</v>
      </c>
      <c r="G64" s="22">
        <v>0</v>
      </c>
      <c r="H64" s="22">
        <v>0</v>
      </c>
      <c r="I64" s="22">
        <v>1092127</v>
      </c>
      <c r="J64" s="22">
        <v>2130886</v>
      </c>
      <c r="K64" s="22">
        <v>0</v>
      </c>
      <c r="L64" s="22">
        <v>-123133</v>
      </c>
      <c r="M64" s="22">
        <v>-930060</v>
      </c>
      <c r="N64" s="22">
        <v>0</v>
      </c>
      <c r="O64" s="22">
        <v>0</v>
      </c>
      <c r="P64" s="22">
        <v>0</v>
      </c>
      <c r="Q64" s="22">
        <v>0</v>
      </c>
      <c r="R64" s="22">
        <v>16731963</v>
      </c>
    </row>
    <row r="65" spans="1:1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71410213</v>
      </c>
      <c r="F65" s="22">
        <v>0</v>
      </c>
      <c r="G65" s="22">
        <v>0</v>
      </c>
      <c r="H65" s="22">
        <v>0</v>
      </c>
      <c r="I65" s="22">
        <v>2332143</v>
      </c>
      <c r="J65" s="22">
        <v>8984878</v>
      </c>
      <c r="K65" s="22">
        <v>31000</v>
      </c>
      <c r="L65" s="22">
        <v>-14416</v>
      </c>
      <c r="M65" s="22">
        <v>-3699183</v>
      </c>
      <c r="N65" s="22">
        <v>0</v>
      </c>
      <c r="O65" s="22">
        <v>383383</v>
      </c>
      <c r="P65" s="22">
        <v>0</v>
      </c>
      <c r="Q65" s="22">
        <v>-154759</v>
      </c>
      <c r="R65" s="22">
        <v>79273259</v>
      </c>
    </row>
    <row r="66" spans="1:1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97894597</v>
      </c>
      <c r="F66" s="22">
        <v>0</v>
      </c>
      <c r="G66" s="22">
        <v>0</v>
      </c>
      <c r="H66" s="22">
        <v>0</v>
      </c>
      <c r="I66" s="22">
        <v>0</v>
      </c>
      <c r="J66" s="22">
        <v>6831303</v>
      </c>
      <c r="K66" s="22">
        <v>0</v>
      </c>
      <c r="L66" s="22">
        <v>-117769</v>
      </c>
      <c r="M66" s="22">
        <v>-4715466</v>
      </c>
      <c r="N66" s="22">
        <v>0</v>
      </c>
      <c r="O66" s="22">
        <v>879329</v>
      </c>
      <c r="P66" s="22">
        <v>0</v>
      </c>
      <c r="Q66" s="22">
        <v>-10457</v>
      </c>
      <c r="R66" s="22">
        <v>100761537</v>
      </c>
    </row>
    <row r="67" spans="1:1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152111638</v>
      </c>
      <c r="F67" s="22">
        <v>0</v>
      </c>
      <c r="G67" s="22">
        <v>0</v>
      </c>
      <c r="H67" s="22">
        <v>0</v>
      </c>
      <c r="I67" s="22">
        <v>0</v>
      </c>
      <c r="J67" s="22">
        <v>11843770</v>
      </c>
      <c r="K67" s="22">
        <v>0</v>
      </c>
      <c r="L67" s="22">
        <v>-1486509</v>
      </c>
      <c r="M67" s="22">
        <v>-9527221</v>
      </c>
      <c r="N67" s="22">
        <v>0</v>
      </c>
      <c r="O67" s="22">
        <v>0</v>
      </c>
      <c r="P67" s="22">
        <v>0</v>
      </c>
      <c r="Q67" s="22">
        <v>957474</v>
      </c>
      <c r="R67" s="22">
        <v>153899152</v>
      </c>
    </row>
    <row r="68" spans="1:1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9379836</v>
      </c>
      <c r="F68" s="22">
        <v>0</v>
      </c>
      <c r="G68" s="22">
        <v>0</v>
      </c>
      <c r="H68" s="22">
        <v>0</v>
      </c>
      <c r="I68" s="22">
        <v>0</v>
      </c>
      <c r="J68" s="22">
        <v>757069</v>
      </c>
      <c r="K68" s="22">
        <v>0</v>
      </c>
      <c r="L68" s="22">
        <v>-76956</v>
      </c>
      <c r="M68" s="22">
        <v>-338491</v>
      </c>
      <c r="N68" s="22">
        <v>0</v>
      </c>
      <c r="O68" s="22">
        <v>0</v>
      </c>
      <c r="P68" s="22">
        <v>0</v>
      </c>
      <c r="Q68" s="22">
        <v>38980</v>
      </c>
      <c r="R68" s="22">
        <v>9760438</v>
      </c>
    </row>
    <row r="69" spans="1:1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569702139</v>
      </c>
      <c r="F69" s="22">
        <v>0</v>
      </c>
      <c r="G69" s="22">
        <v>0</v>
      </c>
      <c r="H69" s="22">
        <v>0</v>
      </c>
      <c r="I69" s="22">
        <v>-2124693</v>
      </c>
      <c r="J69" s="22">
        <v>31400581</v>
      </c>
      <c r="K69" s="22">
        <v>653244</v>
      </c>
      <c r="L69" s="22">
        <v>-179468</v>
      </c>
      <c r="M69" s="22">
        <v>-33456817</v>
      </c>
      <c r="N69" s="22">
        <v>-7000000</v>
      </c>
      <c r="O69" s="22">
        <v>0</v>
      </c>
      <c r="P69" s="22">
        <v>7000000</v>
      </c>
      <c r="Q69" s="22">
        <v>-11972613</v>
      </c>
      <c r="R69" s="22">
        <v>554022373</v>
      </c>
    </row>
    <row r="70" spans="1:1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639575793</v>
      </c>
      <c r="F70" s="22">
        <v>0</v>
      </c>
      <c r="G70" s="22">
        <v>0</v>
      </c>
      <c r="H70" s="22">
        <v>0</v>
      </c>
      <c r="I70" s="22">
        <v>4920351</v>
      </c>
      <c r="J70" s="22">
        <v>19544866</v>
      </c>
      <c r="K70" s="22">
        <v>15521843</v>
      </c>
      <c r="L70" s="22">
        <v>-246046</v>
      </c>
      <c r="M70" s="22">
        <v>-27936694</v>
      </c>
      <c r="N70" s="22">
        <v>-1084806</v>
      </c>
      <c r="O70" s="22">
        <v>5672519</v>
      </c>
      <c r="P70" s="22">
        <v>1084806</v>
      </c>
      <c r="Q70" s="22">
        <v>48862</v>
      </c>
      <c r="R70" s="22">
        <v>657101494</v>
      </c>
    </row>
    <row r="71" spans="1:1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161197765</v>
      </c>
      <c r="F71" s="22">
        <v>0</v>
      </c>
      <c r="G71" s="22">
        <v>0</v>
      </c>
      <c r="H71" s="22">
        <v>0</v>
      </c>
      <c r="I71" s="22">
        <v>0</v>
      </c>
      <c r="J71" s="22">
        <v>24060586</v>
      </c>
      <c r="K71" s="22">
        <v>0</v>
      </c>
      <c r="L71" s="22">
        <v>-2178842</v>
      </c>
      <c r="M71" s="22">
        <v>-5242066</v>
      </c>
      <c r="N71" s="22">
        <v>0</v>
      </c>
      <c r="O71" s="22">
        <v>0</v>
      </c>
      <c r="P71" s="22">
        <v>0</v>
      </c>
      <c r="Q71" s="22">
        <v>-108667</v>
      </c>
      <c r="R71" s="22">
        <v>177728776</v>
      </c>
    </row>
    <row r="72" spans="1:1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38487697</v>
      </c>
      <c r="F72" s="22">
        <v>0</v>
      </c>
      <c r="G72" s="22">
        <v>0</v>
      </c>
      <c r="H72" s="22">
        <v>0</v>
      </c>
      <c r="I72" s="22">
        <v>0</v>
      </c>
      <c r="J72" s="22">
        <v>1910871</v>
      </c>
      <c r="K72" s="22">
        <v>0</v>
      </c>
      <c r="L72" s="22">
        <v>-393959</v>
      </c>
      <c r="M72" s="22">
        <v>-2287596</v>
      </c>
      <c r="N72" s="22">
        <v>0</v>
      </c>
      <c r="O72" s="22">
        <v>0</v>
      </c>
      <c r="P72" s="22">
        <v>0</v>
      </c>
      <c r="Q72" s="22">
        <v>-1767840</v>
      </c>
      <c r="R72" s="22">
        <v>35949173</v>
      </c>
    </row>
    <row r="73" spans="1:1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50625017</v>
      </c>
      <c r="F73" s="22">
        <v>0</v>
      </c>
      <c r="G73" s="22">
        <v>0</v>
      </c>
      <c r="H73" s="22">
        <v>0</v>
      </c>
      <c r="I73" s="22">
        <v>1400180</v>
      </c>
      <c r="J73" s="22">
        <v>2336667</v>
      </c>
      <c r="K73" s="22">
        <v>0</v>
      </c>
      <c r="L73" s="22">
        <v>0</v>
      </c>
      <c r="M73" s="22">
        <v>-2902521</v>
      </c>
      <c r="N73" s="22">
        <v>0</v>
      </c>
      <c r="O73" s="22">
        <v>250145</v>
      </c>
      <c r="P73" s="22">
        <v>0</v>
      </c>
      <c r="Q73" s="22">
        <v>-276241</v>
      </c>
      <c r="R73" s="22">
        <v>51433247</v>
      </c>
    </row>
    <row r="74" spans="1:1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25812184</v>
      </c>
      <c r="F74" s="22">
        <v>0</v>
      </c>
      <c r="G74" s="22">
        <v>0</v>
      </c>
      <c r="H74" s="22">
        <v>0</v>
      </c>
      <c r="I74" s="22">
        <v>14070</v>
      </c>
      <c r="J74" s="22">
        <v>1418665</v>
      </c>
      <c r="K74" s="22">
        <v>0</v>
      </c>
      <c r="L74" s="22">
        <v>0</v>
      </c>
      <c r="M74" s="22">
        <v>-1662713</v>
      </c>
      <c r="N74" s="22">
        <v>0</v>
      </c>
      <c r="O74" s="22">
        <v>0</v>
      </c>
      <c r="P74" s="22">
        <v>0</v>
      </c>
      <c r="Q74" s="22">
        <v>0</v>
      </c>
      <c r="R74" s="22">
        <v>25582206</v>
      </c>
    </row>
    <row r="75" spans="1:1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109696038</v>
      </c>
      <c r="F75" s="22">
        <v>0</v>
      </c>
      <c r="G75" s="22">
        <v>0</v>
      </c>
      <c r="H75" s="22">
        <v>0</v>
      </c>
      <c r="I75" s="22">
        <v>1033000</v>
      </c>
      <c r="J75" s="22">
        <v>5013964</v>
      </c>
      <c r="K75" s="22">
        <v>0</v>
      </c>
      <c r="L75" s="22">
        <v>-1348156</v>
      </c>
      <c r="M75" s="22">
        <v>-6139834</v>
      </c>
      <c r="N75" s="22">
        <v>0</v>
      </c>
      <c r="O75" s="22">
        <v>681537</v>
      </c>
      <c r="P75" s="22">
        <v>0</v>
      </c>
      <c r="Q75" s="22">
        <v>-409651</v>
      </c>
      <c r="R75" s="22">
        <v>108526898</v>
      </c>
    </row>
    <row r="76" spans="1:1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54202723</v>
      </c>
      <c r="F76" s="22">
        <v>0</v>
      </c>
      <c r="G76" s="22">
        <v>0</v>
      </c>
      <c r="H76" s="22">
        <v>0</v>
      </c>
      <c r="I76" s="22">
        <v>1500000</v>
      </c>
      <c r="J76" s="22">
        <v>2502717</v>
      </c>
      <c r="K76" s="22">
        <v>0</v>
      </c>
      <c r="L76" s="22">
        <v>-81367</v>
      </c>
      <c r="M76" s="22">
        <v>-2732033</v>
      </c>
      <c r="N76" s="22">
        <v>0</v>
      </c>
      <c r="O76" s="22">
        <v>182390</v>
      </c>
      <c r="P76" s="22">
        <v>0</v>
      </c>
      <c r="Q76" s="22">
        <v>-442812</v>
      </c>
      <c r="R76" s="22">
        <v>55131618</v>
      </c>
    </row>
    <row r="77" spans="1:1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94792617</v>
      </c>
      <c r="F77" s="22">
        <v>0</v>
      </c>
      <c r="G77" s="22">
        <v>0</v>
      </c>
      <c r="H77" s="22">
        <v>0</v>
      </c>
      <c r="I77" s="22">
        <v>273766</v>
      </c>
      <c r="J77" s="22">
        <v>2573144</v>
      </c>
      <c r="K77" s="22">
        <v>0</v>
      </c>
      <c r="L77" s="22">
        <v>-301555</v>
      </c>
      <c r="M77" s="22">
        <v>-3328954</v>
      </c>
      <c r="N77" s="22">
        <v>0</v>
      </c>
      <c r="O77" s="22">
        <v>286247</v>
      </c>
      <c r="P77" s="22">
        <v>0</v>
      </c>
      <c r="Q77" s="22">
        <v>-890412</v>
      </c>
      <c r="R77" s="22">
        <v>93404853</v>
      </c>
    </row>
    <row r="78" spans="1:1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343925722</v>
      </c>
      <c r="F78" s="22">
        <v>0</v>
      </c>
      <c r="G78" s="22">
        <v>0</v>
      </c>
      <c r="H78" s="22">
        <v>0</v>
      </c>
      <c r="I78" s="22">
        <v>19691103</v>
      </c>
      <c r="J78" s="22">
        <v>555008</v>
      </c>
      <c r="K78" s="22">
        <v>2148130</v>
      </c>
      <c r="L78" s="22">
        <v>427106</v>
      </c>
      <c r="M78" s="22">
        <v>-14092282</v>
      </c>
      <c r="N78" s="22">
        <v>-15000000</v>
      </c>
      <c r="O78" s="22">
        <v>3078906</v>
      </c>
      <c r="P78" s="22">
        <v>15000000</v>
      </c>
      <c r="Q78" s="22">
        <v>-184496</v>
      </c>
      <c r="R78" s="22">
        <v>355549197</v>
      </c>
    </row>
    <row r="79" spans="1:1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116082197</v>
      </c>
      <c r="F79" s="22">
        <v>0</v>
      </c>
      <c r="G79" s="22">
        <v>0</v>
      </c>
      <c r="H79" s="22">
        <v>0</v>
      </c>
      <c r="I79" s="22">
        <v>1711539</v>
      </c>
      <c r="J79" s="22">
        <v>20993002</v>
      </c>
      <c r="K79" s="22">
        <v>0</v>
      </c>
      <c r="L79" s="22">
        <v>-966521</v>
      </c>
      <c r="M79" s="22">
        <v>-3791638</v>
      </c>
      <c r="N79" s="22">
        <v>0</v>
      </c>
      <c r="O79" s="22">
        <v>362222</v>
      </c>
      <c r="P79" s="22">
        <v>0</v>
      </c>
      <c r="Q79" s="22">
        <v>-490573</v>
      </c>
      <c r="R79" s="22">
        <v>133900228</v>
      </c>
    </row>
    <row r="80" spans="1:1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52748147</v>
      </c>
      <c r="F80" s="22">
        <v>0</v>
      </c>
      <c r="G80" s="22">
        <v>0</v>
      </c>
      <c r="H80" s="22">
        <v>0</v>
      </c>
      <c r="I80" s="22">
        <v>2331948</v>
      </c>
      <c r="J80" s="22">
        <v>2544056</v>
      </c>
      <c r="K80" s="22">
        <v>0</v>
      </c>
      <c r="L80" s="22">
        <v>-512824</v>
      </c>
      <c r="M80" s="22">
        <v>-2797954</v>
      </c>
      <c r="N80" s="22">
        <v>0</v>
      </c>
      <c r="O80" s="22">
        <v>0</v>
      </c>
      <c r="P80" s="22">
        <v>0</v>
      </c>
      <c r="Q80" s="22">
        <v>-355342</v>
      </c>
      <c r="R80" s="22">
        <v>53958031</v>
      </c>
    </row>
    <row r="81" spans="1:1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49526598</v>
      </c>
      <c r="F81" s="22">
        <v>0</v>
      </c>
      <c r="G81" s="22">
        <v>0</v>
      </c>
      <c r="H81" s="22">
        <v>0</v>
      </c>
      <c r="I81" s="22">
        <v>681780</v>
      </c>
      <c r="J81" s="22">
        <v>1693184</v>
      </c>
      <c r="K81" s="22">
        <v>0</v>
      </c>
      <c r="L81" s="22">
        <v>-113994</v>
      </c>
      <c r="M81" s="22">
        <v>-3041576</v>
      </c>
      <c r="N81" s="22">
        <v>0</v>
      </c>
      <c r="O81" s="22">
        <v>0</v>
      </c>
      <c r="P81" s="22">
        <v>0</v>
      </c>
      <c r="Q81" s="22">
        <v>0</v>
      </c>
      <c r="R81" s="22">
        <v>48745992</v>
      </c>
    </row>
    <row r="82" spans="1:1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240790953</v>
      </c>
      <c r="F82" s="22">
        <v>0</v>
      </c>
      <c r="G82" s="22">
        <v>0</v>
      </c>
      <c r="H82" s="22">
        <v>0</v>
      </c>
      <c r="I82" s="22">
        <v>2318976</v>
      </c>
      <c r="J82" s="22">
        <v>7019873</v>
      </c>
      <c r="K82" s="22">
        <v>0</v>
      </c>
      <c r="L82" s="22">
        <v>-307182</v>
      </c>
      <c r="M82" s="22">
        <v>-11313842</v>
      </c>
      <c r="N82" s="22">
        <v>0</v>
      </c>
      <c r="O82" s="22">
        <v>2470375</v>
      </c>
      <c r="P82" s="22">
        <v>0</v>
      </c>
      <c r="Q82" s="22">
        <v>0</v>
      </c>
      <c r="R82" s="22">
        <v>240979153</v>
      </c>
    </row>
    <row r="83" spans="1:1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107563357</v>
      </c>
      <c r="F83" s="22">
        <v>0</v>
      </c>
      <c r="G83" s="22">
        <v>0</v>
      </c>
      <c r="H83" s="22">
        <v>0</v>
      </c>
      <c r="I83" s="22">
        <v>2098164</v>
      </c>
      <c r="J83" s="22">
        <v>2606008</v>
      </c>
      <c r="K83" s="22">
        <v>0</v>
      </c>
      <c r="L83" s="22">
        <v>-225114</v>
      </c>
      <c r="M83" s="22">
        <v>-4877770</v>
      </c>
      <c r="N83" s="22">
        <v>0</v>
      </c>
      <c r="O83" s="22">
        <v>0</v>
      </c>
      <c r="P83" s="22">
        <v>0</v>
      </c>
      <c r="Q83" s="22">
        <v>-2472</v>
      </c>
      <c r="R83" s="22">
        <v>107162173</v>
      </c>
    </row>
    <row r="84" spans="1:1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251775670</v>
      </c>
      <c r="F84" s="22">
        <v>0</v>
      </c>
      <c r="G84" s="22">
        <v>0</v>
      </c>
      <c r="H84" s="22">
        <v>0</v>
      </c>
      <c r="I84" s="22">
        <v>282035</v>
      </c>
      <c r="J84" s="22">
        <v>14370957</v>
      </c>
      <c r="K84" s="22">
        <v>0</v>
      </c>
      <c r="L84" s="22">
        <v>-799445</v>
      </c>
      <c r="M84" s="22">
        <v>-9692872</v>
      </c>
      <c r="N84" s="22">
        <v>0</v>
      </c>
      <c r="O84" s="22">
        <v>0</v>
      </c>
      <c r="P84" s="22">
        <v>0</v>
      </c>
      <c r="Q84" s="22">
        <v>0</v>
      </c>
      <c r="R84" s="22">
        <v>255936345</v>
      </c>
    </row>
    <row r="85" spans="1:1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32992033</v>
      </c>
      <c r="F85" s="22">
        <v>0</v>
      </c>
      <c r="G85" s="22">
        <v>0</v>
      </c>
      <c r="H85" s="22">
        <v>0</v>
      </c>
      <c r="I85" s="22">
        <v>350934</v>
      </c>
      <c r="J85" s="22">
        <v>2812203</v>
      </c>
      <c r="K85" s="22">
        <v>0</v>
      </c>
      <c r="L85" s="22">
        <v>-41672</v>
      </c>
      <c r="M85" s="22">
        <v>-2387969</v>
      </c>
      <c r="N85" s="22">
        <v>0</v>
      </c>
      <c r="O85" s="22">
        <v>150000</v>
      </c>
      <c r="P85" s="22">
        <v>0</v>
      </c>
      <c r="Q85" s="22">
        <v>0</v>
      </c>
      <c r="R85" s="22">
        <v>33875529</v>
      </c>
    </row>
    <row r="86" spans="1:1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29963453</v>
      </c>
      <c r="F86" s="22">
        <v>0</v>
      </c>
      <c r="G86" s="22">
        <v>0</v>
      </c>
      <c r="H86" s="22">
        <v>0</v>
      </c>
      <c r="I86" s="22">
        <v>0</v>
      </c>
      <c r="J86" s="22">
        <v>2838917</v>
      </c>
      <c r="K86" s="22">
        <v>0</v>
      </c>
      <c r="L86" s="22">
        <v>-1310478</v>
      </c>
      <c r="M86" s="22">
        <v>-1868182</v>
      </c>
      <c r="N86" s="22">
        <v>-1463800</v>
      </c>
      <c r="O86" s="22">
        <v>947778</v>
      </c>
      <c r="P86" s="22">
        <v>1463800</v>
      </c>
      <c r="Q86" s="22">
        <v>-322410</v>
      </c>
      <c r="R86" s="22">
        <v>30249078</v>
      </c>
    </row>
    <row r="87" spans="1:1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107735792</v>
      </c>
      <c r="F87" s="22">
        <v>0</v>
      </c>
      <c r="G87" s="22">
        <v>0</v>
      </c>
      <c r="H87" s="22">
        <v>0</v>
      </c>
      <c r="I87" s="22">
        <v>2578864</v>
      </c>
      <c r="J87" s="22">
        <v>1285840</v>
      </c>
      <c r="K87" s="22">
        <v>0</v>
      </c>
      <c r="L87" s="22">
        <v>-905248</v>
      </c>
      <c r="M87" s="22">
        <v>-6577889</v>
      </c>
      <c r="N87" s="22">
        <v>0</v>
      </c>
      <c r="O87" s="22">
        <v>-78127</v>
      </c>
      <c r="P87" s="22">
        <v>0</v>
      </c>
      <c r="Q87" s="22">
        <v>0</v>
      </c>
      <c r="R87" s="22">
        <v>104039232</v>
      </c>
    </row>
    <row r="88" spans="1:1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228713618</v>
      </c>
      <c r="F88" s="22">
        <v>0</v>
      </c>
      <c r="G88" s="22">
        <v>0</v>
      </c>
      <c r="H88" s="22">
        <v>0</v>
      </c>
      <c r="I88" s="22">
        <v>0</v>
      </c>
      <c r="J88" s="22">
        <v>14961490</v>
      </c>
      <c r="K88" s="22">
        <v>0</v>
      </c>
      <c r="L88" s="22">
        <v>-171709</v>
      </c>
      <c r="M88" s="22">
        <v>-15805856</v>
      </c>
      <c r="N88" s="22">
        <v>0</v>
      </c>
      <c r="O88" s="22">
        <v>48688</v>
      </c>
      <c r="P88" s="22">
        <v>0</v>
      </c>
      <c r="Q88" s="22">
        <v>-403567</v>
      </c>
      <c r="R88" s="22">
        <v>227342664</v>
      </c>
    </row>
    <row r="89" spans="1:1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83279824</v>
      </c>
      <c r="F89" s="22">
        <v>0</v>
      </c>
      <c r="G89" s="22">
        <v>0</v>
      </c>
      <c r="H89" s="22">
        <v>0</v>
      </c>
      <c r="I89" s="22">
        <v>0</v>
      </c>
      <c r="J89" s="22">
        <v>5781011</v>
      </c>
      <c r="K89" s="22">
        <v>31042</v>
      </c>
      <c r="L89" s="22">
        <v>-330203</v>
      </c>
      <c r="M89" s="22">
        <v>-6412130</v>
      </c>
      <c r="N89" s="22">
        <v>0</v>
      </c>
      <c r="O89" s="22">
        <v>129253</v>
      </c>
      <c r="P89" s="22">
        <v>0</v>
      </c>
      <c r="Q89" s="22">
        <v>-94163</v>
      </c>
      <c r="R89" s="22">
        <v>82384634</v>
      </c>
    </row>
    <row r="90" spans="1:1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67287413</v>
      </c>
      <c r="F90" s="22">
        <v>0</v>
      </c>
      <c r="G90" s="22">
        <v>0</v>
      </c>
      <c r="H90" s="22">
        <v>0</v>
      </c>
      <c r="I90" s="22">
        <v>0</v>
      </c>
      <c r="J90" s="22">
        <v>2848295</v>
      </c>
      <c r="K90" s="22">
        <v>0</v>
      </c>
      <c r="L90" s="22">
        <v>-12612</v>
      </c>
      <c r="M90" s="22">
        <v>-7158595</v>
      </c>
      <c r="N90" s="22">
        <v>-3467149</v>
      </c>
      <c r="O90" s="22">
        <v>787009</v>
      </c>
      <c r="P90" s="22">
        <v>3467149</v>
      </c>
      <c r="Q90" s="22">
        <v>-408513</v>
      </c>
      <c r="R90" s="22">
        <v>63342997</v>
      </c>
    </row>
    <row r="91" spans="1:1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283007085</v>
      </c>
      <c r="F91" s="22">
        <v>0</v>
      </c>
      <c r="G91" s="22">
        <v>0</v>
      </c>
      <c r="H91" s="22">
        <v>0</v>
      </c>
      <c r="I91" s="22">
        <v>9133939</v>
      </c>
      <c r="J91" s="22">
        <v>2867703</v>
      </c>
      <c r="K91" s="22">
        <v>0</v>
      </c>
      <c r="L91" s="22">
        <v>-20569</v>
      </c>
      <c r="M91" s="22">
        <v>-17838589</v>
      </c>
      <c r="N91" s="22">
        <v>0</v>
      </c>
      <c r="O91" s="22">
        <v>223633</v>
      </c>
      <c r="P91" s="22">
        <v>0</v>
      </c>
      <c r="Q91" s="22">
        <v>-671887</v>
      </c>
      <c r="R91" s="22">
        <v>276701315</v>
      </c>
    </row>
    <row r="92" spans="1:1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31128254</v>
      </c>
      <c r="F92" s="22">
        <v>0</v>
      </c>
      <c r="G92" s="22">
        <v>0</v>
      </c>
      <c r="H92" s="22">
        <v>0</v>
      </c>
      <c r="I92" s="22">
        <v>0</v>
      </c>
      <c r="J92" s="22">
        <v>2089489</v>
      </c>
      <c r="K92" s="22">
        <v>0</v>
      </c>
      <c r="L92" s="22">
        <v>-160560</v>
      </c>
      <c r="M92" s="22">
        <v>-1426417</v>
      </c>
      <c r="N92" s="22">
        <v>0</v>
      </c>
      <c r="O92" s="22">
        <v>297408</v>
      </c>
      <c r="P92" s="22">
        <v>0</v>
      </c>
      <c r="Q92" s="22">
        <v>-733000</v>
      </c>
      <c r="R92" s="22">
        <v>31195174</v>
      </c>
    </row>
    <row r="93" spans="1:1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230329041</v>
      </c>
      <c r="F93" s="22">
        <v>0</v>
      </c>
      <c r="G93" s="22">
        <v>0</v>
      </c>
      <c r="H93" s="22">
        <v>0</v>
      </c>
      <c r="I93" s="22">
        <v>17710318</v>
      </c>
      <c r="J93" s="22">
        <v>0</v>
      </c>
      <c r="K93" s="22">
        <v>0</v>
      </c>
      <c r="L93" s="22">
        <v>-56764</v>
      </c>
      <c r="M93" s="22">
        <v>-7541360</v>
      </c>
      <c r="N93" s="22">
        <v>-934919</v>
      </c>
      <c r="O93" s="22">
        <v>5617758</v>
      </c>
      <c r="P93" s="22">
        <v>934919</v>
      </c>
      <c r="Q93" s="22">
        <v>-15938124</v>
      </c>
      <c r="R93" s="22">
        <v>230120869</v>
      </c>
    </row>
    <row r="94" spans="1:1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64499624</v>
      </c>
      <c r="F94" s="22">
        <v>0</v>
      </c>
      <c r="G94" s="22">
        <v>0</v>
      </c>
      <c r="H94" s="22">
        <v>0</v>
      </c>
      <c r="I94" s="22">
        <v>941763</v>
      </c>
      <c r="J94" s="22">
        <v>1188072</v>
      </c>
      <c r="K94" s="22">
        <v>0</v>
      </c>
      <c r="L94" s="22">
        <v>-129969</v>
      </c>
      <c r="M94" s="22">
        <v>-1957257</v>
      </c>
      <c r="N94" s="22">
        <v>0</v>
      </c>
      <c r="O94" s="22">
        <v>164176</v>
      </c>
      <c r="P94" s="22">
        <v>0</v>
      </c>
      <c r="Q94" s="22">
        <v>0</v>
      </c>
      <c r="R94" s="22">
        <v>64706409</v>
      </c>
    </row>
    <row r="95" spans="1:1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11363686</v>
      </c>
      <c r="F95" s="22">
        <v>0</v>
      </c>
      <c r="G95" s="22">
        <v>0</v>
      </c>
      <c r="H95" s="22">
        <v>0</v>
      </c>
      <c r="I95" s="22">
        <v>0</v>
      </c>
      <c r="J95" s="22">
        <v>15695</v>
      </c>
      <c r="K95" s="22">
        <v>0</v>
      </c>
      <c r="L95" s="22">
        <v>-18879</v>
      </c>
      <c r="M95" s="22">
        <v>-455344</v>
      </c>
      <c r="N95" s="22">
        <v>0</v>
      </c>
      <c r="O95" s="22">
        <v>0</v>
      </c>
      <c r="P95" s="22">
        <v>0</v>
      </c>
      <c r="Q95" s="22">
        <v>-346328</v>
      </c>
      <c r="R95" s="22">
        <v>10558830</v>
      </c>
    </row>
    <row r="96" spans="1:1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16081963</v>
      </c>
      <c r="F96" s="22">
        <v>0</v>
      </c>
      <c r="G96" s="22">
        <v>0</v>
      </c>
      <c r="H96" s="22">
        <v>0</v>
      </c>
      <c r="I96" s="22">
        <v>0</v>
      </c>
      <c r="J96" s="22">
        <v>400417</v>
      </c>
      <c r="K96" s="22">
        <v>0</v>
      </c>
      <c r="L96" s="22">
        <v>0</v>
      </c>
      <c r="M96" s="22">
        <v>-611778</v>
      </c>
      <c r="N96" s="22">
        <v>0</v>
      </c>
      <c r="O96" s="22">
        <v>123575</v>
      </c>
      <c r="P96" s="22">
        <v>0</v>
      </c>
      <c r="Q96" s="22">
        <v>0</v>
      </c>
      <c r="R96" s="22">
        <v>15994177</v>
      </c>
    </row>
    <row r="97" spans="1:1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28747130</v>
      </c>
      <c r="F97" s="22">
        <v>0</v>
      </c>
      <c r="G97" s="22">
        <v>0</v>
      </c>
      <c r="H97" s="22">
        <v>0</v>
      </c>
      <c r="I97" s="22">
        <v>361145</v>
      </c>
      <c r="J97" s="22">
        <v>3768617</v>
      </c>
      <c r="K97" s="22">
        <v>0</v>
      </c>
      <c r="L97" s="22">
        <v>0</v>
      </c>
      <c r="M97" s="22">
        <v>-1228433</v>
      </c>
      <c r="N97" s="22">
        <v>0</v>
      </c>
      <c r="O97" s="22">
        <v>336010</v>
      </c>
      <c r="P97" s="22">
        <v>0</v>
      </c>
      <c r="Q97" s="22">
        <v>-291587</v>
      </c>
      <c r="R97" s="22">
        <v>31692882</v>
      </c>
    </row>
    <row r="98" spans="1:1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13906736</v>
      </c>
      <c r="F98" s="22">
        <v>0</v>
      </c>
      <c r="G98" s="22">
        <v>0</v>
      </c>
      <c r="H98" s="22">
        <v>0</v>
      </c>
      <c r="I98" s="22">
        <v>0</v>
      </c>
      <c r="J98" s="22">
        <v>390265</v>
      </c>
      <c r="K98" s="22">
        <v>0</v>
      </c>
      <c r="L98" s="22">
        <v>-12925</v>
      </c>
      <c r="M98" s="22">
        <v>-539314</v>
      </c>
      <c r="N98" s="22">
        <v>0</v>
      </c>
      <c r="O98" s="22">
        <v>106942</v>
      </c>
      <c r="P98" s="22">
        <v>0</v>
      </c>
      <c r="Q98" s="22">
        <v>0</v>
      </c>
      <c r="R98" s="22">
        <v>13851704</v>
      </c>
    </row>
    <row r="99" spans="1:1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167924666</v>
      </c>
      <c r="F99" s="22">
        <v>0</v>
      </c>
      <c r="G99" s="22">
        <v>0</v>
      </c>
      <c r="H99" s="22">
        <v>0</v>
      </c>
      <c r="I99" s="22">
        <v>0</v>
      </c>
      <c r="J99" s="22">
        <v>3387643</v>
      </c>
      <c r="K99" s="22">
        <v>250000</v>
      </c>
      <c r="L99" s="22">
        <v>-1347962</v>
      </c>
      <c r="M99" s="22">
        <v>-5895397</v>
      </c>
      <c r="N99" s="22">
        <v>0</v>
      </c>
      <c r="O99" s="22">
        <v>2415155</v>
      </c>
      <c r="P99" s="22">
        <v>0</v>
      </c>
      <c r="Q99" s="22">
        <v>-84193</v>
      </c>
      <c r="R99" s="22">
        <v>166649912</v>
      </c>
    </row>
    <row r="100" spans="1:1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14021927</v>
      </c>
      <c r="F100" s="22">
        <v>0</v>
      </c>
      <c r="G100" s="22">
        <v>0</v>
      </c>
      <c r="H100" s="22">
        <v>0</v>
      </c>
      <c r="I100" s="22">
        <v>162272</v>
      </c>
      <c r="J100" s="22">
        <v>774197</v>
      </c>
      <c r="K100" s="22">
        <v>12800</v>
      </c>
      <c r="L100" s="22">
        <v>-92127</v>
      </c>
      <c r="M100" s="22">
        <v>-725442</v>
      </c>
      <c r="N100" s="22">
        <v>633700</v>
      </c>
      <c r="O100" s="22">
        <v>150715</v>
      </c>
      <c r="P100" s="22">
        <v>-633700</v>
      </c>
      <c r="Q100" s="22">
        <v>-50302</v>
      </c>
      <c r="R100" s="22">
        <v>14254040</v>
      </c>
    </row>
    <row r="101" spans="1:1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125290839</v>
      </c>
      <c r="F101" s="22">
        <v>0</v>
      </c>
      <c r="G101" s="22">
        <v>0</v>
      </c>
      <c r="H101" s="22">
        <v>0</v>
      </c>
      <c r="I101" s="22">
        <v>0</v>
      </c>
      <c r="J101" s="22">
        <v>5870460</v>
      </c>
      <c r="K101" s="22">
        <v>137426</v>
      </c>
      <c r="L101" s="22">
        <v>-62925</v>
      </c>
      <c r="M101" s="22">
        <v>-6293656</v>
      </c>
      <c r="N101" s="22">
        <v>0</v>
      </c>
      <c r="O101" s="22">
        <v>978286</v>
      </c>
      <c r="P101" s="22">
        <v>0</v>
      </c>
      <c r="Q101" s="22">
        <v>0</v>
      </c>
      <c r="R101" s="22">
        <v>125920430</v>
      </c>
    </row>
    <row r="102" spans="1:1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15341943</v>
      </c>
      <c r="F102" s="22">
        <v>0</v>
      </c>
      <c r="G102" s="22">
        <v>0</v>
      </c>
      <c r="H102" s="22">
        <v>0</v>
      </c>
      <c r="I102" s="22">
        <v>0</v>
      </c>
      <c r="J102" s="22">
        <v>1138084</v>
      </c>
      <c r="K102" s="22">
        <v>0</v>
      </c>
      <c r="L102" s="22">
        <v>-142358</v>
      </c>
      <c r="M102" s="22">
        <v>-948458</v>
      </c>
      <c r="N102" s="22">
        <v>0</v>
      </c>
      <c r="O102" s="22">
        <v>236778</v>
      </c>
      <c r="P102" s="22">
        <v>0</v>
      </c>
      <c r="Q102" s="22">
        <v>69009</v>
      </c>
      <c r="R102" s="22">
        <v>15694998</v>
      </c>
    </row>
    <row r="103" spans="1:1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7869198</v>
      </c>
      <c r="F103" s="22">
        <v>0</v>
      </c>
      <c r="G103" s="22">
        <v>0</v>
      </c>
      <c r="H103" s="22">
        <v>0</v>
      </c>
      <c r="I103" s="22">
        <v>0</v>
      </c>
      <c r="J103" s="22">
        <v>726903</v>
      </c>
      <c r="K103" s="22">
        <v>0</v>
      </c>
      <c r="L103" s="22">
        <v>-57300</v>
      </c>
      <c r="M103" s="22">
        <v>-523685</v>
      </c>
      <c r="N103" s="22">
        <v>0</v>
      </c>
      <c r="O103" s="22">
        <v>48672</v>
      </c>
      <c r="P103" s="22">
        <v>0</v>
      </c>
      <c r="Q103" s="22">
        <v>0</v>
      </c>
      <c r="R103" s="22">
        <v>8063788</v>
      </c>
    </row>
    <row r="104" spans="1:1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10534224</v>
      </c>
      <c r="F104" s="22">
        <v>0</v>
      </c>
      <c r="G104" s="22">
        <v>0</v>
      </c>
      <c r="H104" s="22">
        <v>0</v>
      </c>
      <c r="I104" s="22">
        <v>0</v>
      </c>
      <c r="J104" s="22">
        <v>2215412</v>
      </c>
      <c r="K104" s="22">
        <v>0</v>
      </c>
      <c r="L104" s="22">
        <v>-7266</v>
      </c>
      <c r="M104" s="22">
        <v>-495780</v>
      </c>
      <c r="N104" s="22">
        <v>0</v>
      </c>
      <c r="O104" s="22">
        <v>52932</v>
      </c>
      <c r="P104" s="22">
        <v>0</v>
      </c>
      <c r="Q104" s="22">
        <v>0</v>
      </c>
      <c r="R104" s="22">
        <v>12299522</v>
      </c>
    </row>
    <row r="105" spans="1:1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23280515</v>
      </c>
      <c r="F105" s="22">
        <v>0</v>
      </c>
      <c r="G105" s="22">
        <v>0</v>
      </c>
      <c r="H105" s="22">
        <v>0</v>
      </c>
      <c r="I105" s="22">
        <v>769161</v>
      </c>
      <c r="J105" s="22">
        <v>506132</v>
      </c>
      <c r="K105" s="22">
        <v>0</v>
      </c>
      <c r="L105" s="22">
        <v>0</v>
      </c>
      <c r="M105" s="22">
        <v>-1070032</v>
      </c>
      <c r="N105" s="22">
        <v>0</v>
      </c>
      <c r="O105" s="22">
        <v>327217</v>
      </c>
      <c r="P105" s="22">
        <v>0</v>
      </c>
      <c r="Q105" s="22">
        <v>0</v>
      </c>
      <c r="R105" s="22">
        <v>23812993</v>
      </c>
    </row>
    <row r="106" spans="1:1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347572915</v>
      </c>
      <c r="F106" s="22">
        <v>0</v>
      </c>
      <c r="G106" s="22">
        <v>0</v>
      </c>
      <c r="H106" s="22">
        <v>0</v>
      </c>
      <c r="I106" s="22">
        <v>14787446</v>
      </c>
      <c r="J106" s="22">
        <v>22036598</v>
      </c>
      <c r="K106" s="22">
        <v>8456746</v>
      </c>
      <c r="L106" s="22">
        <v>-371029</v>
      </c>
      <c r="M106" s="22">
        <v>-11474842</v>
      </c>
      <c r="N106" s="22">
        <v>-3500000</v>
      </c>
      <c r="O106" s="22">
        <v>3420864</v>
      </c>
      <c r="P106" s="22">
        <v>3500000</v>
      </c>
      <c r="Q106" s="22">
        <v>-3695003</v>
      </c>
      <c r="R106" s="22">
        <v>380733695</v>
      </c>
    </row>
    <row r="107" spans="1:1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49058752</v>
      </c>
      <c r="F107" s="22">
        <v>0</v>
      </c>
      <c r="G107" s="22">
        <v>0</v>
      </c>
      <c r="H107" s="22">
        <v>0</v>
      </c>
      <c r="I107" s="22">
        <v>1217411</v>
      </c>
      <c r="J107" s="22">
        <v>1148912</v>
      </c>
      <c r="K107" s="22">
        <v>0</v>
      </c>
      <c r="L107" s="22">
        <v>-20200</v>
      </c>
      <c r="M107" s="22">
        <v>-2699167</v>
      </c>
      <c r="N107" s="22">
        <v>0</v>
      </c>
      <c r="O107" s="22">
        <v>163399</v>
      </c>
      <c r="P107" s="22">
        <v>0</v>
      </c>
      <c r="Q107" s="22">
        <v>0</v>
      </c>
      <c r="R107" s="22">
        <v>48869107</v>
      </c>
    </row>
    <row r="108" spans="1:1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51941674</v>
      </c>
      <c r="F108" s="22">
        <v>0</v>
      </c>
      <c r="G108" s="22">
        <v>0</v>
      </c>
      <c r="H108" s="22">
        <v>0</v>
      </c>
      <c r="I108" s="22">
        <v>426959</v>
      </c>
      <c r="J108" s="22">
        <v>1390230</v>
      </c>
      <c r="K108" s="22">
        <v>1734567</v>
      </c>
      <c r="L108" s="22">
        <v>-71530</v>
      </c>
      <c r="M108" s="22">
        <v>-2324128</v>
      </c>
      <c r="N108" s="22">
        <v>-319196</v>
      </c>
      <c r="O108" s="22">
        <v>1033510</v>
      </c>
      <c r="P108" s="22">
        <v>319196</v>
      </c>
      <c r="Q108" s="22">
        <v>-304240</v>
      </c>
      <c r="R108" s="22">
        <v>53827042</v>
      </c>
    </row>
    <row r="109" spans="1:1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10705224</v>
      </c>
      <c r="F109" s="22">
        <v>0</v>
      </c>
      <c r="G109" s="22">
        <v>0</v>
      </c>
      <c r="H109" s="22">
        <v>0</v>
      </c>
      <c r="I109" s="22">
        <v>0</v>
      </c>
      <c r="J109" s="22">
        <v>777241</v>
      </c>
      <c r="K109" s="22">
        <v>0</v>
      </c>
      <c r="L109" s="22">
        <v>0</v>
      </c>
      <c r="M109" s="22">
        <v>-586655</v>
      </c>
      <c r="N109" s="22">
        <v>-700000</v>
      </c>
      <c r="O109" s="22">
        <v>128160</v>
      </c>
      <c r="P109" s="22">
        <v>700000</v>
      </c>
      <c r="Q109" s="22">
        <v>0</v>
      </c>
      <c r="R109" s="22">
        <v>11023970</v>
      </c>
    </row>
    <row r="110" spans="1:1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27898079</v>
      </c>
      <c r="F110" s="22">
        <v>0</v>
      </c>
      <c r="G110" s="22">
        <v>0</v>
      </c>
      <c r="H110" s="22">
        <v>0</v>
      </c>
      <c r="I110" s="22">
        <v>775498</v>
      </c>
      <c r="J110" s="22">
        <v>1229417</v>
      </c>
      <c r="K110" s="22">
        <v>0</v>
      </c>
      <c r="L110" s="22">
        <v>-64213</v>
      </c>
      <c r="M110" s="22">
        <v>-1922100</v>
      </c>
      <c r="N110" s="22">
        <v>0</v>
      </c>
      <c r="O110" s="22">
        <v>352874</v>
      </c>
      <c r="P110" s="22">
        <v>0</v>
      </c>
      <c r="Q110" s="22">
        <v>0</v>
      </c>
      <c r="R110" s="22">
        <v>28269555</v>
      </c>
    </row>
    <row r="111" spans="1:1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116568705</v>
      </c>
      <c r="F111" s="22">
        <v>0</v>
      </c>
      <c r="G111" s="22">
        <v>0</v>
      </c>
      <c r="H111" s="22">
        <v>0</v>
      </c>
      <c r="I111" s="22">
        <v>12703160</v>
      </c>
      <c r="J111" s="22">
        <v>3901060</v>
      </c>
      <c r="K111" s="22">
        <v>92989</v>
      </c>
      <c r="L111" s="22">
        <v>-563462</v>
      </c>
      <c r="M111" s="22">
        <v>-4013738</v>
      </c>
      <c r="N111" s="22">
        <v>-1051000</v>
      </c>
      <c r="O111" s="22">
        <v>976875</v>
      </c>
      <c r="P111" s="22">
        <v>1051000</v>
      </c>
      <c r="Q111" s="22">
        <v>-1051000</v>
      </c>
      <c r="R111" s="22">
        <v>128614589</v>
      </c>
    </row>
    <row r="112" spans="1:1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29760408</v>
      </c>
      <c r="F112" s="22">
        <v>0</v>
      </c>
      <c r="G112" s="22">
        <v>0</v>
      </c>
      <c r="H112" s="22">
        <v>0</v>
      </c>
      <c r="I112" s="22">
        <v>0</v>
      </c>
      <c r="J112" s="22">
        <v>3426739</v>
      </c>
      <c r="K112" s="22">
        <v>0</v>
      </c>
      <c r="L112" s="22">
        <v>-45014</v>
      </c>
      <c r="M112" s="22">
        <v>-1059985</v>
      </c>
      <c r="N112" s="22">
        <v>0</v>
      </c>
      <c r="O112" s="22">
        <v>717231</v>
      </c>
      <c r="P112" s="22">
        <v>0</v>
      </c>
      <c r="Q112" s="22">
        <v>-1538</v>
      </c>
      <c r="R112" s="22">
        <v>32797841</v>
      </c>
    </row>
    <row r="113" spans="1:1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471745534</v>
      </c>
      <c r="F113" s="22">
        <v>0</v>
      </c>
      <c r="G113" s="22">
        <v>0</v>
      </c>
      <c r="H113" s="22">
        <v>0</v>
      </c>
      <c r="I113" s="22">
        <v>0</v>
      </c>
      <c r="J113" s="22">
        <v>21508281</v>
      </c>
      <c r="K113" s="22">
        <v>18308409</v>
      </c>
      <c r="L113" s="22">
        <v>-734178</v>
      </c>
      <c r="M113" s="22">
        <v>-14258789</v>
      </c>
      <c r="N113" s="22">
        <v>-8518960</v>
      </c>
      <c r="O113" s="22">
        <v>2483396</v>
      </c>
      <c r="P113" s="22">
        <v>8518960</v>
      </c>
      <c r="Q113" s="22">
        <v>-5453600</v>
      </c>
      <c r="R113" s="22">
        <v>493599053</v>
      </c>
    </row>
    <row r="114" spans="1:1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8237041</v>
      </c>
      <c r="F114" s="22">
        <v>0</v>
      </c>
      <c r="G114" s="22">
        <v>0</v>
      </c>
      <c r="H114" s="22">
        <v>0</v>
      </c>
      <c r="I114" s="22">
        <v>506142</v>
      </c>
      <c r="J114" s="22">
        <v>1146210</v>
      </c>
      <c r="K114" s="22">
        <v>0</v>
      </c>
      <c r="L114" s="22">
        <v>-161521</v>
      </c>
      <c r="M114" s="22">
        <v>-491003</v>
      </c>
      <c r="N114" s="22">
        <v>0</v>
      </c>
      <c r="O114" s="22">
        <v>0</v>
      </c>
      <c r="P114" s="22">
        <v>0</v>
      </c>
      <c r="Q114" s="22">
        <v>-43311</v>
      </c>
      <c r="R114" s="22">
        <v>9193558</v>
      </c>
    </row>
    <row r="115" spans="1:1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47792140</v>
      </c>
      <c r="F115" s="22">
        <v>0</v>
      </c>
      <c r="G115" s="22">
        <v>0</v>
      </c>
      <c r="H115" s="22">
        <v>0</v>
      </c>
      <c r="I115" s="22">
        <v>117596</v>
      </c>
      <c r="J115" s="22">
        <v>905164</v>
      </c>
      <c r="K115" s="22">
        <v>1087694</v>
      </c>
      <c r="L115" s="22">
        <v>-816499</v>
      </c>
      <c r="M115" s="22">
        <v>-1896339</v>
      </c>
      <c r="N115" s="22">
        <v>0</v>
      </c>
      <c r="O115" s="22">
        <v>517903</v>
      </c>
      <c r="P115" s="22">
        <v>0</v>
      </c>
      <c r="Q115" s="22">
        <v>-45674</v>
      </c>
      <c r="R115" s="22">
        <v>47661985</v>
      </c>
    </row>
    <row r="116" spans="1:1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12336960</v>
      </c>
      <c r="F116" s="22">
        <v>0</v>
      </c>
      <c r="G116" s="22">
        <v>0</v>
      </c>
      <c r="H116" s="22">
        <v>0</v>
      </c>
      <c r="I116" s="22">
        <v>56720</v>
      </c>
      <c r="J116" s="22">
        <v>1053483</v>
      </c>
      <c r="K116" s="22">
        <v>0</v>
      </c>
      <c r="L116" s="22">
        <v>0</v>
      </c>
      <c r="M116" s="22">
        <v>-500352</v>
      </c>
      <c r="N116" s="22">
        <v>0</v>
      </c>
      <c r="O116" s="22">
        <v>68141</v>
      </c>
      <c r="P116" s="22">
        <v>0</v>
      </c>
      <c r="Q116" s="22">
        <v>0</v>
      </c>
      <c r="R116" s="22">
        <v>13014952</v>
      </c>
    </row>
    <row r="117" spans="1:1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77088617</v>
      </c>
      <c r="F117" s="22">
        <v>0</v>
      </c>
      <c r="G117" s="22">
        <v>0</v>
      </c>
      <c r="H117" s="22">
        <v>0</v>
      </c>
      <c r="I117" s="22">
        <v>1028703</v>
      </c>
      <c r="J117" s="22">
        <v>10749335</v>
      </c>
      <c r="K117" s="22">
        <v>0</v>
      </c>
      <c r="L117" s="22">
        <v>0</v>
      </c>
      <c r="M117" s="22">
        <v>-3239178</v>
      </c>
      <c r="N117" s="22">
        <v>0</v>
      </c>
      <c r="O117" s="22">
        <v>787343</v>
      </c>
      <c r="P117" s="22">
        <v>0</v>
      </c>
      <c r="Q117" s="22">
        <v>0</v>
      </c>
      <c r="R117" s="22">
        <v>86414820</v>
      </c>
    </row>
    <row r="118" spans="1:1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81874613</v>
      </c>
      <c r="F118" s="22">
        <v>0</v>
      </c>
      <c r="G118" s="22">
        <v>0</v>
      </c>
      <c r="H118" s="22">
        <v>0</v>
      </c>
      <c r="I118" s="22">
        <v>20711</v>
      </c>
      <c r="J118" s="22">
        <v>1875441</v>
      </c>
      <c r="K118" s="22">
        <v>0</v>
      </c>
      <c r="L118" s="22">
        <v>-28152</v>
      </c>
      <c r="M118" s="22">
        <v>-2991472</v>
      </c>
      <c r="N118" s="22">
        <v>0</v>
      </c>
      <c r="O118" s="22">
        <v>214553</v>
      </c>
      <c r="P118" s="22">
        <v>0</v>
      </c>
      <c r="Q118" s="22">
        <v>0</v>
      </c>
      <c r="R118" s="22">
        <v>80965694</v>
      </c>
    </row>
    <row r="119" spans="1:1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60063100</v>
      </c>
      <c r="F119" s="22">
        <v>0</v>
      </c>
      <c r="G119" s="22">
        <v>0</v>
      </c>
      <c r="H119" s="22">
        <v>0</v>
      </c>
      <c r="I119" s="22">
        <v>1198546</v>
      </c>
      <c r="J119" s="22">
        <v>1726556</v>
      </c>
      <c r="K119" s="22">
        <v>0</v>
      </c>
      <c r="L119" s="22">
        <v>-36717</v>
      </c>
      <c r="M119" s="22">
        <v>-2327146</v>
      </c>
      <c r="N119" s="22">
        <v>0</v>
      </c>
      <c r="O119" s="22">
        <v>563598</v>
      </c>
      <c r="P119" s="22">
        <v>0</v>
      </c>
      <c r="Q119" s="22">
        <v>0</v>
      </c>
      <c r="R119" s="22">
        <v>61187937</v>
      </c>
    </row>
    <row r="120" spans="1:1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123832864</v>
      </c>
      <c r="F120" s="22">
        <v>0</v>
      </c>
      <c r="G120" s="22">
        <v>0</v>
      </c>
      <c r="H120" s="22">
        <v>0</v>
      </c>
      <c r="I120" s="22">
        <v>216416</v>
      </c>
      <c r="J120" s="22">
        <v>5223339</v>
      </c>
      <c r="K120" s="22">
        <v>0</v>
      </c>
      <c r="L120" s="22">
        <v>-11035</v>
      </c>
      <c r="M120" s="22">
        <v>-8774504</v>
      </c>
      <c r="N120" s="22">
        <v>0</v>
      </c>
      <c r="O120" s="22">
        <v>1271306</v>
      </c>
      <c r="P120" s="22">
        <v>0</v>
      </c>
      <c r="Q120" s="22">
        <v>-194691</v>
      </c>
      <c r="R120" s="22">
        <v>121563695</v>
      </c>
    </row>
    <row r="121" spans="1:1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154932399</v>
      </c>
      <c r="F121" s="22">
        <v>0</v>
      </c>
      <c r="G121" s="22">
        <v>0</v>
      </c>
      <c r="H121" s="22">
        <v>0</v>
      </c>
      <c r="I121" s="22">
        <v>0</v>
      </c>
      <c r="J121" s="22">
        <v>28293397</v>
      </c>
      <c r="K121" s="22">
        <v>0</v>
      </c>
      <c r="L121" s="22">
        <v>-1606442</v>
      </c>
      <c r="M121" s="22">
        <v>-5120099</v>
      </c>
      <c r="N121" s="22">
        <v>0</v>
      </c>
      <c r="O121" s="22">
        <v>762170</v>
      </c>
      <c r="P121" s="22">
        <v>0</v>
      </c>
      <c r="Q121" s="22">
        <v>0</v>
      </c>
      <c r="R121" s="22">
        <v>177261425</v>
      </c>
    </row>
    <row r="122" spans="1:1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10580050</v>
      </c>
      <c r="F122" s="22">
        <v>0</v>
      </c>
      <c r="G122" s="22">
        <v>0</v>
      </c>
      <c r="H122" s="22">
        <v>0</v>
      </c>
      <c r="I122" s="22">
        <v>11071</v>
      </c>
      <c r="J122" s="22">
        <v>320719</v>
      </c>
      <c r="K122" s="22">
        <v>0</v>
      </c>
      <c r="L122" s="22">
        <v>-13879</v>
      </c>
      <c r="M122" s="22">
        <v>-579416</v>
      </c>
      <c r="N122" s="22">
        <v>0</v>
      </c>
      <c r="O122" s="22">
        <v>81590</v>
      </c>
      <c r="P122" s="22">
        <v>0</v>
      </c>
      <c r="Q122" s="22">
        <v>0</v>
      </c>
      <c r="R122" s="22">
        <v>10400135</v>
      </c>
    </row>
    <row r="123" spans="1:1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104988936</v>
      </c>
      <c r="F123" s="22">
        <v>0</v>
      </c>
      <c r="G123" s="22">
        <v>0</v>
      </c>
      <c r="H123" s="22">
        <v>0</v>
      </c>
      <c r="I123" s="22">
        <v>4307555</v>
      </c>
      <c r="J123" s="22">
        <v>9631605</v>
      </c>
      <c r="K123" s="22">
        <v>1510572</v>
      </c>
      <c r="L123" s="22">
        <v>-148947</v>
      </c>
      <c r="M123" s="22">
        <v>-5049165</v>
      </c>
      <c r="N123" s="22">
        <v>0</v>
      </c>
      <c r="O123" s="22">
        <v>699831</v>
      </c>
      <c r="P123" s="22">
        <v>0</v>
      </c>
      <c r="Q123" s="22">
        <v>-10618658</v>
      </c>
      <c r="R123" s="22">
        <v>105321729</v>
      </c>
    </row>
    <row r="124" spans="1:1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21414482</v>
      </c>
      <c r="F124" s="22">
        <v>0</v>
      </c>
      <c r="G124" s="22">
        <v>0</v>
      </c>
      <c r="H124" s="22">
        <v>0</v>
      </c>
      <c r="I124" s="22">
        <v>300996</v>
      </c>
      <c r="J124" s="22">
        <v>53224</v>
      </c>
      <c r="K124" s="22">
        <v>0</v>
      </c>
      <c r="L124" s="22">
        <v>-14849</v>
      </c>
      <c r="M124" s="22">
        <v>-1029390</v>
      </c>
      <c r="N124" s="22">
        <v>0</v>
      </c>
      <c r="O124" s="22">
        <v>210688</v>
      </c>
      <c r="P124" s="22">
        <v>0</v>
      </c>
      <c r="Q124" s="22">
        <v>-21149</v>
      </c>
      <c r="R124" s="22">
        <v>20914002</v>
      </c>
    </row>
    <row r="125" spans="1:1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37348527</v>
      </c>
      <c r="F125" s="22">
        <v>0</v>
      </c>
      <c r="G125" s="22">
        <v>0</v>
      </c>
      <c r="H125" s="22">
        <v>0</v>
      </c>
      <c r="I125" s="22">
        <v>645623</v>
      </c>
      <c r="J125" s="22">
        <v>828793</v>
      </c>
      <c r="K125" s="22">
        <v>0</v>
      </c>
      <c r="L125" s="22">
        <v>0</v>
      </c>
      <c r="M125" s="22">
        <v>-2038701</v>
      </c>
      <c r="N125" s="22">
        <v>0</v>
      </c>
      <c r="O125" s="22">
        <v>196500</v>
      </c>
      <c r="P125" s="22">
        <v>0</v>
      </c>
      <c r="Q125" s="22">
        <v>0</v>
      </c>
      <c r="R125" s="22">
        <v>36980742</v>
      </c>
    </row>
    <row r="126" spans="1:1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11023265</v>
      </c>
      <c r="F126" s="22">
        <v>0</v>
      </c>
      <c r="G126" s="22">
        <v>0</v>
      </c>
      <c r="H126" s="22">
        <v>0</v>
      </c>
      <c r="I126" s="22">
        <v>137065</v>
      </c>
      <c r="J126" s="22">
        <v>57590</v>
      </c>
      <c r="K126" s="22">
        <v>0</v>
      </c>
      <c r="L126" s="22">
        <v>0</v>
      </c>
      <c r="M126" s="22">
        <v>-472460</v>
      </c>
      <c r="N126" s="22">
        <v>0</v>
      </c>
      <c r="O126" s="22">
        <v>33920</v>
      </c>
      <c r="P126" s="22">
        <v>0</v>
      </c>
      <c r="Q126" s="22">
        <v>0</v>
      </c>
      <c r="R126" s="22">
        <v>10779380</v>
      </c>
    </row>
    <row r="127" spans="1:1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41546785</v>
      </c>
      <c r="F127" s="22">
        <v>0</v>
      </c>
      <c r="G127" s="22">
        <v>0</v>
      </c>
      <c r="H127" s="22">
        <v>0</v>
      </c>
      <c r="I127" s="22">
        <v>1320963</v>
      </c>
      <c r="J127" s="22">
        <v>381348</v>
      </c>
      <c r="K127" s="22">
        <v>0</v>
      </c>
      <c r="L127" s="22">
        <v>-6370</v>
      </c>
      <c r="M127" s="22">
        <v>-2033505</v>
      </c>
      <c r="N127" s="22">
        <v>0</v>
      </c>
      <c r="O127" s="22">
        <v>404460</v>
      </c>
      <c r="P127" s="22">
        <v>0</v>
      </c>
      <c r="Q127" s="22">
        <v>-219824</v>
      </c>
      <c r="R127" s="22">
        <v>41393857</v>
      </c>
    </row>
    <row r="128" spans="1:1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74026980</v>
      </c>
      <c r="F128" s="22">
        <v>0</v>
      </c>
      <c r="G128" s="22">
        <v>0</v>
      </c>
      <c r="H128" s="22">
        <v>0</v>
      </c>
      <c r="I128" s="22">
        <v>1214730</v>
      </c>
      <c r="J128" s="22">
        <v>3702510</v>
      </c>
      <c r="K128" s="22">
        <v>0</v>
      </c>
      <c r="L128" s="22">
        <v>0</v>
      </c>
      <c r="M128" s="22">
        <v>-2550544</v>
      </c>
      <c r="N128" s="22">
        <v>0</v>
      </c>
      <c r="O128" s="22">
        <v>673107</v>
      </c>
      <c r="P128" s="22">
        <v>0</v>
      </c>
      <c r="Q128" s="22">
        <v>0</v>
      </c>
      <c r="R128" s="22">
        <v>77066783</v>
      </c>
    </row>
    <row r="129" spans="1:1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32143195</v>
      </c>
      <c r="F129" s="22">
        <v>0</v>
      </c>
      <c r="G129" s="22">
        <v>0</v>
      </c>
      <c r="H129" s="22">
        <v>0</v>
      </c>
      <c r="I129" s="22">
        <v>0</v>
      </c>
      <c r="J129" s="22">
        <v>211152</v>
      </c>
      <c r="K129" s="22">
        <v>0</v>
      </c>
      <c r="L129" s="22">
        <v>-240228</v>
      </c>
      <c r="M129" s="22">
        <v>-1523877</v>
      </c>
      <c r="N129" s="22">
        <v>-3850000</v>
      </c>
      <c r="O129" s="22">
        <v>636560</v>
      </c>
      <c r="P129" s="22">
        <v>3850000</v>
      </c>
      <c r="Q129" s="22">
        <v>-708758</v>
      </c>
      <c r="R129" s="22">
        <v>30518044</v>
      </c>
    </row>
    <row r="130" spans="1:1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25185863</v>
      </c>
      <c r="F130" s="22">
        <v>0</v>
      </c>
      <c r="G130" s="22">
        <v>0</v>
      </c>
      <c r="H130" s="22">
        <v>0</v>
      </c>
      <c r="I130" s="22">
        <v>0</v>
      </c>
      <c r="J130" s="22">
        <v>1559474</v>
      </c>
      <c r="K130" s="22">
        <v>0</v>
      </c>
      <c r="L130" s="22">
        <v>0</v>
      </c>
      <c r="M130" s="22">
        <v>-1345396</v>
      </c>
      <c r="N130" s="22">
        <v>0</v>
      </c>
      <c r="O130" s="22">
        <v>46737</v>
      </c>
      <c r="P130" s="22">
        <v>0</v>
      </c>
      <c r="Q130" s="22">
        <v>0</v>
      </c>
      <c r="R130" s="22">
        <v>25446678</v>
      </c>
    </row>
    <row r="131" spans="1:1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28718872</v>
      </c>
      <c r="F131" s="22">
        <v>0</v>
      </c>
      <c r="G131" s="22">
        <v>0</v>
      </c>
      <c r="H131" s="22">
        <v>0</v>
      </c>
      <c r="I131" s="22">
        <v>55153</v>
      </c>
      <c r="J131" s="22">
        <v>1254504</v>
      </c>
      <c r="K131" s="22">
        <v>0</v>
      </c>
      <c r="L131" s="22">
        <v>-148416</v>
      </c>
      <c r="M131" s="22">
        <v>-1159170</v>
      </c>
      <c r="N131" s="22">
        <v>0</v>
      </c>
      <c r="O131" s="22">
        <v>229826</v>
      </c>
      <c r="P131" s="22">
        <v>0</v>
      </c>
      <c r="Q131" s="22">
        <v>-56762</v>
      </c>
      <c r="R131" s="22">
        <v>28894007</v>
      </c>
    </row>
    <row r="132" spans="1:1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7714739</v>
      </c>
      <c r="F132" s="22">
        <v>0</v>
      </c>
      <c r="G132" s="22">
        <v>0</v>
      </c>
      <c r="H132" s="22">
        <v>0</v>
      </c>
      <c r="I132" s="22">
        <v>0</v>
      </c>
      <c r="J132" s="22">
        <v>865451</v>
      </c>
      <c r="K132" s="22">
        <v>0</v>
      </c>
      <c r="L132" s="22">
        <v>0</v>
      </c>
      <c r="M132" s="22">
        <v>-289047</v>
      </c>
      <c r="N132" s="22">
        <v>0</v>
      </c>
      <c r="O132" s="22">
        <v>16148</v>
      </c>
      <c r="P132" s="22">
        <v>0</v>
      </c>
      <c r="Q132" s="22">
        <v>0</v>
      </c>
      <c r="R132" s="22">
        <v>8307291</v>
      </c>
    </row>
    <row r="133" spans="1:1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42528110</v>
      </c>
      <c r="F133" s="22">
        <v>0</v>
      </c>
      <c r="G133" s="22">
        <v>0</v>
      </c>
      <c r="H133" s="22">
        <v>0</v>
      </c>
      <c r="I133" s="22">
        <v>0</v>
      </c>
      <c r="J133" s="22">
        <v>3859305</v>
      </c>
      <c r="K133" s="22">
        <v>0</v>
      </c>
      <c r="L133" s="22">
        <v>0</v>
      </c>
      <c r="M133" s="22">
        <v>-2304573</v>
      </c>
      <c r="N133" s="22">
        <v>0</v>
      </c>
      <c r="O133" s="22">
        <v>330193</v>
      </c>
      <c r="P133" s="22">
        <v>0</v>
      </c>
      <c r="Q133" s="22">
        <v>0</v>
      </c>
      <c r="R133" s="22">
        <v>44413035</v>
      </c>
    </row>
    <row r="134" spans="1:1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255639564</v>
      </c>
      <c r="F134" s="22">
        <v>0</v>
      </c>
      <c r="G134" s="22">
        <v>0</v>
      </c>
      <c r="H134" s="22">
        <v>0</v>
      </c>
      <c r="I134" s="22">
        <v>5076910</v>
      </c>
      <c r="J134" s="22">
        <v>8414001</v>
      </c>
      <c r="K134" s="22">
        <v>0</v>
      </c>
      <c r="L134" s="22">
        <v>-474473</v>
      </c>
      <c r="M134" s="22">
        <v>-8297255</v>
      </c>
      <c r="N134" s="22">
        <v>0</v>
      </c>
      <c r="O134" s="22">
        <v>1030572</v>
      </c>
      <c r="P134" s="22">
        <v>0</v>
      </c>
      <c r="Q134" s="22">
        <v>0</v>
      </c>
      <c r="R134" s="22">
        <v>261389319</v>
      </c>
    </row>
    <row r="135" spans="1:1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148522434</v>
      </c>
      <c r="F135" s="22">
        <v>0</v>
      </c>
      <c r="G135" s="22">
        <v>0</v>
      </c>
      <c r="H135" s="22">
        <v>0</v>
      </c>
      <c r="I135" s="22">
        <v>2706878</v>
      </c>
      <c r="J135" s="22">
        <v>5217935</v>
      </c>
      <c r="K135" s="22">
        <v>0</v>
      </c>
      <c r="L135" s="22">
        <v>-193713</v>
      </c>
      <c r="M135" s="22">
        <v>-5385552</v>
      </c>
      <c r="N135" s="22">
        <v>0</v>
      </c>
      <c r="O135" s="22">
        <v>469958</v>
      </c>
      <c r="P135" s="22">
        <v>0</v>
      </c>
      <c r="Q135" s="22">
        <v>-46147</v>
      </c>
      <c r="R135" s="22">
        <v>151291793</v>
      </c>
    </row>
    <row r="136" spans="1:1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93119945</v>
      </c>
      <c r="F136" s="22">
        <v>0</v>
      </c>
      <c r="G136" s="22">
        <v>0</v>
      </c>
      <c r="H136" s="22">
        <v>0</v>
      </c>
      <c r="I136" s="22">
        <v>0</v>
      </c>
      <c r="J136" s="22">
        <v>7209734</v>
      </c>
      <c r="K136" s="22">
        <v>0</v>
      </c>
      <c r="L136" s="22">
        <v>-2154482</v>
      </c>
      <c r="M136" s="22">
        <v>-4357000</v>
      </c>
      <c r="N136" s="22">
        <v>-5500000</v>
      </c>
      <c r="O136" s="22">
        <v>0</v>
      </c>
      <c r="P136" s="22">
        <v>5500000</v>
      </c>
      <c r="Q136" s="22">
        <v>-5500000</v>
      </c>
      <c r="R136" s="22">
        <v>88318197</v>
      </c>
    </row>
    <row r="137" spans="1:1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7959344</v>
      </c>
      <c r="F137" s="22">
        <v>0</v>
      </c>
      <c r="G137" s="22">
        <v>0</v>
      </c>
      <c r="H137" s="22">
        <v>0</v>
      </c>
      <c r="I137" s="22">
        <v>85496</v>
      </c>
      <c r="J137" s="22">
        <v>300199</v>
      </c>
      <c r="K137" s="22">
        <v>0</v>
      </c>
      <c r="L137" s="22">
        <v>-25906</v>
      </c>
      <c r="M137" s="22">
        <v>-449241</v>
      </c>
      <c r="N137" s="22">
        <v>0</v>
      </c>
      <c r="O137" s="22">
        <v>101778</v>
      </c>
      <c r="P137" s="22">
        <v>0</v>
      </c>
      <c r="Q137" s="22">
        <v>0</v>
      </c>
      <c r="R137" s="22">
        <v>7971670</v>
      </c>
    </row>
    <row r="138" spans="1:1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17864053</v>
      </c>
      <c r="F138" s="22">
        <v>0</v>
      </c>
      <c r="G138" s="22">
        <v>0</v>
      </c>
      <c r="H138" s="22">
        <v>0</v>
      </c>
      <c r="I138" s="22">
        <v>20000</v>
      </c>
      <c r="J138" s="22">
        <v>905024</v>
      </c>
      <c r="K138" s="22">
        <v>0</v>
      </c>
      <c r="L138" s="22">
        <v>0</v>
      </c>
      <c r="M138" s="22">
        <v>-1069280</v>
      </c>
      <c r="N138" s="22">
        <v>0</v>
      </c>
      <c r="O138" s="22">
        <v>161645</v>
      </c>
      <c r="P138" s="22">
        <v>0</v>
      </c>
      <c r="Q138" s="22">
        <v>-2431</v>
      </c>
      <c r="R138" s="22">
        <v>17879011</v>
      </c>
    </row>
    <row r="139" spans="1:1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10315095</v>
      </c>
      <c r="F139" s="22">
        <v>0</v>
      </c>
      <c r="G139" s="22">
        <v>0</v>
      </c>
      <c r="H139" s="22">
        <v>0</v>
      </c>
      <c r="I139" s="22">
        <v>42163</v>
      </c>
      <c r="J139" s="22">
        <v>1017941</v>
      </c>
      <c r="K139" s="22">
        <v>0</v>
      </c>
      <c r="L139" s="22">
        <v>0</v>
      </c>
      <c r="M139" s="22">
        <v>-546578</v>
      </c>
      <c r="N139" s="22">
        <v>0</v>
      </c>
      <c r="O139" s="22">
        <v>299993</v>
      </c>
      <c r="P139" s="22">
        <v>0</v>
      </c>
      <c r="Q139" s="22">
        <v>-542756</v>
      </c>
      <c r="R139" s="22">
        <v>10585858</v>
      </c>
    </row>
    <row r="140" spans="1:1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28399558</v>
      </c>
      <c r="F140" s="22">
        <v>0</v>
      </c>
      <c r="G140" s="22">
        <v>0</v>
      </c>
      <c r="H140" s="22">
        <v>0</v>
      </c>
      <c r="I140" s="22">
        <v>0</v>
      </c>
      <c r="J140" s="22">
        <v>964899</v>
      </c>
      <c r="K140" s="22">
        <v>0</v>
      </c>
      <c r="L140" s="22">
        <v>-78300</v>
      </c>
      <c r="M140" s="22">
        <v>-898000</v>
      </c>
      <c r="N140" s="22">
        <v>0</v>
      </c>
      <c r="O140" s="22">
        <v>255518</v>
      </c>
      <c r="P140" s="22">
        <v>0</v>
      </c>
      <c r="Q140" s="22">
        <v>0</v>
      </c>
      <c r="R140" s="22">
        <v>28643675</v>
      </c>
    </row>
    <row r="141" spans="1:1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19359387</v>
      </c>
      <c r="F141" s="22">
        <v>0</v>
      </c>
      <c r="G141" s="22">
        <v>0</v>
      </c>
      <c r="H141" s="22">
        <v>0</v>
      </c>
      <c r="I141" s="22">
        <v>0</v>
      </c>
      <c r="J141" s="22">
        <v>1608745</v>
      </c>
      <c r="K141" s="22">
        <v>0</v>
      </c>
      <c r="L141" s="22">
        <v>0</v>
      </c>
      <c r="M141" s="22">
        <v>-1185844</v>
      </c>
      <c r="N141" s="22">
        <v>0</v>
      </c>
      <c r="O141" s="22">
        <v>152115</v>
      </c>
      <c r="P141" s="22">
        <v>0</v>
      </c>
      <c r="Q141" s="22">
        <v>-234862</v>
      </c>
      <c r="R141" s="22">
        <v>19699541</v>
      </c>
    </row>
    <row r="142" spans="1:1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26535991</v>
      </c>
      <c r="F142" s="22">
        <v>0</v>
      </c>
      <c r="G142" s="22">
        <v>0</v>
      </c>
      <c r="H142" s="22">
        <v>0</v>
      </c>
      <c r="I142" s="22">
        <v>0</v>
      </c>
      <c r="J142" s="22">
        <v>187184</v>
      </c>
      <c r="K142" s="22">
        <v>0</v>
      </c>
      <c r="L142" s="22">
        <v>0</v>
      </c>
      <c r="M142" s="22">
        <v>-1139435</v>
      </c>
      <c r="N142" s="22">
        <v>0</v>
      </c>
      <c r="O142" s="22">
        <v>206558</v>
      </c>
      <c r="P142" s="22">
        <v>0</v>
      </c>
      <c r="Q142" s="22">
        <v>-85313</v>
      </c>
      <c r="R142" s="22">
        <v>25704985</v>
      </c>
    </row>
    <row r="143" spans="1:1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6158900</v>
      </c>
      <c r="F143" s="22">
        <v>0</v>
      </c>
      <c r="G143" s="22">
        <v>0</v>
      </c>
      <c r="H143" s="22">
        <v>0</v>
      </c>
      <c r="I143" s="22">
        <v>0</v>
      </c>
      <c r="J143" s="22">
        <v>426823</v>
      </c>
      <c r="K143" s="22">
        <v>0</v>
      </c>
      <c r="L143" s="22">
        <v>-67092</v>
      </c>
      <c r="M143" s="22">
        <v>-351577</v>
      </c>
      <c r="N143" s="22">
        <v>0</v>
      </c>
      <c r="O143" s="22">
        <v>0</v>
      </c>
      <c r="P143" s="22">
        <v>0</v>
      </c>
      <c r="Q143" s="22">
        <v>-402308</v>
      </c>
      <c r="R143" s="22">
        <v>5764746</v>
      </c>
    </row>
    <row r="144" spans="1:1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12289488</v>
      </c>
      <c r="F144" s="22">
        <v>0</v>
      </c>
      <c r="G144" s="22">
        <v>0</v>
      </c>
      <c r="H144" s="22">
        <v>0</v>
      </c>
      <c r="I144" s="22">
        <v>186944</v>
      </c>
      <c r="J144" s="22">
        <v>600879</v>
      </c>
      <c r="K144" s="22">
        <v>0</v>
      </c>
      <c r="L144" s="22">
        <v>0</v>
      </c>
      <c r="M144" s="22">
        <v>-677647</v>
      </c>
      <c r="N144" s="22">
        <v>0</v>
      </c>
      <c r="O144" s="22">
        <v>0</v>
      </c>
      <c r="P144" s="22">
        <v>0</v>
      </c>
      <c r="Q144" s="22">
        <v>-295585</v>
      </c>
      <c r="R144" s="22">
        <v>12104079</v>
      </c>
    </row>
    <row r="145" spans="1:1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21815448</v>
      </c>
      <c r="F145" s="22">
        <v>0</v>
      </c>
      <c r="G145" s="22">
        <v>0</v>
      </c>
      <c r="H145" s="22">
        <v>0</v>
      </c>
      <c r="I145" s="22">
        <v>0</v>
      </c>
      <c r="J145" s="22">
        <v>6688803</v>
      </c>
      <c r="K145" s="22">
        <v>0</v>
      </c>
      <c r="L145" s="22">
        <v>-14000</v>
      </c>
      <c r="M145" s="22">
        <v>-1481311</v>
      </c>
      <c r="N145" s="22">
        <v>0</v>
      </c>
      <c r="O145" s="22">
        <v>101252</v>
      </c>
      <c r="P145" s="22">
        <v>0</v>
      </c>
      <c r="Q145" s="22">
        <v>-6335857</v>
      </c>
      <c r="R145" s="22">
        <v>20774335</v>
      </c>
    </row>
    <row r="146" spans="1:1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123633541</v>
      </c>
      <c r="F146" s="22">
        <v>0</v>
      </c>
      <c r="G146" s="22">
        <v>0</v>
      </c>
      <c r="H146" s="22">
        <v>0</v>
      </c>
      <c r="I146" s="22">
        <v>3547185</v>
      </c>
      <c r="J146" s="22">
        <v>0</v>
      </c>
      <c r="K146" s="22">
        <v>0</v>
      </c>
      <c r="L146" s="22">
        <v>-16419</v>
      </c>
      <c r="M146" s="22">
        <v>-5450763</v>
      </c>
      <c r="N146" s="22">
        <v>0</v>
      </c>
      <c r="O146" s="22">
        <v>1035754</v>
      </c>
      <c r="P146" s="22">
        <v>0</v>
      </c>
      <c r="Q146" s="22">
        <v>-11751</v>
      </c>
      <c r="R146" s="22">
        <v>122737547</v>
      </c>
    </row>
    <row r="147" spans="1:1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9784568</v>
      </c>
      <c r="F147" s="22">
        <v>0</v>
      </c>
      <c r="G147" s="22">
        <v>0</v>
      </c>
      <c r="H147" s="22">
        <v>0</v>
      </c>
      <c r="I147" s="22">
        <v>0</v>
      </c>
      <c r="J147" s="22">
        <v>944540</v>
      </c>
      <c r="K147" s="22">
        <v>0</v>
      </c>
      <c r="L147" s="22">
        <v>-8028</v>
      </c>
      <c r="M147" s="22">
        <v>-612033</v>
      </c>
      <c r="N147" s="22">
        <v>0</v>
      </c>
      <c r="O147" s="22">
        <v>101766</v>
      </c>
      <c r="P147" s="22">
        <v>0</v>
      </c>
      <c r="Q147" s="22">
        <v>0</v>
      </c>
      <c r="R147" s="22">
        <v>10210813</v>
      </c>
    </row>
    <row r="148" spans="1:1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37169625</v>
      </c>
      <c r="F148" s="22">
        <v>0</v>
      </c>
      <c r="G148" s="22">
        <v>0</v>
      </c>
      <c r="H148" s="22">
        <v>0</v>
      </c>
      <c r="I148" s="22">
        <v>753338</v>
      </c>
      <c r="J148" s="22">
        <v>1245012</v>
      </c>
      <c r="K148" s="22">
        <v>0</v>
      </c>
      <c r="L148" s="22">
        <v>0</v>
      </c>
      <c r="M148" s="22">
        <v>-1442401</v>
      </c>
      <c r="N148" s="22">
        <v>0</v>
      </c>
      <c r="O148" s="22">
        <v>9940</v>
      </c>
      <c r="P148" s="22">
        <v>0</v>
      </c>
      <c r="Q148" s="22">
        <v>0</v>
      </c>
      <c r="R148" s="22">
        <v>37735514</v>
      </c>
    </row>
    <row r="149" spans="1:1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13943917</v>
      </c>
      <c r="F149" s="22">
        <v>0</v>
      </c>
      <c r="G149" s="22">
        <v>0</v>
      </c>
      <c r="H149" s="22">
        <v>0</v>
      </c>
      <c r="I149" s="22">
        <v>2040675</v>
      </c>
      <c r="J149" s="22">
        <v>2637034</v>
      </c>
      <c r="K149" s="22">
        <v>0</v>
      </c>
      <c r="L149" s="22">
        <v>0</v>
      </c>
      <c r="M149" s="22">
        <v>-603348</v>
      </c>
      <c r="N149" s="22">
        <v>0</v>
      </c>
      <c r="O149" s="22">
        <v>19432</v>
      </c>
      <c r="P149" s="22">
        <v>0</v>
      </c>
      <c r="Q149" s="22">
        <v>0</v>
      </c>
      <c r="R149" s="22">
        <v>18037710</v>
      </c>
    </row>
    <row r="150" spans="1:1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383323366</v>
      </c>
      <c r="F150" s="22">
        <v>0</v>
      </c>
      <c r="G150" s="22">
        <v>0</v>
      </c>
      <c r="H150" s="22">
        <v>0</v>
      </c>
      <c r="I150" s="22">
        <v>8526786</v>
      </c>
      <c r="J150" s="22">
        <v>6194784</v>
      </c>
      <c r="K150" s="22">
        <v>1287136</v>
      </c>
      <c r="L150" s="22">
        <v>-28437</v>
      </c>
      <c r="M150" s="22">
        <v>-12858678</v>
      </c>
      <c r="N150" s="22">
        <v>1384073</v>
      </c>
      <c r="O150" s="22">
        <v>1262768</v>
      </c>
      <c r="P150" s="22">
        <v>-1384073</v>
      </c>
      <c r="Q150" s="22">
        <v>-3179273</v>
      </c>
      <c r="R150" s="22">
        <v>384528452</v>
      </c>
    </row>
    <row r="151" spans="1:1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77898461</v>
      </c>
      <c r="F151" s="22">
        <v>0</v>
      </c>
      <c r="G151" s="22">
        <v>0</v>
      </c>
      <c r="H151" s="22">
        <v>0</v>
      </c>
      <c r="I151" s="22">
        <v>0</v>
      </c>
      <c r="J151" s="22">
        <v>6383223</v>
      </c>
      <c r="K151" s="22">
        <v>0</v>
      </c>
      <c r="L151" s="22">
        <v>-131995</v>
      </c>
      <c r="M151" s="22">
        <v>-4417910</v>
      </c>
      <c r="N151" s="22">
        <v>0</v>
      </c>
      <c r="O151" s="22">
        <v>968245</v>
      </c>
      <c r="P151" s="22">
        <v>0</v>
      </c>
      <c r="Q151" s="22">
        <v>-4055</v>
      </c>
      <c r="R151" s="22">
        <v>80695969</v>
      </c>
    </row>
    <row r="152" spans="1:1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10175587</v>
      </c>
      <c r="F152" s="22">
        <v>0</v>
      </c>
      <c r="G152" s="22">
        <v>0</v>
      </c>
      <c r="H152" s="22">
        <v>0</v>
      </c>
      <c r="I152" s="22">
        <v>0</v>
      </c>
      <c r="J152" s="22">
        <v>73695</v>
      </c>
      <c r="K152" s="22">
        <v>0</v>
      </c>
      <c r="L152" s="22">
        <v>-111094</v>
      </c>
      <c r="M152" s="22">
        <v>-486964</v>
      </c>
      <c r="N152" s="22">
        <v>0</v>
      </c>
      <c r="O152" s="22">
        <v>93440</v>
      </c>
      <c r="P152" s="22">
        <v>0</v>
      </c>
      <c r="Q152" s="22">
        <v>0</v>
      </c>
      <c r="R152" s="22">
        <v>9744664</v>
      </c>
    </row>
    <row r="153" spans="1:1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21322463</v>
      </c>
      <c r="F153" s="22">
        <v>0</v>
      </c>
      <c r="G153" s="22">
        <v>0</v>
      </c>
      <c r="H153" s="22">
        <v>0</v>
      </c>
      <c r="I153" s="22">
        <v>0</v>
      </c>
      <c r="J153" s="22">
        <v>474660</v>
      </c>
      <c r="K153" s="22">
        <v>0</v>
      </c>
      <c r="L153" s="22">
        <v>0</v>
      </c>
      <c r="M153" s="22">
        <v>-984404</v>
      </c>
      <c r="N153" s="22">
        <v>0</v>
      </c>
      <c r="O153" s="22">
        <v>133166</v>
      </c>
      <c r="P153" s="22">
        <v>0</v>
      </c>
      <c r="Q153" s="22">
        <v>0</v>
      </c>
      <c r="R153" s="22">
        <v>20945885</v>
      </c>
    </row>
    <row r="154" spans="1:1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108125681</v>
      </c>
      <c r="F154" s="22">
        <v>0</v>
      </c>
      <c r="G154" s="22">
        <v>0</v>
      </c>
      <c r="H154" s="22">
        <v>0</v>
      </c>
      <c r="I154" s="22">
        <v>0</v>
      </c>
      <c r="J154" s="22">
        <v>4943758</v>
      </c>
      <c r="K154" s="22">
        <v>0</v>
      </c>
      <c r="L154" s="22">
        <v>-288457</v>
      </c>
      <c r="M154" s="22">
        <v>-6507842</v>
      </c>
      <c r="N154" s="22">
        <v>971152</v>
      </c>
      <c r="O154" s="22">
        <v>2080021</v>
      </c>
      <c r="P154" s="22">
        <v>-971152</v>
      </c>
      <c r="Q154" s="22">
        <v>-1243219</v>
      </c>
      <c r="R154" s="22">
        <v>107109942</v>
      </c>
    </row>
    <row r="155" spans="1:1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46313772</v>
      </c>
      <c r="F155" s="22">
        <v>0</v>
      </c>
      <c r="G155" s="22">
        <v>0</v>
      </c>
      <c r="H155" s="22">
        <v>0</v>
      </c>
      <c r="I155" s="22">
        <v>0</v>
      </c>
      <c r="J155" s="22">
        <v>2333903</v>
      </c>
      <c r="K155" s="22">
        <v>0</v>
      </c>
      <c r="L155" s="22">
        <v>-71087</v>
      </c>
      <c r="M155" s="22">
        <v>-2247475</v>
      </c>
      <c r="N155" s="22">
        <v>0</v>
      </c>
      <c r="O155" s="22">
        <v>251972</v>
      </c>
      <c r="P155" s="22">
        <v>0</v>
      </c>
      <c r="Q155" s="22">
        <v>0</v>
      </c>
      <c r="R155" s="22">
        <v>46581085</v>
      </c>
    </row>
    <row r="156" spans="1:1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24662940</v>
      </c>
      <c r="F156" s="22">
        <v>0</v>
      </c>
      <c r="G156" s="22">
        <v>0</v>
      </c>
      <c r="H156" s="22">
        <v>0</v>
      </c>
      <c r="I156" s="22">
        <v>1560438</v>
      </c>
      <c r="J156" s="22">
        <v>1190930</v>
      </c>
      <c r="K156" s="22">
        <v>0</v>
      </c>
      <c r="L156" s="22">
        <v>0</v>
      </c>
      <c r="M156" s="22">
        <v>-1258120</v>
      </c>
      <c r="N156" s="22">
        <v>0</v>
      </c>
      <c r="O156" s="22">
        <v>237409</v>
      </c>
      <c r="P156" s="22">
        <v>0</v>
      </c>
      <c r="Q156" s="22">
        <v>-42387</v>
      </c>
      <c r="R156" s="22">
        <v>26351210</v>
      </c>
    </row>
    <row r="157" spans="1:1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43585301</v>
      </c>
      <c r="F157" s="22">
        <v>0</v>
      </c>
      <c r="G157" s="22">
        <v>0</v>
      </c>
      <c r="H157" s="22">
        <v>0</v>
      </c>
      <c r="I157" s="22">
        <v>0</v>
      </c>
      <c r="J157" s="22">
        <v>1878967</v>
      </c>
      <c r="K157" s="22">
        <v>0</v>
      </c>
      <c r="L157" s="22">
        <v>-145245</v>
      </c>
      <c r="M157" s="22">
        <v>-2039639</v>
      </c>
      <c r="N157" s="22">
        <v>0</v>
      </c>
      <c r="O157" s="22">
        <v>203774</v>
      </c>
      <c r="P157" s="22">
        <v>0</v>
      </c>
      <c r="Q157" s="22">
        <v>-372972</v>
      </c>
      <c r="R157" s="22">
        <v>43110186</v>
      </c>
    </row>
    <row r="158" spans="1:1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55283480</v>
      </c>
      <c r="F158" s="22">
        <v>0</v>
      </c>
      <c r="G158" s="22">
        <v>0</v>
      </c>
      <c r="H158" s="22">
        <v>0</v>
      </c>
      <c r="I158" s="22">
        <v>881142</v>
      </c>
      <c r="J158" s="22">
        <v>3255052</v>
      </c>
      <c r="K158" s="22">
        <v>0</v>
      </c>
      <c r="L158" s="22">
        <v>-85100</v>
      </c>
      <c r="M158" s="22">
        <v>-5248292</v>
      </c>
      <c r="N158" s="22">
        <v>-12900000</v>
      </c>
      <c r="O158" s="22">
        <v>508473</v>
      </c>
      <c r="P158" s="22">
        <v>12900000</v>
      </c>
      <c r="Q158" s="22">
        <v>-13797457</v>
      </c>
      <c r="R158" s="22">
        <v>40797298</v>
      </c>
    </row>
    <row r="159" spans="1:1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37070112</v>
      </c>
      <c r="F159" s="22">
        <v>0</v>
      </c>
      <c r="G159" s="22">
        <v>0</v>
      </c>
      <c r="H159" s="22">
        <v>0</v>
      </c>
      <c r="I159" s="22">
        <v>846863</v>
      </c>
      <c r="J159" s="22">
        <v>982227</v>
      </c>
      <c r="K159" s="22">
        <v>0</v>
      </c>
      <c r="L159" s="22">
        <v>37133</v>
      </c>
      <c r="M159" s="22">
        <v>-1506465</v>
      </c>
      <c r="N159" s="22">
        <v>0</v>
      </c>
      <c r="O159" s="22">
        <v>65386</v>
      </c>
      <c r="P159" s="22">
        <v>0</v>
      </c>
      <c r="Q159" s="22">
        <v>0</v>
      </c>
      <c r="R159" s="22">
        <v>37495256</v>
      </c>
    </row>
    <row r="160" spans="1:1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32540618</v>
      </c>
      <c r="F160" s="22">
        <v>0</v>
      </c>
      <c r="G160" s="22">
        <v>0</v>
      </c>
      <c r="H160" s="22">
        <v>0</v>
      </c>
      <c r="I160" s="22">
        <v>589113</v>
      </c>
      <c r="J160" s="22">
        <v>1057071</v>
      </c>
      <c r="K160" s="22">
        <v>0</v>
      </c>
      <c r="L160" s="22">
        <v>0</v>
      </c>
      <c r="M160" s="22">
        <v>-1363609</v>
      </c>
      <c r="N160" s="22">
        <v>0</v>
      </c>
      <c r="O160" s="22">
        <v>172249</v>
      </c>
      <c r="P160" s="22">
        <v>0</v>
      </c>
      <c r="Q160" s="22">
        <v>0</v>
      </c>
      <c r="R160" s="22">
        <v>32995442</v>
      </c>
    </row>
    <row r="161" spans="1:1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26108352</v>
      </c>
      <c r="F161" s="22">
        <v>0</v>
      </c>
      <c r="G161" s="22">
        <v>0</v>
      </c>
      <c r="H161" s="22">
        <v>0</v>
      </c>
      <c r="I161" s="22">
        <v>129748</v>
      </c>
      <c r="J161" s="22">
        <v>2837752</v>
      </c>
      <c r="K161" s="22">
        <v>0</v>
      </c>
      <c r="L161" s="22">
        <v>-1150</v>
      </c>
      <c r="M161" s="22">
        <v>-1655649</v>
      </c>
      <c r="N161" s="22">
        <v>0</v>
      </c>
      <c r="O161" s="22">
        <v>440131</v>
      </c>
      <c r="P161" s="22">
        <v>0</v>
      </c>
      <c r="Q161" s="22">
        <v>0</v>
      </c>
      <c r="R161" s="22">
        <v>27859184</v>
      </c>
    </row>
    <row r="162" spans="1:1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74628316</v>
      </c>
      <c r="F162" s="22">
        <v>0</v>
      </c>
      <c r="G162" s="22">
        <v>0</v>
      </c>
      <c r="H162" s="22">
        <v>0</v>
      </c>
      <c r="I162" s="22">
        <v>0</v>
      </c>
      <c r="J162" s="22">
        <v>3963224</v>
      </c>
      <c r="K162" s="22">
        <v>0</v>
      </c>
      <c r="L162" s="22">
        <v>-5907</v>
      </c>
      <c r="M162" s="22">
        <v>-3580921</v>
      </c>
      <c r="N162" s="22">
        <v>0</v>
      </c>
      <c r="O162" s="22">
        <v>389863</v>
      </c>
      <c r="P162" s="22">
        <v>0</v>
      </c>
      <c r="Q162" s="22">
        <v>-51031</v>
      </c>
      <c r="R162" s="22">
        <v>75343544</v>
      </c>
    </row>
    <row r="163" spans="1:1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24974816</v>
      </c>
      <c r="F163" s="22">
        <v>0</v>
      </c>
      <c r="G163" s="22">
        <v>0</v>
      </c>
      <c r="H163" s="22">
        <v>0</v>
      </c>
      <c r="I163" s="22">
        <v>87997</v>
      </c>
      <c r="J163" s="22">
        <v>1485197</v>
      </c>
      <c r="K163" s="22">
        <v>150000</v>
      </c>
      <c r="L163" s="22">
        <v>-20322</v>
      </c>
      <c r="M163" s="22">
        <v>-1353532</v>
      </c>
      <c r="N163" s="22">
        <v>0</v>
      </c>
      <c r="O163" s="22">
        <v>382542</v>
      </c>
      <c r="P163" s="22">
        <v>0</v>
      </c>
      <c r="Q163" s="22">
        <v>-365045</v>
      </c>
      <c r="R163" s="22">
        <v>25341653</v>
      </c>
    </row>
    <row r="164" spans="1:1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31783825</v>
      </c>
      <c r="F164" s="22">
        <v>0</v>
      </c>
      <c r="G164" s="22">
        <v>0</v>
      </c>
      <c r="H164" s="22">
        <v>0</v>
      </c>
      <c r="I164" s="22">
        <v>0</v>
      </c>
      <c r="J164" s="22">
        <v>1735987</v>
      </c>
      <c r="K164" s="22">
        <v>0</v>
      </c>
      <c r="L164" s="22">
        <v>0</v>
      </c>
      <c r="M164" s="22">
        <v>-1560711</v>
      </c>
      <c r="N164" s="22">
        <v>0</v>
      </c>
      <c r="O164" s="22">
        <v>327955</v>
      </c>
      <c r="P164" s="22">
        <v>0</v>
      </c>
      <c r="Q164" s="22">
        <v>0</v>
      </c>
      <c r="R164" s="22">
        <v>32287056</v>
      </c>
    </row>
    <row r="165" spans="1:1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87975750</v>
      </c>
      <c r="F165" s="22">
        <v>0</v>
      </c>
      <c r="G165" s="22">
        <v>0</v>
      </c>
      <c r="H165" s="22">
        <v>0</v>
      </c>
      <c r="I165" s="22">
        <v>1946495</v>
      </c>
      <c r="J165" s="22">
        <v>8993059</v>
      </c>
      <c r="K165" s="22">
        <v>0</v>
      </c>
      <c r="L165" s="22">
        <v>-74466</v>
      </c>
      <c r="M165" s="22">
        <v>-3791398</v>
      </c>
      <c r="N165" s="22">
        <v>0</v>
      </c>
      <c r="O165" s="22">
        <v>936692</v>
      </c>
      <c r="P165" s="22">
        <v>0</v>
      </c>
      <c r="Q165" s="22">
        <v>-1469572</v>
      </c>
      <c r="R165" s="22">
        <v>94516560</v>
      </c>
    </row>
    <row r="166" spans="1:1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11897651</v>
      </c>
      <c r="F166" s="22">
        <v>0</v>
      </c>
      <c r="G166" s="22">
        <v>0</v>
      </c>
      <c r="H166" s="22">
        <v>0</v>
      </c>
      <c r="I166" s="22">
        <v>34495</v>
      </c>
      <c r="J166" s="22">
        <v>0</v>
      </c>
      <c r="K166" s="22">
        <v>0</v>
      </c>
      <c r="L166" s="22">
        <v>0</v>
      </c>
      <c r="M166" s="22">
        <v>-529474</v>
      </c>
      <c r="N166" s="22">
        <v>0</v>
      </c>
      <c r="O166" s="22">
        <v>91351</v>
      </c>
      <c r="P166" s="22">
        <v>0</v>
      </c>
      <c r="Q166" s="22">
        <v>0</v>
      </c>
      <c r="R166" s="22">
        <v>11494023</v>
      </c>
    </row>
    <row r="167" spans="1:1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24098507</v>
      </c>
      <c r="F167" s="22">
        <v>0</v>
      </c>
      <c r="G167" s="22">
        <v>0</v>
      </c>
      <c r="H167" s="22">
        <v>0</v>
      </c>
      <c r="I167" s="22">
        <v>413597</v>
      </c>
      <c r="J167" s="22">
        <v>1144553</v>
      </c>
      <c r="K167" s="22">
        <v>0</v>
      </c>
      <c r="L167" s="22">
        <v>-77912</v>
      </c>
      <c r="M167" s="22">
        <v>-1830984</v>
      </c>
      <c r="N167" s="22">
        <v>0</v>
      </c>
      <c r="O167" s="22">
        <v>205069</v>
      </c>
      <c r="P167" s="22">
        <v>0</v>
      </c>
      <c r="Q167" s="22">
        <v>0</v>
      </c>
      <c r="R167" s="22">
        <v>23952830</v>
      </c>
    </row>
    <row r="168" spans="1:1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149237504</v>
      </c>
      <c r="F168" s="22">
        <v>0</v>
      </c>
      <c r="G168" s="22">
        <v>0</v>
      </c>
      <c r="H168" s="22">
        <v>0</v>
      </c>
      <c r="I168" s="22">
        <v>5093460</v>
      </c>
      <c r="J168" s="22">
        <v>3148301</v>
      </c>
      <c r="K168" s="22">
        <v>0</v>
      </c>
      <c r="L168" s="22">
        <v>0</v>
      </c>
      <c r="M168" s="22">
        <v>-6282390</v>
      </c>
      <c r="N168" s="22">
        <v>0</v>
      </c>
      <c r="O168" s="22">
        <v>2386328</v>
      </c>
      <c r="P168" s="22">
        <v>0</v>
      </c>
      <c r="Q168" s="22">
        <v>0</v>
      </c>
      <c r="R168" s="22">
        <v>153583203</v>
      </c>
    </row>
    <row r="169" spans="1:1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8262794</v>
      </c>
      <c r="F169" s="22">
        <v>0</v>
      </c>
      <c r="G169" s="22">
        <v>0</v>
      </c>
      <c r="H169" s="22">
        <v>0</v>
      </c>
      <c r="I169" s="22">
        <v>0</v>
      </c>
      <c r="J169" s="22">
        <v>726726</v>
      </c>
      <c r="K169" s="22">
        <v>0</v>
      </c>
      <c r="L169" s="22">
        <v>0</v>
      </c>
      <c r="M169" s="22">
        <v>-460200</v>
      </c>
      <c r="N169" s="22">
        <v>0</v>
      </c>
      <c r="O169" s="22">
        <v>48803</v>
      </c>
      <c r="P169" s="22">
        <v>0</v>
      </c>
      <c r="Q169" s="22">
        <v>-26608</v>
      </c>
      <c r="R169" s="22">
        <v>8551515</v>
      </c>
    </row>
    <row r="170" spans="1:1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21097059</v>
      </c>
      <c r="F170" s="22">
        <v>0</v>
      </c>
      <c r="G170" s="22">
        <v>0</v>
      </c>
      <c r="H170" s="22">
        <v>0</v>
      </c>
      <c r="I170" s="22">
        <v>0</v>
      </c>
      <c r="J170" s="22">
        <v>1388315</v>
      </c>
      <c r="K170" s="22">
        <v>0</v>
      </c>
      <c r="L170" s="22">
        <v>0</v>
      </c>
      <c r="M170" s="22">
        <v>-860872</v>
      </c>
      <c r="N170" s="22">
        <v>0</v>
      </c>
      <c r="O170" s="22">
        <v>60569</v>
      </c>
      <c r="P170" s="22">
        <v>0</v>
      </c>
      <c r="Q170" s="22">
        <v>-46405</v>
      </c>
      <c r="R170" s="22">
        <v>21638666</v>
      </c>
    </row>
    <row r="171" spans="1:1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69686488</v>
      </c>
      <c r="F171" s="22">
        <v>0</v>
      </c>
      <c r="G171" s="22">
        <v>0</v>
      </c>
      <c r="H171" s="22">
        <v>0</v>
      </c>
      <c r="I171" s="22">
        <v>0</v>
      </c>
      <c r="J171" s="22">
        <v>1427813</v>
      </c>
      <c r="K171" s="22">
        <v>36985</v>
      </c>
      <c r="L171" s="22">
        <v>-77021</v>
      </c>
      <c r="M171" s="22">
        <v>-3650324</v>
      </c>
      <c r="N171" s="22">
        <v>0</v>
      </c>
      <c r="O171" s="22">
        <v>852299</v>
      </c>
      <c r="P171" s="22">
        <v>0</v>
      </c>
      <c r="Q171" s="22">
        <v>0</v>
      </c>
      <c r="R171" s="22">
        <v>68276240</v>
      </c>
    </row>
    <row r="172" spans="1:1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5407707</v>
      </c>
      <c r="F172" s="22">
        <v>0</v>
      </c>
      <c r="G172" s="22">
        <v>0</v>
      </c>
      <c r="H172" s="22">
        <v>0</v>
      </c>
      <c r="I172" s="22">
        <v>0</v>
      </c>
      <c r="J172" s="22">
        <v>316051</v>
      </c>
      <c r="K172" s="22">
        <v>0</v>
      </c>
      <c r="L172" s="22">
        <v>-33143</v>
      </c>
      <c r="M172" s="22">
        <v>-281844</v>
      </c>
      <c r="N172" s="22">
        <v>0</v>
      </c>
      <c r="O172" s="22">
        <v>27700</v>
      </c>
      <c r="P172" s="22">
        <v>0</v>
      </c>
      <c r="Q172" s="22">
        <v>0</v>
      </c>
      <c r="R172" s="22">
        <v>5436471</v>
      </c>
    </row>
    <row r="173" spans="1:1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80264598</v>
      </c>
      <c r="F173" s="22">
        <v>0</v>
      </c>
      <c r="G173" s="22">
        <v>0</v>
      </c>
      <c r="H173" s="22">
        <v>0</v>
      </c>
      <c r="I173" s="22">
        <v>1779336</v>
      </c>
      <c r="J173" s="22">
        <v>1616037</v>
      </c>
      <c r="K173" s="22">
        <v>250000</v>
      </c>
      <c r="L173" s="22">
        <v>-172775</v>
      </c>
      <c r="M173" s="22">
        <v>-5137378</v>
      </c>
      <c r="N173" s="22">
        <v>0</v>
      </c>
      <c r="O173" s="22">
        <v>502626</v>
      </c>
      <c r="P173" s="22">
        <v>0</v>
      </c>
      <c r="Q173" s="22">
        <v>-241744</v>
      </c>
      <c r="R173" s="22">
        <v>78860700</v>
      </c>
    </row>
    <row r="174" spans="1:1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228879099</v>
      </c>
      <c r="F174" s="22">
        <v>0</v>
      </c>
      <c r="G174" s="22">
        <v>0</v>
      </c>
      <c r="H174" s="22">
        <v>0</v>
      </c>
      <c r="I174" s="22">
        <v>12782508</v>
      </c>
      <c r="J174" s="22">
        <v>3387912</v>
      </c>
      <c r="K174" s="22">
        <v>4574968</v>
      </c>
      <c r="L174" s="22">
        <v>-97323</v>
      </c>
      <c r="M174" s="22">
        <v>-8027969</v>
      </c>
      <c r="N174" s="22">
        <v>0</v>
      </c>
      <c r="O174" s="22">
        <v>1716531</v>
      </c>
      <c r="P174" s="22">
        <v>0</v>
      </c>
      <c r="Q174" s="22">
        <v>-10342054</v>
      </c>
      <c r="R174" s="22">
        <v>232873672</v>
      </c>
    </row>
    <row r="175" spans="1:1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201484690</v>
      </c>
      <c r="F175" s="22">
        <v>0</v>
      </c>
      <c r="G175" s="22">
        <v>0</v>
      </c>
      <c r="H175" s="22">
        <v>0</v>
      </c>
      <c r="I175" s="22">
        <v>977271</v>
      </c>
      <c r="J175" s="22">
        <v>3134261</v>
      </c>
      <c r="K175" s="22">
        <v>-138496</v>
      </c>
      <c r="L175" s="22">
        <v>0</v>
      </c>
      <c r="M175" s="22">
        <v>-6153183</v>
      </c>
      <c r="N175" s="22">
        <v>0</v>
      </c>
      <c r="O175" s="22">
        <v>2169012</v>
      </c>
      <c r="P175" s="22">
        <v>0</v>
      </c>
      <c r="Q175" s="22">
        <v>0</v>
      </c>
      <c r="R175" s="22">
        <v>201473555</v>
      </c>
    </row>
    <row r="176" spans="1:1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36495721</v>
      </c>
      <c r="F176" s="22">
        <v>0</v>
      </c>
      <c r="G176" s="22">
        <v>0</v>
      </c>
      <c r="H176" s="22">
        <v>0</v>
      </c>
      <c r="I176" s="22">
        <v>571000</v>
      </c>
      <c r="J176" s="22">
        <v>6925829</v>
      </c>
      <c r="K176" s="22">
        <v>0</v>
      </c>
      <c r="L176" s="22">
        <v>-4826</v>
      </c>
      <c r="M176" s="22">
        <v>-2082967</v>
      </c>
      <c r="N176" s="22">
        <v>0</v>
      </c>
      <c r="O176" s="22">
        <v>341895</v>
      </c>
      <c r="P176" s="22">
        <v>0</v>
      </c>
      <c r="Q176" s="22">
        <v>-5000000</v>
      </c>
      <c r="R176" s="22">
        <v>37246652</v>
      </c>
    </row>
    <row r="177" spans="1:1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19741999</v>
      </c>
      <c r="F177" s="22">
        <v>0</v>
      </c>
      <c r="G177" s="22">
        <v>0</v>
      </c>
      <c r="H177" s="22">
        <v>0</v>
      </c>
      <c r="I177" s="22">
        <v>0</v>
      </c>
      <c r="J177" s="22">
        <v>1109263</v>
      </c>
      <c r="K177" s="22">
        <v>0</v>
      </c>
      <c r="L177" s="22">
        <v>0</v>
      </c>
      <c r="M177" s="22">
        <v>-1110906</v>
      </c>
      <c r="N177" s="22">
        <v>0</v>
      </c>
      <c r="O177" s="22">
        <v>175179</v>
      </c>
      <c r="P177" s="22">
        <v>0</v>
      </c>
      <c r="Q177" s="22">
        <v>-696196</v>
      </c>
      <c r="R177" s="22">
        <v>19219339</v>
      </c>
    </row>
    <row r="178" spans="1:1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197816583</v>
      </c>
      <c r="F178" s="22">
        <v>0</v>
      </c>
      <c r="G178" s="22">
        <v>0</v>
      </c>
      <c r="H178" s="22">
        <v>0</v>
      </c>
      <c r="I178" s="22">
        <v>7210229</v>
      </c>
      <c r="J178" s="22">
        <v>3805540</v>
      </c>
      <c r="K178" s="22">
        <v>4349871</v>
      </c>
      <c r="L178" s="22">
        <v>-263344</v>
      </c>
      <c r="M178" s="22">
        <v>-9355986</v>
      </c>
      <c r="N178" s="22">
        <v>-7000000</v>
      </c>
      <c r="O178" s="22">
        <v>1486380</v>
      </c>
      <c r="P178" s="22">
        <v>7000000</v>
      </c>
      <c r="Q178" s="22">
        <v>-7000000</v>
      </c>
      <c r="R178" s="22">
        <v>198049273</v>
      </c>
    </row>
    <row r="179" spans="1:1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128144977</v>
      </c>
      <c r="F179" s="22">
        <v>0</v>
      </c>
      <c r="G179" s="22">
        <v>0</v>
      </c>
      <c r="H179" s="22">
        <v>0</v>
      </c>
      <c r="I179" s="22">
        <v>5498376</v>
      </c>
      <c r="J179" s="22">
        <v>1110322</v>
      </c>
      <c r="K179" s="22">
        <v>81950</v>
      </c>
      <c r="L179" s="22">
        <v>-220596</v>
      </c>
      <c r="M179" s="22">
        <v>-5663149</v>
      </c>
      <c r="N179" s="22">
        <v>0</v>
      </c>
      <c r="O179" s="22">
        <v>803163</v>
      </c>
      <c r="P179" s="22">
        <v>0</v>
      </c>
      <c r="Q179" s="22">
        <v>0</v>
      </c>
      <c r="R179" s="22">
        <v>129755043</v>
      </c>
    </row>
    <row r="180" spans="1:1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13070699</v>
      </c>
      <c r="F180" s="22">
        <v>0</v>
      </c>
      <c r="G180" s="22">
        <v>0</v>
      </c>
      <c r="H180" s="22">
        <v>0</v>
      </c>
      <c r="I180" s="22">
        <v>0</v>
      </c>
      <c r="J180" s="22">
        <v>227704</v>
      </c>
      <c r="K180" s="22">
        <v>0</v>
      </c>
      <c r="L180" s="22">
        <v>-2165</v>
      </c>
      <c r="M180" s="22">
        <v>-660861</v>
      </c>
      <c r="N180" s="22">
        <v>0</v>
      </c>
      <c r="O180" s="22">
        <v>263280</v>
      </c>
      <c r="P180" s="22">
        <v>0</v>
      </c>
      <c r="Q180" s="22">
        <v>0</v>
      </c>
      <c r="R180" s="22">
        <v>12898657</v>
      </c>
    </row>
    <row r="181" spans="1:1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48445910</v>
      </c>
      <c r="F181" s="22">
        <v>0</v>
      </c>
      <c r="G181" s="22">
        <v>0</v>
      </c>
      <c r="H181" s="22">
        <v>0</v>
      </c>
      <c r="I181" s="22">
        <v>0</v>
      </c>
      <c r="J181" s="22">
        <v>1870051</v>
      </c>
      <c r="K181" s="22">
        <v>0</v>
      </c>
      <c r="L181" s="22">
        <v>-2</v>
      </c>
      <c r="M181" s="22">
        <v>-2308597</v>
      </c>
      <c r="N181" s="22">
        <v>0</v>
      </c>
      <c r="O181" s="22">
        <v>644218</v>
      </c>
      <c r="P181" s="22">
        <v>0</v>
      </c>
      <c r="Q181" s="22">
        <v>0</v>
      </c>
      <c r="R181" s="22">
        <v>48651580</v>
      </c>
    </row>
    <row r="182" spans="1:1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18387241</v>
      </c>
      <c r="F182" s="22">
        <v>0</v>
      </c>
      <c r="G182" s="22">
        <v>0</v>
      </c>
      <c r="H182" s="22">
        <v>0</v>
      </c>
      <c r="I182" s="22">
        <v>252129</v>
      </c>
      <c r="J182" s="22">
        <v>616622</v>
      </c>
      <c r="K182" s="22">
        <v>0</v>
      </c>
      <c r="L182" s="22">
        <v>-615983</v>
      </c>
      <c r="M182" s="22">
        <v>-1400291</v>
      </c>
      <c r="N182" s="22">
        <v>0</v>
      </c>
      <c r="O182" s="22">
        <v>369724</v>
      </c>
      <c r="P182" s="22">
        <v>0</v>
      </c>
      <c r="Q182" s="22">
        <v>0</v>
      </c>
      <c r="R182" s="22">
        <v>17609442</v>
      </c>
    </row>
    <row r="183" spans="1:1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11043767</v>
      </c>
      <c r="F183" s="22">
        <v>0</v>
      </c>
      <c r="G183" s="22">
        <v>0</v>
      </c>
      <c r="H183" s="22">
        <v>0</v>
      </c>
      <c r="I183" s="22">
        <v>0</v>
      </c>
      <c r="J183" s="22">
        <v>268794</v>
      </c>
      <c r="K183" s="22">
        <v>0</v>
      </c>
      <c r="L183" s="22">
        <v>0</v>
      </c>
      <c r="M183" s="22">
        <v>-487154</v>
      </c>
      <c r="N183" s="22">
        <v>0</v>
      </c>
      <c r="O183" s="22">
        <v>27009</v>
      </c>
      <c r="P183" s="22">
        <v>0</v>
      </c>
      <c r="Q183" s="22">
        <v>0</v>
      </c>
      <c r="R183" s="22">
        <v>10852416</v>
      </c>
    </row>
    <row r="184" spans="1:1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14006119</v>
      </c>
      <c r="F184" s="22">
        <v>0</v>
      </c>
      <c r="G184" s="22">
        <v>0</v>
      </c>
      <c r="H184" s="22">
        <v>0</v>
      </c>
      <c r="I184" s="22">
        <v>0</v>
      </c>
      <c r="J184" s="22">
        <v>184800</v>
      </c>
      <c r="K184" s="22">
        <v>0</v>
      </c>
      <c r="L184" s="22">
        <v>0</v>
      </c>
      <c r="M184" s="22">
        <v>-650022</v>
      </c>
      <c r="N184" s="22">
        <v>0</v>
      </c>
      <c r="O184" s="22">
        <v>258611</v>
      </c>
      <c r="P184" s="22">
        <v>0</v>
      </c>
      <c r="Q184" s="22">
        <v>0</v>
      </c>
      <c r="R184" s="22">
        <v>13799508</v>
      </c>
    </row>
    <row r="185" spans="1:1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35667110</v>
      </c>
      <c r="F185" s="22">
        <v>0</v>
      </c>
      <c r="G185" s="22">
        <v>0</v>
      </c>
      <c r="H185" s="22">
        <v>0</v>
      </c>
      <c r="I185" s="22">
        <v>0</v>
      </c>
      <c r="J185" s="22">
        <v>5425489</v>
      </c>
      <c r="K185" s="22">
        <v>0</v>
      </c>
      <c r="L185" s="22">
        <v>-2461246</v>
      </c>
      <c r="M185" s="22">
        <v>-2327981</v>
      </c>
      <c r="N185" s="22">
        <v>0</v>
      </c>
      <c r="O185" s="22">
        <v>155524</v>
      </c>
      <c r="P185" s="22">
        <v>0</v>
      </c>
      <c r="Q185" s="22">
        <v>-82834</v>
      </c>
      <c r="R185" s="22">
        <v>36376062</v>
      </c>
    </row>
    <row r="186" spans="1:1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6744949</v>
      </c>
      <c r="F186" s="22">
        <v>0</v>
      </c>
      <c r="G186" s="22">
        <v>0</v>
      </c>
      <c r="H186" s="22">
        <v>0</v>
      </c>
      <c r="I186" s="22">
        <v>0</v>
      </c>
      <c r="J186" s="22">
        <v>269828</v>
      </c>
      <c r="K186" s="22">
        <v>0</v>
      </c>
      <c r="L186" s="22">
        <v>-9857</v>
      </c>
      <c r="M186" s="22">
        <v>-495381</v>
      </c>
      <c r="N186" s="22">
        <v>0</v>
      </c>
      <c r="O186" s="22">
        <v>55404</v>
      </c>
      <c r="P186" s="22">
        <v>0</v>
      </c>
      <c r="Q186" s="22">
        <v>-50177</v>
      </c>
      <c r="R186" s="22">
        <v>6514766</v>
      </c>
    </row>
    <row r="187" spans="1:1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50802181</v>
      </c>
      <c r="F187" s="22">
        <v>0</v>
      </c>
      <c r="G187" s="22">
        <v>0</v>
      </c>
      <c r="H187" s="22">
        <v>0</v>
      </c>
      <c r="I187" s="22">
        <v>841556</v>
      </c>
      <c r="J187" s="22">
        <v>5941842</v>
      </c>
      <c r="K187" s="22">
        <v>918582</v>
      </c>
      <c r="L187" s="22">
        <v>-3527675</v>
      </c>
      <c r="M187" s="22">
        <v>-3401740</v>
      </c>
      <c r="N187" s="22">
        <v>0</v>
      </c>
      <c r="O187" s="22">
        <v>645550</v>
      </c>
      <c r="P187" s="22">
        <v>0</v>
      </c>
      <c r="Q187" s="22">
        <v>0</v>
      </c>
      <c r="R187" s="22">
        <v>52220296</v>
      </c>
    </row>
    <row r="188" spans="1:1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64206128</v>
      </c>
      <c r="F188" s="22">
        <v>0</v>
      </c>
      <c r="G188" s="22">
        <v>0</v>
      </c>
      <c r="H188" s="22">
        <v>0</v>
      </c>
      <c r="I188" s="22">
        <v>132776</v>
      </c>
      <c r="J188" s="22">
        <v>-128189</v>
      </c>
      <c r="K188" s="22">
        <v>0</v>
      </c>
      <c r="L188" s="22">
        <v>-623008</v>
      </c>
      <c r="M188" s="22">
        <v>-2940355</v>
      </c>
      <c r="N188" s="22">
        <v>1650000</v>
      </c>
      <c r="O188" s="22">
        <v>559394</v>
      </c>
      <c r="P188" s="22">
        <v>-1650000</v>
      </c>
      <c r="Q188" s="22">
        <v>0</v>
      </c>
      <c r="R188" s="22">
        <v>61206746</v>
      </c>
    </row>
    <row r="189" spans="1:1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17347335</v>
      </c>
      <c r="F189" s="22">
        <v>0</v>
      </c>
      <c r="G189" s="22">
        <v>0</v>
      </c>
      <c r="H189" s="22">
        <v>0</v>
      </c>
      <c r="I189" s="22">
        <v>0</v>
      </c>
      <c r="J189" s="22">
        <v>733739</v>
      </c>
      <c r="K189" s="22">
        <v>0</v>
      </c>
      <c r="L189" s="22">
        <v>-30600</v>
      </c>
      <c r="M189" s="22">
        <v>-904456</v>
      </c>
      <c r="N189" s="22">
        <v>0</v>
      </c>
      <c r="O189" s="22">
        <v>195726</v>
      </c>
      <c r="P189" s="22">
        <v>0</v>
      </c>
      <c r="Q189" s="22">
        <v>0</v>
      </c>
      <c r="R189" s="22">
        <v>17341744</v>
      </c>
    </row>
    <row r="190" spans="1:1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22003704</v>
      </c>
      <c r="F190" s="22">
        <v>0</v>
      </c>
      <c r="G190" s="22">
        <v>0</v>
      </c>
      <c r="H190" s="22">
        <v>0</v>
      </c>
      <c r="I190" s="22">
        <v>501900</v>
      </c>
      <c r="J190" s="22">
        <v>506040</v>
      </c>
      <c r="K190" s="22">
        <v>0</v>
      </c>
      <c r="L190" s="22">
        <v>0</v>
      </c>
      <c r="M190" s="22">
        <v>-893223</v>
      </c>
      <c r="N190" s="22">
        <v>0</v>
      </c>
      <c r="O190" s="22">
        <v>224642</v>
      </c>
      <c r="P190" s="22">
        <v>0</v>
      </c>
      <c r="Q190" s="22">
        <v>0</v>
      </c>
      <c r="R190" s="22">
        <v>22343063</v>
      </c>
    </row>
    <row r="191" spans="1:1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81778983</v>
      </c>
      <c r="F191" s="22">
        <v>0</v>
      </c>
      <c r="G191" s="22">
        <v>0</v>
      </c>
      <c r="H191" s="22">
        <v>0</v>
      </c>
      <c r="I191" s="22">
        <v>3724509</v>
      </c>
      <c r="J191" s="22">
        <v>1561691</v>
      </c>
      <c r="K191" s="22">
        <v>0</v>
      </c>
      <c r="L191" s="22">
        <v>-116484</v>
      </c>
      <c r="M191" s="22">
        <v>-2772147</v>
      </c>
      <c r="N191" s="22">
        <v>0</v>
      </c>
      <c r="O191" s="22">
        <v>500000</v>
      </c>
      <c r="P191" s="22">
        <v>0</v>
      </c>
      <c r="Q191" s="22">
        <v>-15500</v>
      </c>
      <c r="R191" s="22">
        <v>84661052</v>
      </c>
    </row>
    <row r="192" spans="1:1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34253281</v>
      </c>
      <c r="F192" s="22">
        <v>0</v>
      </c>
      <c r="G192" s="22">
        <v>0</v>
      </c>
      <c r="H192" s="22">
        <v>0</v>
      </c>
      <c r="I192" s="22">
        <v>31577</v>
      </c>
      <c r="J192" s="22">
        <v>36911</v>
      </c>
      <c r="K192" s="22">
        <v>819005</v>
      </c>
      <c r="L192" s="22">
        <v>22236</v>
      </c>
      <c r="M192" s="22">
        <v>-798569</v>
      </c>
      <c r="N192" s="22">
        <v>0</v>
      </c>
      <c r="O192" s="22">
        <v>41715</v>
      </c>
      <c r="P192" s="22">
        <v>0</v>
      </c>
      <c r="Q192" s="22">
        <v>-6235</v>
      </c>
      <c r="R192" s="22">
        <v>34399921</v>
      </c>
    </row>
    <row r="193" spans="1:1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51889389</v>
      </c>
      <c r="F193" s="22">
        <v>0</v>
      </c>
      <c r="G193" s="22">
        <v>0</v>
      </c>
      <c r="H193" s="22">
        <v>0</v>
      </c>
      <c r="I193" s="22">
        <v>1710173</v>
      </c>
      <c r="J193" s="22">
        <v>3184021</v>
      </c>
      <c r="K193" s="22">
        <v>0</v>
      </c>
      <c r="L193" s="22">
        <v>0</v>
      </c>
      <c r="M193" s="22">
        <v>-3454966</v>
      </c>
      <c r="N193" s="22">
        <v>0</v>
      </c>
      <c r="O193" s="22">
        <v>1045713</v>
      </c>
      <c r="P193" s="22">
        <v>0</v>
      </c>
      <c r="Q193" s="22">
        <v>-2400</v>
      </c>
      <c r="R193" s="22">
        <v>54371930</v>
      </c>
    </row>
    <row r="194" spans="1:1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141228958</v>
      </c>
      <c r="F194" s="22">
        <v>0</v>
      </c>
      <c r="G194" s="22">
        <v>0</v>
      </c>
      <c r="H194" s="22">
        <v>0</v>
      </c>
      <c r="I194" s="22">
        <v>4965049</v>
      </c>
      <c r="J194" s="22">
        <v>498043</v>
      </c>
      <c r="K194" s="22">
        <v>0</v>
      </c>
      <c r="L194" s="22">
        <v>-18118</v>
      </c>
      <c r="M194" s="22">
        <v>-6537565</v>
      </c>
      <c r="N194" s="22">
        <v>0</v>
      </c>
      <c r="O194" s="22">
        <v>486900</v>
      </c>
      <c r="P194" s="22">
        <v>0</v>
      </c>
      <c r="Q194" s="22">
        <v>-19104</v>
      </c>
      <c r="R194" s="22">
        <v>140604163</v>
      </c>
    </row>
    <row r="195" spans="1:18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7229816</v>
      </c>
      <c r="F195" s="22">
        <v>0</v>
      </c>
      <c r="G195" s="22">
        <v>0</v>
      </c>
      <c r="H195" s="22">
        <v>0</v>
      </c>
      <c r="I195" s="22">
        <v>0</v>
      </c>
      <c r="J195" s="22">
        <v>466807</v>
      </c>
      <c r="K195" s="22">
        <v>0</v>
      </c>
      <c r="L195" s="22">
        <v>-31058</v>
      </c>
      <c r="M195" s="22">
        <v>-512399</v>
      </c>
      <c r="N195" s="22">
        <v>0</v>
      </c>
      <c r="O195" s="22">
        <v>48342</v>
      </c>
      <c r="P195" s="22">
        <v>0</v>
      </c>
      <c r="Q195" s="22">
        <v>0</v>
      </c>
      <c r="R195" s="22">
        <v>7201508</v>
      </c>
    </row>
    <row r="196" spans="1:18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7033782</v>
      </c>
      <c r="F196" s="22">
        <v>0</v>
      </c>
      <c r="G196" s="22">
        <v>0</v>
      </c>
      <c r="H196" s="22">
        <v>0</v>
      </c>
      <c r="I196" s="22">
        <v>0</v>
      </c>
      <c r="J196" s="22">
        <v>692018</v>
      </c>
      <c r="K196" s="22">
        <v>0</v>
      </c>
      <c r="L196" s="22">
        <v>-62120</v>
      </c>
      <c r="M196" s="22">
        <v>-389178</v>
      </c>
      <c r="N196" s="22">
        <v>0</v>
      </c>
      <c r="O196" s="22">
        <v>0</v>
      </c>
      <c r="P196" s="22">
        <v>0</v>
      </c>
      <c r="Q196" s="22">
        <v>-204500</v>
      </c>
      <c r="R196" s="22">
        <v>7070002</v>
      </c>
    </row>
    <row r="197" spans="1:18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8835582</v>
      </c>
      <c r="F197" s="22">
        <v>0</v>
      </c>
      <c r="G197" s="22">
        <v>0</v>
      </c>
      <c r="H197" s="22">
        <v>0</v>
      </c>
      <c r="I197" s="22">
        <v>346882</v>
      </c>
      <c r="J197" s="22">
        <v>3168205</v>
      </c>
      <c r="K197" s="22">
        <v>0</v>
      </c>
      <c r="L197" s="22">
        <v>-87844</v>
      </c>
      <c r="M197" s="22">
        <v>-442454</v>
      </c>
      <c r="N197" s="22">
        <v>0</v>
      </c>
      <c r="O197" s="22">
        <v>144695</v>
      </c>
      <c r="P197" s="22">
        <v>0</v>
      </c>
      <c r="Q197" s="22">
        <v>-76113</v>
      </c>
      <c r="R197" s="22">
        <v>11888953</v>
      </c>
    </row>
    <row r="198" spans="1:18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4531400</v>
      </c>
      <c r="F198" s="22">
        <v>0</v>
      </c>
      <c r="G198" s="22">
        <v>0</v>
      </c>
      <c r="H198" s="22">
        <v>0</v>
      </c>
      <c r="I198" s="22">
        <v>0</v>
      </c>
      <c r="J198" s="22">
        <v>320417</v>
      </c>
      <c r="K198" s="22">
        <v>0</v>
      </c>
      <c r="L198" s="22">
        <v>-1568</v>
      </c>
      <c r="M198" s="22">
        <v>-211832</v>
      </c>
      <c r="N198" s="22">
        <v>0</v>
      </c>
      <c r="O198" s="22">
        <v>0</v>
      </c>
      <c r="P198" s="22">
        <v>0</v>
      </c>
      <c r="Q198" s="22">
        <v>0</v>
      </c>
      <c r="R198" s="22">
        <v>4638417</v>
      </c>
    </row>
    <row r="199" spans="1:18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2951439</v>
      </c>
      <c r="F199" s="22">
        <v>0</v>
      </c>
      <c r="G199" s="22">
        <v>0</v>
      </c>
      <c r="H199" s="22">
        <v>0</v>
      </c>
      <c r="I199" s="22">
        <v>0</v>
      </c>
      <c r="J199" s="22">
        <v>22000</v>
      </c>
      <c r="K199" s="22">
        <v>0</v>
      </c>
      <c r="L199" s="22">
        <v>0</v>
      </c>
      <c r="M199" s="22">
        <v>-111474</v>
      </c>
      <c r="N199" s="22">
        <v>0</v>
      </c>
      <c r="O199" s="22">
        <v>0</v>
      </c>
      <c r="P199" s="22">
        <v>0</v>
      </c>
      <c r="Q199" s="22">
        <v>0</v>
      </c>
      <c r="R199" s="22">
        <v>2861965</v>
      </c>
    </row>
    <row r="200" spans="1:18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5648050</v>
      </c>
      <c r="F200" s="22">
        <v>0</v>
      </c>
      <c r="G200" s="22">
        <v>0</v>
      </c>
      <c r="H200" s="22">
        <v>0</v>
      </c>
      <c r="I200" s="22">
        <v>0</v>
      </c>
      <c r="J200" s="22">
        <v>195425</v>
      </c>
      <c r="K200" s="22">
        <v>0</v>
      </c>
      <c r="L200" s="22">
        <v>-6000</v>
      </c>
      <c r="M200" s="22">
        <v>-230755</v>
      </c>
      <c r="N200" s="22">
        <v>0</v>
      </c>
      <c r="O200" s="22">
        <v>0</v>
      </c>
      <c r="P200" s="22">
        <v>0</v>
      </c>
      <c r="Q200" s="22">
        <v>0</v>
      </c>
      <c r="R200" s="22">
        <v>5606720</v>
      </c>
    </row>
    <row r="201" spans="1:18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8950261</v>
      </c>
      <c r="F201" s="22">
        <v>0</v>
      </c>
      <c r="G201" s="22">
        <v>0</v>
      </c>
      <c r="H201" s="22">
        <v>0</v>
      </c>
      <c r="I201" s="22">
        <v>122517</v>
      </c>
      <c r="J201" s="22">
        <v>35689</v>
      </c>
      <c r="K201" s="22">
        <v>0</v>
      </c>
      <c r="L201" s="22">
        <v>0</v>
      </c>
      <c r="M201" s="22">
        <v>-348188</v>
      </c>
      <c r="N201" s="22">
        <v>0</v>
      </c>
      <c r="O201" s="22">
        <v>26534</v>
      </c>
      <c r="P201" s="22">
        <v>0</v>
      </c>
      <c r="Q201" s="22">
        <v>0</v>
      </c>
      <c r="R201" s="22">
        <v>8786813</v>
      </c>
    </row>
    <row r="202" spans="1:18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2544167</v>
      </c>
      <c r="F202" s="22">
        <v>0</v>
      </c>
      <c r="G202" s="22">
        <v>0</v>
      </c>
      <c r="H202" s="22">
        <v>0</v>
      </c>
      <c r="I202" s="22">
        <v>0</v>
      </c>
      <c r="J202" s="22">
        <v>193365</v>
      </c>
      <c r="K202" s="22">
        <v>0</v>
      </c>
      <c r="L202" s="22">
        <v>-5836</v>
      </c>
      <c r="M202" s="22">
        <v>-130318</v>
      </c>
      <c r="N202" s="22">
        <v>0</v>
      </c>
      <c r="O202" s="22">
        <v>12473</v>
      </c>
      <c r="P202" s="22">
        <v>0</v>
      </c>
      <c r="Q202" s="22">
        <v>-2</v>
      </c>
      <c r="R202" s="22">
        <v>2613849</v>
      </c>
    </row>
    <row r="203" spans="1:18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4775231</v>
      </c>
      <c r="F203" s="22">
        <v>0</v>
      </c>
      <c r="G203" s="22">
        <v>0</v>
      </c>
      <c r="H203" s="22">
        <v>0</v>
      </c>
      <c r="I203" s="22">
        <v>0</v>
      </c>
      <c r="J203" s="22">
        <v>182177</v>
      </c>
      <c r="K203" s="22">
        <v>0</v>
      </c>
      <c r="L203" s="22">
        <v>0</v>
      </c>
      <c r="M203" s="22">
        <v>-188437</v>
      </c>
      <c r="N203" s="22">
        <v>0</v>
      </c>
      <c r="O203" s="22">
        <v>0</v>
      </c>
      <c r="P203" s="22">
        <v>0</v>
      </c>
      <c r="Q203" s="22">
        <v>-5822</v>
      </c>
      <c r="R203" s="22">
        <v>4763149</v>
      </c>
    </row>
    <row r="204" spans="1:18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9575620</v>
      </c>
      <c r="F204" s="22">
        <v>0</v>
      </c>
      <c r="G204" s="22">
        <v>0</v>
      </c>
      <c r="H204" s="22">
        <v>0</v>
      </c>
      <c r="I204" s="22">
        <v>0</v>
      </c>
      <c r="J204" s="22">
        <v>119437</v>
      </c>
      <c r="K204" s="22">
        <v>0</v>
      </c>
      <c r="L204" s="22">
        <v>-790655</v>
      </c>
      <c r="M204" s="22">
        <v>-530982</v>
      </c>
      <c r="N204" s="22">
        <v>0</v>
      </c>
      <c r="O204" s="22">
        <v>182686</v>
      </c>
      <c r="P204" s="22">
        <v>0</v>
      </c>
      <c r="Q204" s="22">
        <v>0</v>
      </c>
      <c r="R204" s="22">
        <v>8556106</v>
      </c>
    </row>
    <row r="205" spans="1:18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3011361</v>
      </c>
      <c r="F205" s="22">
        <v>0</v>
      </c>
      <c r="G205" s="22">
        <v>0</v>
      </c>
      <c r="H205" s="22">
        <v>0</v>
      </c>
      <c r="I205" s="22">
        <v>0</v>
      </c>
      <c r="J205" s="22">
        <v>556856</v>
      </c>
      <c r="K205" s="22">
        <v>0</v>
      </c>
      <c r="L205" s="22">
        <v>0</v>
      </c>
      <c r="M205" s="22">
        <v>-210548</v>
      </c>
      <c r="N205" s="22">
        <v>0</v>
      </c>
      <c r="O205" s="22">
        <v>11356</v>
      </c>
      <c r="P205" s="22">
        <v>0</v>
      </c>
      <c r="Q205" s="22">
        <v>-355743</v>
      </c>
      <c r="R205" s="22">
        <v>3013282</v>
      </c>
    </row>
    <row r="206" spans="1:18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5018159</v>
      </c>
      <c r="F206" s="22">
        <v>0</v>
      </c>
      <c r="G206" s="22">
        <v>0</v>
      </c>
      <c r="H206" s="22">
        <v>0</v>
      </c>
      <c r="I206" s="22">
        <v>0</v>
      </c>
      <c r="J206" s="22">
        <v>286155</v>
      </c>
      <c r="K206" s="22">
        <v>0</v>
      </c>
      <c r="L206" s="22">
        <v>0</v>
      </c>
      <c r="M206" s="22">
        <v>-234084</v>
      </c>
      <c r="N206" s="22">
        <v>0</v>
      </c>
      <c r="O206" s="22">
        <v>0</v>
      </c>
      <c r="P206" s="22">
        <v>0</v>
      </c>
      <c r="Q206" s="22">
        <v>0</v>
      </c>
      <c r="R206" s="22">
        <v>5070230</v>
      </c>
    </row>
    <row r="207" spans="1:18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11641262</v>
      </c>
      <c r="F207" s="22">
        <v>0</v>
      </c>
      <c r="G207" s="22">
        <v>0</v>
      </c>
      <c r="H207" s="22">
        <v>0</v>
      </c>
      <c r="I207" s="22">
        <v>0</v>
      </c>
      <c r="J207" s="22">
        <v>934131</v>
      </c>
      <c r="K207" s="22">
        <v>0</v>
      </c>
      <c r="L207" s="22">
        <v>0</v>
      </c>
      <c r="M207" s="22">
        <v>-729274</v>
      </c>
      <c r="N207" s="22">
        <v>0</v>
      </c>
      <c r="O207" s="22">
        <v>202105</v>
      </c>
      <c r="P207" s="22">
        <v>0</v>
      </c>
      <c r="Q207" s="22">
        <v>-331298</v>
      </c>
      <c r="R207" s="22">
        <v>11716926</v>
      </c>
    </row>
    <row r="208" spans="1:18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5468102</v>
      </c>
      <c r="F208" s="22">
        <v>0</v>
      </c>
      <c r="G208" s="22">
        <v>0</v>
      </c>
      <c r="H208" s="22">
        <v>0</v>
      </c>
      <c r="I208" s="22">
        <v>0</v>
      </c>
      <c r="J208" s="22">
        <v>139742</v>
      </c>
      <c r="K208" s="22">
        <v>0</v>
      </c>
      <c r="L208" s="22">
        <v>0</v>
      </c>
      <c r="M208" s="22">
        <v>-249833</v>
      </c>
      <c r="N208" s="22">
        <v>0</v>
      </c>
      <c r="O208" s="22">
        <v>82396</v>
      </c>
      <c r="P208" s="22">
        <v>0</v>
      </c>
      <c r="Q208" s="22">
        <v>0</v>
      </c>
      <c r="R208" s="22">
        <v>5440407</v>
      </c>
    </row>
    <row r="209" spans="1:18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1180710</v>
      </c>
      <c r="F209" s="22">
        <v>0</v>
      </c>
      <c r="G209" s="22">
        <v>0</v>
      </c>
      <c r="H209" s="22">
        <v>0</v>
      </c>
      <c r="I209" s="22">
        <v>0</v>
      </c>
      <c r="J209" s="22">
        <v>1214372</v>
      </c>
      <c r="K209" s="22">
        <v>0</v>
      </c>
      <c r="L209" s="22">
        <v>-58019</v>
      </c>
      <c r="M209" s="22">
        <v>-109621</v>
      </c>
      <c r="N209" s="22">
        <v>0</v>
      </c>
      <c r="O209" s="22">
        <v>0</v>
      </c>
      <c r="P209" s="22">
        <v>0</v>
      </c>
      <c r="Q209" s="22">
        <v>-461590</v>
      </c>
      <c r="R209" s="22">
        <v>1765852</v>
      </c>
    </row>
    <row r="210" spans="1:18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7535031</v>
      </c>
      <c r="F210" s="22">
        <v>0</v>
      </c>
      <c r="G210" s="22">
        <v>0</v>
      </c>
      <c r="H210" s="22">
        <v>0</v>
      </c>
      <c r="I210" s="22">
        <v>0</v>
      </c>
      <c r="J210" s="22">
        <v>153266</v>
      </c>
      <c r="K210" s="22">
        <v>0</v>
      </c>
      <c r="L210" s="22">
        <v>0</v>
      </c>
      <c r="M210" s="22">
        <v>-490343</v>
      </c>
      <c r="N210" s="22">
        <v>0</v>
      </c>
      <c r="O210" s="22">
        <v>41450</v>
      </c>
      <c r="P210" s="22">
        <v>0</v>
      </c>
      <c r="Q210" s="22">
        <v>22475</v>
      </c>
      <c r="R210" s="22">
        <v>7261879</v>
      </c>
    </row>
    <row r="211" spans="1:18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5962211</v>
      </c>
      <c r="F211" s="22">
        <v>0</v>
      </c>
      <c r="G211" s="22">
        <v>0</v>
      </c>
      <c r="H211" s="22">
        <v>0</v>
      </c>
      <c r="I211" s="22">
        <v>0</v>
      </c>
      <c r="J211" s="22">
        <v>16267</v>
      </c>
      <c r="K211" s="22">
        <v>0</v>
      </c>
      <c r="L211" s="22">
        <v>-109080</v>
      </c>
      <c r="M211" s="22">
        <v>-200947</v>
      </c>
      <c r="N211" s="22">
        <v>0</v>
      </c>
      <c r="O211" s="22">
        <v>0</v>
      </c>
      <c r="P211" s="22">
        <v>0</v>
      </c>
      <c r="Q211" s="22">
        <v>0</v>
      </c>
      <c r="R211" s="22">
        <v>5668451</v>
      </c>
    </row>
    <row r="212" spans="1:18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4872765</v>
      </c>
      <c r="F212" s="22">
        <v>0</v>
      </c>
      <c r="G212" s="22">
        <v>0</v>
      </c>
      <c r="H212" s="22">
        <v>0</v>
      </c>
      <c r="I212" s="22">
        <v>49388</v>
      </c>
      <c r="J212" s="22">
        <v>362200</v>
      </c>
      <c r="K212" s="22">
        <v>0</v>
      </c>
      <c r="L212" s="22">
        <v>0</v>
      </c>
      <c r="M212" s="22">
        <v>-250781</v>
      </c>
      <c r="N212" s="22">
        <v>0</v>
      </c>
      <c r="O212" s="22">
        <v>0</v>
      </c>
      <c r="P212" s="22">
        <v>0</v>
      </c>
      <c r="Q212" s="22">
        <v>0</v>
      </c>
      <c r="R212" s="22">
        <v>5033572</v>
      </c>
    </row>
    <row r="213" spans="1:18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3715993</v>
      </c>
      <c r="F213" s="22">
        <v>0</v>
      </c>
      <c r="G213" s="22">
        <v>0</v>
      </c>
      <c r="H213" s="22">
        <v>0</v>
      </c>
      <c r="I213" s="22">
        <v>0</v>
      </c>
      <c r="J213" s="22">
        <v>19048</v>
      </c>
      <c r="K213" s="22">
        <v>0</v>
      </c>
      <c r="L213" s="22">
        <v>0</v>
      </c>
      <c r="M213" s="22">
        <v>-196298</v>
      </c>
      <c r="N213" s="22">
        <v>0</v>
      </c>
      <c r="O213" s="22">
        <v>44706</v>
      </c>
      <c r="P213" s="22">
        <v>0</v>
      </c>
      <c r="Q213" s="22">
        <v>0</v>
      </c>
      <c r="R213" s="22">
        <v>3583449</v>
      </c>
    </row>
    <row r="214" spans="1:18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5521064</v>
      </c>
      <c r="F214" s="22">
        <v>0</v>
      </c>
      <c r="G214" s="22">
        <v>0</v>
      </c>
      <c r="H214" s="22">
        <v>0</v>
      </c>
      <c r="I214" s="22">
        <v>0</v>
      </c>
      <c r="J214" s="22">
        <v>427770</v>
      </c>
      <c r="K214" s="22">
        <v>0</v>
      </c>
      <c r="L214" s="22">
        <v>-24058</v>
      </c>
      <c r="M214" s="22">
        <v>-366943</v>
      </c>
      <c r="N214" s="22">
        <v>0</v>
      </c>
      <c r="O214" s="22">
        <v>9941</v>
      </c>
      <c r="P214" s="22">
        <v>0</v>
      </c>
      <c r="Q214" s="22">
        <v>0</v>
      </c>
      <c r="R214" s="22">
        <v>5567774</v>
      </c>
    </row>
    <row r="215" spans="1:18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4437382</v>
      </c>
      <c r="F215" s="22">
        <v>0</v>
      </c>
      <c r="G215" s="22">
        <v>0</v>
      </c>
      <c r="H215" s="22">
        <v>0</v>
      </c>
      <c r="I215" s="22">
        <v>42169</v>
      </c>
      <c r="J215" s="22">
        <v>312948</v>
      </c>
      <c r="K215" s="22">
        <v>0</v>
      </c>
      <c r="L215" s="22">
        <v>-37600</v>
      </c>
      <c r="M215" s="22">
        <v>-225210</v>
      </c>
      <c r="N215" s="22">
        <v>0</v>
      </c>
      <c r="O215" s="22">
        <v>0</v>
      </c>
      <c r="P215" s="22">
        <v>0</v>
      </c>
      <c r="Q215" s="22">
        <v>0</v>
      </c>
      <c r="R215" s="22">
        <v>4529689</v>
      </c>
    </row>
    <row r="216" spans="1:18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21031910</v>
      </c>
      <c r="F216" s="22">
        <v>0</v>
      </c>
      <c r="G216" s="22">
        <v>0</v>
      </c>
      <c r="H216" s="22">
        <v>0</v>
      </c>
      <c r="I216" s="22">
        <v>0</v>
      </c>
      <c r="J216" s="22">
        <v>1163855</v>
      </c>
      <c r="K216" s="22">
        <v>0</v>
      </c>
      <c r="L216" s="22">
        <v>0</v>
      </c>
      <c r="M216" s="22">
        <v>-755471</v>
      </c>
      <c r="N216" s="22">
        <v>0</v>
      </c>
      <c r="O216" s="22">
        <v>234576</v>
      </c>
      <c r="P216" s="22">
        <v>0</v>
      </c>
      <c r="Q216" s="22">
        <v>0</v>
      </c>
      <c r="R216" s="22">
        <v>21674870</v>
      </c>
    </row>
    <row r="217" spans="1:18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6062632</v>
      </c>
      <c r="F217" s="22">
        <v>0</v>
      </c>
      <c r="G217" s="22">
        <v>0</v>
      </c>
      <c r="H217" s="22">
        <v>0</v>
      </c>
      <c r="I217" s="22">
        <v>0</v>
      </c>
      <c r="J217" s="22">
        <v>146542</v>
      </c>
      <c r="K217" s="22">
        <v>0</v>
      </c>
      <c r="L217" s="22">
        <v>0</v>
      </c>
      <c r="M217" s="22">
        <v>-223446</v>
      </c>
      <c r="N217" s="22">
        <v>0</v>
      </c>
      <c r="O217" s="22">
        <v>0</v>
      </c>
      <c r="P217" s="22">
        <v>0</v>
      </c>
      <c r="Q217" s="22">
        <v>-29843</v>
      </c>
      <c r="R217" s="22">
        <v>5955885</v>
      </c>
    </row>
    <row r="218" spans="1:18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3172665</v>
      </c>
      <c r="F218" s="22">
        <v>0</v>
      </c>
      <c r="G218" s="22">
        <v>0</v>
      </c>
      <c r="H218" s="22">
        <v>0</v>
      </c>
      <c r="I218" s="22">
        <v>0</v>
      </c>
      <c r="J218" s="22">
        <v>134159</v>
      </c>
      <c r="K218" s="22">
        <v>0</v>
      </c>
      <c r="L218" s="22">
        <v>0</v>
      </c>
      <c r="M218" s="22">
        <v>-172995</v>
      </c>
      <c r="N218" s="22">
        <v>0</v>
      </c>
      <c r="O218" s="22">
        <v>0</v>
      </c>
      <c r="P218" s="22">
        <v>0</v>
      </c>
      <c r="Q218" s="22">
        <v>0</v>
      </c>
      <c r="R218" s="22">
        <v>3133829</v>
      </c>
    </row>
    <row r="219" spans="1:18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6419230</v>
      </c>
      <c r="F219" s="22">
        <v>0</v>
      </c>
      <c r="G219" s="22">
        <v>0</v>
      </c>
      <c r="H219" s="22">
        <v>0</v>
      </c>
      <c r="I219" s="22">
        <v>0</v>
      </c>
      <c r="J219" s="22">
        <v>230796</v>
      </c>
      <c r="K219" s="22">
        <v>0</v>
      </c>
      <c r="L219" s="22">
        <v>0</v>
      </c>
      <c r="M219" s="22">
        <v>-218421</v>
      </c>
      <c r="N219" s="22">
        <v>0</v>
      </c>
      <c r="O219" s="22">
        <v>59965</v>
      </c>
      <c r="P219" s="22">
        <v>0</v>
      </c>
      <c r="Q219" s="22">
        <v>0</v>
      </c>
      <c r="R219" s="22">
        <v>6491570</v>
      </c>
    </row>
    <row r="220" spans="1:18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3448090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-175276</v>
      </c>
      <c r="N220" s="22">
        <v>0</v>
      </c>
      <c r="O220" s="22">
        <v>0</v>
      </c>
      <c r="P220" s="22">
        <v>0</v>
      </c>
      <c r="Q220" s="22">
        <v>0</v>
      </c>
      <c r="R220" s="22">
        <v>3272814</v>
      </c>
    </row>
    <row r="221" spans="1:18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8382562</v>
      </c>
      <c r="F221" s="22">
        <v>0</v>
      </c>
      <c r="G221" s="22">
        <v>0</v>
      </c>
      <c r="H221" s="22">
        <v>0</v>
      </c>
      <c r="I221" s="22">
        <v>16745</v>
      </c>
      <c r="J221" s="22">
        <v>81901</v>
      </c>
      <c r="K221" s="22">
        <v>0</v>
      </c>
      <c r="L221" s="22">
        <v>-76015</v>
      </c>
      <c r="M221" s="22">
        <v>-428225</v>
      </c>
      <c r="N221" s="22">
        <v>0</v>
      </c>
      <c r="O221" s="22">
        <v>158988</v>
      </c>
      <c r="P221" s="22">
        <v>0</v>
      </c>
      <c r="Q221" s="22">
        <v>0</v>
      </c>
      <c r="R221" s="22">
        <v>8135956</v>
      </c>
    </row>
    <row r="222" spans="1:18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4146367</v>
      </c>
      <c r="F222" s="22">
        <v>0</v>
      </c>
      <c r="G222" s="22">
        <v>0</v>
      </c>
      <c r="H222" s="22">
        <v>0</v>
      </c>
      <c r="I222" s="22">
        <v>2282</v>
      </c>
      <c r="J222" s="22">
        <v>67650</v>
      </c>
      <c r="K222" s="22">
        <v>0</v>
      </c>
      <c r="L222" s="22">
        <v>0</v>
      </c>
      <c r="M222" s="22">
        <v>-145281</v>
      </c>
      <c r="N222" s="22">
        <v>0</v>
      </c>
      <c r="O222" s="22">
        <v>61829</v>
      </c>
      <c r="P222" s="22">
        <v>0</v>
      </c>
      <c r="Q222" s="22">
        <v>-833</v>
      </c>
      <c r="R222" s="22">
        <v>4132014</v>
      </c>
    </row>
    <row r="223" spans="1:18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2022326</v>
      </c>
      <c r="F223" s="22">
        <v>0</v>
      </c>
      <c r="G223" s="22">
        <v>0</v>
      </c>
      <c r="H223" s="22">
        <v>0</v>
      </c>
      <c r="I223" s="22">
        <v>0</v>
      </c>
      <c r="J223" s="22">
        <v>295090</v>
      </c>
      <c r="K223" s="22">
        <v>0</v>
      </c>
      <c r="L223" s="22">
        <v>0</v>
      </c>
      <c r="M223" s="22">
        <v>-100633</v>
      </c>
      <c r="N223" s="22">
        <v>0</v>
      </c>
      <c r="O223" s="22">
        <v>0</v>
      </c>
      <c r="P223" s="22">
        <v>0</v>
      </c>
      <c r="Q223" s="22">
        <v>-118673</v>
      </c>
      <c r="R223" s="22">
        <v>2098110</v>
      </c>
    </row>
    <row r="224" spans="1:18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3664719</v>
      </c>
      <c r="F224" s="22">
        <v>0</v>
      </c>
      <c r="G224" s="22">
        <v>0</v>
      </c>
      <c r="H224" s="22">
        <v>0</v>
      </c>
      <c r="I224" s="22">
        <v>0</v>
      </c>
      <c r="J224" s="22">
        <v>341123</v>
      </c>
      <c r="K224" s="22">
        <v>0</v>
      </c>
      <c r="L224" s="22">
        <v>-22700</v>
      </c>
      <c r="M224" s="22">
        <v>-233337</v>
      </c>
      <c r="N224" s="22">
        <v>0</v>
      </c>
      <c r="O224" s="22">
        <v>0</v>
      </c>
      <c r="P224" s="22">
        <v>0</v>
      </c>
      <c r="Q224" s="22">
        <v>0</v>
      </c>
      <c r="R224" s="22">
        <v>3749805</v>
      </c>
    </row>
    <row r="225" spans="1:18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15678641</v>
      </c>
      <c r="F225" s="22">
        <v>0</v>
      </c>
      <c r="G225" s="22">
        <v>0</v>
      </c>
      <c r="H225" s="22">
        <v>0</v>
      </c>
      <c r="I225" s="22">
        <v>0</v>
      </c>
      <c r="J225" s="22">
        <v>554382</v>
      </c>
      <c r="K225" s="22">
        <v>0</v>
      </c>
      <c r="L225" s="22">
        <v>0</v>
      </c>
      <c r="M225" s="22">
        <v>-601619</v>
      </c>
      <c r="N225" s="22">
        <v>0</v>
      </c>
      <c r="O225" s="22">
        <v>0</v>
      </c>
      <c r="P225" s="22">
        <v>0</v>
      </c>
      <c r="Q225" s="22">
        <v>0</v>
      </c>
      <c r="R225" s="22">
        <v>15631404</v>
      </c>
    </row>
    <row r="226" spans="1:18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2927943</v>
      </c>
      <c r="F226" s="22">
        <v>0</v>
      </c>
      <c r="G226" s="22">
        <v>0</v>
      </c>
      <c r="H226" s="22">
        <v>0</v>
      </c>
      <c r="I226" s="22">
        <v>0</v>
      </c>
      <c r="J226" s="22">
        <v>380544</v>
      </c>
      <c r="K226" s="22">
        <v>0</v>
      </c>
      <c r="L226" s="22">
        <v>0</v>
      </c>
      <c r="M226" s="22">
        <v>-98851</v>
      </c>
      <c r="N226" s="22">
        <v>0</v>
      </c>
      <c r="O226" s="22">
        <v>0</v>
      </c>
      <c r="P226" s="22">
        <v>0</v>
      </c>
      <c r="Q226" s="22">
        <v>0</v>
      </c>
      <c r="R226" s="22">
        <v>3209636</v>
      </c>
    </row>
    <row r="227" spans="1:18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5955955</v>
      </c>
      <c r="F227" s="22">
        <v>0</v>
      </c>
      <c r="G227" s="22">
        <v>0</v>
      </c>
      <c r="H227" s="22">
        <v>0</v>
      </c>
      <c r="I227" s="22">
        <v>0</v>
      </c>
      <c r="J227" s="22">
        <v>121019</v>
      </c>
      <c r="K227" s="22">
        <v>0</v>
      </c>
      <c r="L227" s="22">
        <v>0</v>
      </c>
      <c r="M227" s="22">
        <v>-269643</v>
      </c>
      <c r="N227" s="22">
        <v>0</v>
      </c>
      <c r="O227" s="22">
        <v>10000</v>
      </c>
      <c r="P227" s="22">
        <v>0</v>
      </c>
      <c r="Q227" s="22">
        <v>0</v>
      </c>
      <c r="R227" s="22">
        <v>5817331</v>
      </c>
    </row>
    <row r="228" spans="1:18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2504791</v>
      </c>
      <c r="F228" s="22">
        <v>0</v>
      </c>
      <c r="G228" s="22">
        <v>0</v>
      </c>
      <c r="H228" s="22">
        <v>0</v>
      </c>
      <c r="I228" s="22">
        <v>0</v>
      </c>
      <c r="J228" s="22">
        <v>544202</v>
      </c>
      <c r="K228" s="22">
        <v>38850</v>
      </c>
      <c r="L228" s="22">
        <v>-123614</v>
      </c>
      <c r="M228" s="22">
        <v>-114813</v>
      </c>
      <c r="N228" s="22">
        <v>0</v>
      </c>
      <c r="O228" s="22">
        <v>0</v>
      </c>
      <c r="P228" s="22">
        <v>0</v>
      </c>
      <c r="Q228" s="22">
        <v>-24226</v>
      </c>
      <c r="R228" s="22">
        <v>2825190</v>
      </c>
    </row>
    <row r="229" spans="1:18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4249647</v>
      </c>
      <c r="F229" s="22">
        <v>0</v>
      </c>
      <c r="G229" s="22">
        <v>0</v>
      </c>
      <c r="H229" s="22">
        <v>0</v>
      </c>
      <c r="I229" s="22">
        <v>0</v>
      </c>
      <c r="J229" s="22">
        <v>221921</v>
      </c>
      <c r="K229" s="22">
        <v>0</v>
      </c>
      <c r="L229" s="22">
        <v>-3720</v>
      </c>
      <c r="M229" s="22">
        <v>-206656</v>
      </c>
      <c r="N229" s="22">
        <v>0</v>
      </c>
      <c r="O229" s="22">
        <v>0</v>
      </c>
      <c r="P229" s="22">
        <v>0</v>
      </c>
      <c r="Q229" s="22">
        <v>0</v>
      </c>
      <c r="R229" s="22">
        <v>4261192</v>
      </c>
    </row>
    <row r="230" spans="1:18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16319118</v>
      </c>
      <c r="F230" s="22">
        <v>0</v>
      </c>
      <c r="G230" s="22">
        <v>0</v>
      </c>
      <c r="H230" s="22">
        <v>0</v>
      </c>
      <c r="I230" s="22">
        <v>0</v>
      </c>
      <c r="J230" s="22">
        <v>282496</v>
      </c>
      <c r="K230" s="22">
        <v>0</v>
      </c>
      <c r="L230" s="22">
        <v>0</v>
      </c>
      <c r="M230" s="22">
        <v>-469746</v>
      </c>
      <c r="N230" s="22">
        <v>0</v>
      </c>
      <c r="O230" s="22">
        <v>38314</v>
      </c>
      <c r="P230" s="22">
        <v>0</v>
      </c>
      <c r="Q230" s="22">
        <v>0</v>
      </c>
      <c r="R230" s="22">
        <v>16170182</v>
      </c>
    </row>
    <row r="231" spans="1:18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14302804</v>
      </c>
      <c r="F231" s="22">
        <v>0</v>
      </c>
      <c r="G231" s="22">
        <v>0</v>
      </c>
      <c r="H231" s="22">
        <v>0</v>
      </c>
      <c r="I231" s="22">
        <v>281428</v>
      </c>
      <c r="J231" s="22">
        <v>900958</v>
      </c>
      <c r="K231" s="22">
        <v>0</v>
      </c>
      <c r="L231" s="22">
        <v>0</v>
      </c>
      <c r="M231" s="22">
        <v>-633428</v>
      </c>
      <c r="N231" s="22">
        <v>0</v>
      </c>
      <c r="O231" s="22">
        <v>180559</v>
      </c>
      <c r="P231" s="22">
        <v>0</v>
      </c>
      <c r="Q231" s="22">
        <v>0</v>
      </c>
      <c r="R231" s="22">
        <v>15032321</v>
      </c>
    </row>
    <row r="232" spans="1:18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4177509</v>
      </c>
      <c r="F232" s="22">
        <v>0</v>
      </c>
      <c r="G232" s="22">
        <v>0</v>
      </c>
      <c r="H232" s="22">
        <v>0</v>
      </c>
      <c r="I232" s="22">
        <v>0</v>
      </c>
      <c r="J232" s="22">
        <v>110467</v>
      </c>
      <c r="K232" s="22">
        <v>0</v>
      </c>
      <c r="L232" s="22">
        <v>0</v>
      </c>
      <c r="M232" s="22">
        <v>-254198</v>
      </c>
      <c r="N232" s="22">
        <v>0</v>
      </c>
      <c r="O232" s="22">
        <v>11858</v>
      </c>
      <c r="P232" s="22">
        <v>0</v>
      </c>
      <c r="Q232" s="22">
        <v>0</v>
      </c>
      <c r="R232" s="22">
        <v>4045636</v>
      </c>
    </row>
    <row r="233" spans="1:18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12769000</v>
      </c>
      <c r="F233" s="22">
        <v>0</v>
      </c>
      <c r="G233" s="22">
        <v>0</v>
      </c>
      <c r="H233" s="22">
        <v>0</v>
      </c>
      <c r="I233" s="22">
        <v>1000000</v>
      </c>
      <c r="J233" s="22">
        <v>1615844</v>
      </c>
      <c r="K233" s="22">
        <v>0</v>
      </c>
      <c r="L233" s="22">
        <v>-6655</v>
      </c>
      <c r="M233" s="22">
        <v>-573995</v>
      </c>
      <c r="N233" s="22">
        <v>0</v>
      </c>
      <c r="O233" s="22">
        <v>0</v>
      </c>
      <c r="P233" s="22">
        <v>0</v>
      </c>
      <c r="Q233" s="22">
        <v>0</v>
      </c>
      <c r="R233" s="22">
        <v>14804194</v>
      </c>
    </row>
    <row r="234" spans="1:18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3191662</v>
      </c>
      <c r="F234" s="22">
        <v>0</v>
      </c>
      <c r="G234" s="22">
        <v>0</v>
      </c>
      <c r="H234" s="22">
        <v>0</v>
      </c>
      <c r="I234" s="22">
        <v>0</v>
      </c>
      <c r="J234" s="22">
        <v>452249</v>
      </c>
      <c r="K234" s="22">
        <v>0</v>
      </c>
      <c r="L234" s="22">
        <v>0</v>
      </c>
      <c r="M234" s="22">
        <v>-239160</v>
      </c>
      <c r="N234" s="22">
        <v>0</v>
      </c>
      <c r="O234" s="22">
        <v>0</v>
      </c>
      <c r="P234" s="22">
        <v>0</v>
      </c>
      <c r="Q234" s="22">
        <v>0</v>
      </c>
      <c r="R234" s="22">
        <v>3404751</v>
      </c>
    </row>
    <row r="235" spans="1:18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2416315</v>
      </c>
      <c r="F235" s="22">
        <v>0</v>
      </c>
      <c r="G235" s="22">
        <v>0</v>
      </c>
      <c r="H235" s="22">
        <v>0</v>
      </c>
      <c r="I235" s="22">
        <v>0</v>
      </c>
      <c r="J235" s="22">
        <v>462826</v>
      </c>
      <c r="K235" s="22">
        <v>0</v>
      </c>
      <c r="L235" s="22">
        <v>-13199</v>
      </c>
      <c r="M235" s="22">
        <v>-185539</v>
      </c>
      <c r="N235" s="22">
        <v>0</v>
      </c>
      <c r="O235" s="22">
        <v>0</v>
      </c>
      <c r="P235" s="22">
        <v>0</v>
      </c>
      <c r="Q235" s="22">
        <v>0</v>
      </c>
      <c r="R235" s="22">
        <v>2680403</v>
      </c>
    </row>
    <row r="236" spans="1:18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4858923</v>
      </c>
      <c r="F236" s="22">
        <v>0</v>
      </c>
      <c r="G236" s="22">
        <v>0</v>
      </c>
      <c r="H236" s="22">
        <v>0</v>
      </c>
      <c r="I236" s="22">
        <v>18059</v>
      </c>
      <c r="J236" s="22">
        <v>4333</v>
      </c>
      <c r="K236" s="22">
        <v>0</v>
      </c>
      <c r="L236" s="22">
        <v>0</v>
      </c>
      <c r="M236" s="22">
        <v>-252054</v>
      </c>
      <c r="N236" s="22">
        <v>0</v>
      </c>
      <c r="O236" s="22">
        <v>20977</v>
      </c>
      <c r="P236" s="22">
        <v>0</v>
      </c>
      <c r="Q236" s="22">
        <v>-28519</v>
      </c>
      <c r="R236" s="22">
        <v>4621719</v>
      </c>
    </row>
    <row r="237" spans="1:18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2102127</v>
      </c>
      <c r="F237" s="22">
        <v>0</v>
      </c>
      <c r="G237" s="22">
        <v>0</v>
      </c>
      <c r="H237" s="22">
        <v>0</v>
      </c>
      <c r="I237" s="22">
        <v>0</v>
      </c>
      <c r="J237" s="22">
        <v>427434</v>
      </c>
      <c r="K237" s="22">
        <v>0</v>
      </c>
      <c r="L237" s="22">
        <v>0</v>
      </c>
      <c r="M237" s="22">
        <v>-98962</v>
      </c>
      <c r="N237" s="22">
        <v>0</v>
      </c>
      <c r="O237" s="22">
        <v>0</v>
      </c>
      <c r="P237" s="22">
        <v>0</v>
      </c>
      <c r="Q237" s="22">
        <v>0</v>
      </c>
      <c r="R237" s="22">
        <v>2430599</v>
      </c>
    </row>
    <row r="238" spans="1:18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4398332</v>
      </c>
      <c r="F238" s="22">
        <v>0</v>
      </c>
      <c r="G238" s="22">
        <v>0</v>
      </c>
      <c r="H238" s="22">
        <v>0</v>
      </c>
      <c r="I238" s="22">
        <v>101208</v>
      </c>
      <c r="J238" s="22">
        <v>130874</v>
      </c>
      <c r="K238" s="22">
        <v>0</v>
      </c>
      <c r="L238" s="22">
        <v>0</v>
      </c>
      <c r="M238" s="22">
        <v>-128713</v>
      </c>
      <c r="N238" s="22">
        <v>0</v>
      </c>
      <c r="O238" s="22">
        <v>0</v>
      </c>
      <c r="P238" s="22">
        <v>0</v>
      </c>
      <c r="Q238" s="22">
        <v>0</v>
      </c>
      <c r="R238" s="22">
        <v>4501701</v>
      </c>
    </row>
    <row r="239" spans="1:18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8271467</v>
      </c>
      <c r="F239" s="22">
        <v>0</v>
      </c>
      <c r="G239" s="22">
        <v>0</v>
      </c>
      <c r="H239" s="22">
        <v>0</v>
      </c>
      <c r="I239" s="22">
        <v>26416</v>
      </c>
      <c r="J239" s="22">
        <v>431087</v>
      </c>
      <c r="K239" s="22">
        <v>0</v>
      </c>
      <c r="L239" s="22">
        <v>0</v>
      </c>
      <c r="M239" s="22">
        <v>-381791</v>
      </c>
      <c r="N239" s="22">
        <v>0</v>
      </c>
      <c r="O239" s="22">
        <v>49837</v>
      </c>
      <c r="P239" s="22">
        <v>0</v>
      </c>
      <c r="Q239" s="22">
        <v>0</v>
      </c>
      <c r="R239" s="22">
        <v>8397016</v>
      </c>
    </row>
    <row r="240" spans="1:18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3662462</v>
      </c>
      <c r="F240" s="22">
        <v>0</v>
      </c>
      <c r="G240" s="22">
        <v>0</v>
      </c>
      <c r="H240" s="22">
        <v>0</v>
      </c>
      <c r="I240" s="22">
        <v>0</v>
      </c>
      <c r="J240" s="22">
        <v>178258</v>
      </c>
      <c r="K240" s="22">
        <v>0</v>
      </c>
      <c r="L240" s="22">
        <v>0</v>
      </c>
      <c r="M240" s="22">
        <v>-144481</v>
      </c>
      <c r="N240" s="22">
        <v>0</v>
      </c>
      <c r="O240" s="22">
        <v>57558</v>
      </c>
      <c r="P240" s="22">
        <v>0</v>
      </c>
      <c r="Q240" s="22">
        <v>0</v>
      </c>
      <c r="R240" s="22">
        <v>3753797</v>
      </c>
    </row>
    <row r="241" spans="1:18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3397922</v>
      </c>
      <c r="F241" s="22">
        <v>0</v>
      </c>
      <c r="G241" s="22">
        <v>0</v>
      </c>
      <c r="H241" s="22">
        <v>0</v>
      </c>
      <c r="I241" s="22">
        <v>0</v>
      </c>
      <c r="J241" s="22">
        <v>65699</v>
      </c>
      <c r="K241" s="22">
        <v>0</v>
      </c>
      <c r="L241" s="22">
        <v>0</v>
      </c>
      <c r="M241" s="22">
        <v>-179250</v>
      </c>
      <c r="N241" s="22">
        <v>0</v>
      </c>
      <c r="O241" s="22">
        <v>0</v>
      </c>
      <c r="P241" s="22">
        <v>0</v>
      </c>
      <c r="Q241" s="22">
        <v>0</v>
      </c>
      <c r="R241" s="22">
        <v>3284371</v>
      </c>
    </row>
    <row r="242" spans="1:18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7345208</v>
      </c>
      <c r="F242" s="22">
        <v>0</v>
      </c>
      <c r="G242" s="22">
        <v>0</v>
      </c>
      <c r="H242" s="22">
        <v>0</v>
      </c>
      <c r="I242" s="22">
        <v>0</v>
      </c>
      <c r="J242" s="22">
        <v>998294</v>
      </c>
      <c r="K242" s="22">
        <v>0</v>
      </c>
      <c r="L242" s="22">
        <v>0</v>
      </c>
      <c r="M242" s="22">
        <v>-267870</v>
      </c>
      <c r="N242" s="22">
        <v>-7904</v>
      </c>
      <c r="O242" s="22">
        <v>9648</v>
      </c>
      <c r="P242" s="22">
        <v>7904</v>
      </c>
      <c r="Q242" s="22">
        <v>-7906</v>
      </c>
      <c r="R242" s="22">
        <v>8077374</v>
      </c>
    </row>
    <row r="243" spans="1:18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3000638</v>
      </c>
      <c r="F243" s="22">
        <v>0</v>
      </c>
      <c r="G243" s="22">
        <v>0</v>
      </c>
      <c r="H243" s="22">
        <v>0</v>
      </c>
      <c r="I243" s="22">
        <v>0</v>
      </c>
      <c r="J243" s="22">
        <v>261817</v>
      </c>
      <c r="K243" s="22">
        <v>0</v>
      </c>
      <c r="L243" s="22">
        <v>-3768</v>
      </c>
      <c r="M243" s="22">
        <v>-166467</v>
      </c>
      <c r="N243" s="22">
        <v>0</v>
      </c>
      <c r="O243" s="22">
        <v>0</v>
      </c>
      <c r="P243" s="22">
        <v>0</v>
      </c>
      <c r="Q243" s="22">
        <v>0</v>
      </c>
      <c r="R243" s="22">
        <v>3092220</v>
      </c>
    </row>
    <row r="244" spans="1:18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4970770</v>
      </c>
      <c r="F244" s="22">
        <v>0</v>
      </c>
      <c r="G244" s="22">
        <v>0</v>
      </c>
      <c r="H244" s="22">
        <v>0</v>
      </c>
      <c r="I244" s="22">
        <v>0</v>
      </c>
      <c r="J244" s="22">
        <v>901538</v>
      </c>
      <c r="K244" s="22">
        <v>0</v>
      </c>
      <c r="L244" s="22">
        <v>0</v>
      </c>
      <c r="M244" s="22">
        <v>-270292</v>
      </c>
      <c r="N244" s="22">
        <v>0</v>
      </c>
      <c r="O244" s="22">
        <v>0</v>
      </c>
      <c r="P244" s="22">
        <v>0</v>
      </c>
      <c r="Q244" s="22">
        <v>0</v>
      </c>
      <c r="R244" s="22">
        <v>5602016</v>
      </c>
    </row>
    <row r="245" spans="1:18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7743847</v>
      </c>
      <c r="F245" s="22">
        <v>0</v>
      </c>
      <c r="G245" s="22">
        <v>0</v>
      </c>
      <c r="H245" s="22">
        <v>0</v>
      </c>
      <c r="I245" s="22">
        <v>659328</v>
      </c>
      <c r="J245" s="22">
        <v>704227</v>
      </c>
      <c r="K245" s="22">
        <v>0</v>
      </c>
      <c r="L245" s="22">
        <v>-56653</v>
      </c>
      <c r="M245" s="22">
        <v>-461642</v>
      </c>
      <c r="N245" s="22">
        <v>0</v>
      </c>
      <c r="O245" s="22">
        <v>0</v>
      </c>
      <c r="P245" s="22">
        <v>0</v>
      </c>
      <c r="Q245" s="22">
        <v>-7544</v>
      </c>
      <c r="R245" s="22">
        <v>8581563</v>
      </c>
    </row>
    <row r="246" spans="1:18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8305231</v>
      </c>
      <c r="F246" s="22">
        <v>0</v>
      </c>
      <c r="G246" s="22">
        <v>0</v>
      </c>
      <c r="H246" s="22">
        <v>0</v>
      </c>
      <c r="I246" s="22">
        <v>0</v>
      </c>
      <c r="J246" s="22">
        <v>174079</v>
      </c>
      <c r="K246" s="22">
        <v>0</v>
      </c>
      <c r="L246" s="22">
        <v>0</v>
      </c>
      <c r="M246" s="22">
        <v>-288944</v>
      </c>
      <c r="N246" s="22">
        <v>0</v>
      </c>
      <c r="O246" s="22">
        <v>53075</v>
      </c>
      <c r="P246" s="22">
        <v>0</v>
      </c>
      <c r="Q246" s="22">
        <v>0</v>
      </c>
      <c r="R246" s="22">
        <v>8243441</v>
      </c>
    </row>
    <row r="247" spans="1:18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3802377</v>
      </c>
      <c r="F247" s="22">
        <v>0</v>
      </c>
      <c r="G247" s="22">
        <v>0</v>
      </c>
      <c r="H247" s="22">
        <v>0</v>
      </c>
      <c r="I247" s="22">
        <v>0</v>
      </c>
      <c r="J247" s="22">
        <v>132623</v>
      </c>
      <c r="K247" s="22">
        <v>0</v>
      </c>
      <c r="L247" s="22">
        <v>-4978</v>
      </c>
      <c r="M247" s="22">
        <v>-143668</v>
      </c>
      <c r="N247" s="22">
        <v>0</v>
      </c>
      <c r="O247" s="22">
        <v>0</v>
      </c>
      <c r="P247" s="22">
        <v>0</v>
      </c>
      <c r="Q247" s="22">
        <v>0</v>
      </c>
      <c r="R247" s="22">
        <v>3786354</v>
      </c>
    </row>
    <row r="248" spans="1:18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10685915</v>
      </c>
      <c r="F248" s="22">
        <v>0</v>
      </c>
      <c r="G248" s="22">
        <v>0</v>
      </c>
      <c r="H248" s="22">
        <v>0</v>
      </c>
      <c r="I248" s="22">
        <v>10195</v>
      </c>
      <c r="J248" s="22">
        <v>12595</v>
      </c>
      <c r="K248" s="22">
        <v>0</v>
      </c>
      <c r="L248" s="22">
        <v>0</v>
      </c>
      <c r="M248" s="22">
        <v>-348006</v>
      </c>
      <c r="N248" s="22">
        <v>0</v>
      </c>
      <c r="O248" s="22">
        <v>28216</v>
      </c>
      <c r="P248" s="22">
        <v>0</v>
      </c>
      <c r="Q248" s="22">
        <v>0</v>
      </c>
      <c r="R248" s="22">
        <v>10388915</v>
      </c>
    </row>
    <row r="249" spans="1:18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2968663</v>
      </c>
      <c r="F249" s="22">
        <v>0</v>
      </c>
      <c r="G249" s="22">
        <v>0</v>
      </c>
      <c r="H249" s="22">
        <v>0</v>
      </c>
      <c r="I249" s="22">
        <v>0</v>
      </c>
      <c r="J249" s="22">
        <v>291937</v>
      </c>
      <c r="K249" s="22">
        <v>0</v>
      </c>
      <c r="L249" s="22">
        <v>0</v>
      </c>
      <c r="M249" s="22">
        <v>-128986</v>
      </c>
      <c r="N249" s="22">
        <v>0</v>
      </c>
      <c r="O249" s="22">
        <v>6836</v>
      </c>
      <c r="P249" s="22">
        <v>0</v>
      </c>
      <c r="Q249" s="22">
        <v>0</v>
      </c>
      <c r="R249" s="22">
        <v>3138450</v>
      </c>
    </row>
    <row r="250" spans="1:18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8762300</v>
      </c>
      <c r="F250" s="22">
        <v>0</v>
      </c>
      <c r="G250" s="22">
        <v>0</v>
      </c>
      <c r="H250" s="22">
        <v>0</v>
      </c>
      <c r="I250" s="22">
        <v>503299</v>
      </c>
      <c r="J250" s="22">
        <v>251118</v>
      </c>
      <c r="K250" s="22">
        <v>62325</v>
      </c>
      <c r="L250" s="22">
        <v>0</v>
      </c>
      <c r="M250" s="22">
        <v>-454704</v>
      </c>
      <c r="N250" s="22">
        <v>0</v>
      </c>
      <c r="O250" s="22">
        <v>94546</v>
      </c>
      <c r="P250" s="22">
        <v>0</v>
      </c>
      <c r="Q250" s="22">
        <v>0</v>
      </c>
      <c r="R250" s="22">
        <v>9218884</v>
      </c>
    </row>
    <row r="251" spans="1:18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9440444</v>
      </c>
      <c r="F251" s="22">
        <v>0</v>
      </c>
      <c r="G251" s="22">
        <v>0</v>
      </c>
      <c r="H251" s="22">
        <v>0</v>
      </c>
      <c r="I251" s="22">
        <v>0</v>
      </c>
      <c r="J251" s="22">
        <v>219059</v>
      </c>
      <c r="K251" s="22">
        <v>0</v>
      </c>
      <c r="L251" s="22">
        <v>-10667</v>
      </c>
      <c r="M251" s="22">
        <v>-419251</v>
      </c>
      <c r="N251" s="22">
        <v>0</v>
      </c>
      <c r="O251" s="22">
        <v>81751</v>
      </c>
      <c r="P251" s="22">
        <v>0</v>
      </c>
      <c r="Q251" s="22">
        <v>-20017</v>
      </c>
      <c r="R251" s="22">
        <v>9291319</v>
      </c>
    </row>
    <row r="252" spans="1:18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2795504</v>
      </c>
      <c r="F252" s="22">
        <v>0</v>
      </c>
      <c r="G252" s="22">
        <v>0</v>
      </c>
      <c r="H252" s="22">
        <v>0</v>
      </c>
      <c r="I252" s="22">
        <v>0</v>
      </c>
      <c r="J252" s="22">
        <v>190315</v>
      </c>
      <c r="K252" s="22">
        <v>0</v>
      </c>
      <c r="L252" s="22">
        <v>-33669</v>
      </c>
      <c r="M252" s="22">
        <v>-145939</v>
      </c>
      <c r="N252" s="22">
        <v>0</v>
      </c>
      <c r="O252" s="22">
        <v>7236</v>
      </c>
      <c r="P252" s="22">
        <v>0</v>
      </c>
      <c r="Q252" s="22">
        <v>-15372</v>
      </c>
      <c r="R252" s="22">
        <v>2798075</v>
      </c>
    </row>
    <row r="253" spans="1:18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4446708</v>
      </c>
      <c r="F253" s="22">
        <v>0</v>
      </c>
      <c r="G253" s="22">
        <v>0</v>
      </c>
      <c r="H253" s="22">
        <v>0</v>
      </c>
      <c r="I253" s="22">
        <v>0</v>
      </c>
      <c r="J253" s="22">
        <v>12350</v>
      </c>
      <c r="K253" s="22">
        <v>0</v>
      </c>
      <c r="L253" s="22">
        <v>0</v>
      </c>
      <c r="M253" s="22">
        <v>-130142</v>
      </c>
      <c r="N253" s="22">
        <v>0</v>
      </c>
      <c r="O253" s="22">
        <v>0</v>
      </c>
      <c r="P253" s="22">
        <v>0</v>
      </c>
      <c r="Q253" s="22">
        <v>-6281</v>
      </c>
      <c r="R253" s="22">
        <v>4322635</v>
      </c>
    </row>
    <row r="254" spans="1:18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3407778</v>
      </c>
      <c r="F254" s="22">
        <v>0</v>
      </c>
      <c r="G254" s="22">
        <v>0</v>
      </c>
      <c r="H254" s="22">
        <v>0</v>
      </c>
      <c r="I254" s="22">
        <v>0</v>
      </c>
      <c r="J254" s="22">
        <v>674156</v>
      </c>
      <c r="K254" s="22">
        <v>0</v>
      </c>
      <c r="L254" s="22">
        <v>0</v>
      </c>
      <c r="M254" s="22">
        <v>-166672</v>
      </c>
      <c r="N254" s="22">
        <v>0</v>
      </c>
      <c r="O254" s="22">
        <v>29292</v>
      </c>
      <c r="P254" s="22">
        <v>0</v>
      </c>
      <c r="Q254" s="22">
        <v>-10817</v>
      </c>
      <c r="R254" s="22">
        <v>3933737</v>
      </c>
    </row>
    <row r="255" spans="1:18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3690281</v>
      </c>
      <c r="F255" s="22">
        <v>0</v>
      </c>
      <c r="G255" s="22">
        <v>0</v>
      </c>
      <c r="H255" s="22">
        <v>0</v>
      </c>
      <c r="I255" s="22">
        <v>0</v>
      </c>
      <c r="J255" s="22">
        <v>1386596</v>
      </c>
      <c r="K255" s="22">
        <v>0</v>
      </c>
      <c r="L255" s="22">
        <v>62000</v>
      </c>
      <c r="M255" s="22">
        <v>-204531</v>
      </c>
      <c r="N255" s="22">
        <v>-530000</v>
      </c>
      <c r="O255" s="22">
        <v>15259</v>
      </c>
      <c r="P255" s="22">
        <v>530000</v>
      </c>
      <c r="Q255" s="22">
        <v>-530000</v>
      </c>
      <c r="R255" s="22">
        <v>4419605</v>
      </c>
    </row>
    <row r="256" spans="1:18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15025115</v>
      </c>
      <c r="F256" s="22">
        <v>0</v>
      </c>
      <c r="G256" s="22">
        <v>0</v>
      </c>
      <c r="H256" s="22">
        <v>0</v>
      </c>
      <c r="I256" s="22">
        <v>0</v>
      </c>
      <c r="J256" s="22">
        <v>445290</v>
      </c>
      <c r="K256" s="22">
        <v>-1885</v>
      </c>
      <c r="L256" s="22">
        <v>0</v>
      </c>
      <c r="M256" s="22">
        <v>-560726</v>
      </c>
      <c r="N256" s="22">
        <v>0</v>
      </c>
      <c r="O256" s="22">
        <v>137054</v>
      </c>
      <c r="P256" s="22">
        <v>0</v>
      </c>
      <c r="Q256" s="22">
        <v>0</v>
      </c>
      <c r="R256" s="22">
        <v>15044848</v>
      </c>
    </row>
    <row r="257" spans="1:18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5251120</v>
      </c>
      <c r="F257" s="22">
        <v>0</v>
      </c>
      <c r="G257" s="22">
        <v>0</v>
      </c>
      <c r="H257" s="22">
        <v>0</v>
      </c>
      <c r="I257" s="22">
        <v>0</v>
      </c>
      <c r="J257" s="22">
        <v>114764</v>
      </c>
      <c r="K257" s="22">
        <v>0</v>
      </c>
      <c r="L257" s="22">
        <v>0</v>
      </c>
      <c r="M257" s="22">
        <v>-213210</v>
      </c>
      <c r="N257" s="22">
        <v>0</v>
      </c>
      <c r="O257" s="22">
        <v>0</v>
      </c>
      <c r="P257" s="22">
        <v>0</v>
      </c>
      <c r="Q257" s="22">
        <v>0</v>
      </c>
      <c r="R257" s="22">
        <v>5152674</v>
      </c>
    </row>
    <row r="258" spans="1:18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26382554</v>
      </c>
      <c r="F258" s="22">
        <v>0</v>
      </c>
      <c r="G258" s="22">
        <v>0</v>
      </c>
      <c r="H258" s="22">
        <v>0</v>
      </c>
      <c r="I258" s="22">
        <v>0</v>
      </c>
      <c r="J258" s="22">
        <v>309673</v>
      </c>
      <c r="K258" s="22">
        <v>0</v>
      </c>
      <c r="L258" s="22">
        <v>-67517</v>
      </c>
      <c r="M258" s="22">
        <v>-821531</v>
      </c>
      <c r="N258" s="22">
        <v>7904</v>
      </c>
      <c r="O258" s="22">
        <v>39972</v>
      </c>
      <c r="P258" s="22">
        <v>-7904</v>
      </c>
      <c r="Q258" s="22">
        <v>-7904</v>
      </c>
      <c r="R258" s="22">
        <v>25835247</v>
      </c>
    </row>
    <row r="259" spans="1:18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2456862</v>
      </c>
      <c r="F259" s="22">
        <v>0</v>
      </c>
      <c r="G259" s="22">
        <v>0</v>
      </c>
      <c r="H259" s="22">
        <v>0</v>
      </c>
      <c r="I259" s="22">
        <v>0</v>
      </c>
      <c r="J259" s="22">
        <v>241764</v>
      </c>
      <c r="K259" s="22">
        <v>0</v>
      </c>
      <c r="L259" s="22">
        <v>0</v>
      </c>
      <c r="M259" s="22">
        <v>-119074</v>
      </c>
      <c r="N259" s="22">
        <v>0</v>
      </c>
      <c r="O259" s="22">
        <v>0</v>
      </c>
      <c r="P259" s="22">
        <v>0</v>
      </c>
      <c r="Q259" s="22">
        <v>0</v>
      </c>
      <c r="R259" s="22">
        <v>2579552</v>
      </c>
    </row>
    <row r="260" spans="1:18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6076379</v>
      </c>
      <c r="F260" s="22">
        <v>0</v>
      </c>
      <c r="G260" s="22">
        <v>0</v>
      </c>
      <c r="H260" s="22">
        <v>0</v>
      </c>
      <c r="I260" s="22">
        <v>0</v>
      </c>
      <c r="J260" s="22">
        <v>595536</v>
      </c>
      <c r="K260" s="22">
        <v>0</v>
      </c>
      <c r="L260" s="22">
        <v>-650</v>
      </c>
      <c r="M260" s="22">
        <v>-225942</v>
      </c>
      <c r="N260" s="22">
        <v>0</v>
      </c>
      <c r="O260" s="22">
        <v>5847</v>
      </c>
      <c r="P260" s="22">
        <v>0</v>
      </c>
      <c r="Q260" s="22">
        <v>0</v>
      </c>
      <c r="R260" s="22">
        <v>6451170</v>
      </c>
    </row>
    <row r="261" spans="1:18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10618408</v>
      </c>
      <c r="F261" s="22">
        <v>0</v>
      </c>
      <c r="G261" s="22">
        <v>0</v>
      </c>
      <c r="H261" s="22">
        <v>0</v>
      </c>
      <c r="I261" s="22">
        <v>2000000</v>
      </c>
      <c r="J261" s="22">
        <v>288159</v>
      </c>
      <c r="K261" s="22">
        <v>0</v>
      </c>
      <c r="L261" s="22">
        <v>0</v>
      </c>
      <c r="M261" s="22">
        <v>-512551</v>
      </c>
      <c r="N261" s="22">
        <v>0</v>
      </c>
      <c r="O261" s="22">
        <v>74385</v>
      </c>
      <c r="P261" s="22">
        <v>0</v>
      </c>
      <c r="Q261" s="22">
        <v>0</v>
      </c>
      <c r="R261" s="22">
        <v>12468401</v>
      </c>
    </row>
    <row r="262" spans="1:18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6506965</v>
      </c>
      <c r="F262" s="22">
        <v>0</v>
      </c>
      <c r="G262" s="22">
        <v>0</v>
      </c>
      <c r="H262" s="22">
        <v>0</v>
      </c>
      <c r="I262" s="22">
        <v>222816</v>
      </c>
      <c r="J262" s="22">
        <v>0</v>
      </c>
      <c r="K262" s="22">
        <v>0</v>
      </c>
      <c r="L262" s="22">
        <v>0</v>
      </c>
      <c r="M262" s="22">
        <v>-310118</v>
      </c>
      <c r="N262" s="22">
        <v>0</v>
      </c>
      <c r="O262" s="22">
        <v>0</v>
      </c>
      <c r="P262" s="22">
        <v>0</v>
      </c>
      <c r="Q262" s="22">
        <v>0</v>
      </c>
      <c r="R262" s="22">
        <v>6419663</v>
      </c>
    </row>
    <row r="263" spans="1:18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3726669</v>
      </c>
      <c r="F263" s="22">
        <v>0</v>
      </c>
      <c r="G263" s="22">
        <v>0</v>
      </c>
      <c r="H263" s="22">
        <v>0</v>
      </c>
      <c r="I263" s="22">
        <v>0</v>
      </c>
      <c r="J263" s="22">
        <v>742159</v>
      </c>
      <c r="K263" s="22">
        <v>0</v>
      </c>
      <c r="L263" s="22">
        <v>0</v>
      </c>
      <c r="M263" s="22">
        <v>-235263</v>
      </c>
      <c r="N263" s="22">
        <v>0</v>
      </c>
      <c r="O263" s="22">
        <v>0</v>
      </c>
      <c r="P263" s="22">
        <v>0</v>
      </c>
      <c r="Q263" s="22">
        <v>0</v>
      </c>
      <c r="R263" s="22">
        <v>4233565</v>
      </c>
    </row>
    <row r="264" spans="1:18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9885797</v>
      </c>
      <c r="F264" s="22">
        <v>0</v>
      </c>
      <c r="G264" s="22">
        <v>0</v>
      </c>
      <c r="H264" s="22">
        <v>0</v>
      </c>
      <c r="I264" s="22">
        <v>0</v>
      </c>
      <c r="J264" s="22">
        <v>55104</v>
      </c>
      <c r="K264" s="22">
        <v>0</v>
      </c>
      <c r="L264" s="22">
        <v>-7966</v>
      </c>
      <c r="M264" s="22">
        <v>-330203</v>
      </c>
      <c r="N264" s="22">
        <v>0</v>
      </c>
      <c r="O264" s="22">
        <v>13132</v>
      </c>
      <c r="P264" s="22">
        <v>0</v>
      </c>
      <c r="Q264" s="22">
        <v>0</v>
      </c>
      <c r="R264" s="22">
        <v>9615864</v>
      </c>
    </row>
    <row r="265" spans="1:18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9258524</v>
      </c>
      <c r="F265" s="22">
        <v>0</v>
      </c>
      <c r="G265" s="22">
        <v>0</v>
      </c>
      <c r="H265" s="22">
        <v>0</v>
      </c>
      <c r="I265" s="22">
        <v>0</v>
      </c>
      <c r="J265" s="22">
        <v>949834</v>
      </c>
      <c r="K265" s="22">
        <v>0</v>
      </c>
      <c r="L265" s="22">
        <v>-208621</v>
      </c>
      <c r="M265" s="22">
        <v>-807203</v>
      </c>
      <c r="N265" s="22">
        <v>0</v>
      </c>
      <c r="O265" s="22">
        <v>144160</v>
      </c>
      <c r="P265" s="22">
        <v>0</v>
      </c>
      <c r="Q265" s="22">
        <v>0</v>
      </c>
      <c r="R265" s="22">
        <v>9336694</v>
      </c>
    </row>
    <row r="266" spans="1:18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2549619</v>
      </c>
      <c r="F266" s="22">
        <v>0</v>
      </c>
      <c r="G266" s="22">
        <v>0</v>
      </c>
      <c r="H266" s="22">
        <v>0</v>
      </c>
      <c r="I266" s="22">
        <v>0</v>
      </c>
      <c r="J266" s="22">
        <v>58521</v>
      </c>
      <c r="K266" s="22">
        <v>0</v>
      </c>
      <c r="L266" s="22">
        <v>0</v>
      </c>
      <c r="M266" s="22">
        <v>-159972</v>
      </c>
      <c r="N266" s="22">
        <v>0</v>
      </c>
      <c r="O266" s="22">
        <v>0</v>
      </c>
      <c r="P266" s="22">
        <v>0</v>
      </c>
      <c r="Q266" s="22">
        <v>0</v>
      </c>
      <c r="R266" s="22">
        <v>2448168</v>
      </c>
    </row>
    <row r="267" spans="1:18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3478281</v>
      </c>
      <c r="F267" s="22">
        <v>0</v>
      </c>
      <c r="G267" s="22">
        <v>0</v>
      </c>
      <c r="H267" s="22">
        <v>0</v>
      </c>
      <c r="I267" s="22">
        <v>0</v>
      </c>
      <c r="J267" s="22">
        <v>97729</v>
      </c>
      <c r="K267" s="22">
        <v>0</v>
      </c>
      <c r="L267" s="22">
        <v>-4432</v>
      </c>
      <c r="M267" s="22">
        <v>-176194</v>
      </c>
      <c r="N267" s="22">
        <v>0</v>
      </c>
      <c r="O267" s="22">
        <v>12746</v>
      </c>
      <c r="P267" s="22">
        <v>0</v>
      </c>
      <c r="Q267" s="22">
        <v>0</v>
      </c>
      <c r="R267" s="22">
        <v>3408130</v>
      </c>
    </row>
    <row r="268" spans="1:18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9201885</v>
      </c>
      <c r="F268" s="22">
        <v>0</v>
      </c>
      <c r="G268" s="22">
        <v>0</v>
      </c>
      <c r="H268" s="22">
        <v>0</v>
      </c>
      <c r="I268" s="22">
        <v>0</v>
      </c>
      <c r="J268" s="22">
        <v>230316</v>
      </c>
      <c r="K268" s="22">
        <v>0</v>
      </c>
      <c r="L268" s="22">
        <v>0</v>
      </c>
      <c r="M268" s="22">
        <v>-513120</v>
      </c>
      <c r="N268" s="22">
        <v>0</v>
      </c>
      <c r="O268" s="22">
        <v>0</v>
      </c>
      <c r="P268" s="22">
        <v>0</v>
      </c>
      <c r="Q268" s="22">
        <v>0</v>
      </c>
      <c r="R268" s="22">
        <v>8919081</v>
      </c>
    </row>
    <row r="269" spans="1:18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4287710</v>
      </c>
      <c r="F269" s="22">
        <v>0</v>
      </c>
      <c r="G269" s="22">
        <v>0</v>
      </c>
      <c r="H269" s="22">
        <v>0</v>
      </c>
      <c r="I269" s="22">
        <v>0</v>
      </c>
      <c r="J269" s="22">
        <v>404805</v>
      </c>
      <c r="K269" s="22">
        <v>0</v>
      </c>
      <c r="L269" s="22">
        <v>0</v>
      </c>
      <c r="M269" s="22">
        <v>-293883</v>
      </c>
      <c r="N269" s="22">
        <v>0</v>
      </c>
      <c r="O269" s="22">
        <v>41938</v>
      </c>
      <c r="P269" s="22">
        <v>0</v>
      </c>
      <c r="Q269" s="22">
        <v>-253431</v>
      </c>
      <c r="R269" s="22">
        <v>4187139</v>
      </c>
    </row>
    <row r="270" spans="1:18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2738127</v>
      </c>
      <c r="F270" s="22">
        <v>0</v>
      </c>
      <c r="G270" s="22">
        <v>0</v>
      </c>
      <c r="H270" s="22">
        <v>0</v>
      </c>
      <c r="I270" s="22">
        <v>0</v>
      </c>
      <c r="J270" s="22">
        <v>556022</v>
      </c>
      <c r="K270" s="22">
        <v>0</v>
      </c>
      <c r="L270" s="22">
        <v>-320</v>
      </c>
      <c r="M270" s="22">
        <v>-165760</v>
      </c>
      <c r="N270" s="22">
        <v>0</v>
      </c>
      <c r="O270" s="22">
        <v>0</v>
      </c>
      <c r="P270" s="22">
        <v>0</v>
      </c>
      <c r="Q270" s="22">
        <v>0</v>
      </c>
      <c r="R270" s="22">
        <v>3128069</v>
      </c>
    </row>
    <row r="271" spans="1:18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3046840</v>
      </c>
      <c r="F271" s="22">
        <v>0</v>
      </c>
      <c r="G271" s="22">
        <v>0</v>
      </c>
      <c r="H271" s="22">
        <v>0</v>
      </c>
      <c r="I271" s="22">
        <v>0</v>
      </c>
      <c r="J271" s="22">
        <v>396109</v>
      </c>
      <c r="K271" s="22">
        <v>0</v>
      </c>
      <c r="L271" s="22">
        <v>0</v>
      </c>
      <c r="M271" s="22">
        <v>-153918</v>
      </c>
      <c r="N271" s="22">
        <v>0</v>
      </c>
      <c r="O271" s="22">
        <v>0</v>
      </c>
      <c r="P271" s="22">
        <v>0</v>
      </c>
      <c r="Q271" s="22">
        <v>0</v>
      </c>
      <c r="R271" s="22">
        <v>3289031</v>
      </c>
    </row>
    <row r="272" spans="1:18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3324971</v>
      </c>
      <c r="F272" s="22">
        <v>0</v>
      </c>
      <c r="G272" s="22">
        <v>0</v>
      </c>
      <c r="H272" s="22">
        <v>0</v>
      </c>
      <c r="I272" s="22">
        <v>0</v>
      </c>
      <c r="J272" s="22">
        <v>8235</v>
      </c>
      <c r="K272" s="22">
        <v>0</v>
      </c>
      <c r="L272" s="22">
        <v>0</v>
      </c>
      <c r="M272" s="22">
        <v>-71433</v>
      </c>
      <c r="N272" s="22">
        <v>0</v>
      </c>
      <c r="O272" s="22">
        <v>0</v>
      </c>
      <c r="P272" s="22">
        <v>0</v>
      </c>
      <c r="Q272" s="22">
        <v>0</v>
      </c>
      <c r="R272" s="22">
        <v>3261773</v>
      </c>
    </row>
    <row r="273" spans="1:18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645889</v>
      </c>
      <c r="F273" s="22">
        <v>0</v>
      </c>
      <c r="G273" s="22">
        <v>0</v>
      </c>
      <c r="H273" s="22">
        <v>0</v>
      </c>
      <c r="I273" s="22">
        <v>0</v>
      </c>
      <c r="J273" s="22">
        <v>12280</v>
      </c>
      <c r="K273" s="22">
        <v>0</v>
      </c>
      <c r="L273" s="22">
        <v>0</v>
      </c>
      <c r="M273" s="22">
        <v>-41466</v>
      </c>
      <c r="N273" s="22">
        <v>0</v>
      </c>
      <c r="O273" s="22">
        <v>0</v>
      </c>
      <c r="P273" s="22">
        <v>0</v>
      </c>
      <c r="Q273" s="22">
        <v>0</v>
      </c>
      <c r="R273" s="22">
        <v>616703</v>
      </c>
    </row>
    <row r="274" spans="1:18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918197</v>
      </c>
      <c r="F274" s="22">
        <v>0</v>
      </c>
      <c r="G274" s="22">
        <v>0</v>
      </c>
      <c r="H274" s="22">
        <v>0</v>
      </c>
      <c r="I274" s="22">
        <v>0</v>
      </c>
      <c r="J274" s="22">
        <v>162164</v>
      </c>
      <c r="K274" s="22">
        <v>0</v>
      </c>
      <c r="L274" s="22">
        <v>0</v>
      </c>
      <c r="M274" s="22">
        <v>-56118</v>
      </c>
      <c r="N274" s="22">
        <v>0</v>
      </c>
      <c r="O274" s="22">
        <v>0</v>
      </c>
      <c r="P274" s="22">
        <v>0</v>
      </c>
      <c r="Q274" s="22">
        <v>0</v>
      </c>
      <c r="R274" s="22">
        <v>1024243</v>
      </c>
    </row>
    <row r="275" spans="1:18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2828918</v>
      </c>
      <c r="F275" s="22">
        <v>0</v>
      </c>
      <c r="G275" s="22">
        <v>0</v>
      </c>
      <c r="H275" s="22">
        <v>0</v>
      </c>
      <c r="I275" s="22">
        <v>35491</v>
      </c>
      <c r="J275" s="22">
        <v>185584</v>
      </c>
      <c r="K275" s="22">
        <v>0</v>
      </c>
      <c r="L275" s="22">
        <v>0</v>
      </c>
      <c r="M275" s="22">
        <v>-114256</v>
      </c>
      <c r="N275" s="22">
        <v>0</v>
      </c>
      <c r="O275" s="22">
        <v>0</v>
      </c>
      <c r="P275" s="22">
        <v>0</v>
      </c>
      <c r="Q275" s="22">
        <v>0</v>
      </c>
      <c r="R275" s="22">
        <v>2935737</v>
      </c>
    </row>
    <row r="276" spans="1:18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744414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-883</v>
      </c>
      <c r="M276" s="22">
        <v>-96719</v>
      </c>
      <c r="N276" s="22">
        <v>0</v>
      </c>
      <c r="O276" s="22">
        <v>0</v>
      </c>
      <c r="P276" s="22">
        <v>0</v>
      </c>
      <c r="Q276" s="22">
        <v>0</v>
      </c>
      <c r="R276" s="22">
        <v>646812</v>
      </c>
    </row>
    <row r="277" spans="1:18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215156</v>
      </c>
      <c r="F277" s="22">
        <v>0</v>
      </c>
      <c r="G277" s="22">
        <v>0</v>
      </c>
      <c r="H277" s="22">
        <v>0</v>
      </c>
      <c r="I277" s="22">
        <v>0</v>
      </c>
      <c r="J277" s="22">
        <v>255870</v>
      </c>
      <c r="K277" s="22">
        <v>0</v>
      </c>
      <c r="L277" s="22">
        <v>0</v>
      </c>
      <c r="M277" s="22">
        <v>-16974</v>
      </c>
      <c r="N277" s="22">
        <v>0</v>
      </c>
      <c r="O277" s="22">
        <v>0</v>
      </c>
      <c r="P277" s="22">
        <v>0</v>
      </c>
      <c r="Q277" s="22">
        <v>0</v>
      </c>
      <c r="R277" s="22">
        <v>454052</v>
      </c>
    </row>
    <row r="278" spans="1:18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390770</v>
      </c>
      <c r="F278" s="22">
        <v>0</v>
      </c>
      <c r="G278" s="22">
        <v>0</v>
      </c>
      <c r="H278" s="22">
        <v>0</v>
      </c>
      <c r="I278" s="22">
        <v>0</v>
      </c>
      <c r="J278" s="22">
        <v>245580</v>
      </c>
      <c r="K278" s="22">
        <v>0</v>
      </c>
      <c r="L278" s="22">
        <v>0</v>
      </c>
      <c r="M278" s="22">
        <v>-29296</v>
      </c>
      <c r="N278" s="22">
        <v>0</v>
      </c>
      <c r="O278" s="22">
        <v>0</v>
      </c>
      <c r="P278" s="22">
        <v>0</v>
      </c>
      <c r="Q278" s="22">
        <v>0</v>
      </c>
      <c r="R278" s="22">
        <v>607054</v>
      </c>
    </row>
    <row r="279" spans="1:18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426608</v>
      </c>
      <c r="F279" s="22">
        <v>0</v>
      </c>
      <c r="G279" s="22">
        <v>0</v>
      </c>
      <c r="H279" s="22">
        <v>0</v>
      </c>
      <c r="I279" s="22">
        <v>0</v>
      </c>
      <c r="J279" s="22">
        <v>239074</v>
      </c>
      <c r="K279" s="22">
        <v>0</v>
      </c>
      <c r="L279" s="22">
        <v>0</v>
      </c>
      <c r="M279" s="22">
        <v>-28483</v>
      </c>
      <c r="N279" s="22">
        <v>0</v>
      </c>
      <c r="O279" s="22">
        <v>0</v>
      </c>
      <c r="P279" s="22">
        <v>0</v>
      </c>
      <c r="Q279" s="22">
        <v>0</v>
      </c>
      <c r="R279" s="22">
        <v>637199</v>
      </c>
    </row>
    <row r="280" spans="1:18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6516867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-308947</v>
      </c>
      <c r="N280" s="22">
        <v>0</v>
      </c>
      <c r="O280" s="22">
        <v>0</v>
      </c>
      <c r="P280" s="22">
        <v>0</v>
      </c>
      <c r="Q280" s="22">
        <v>0</v>
      </c>
      <c r="R280" s="22">
        <v>6207920</v>
      </c>
    </row>
    <row r="281" spans="1:18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691684</v>
      </c>
      <c r="F281" s="22">
        <v>0</v>
      </c>
      <c r="G281" s="22">
        <v>0</v>
      </c>
      <c r="H281" s="22">
        <v>0</v>
      </c>
      <c r="I281" s="22">
        <v>0</v>
      </c>
      <c r="J281" s="22">
        <v>195348</v>
      </c>
      <c r="K281" s="22">
        <v>0</v>
      </c>
      <c r="L281" s="22">
        <v>0</v>
      </c>
      <c r="M281" s="22">
        <v>-52612</v>
      </c>
      <c r="N281" s="22">
        <v>0</v>
      </c>
      <c r="O281" s="22">
        <v>0</v>
      </c>
      <c r="P281" s="22">
        <v>0</v>
      </c>
      <c r="Q281" s="22">
        <v>0</v>
      </c>
      <c r="R281" s="22">
        <v>834420</v>
      </c>
    </row>
    <row r="282" spans="1:18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5526847</v>
      </c>
      <c r="F282" s="22">
        <v>0</v>
      </c>
      <c r="G282" s="22">
        <v>0</v>
      </c>
      <c r="H282" s="22">
        <v>0</v>
      </c>
      <c r="I282" s="22">
        <v>0</v>
      </c>
      <c r="J282" s="22">
        <v>109773</v>
      </c>
      <c r="K282" s="22">
        <v>0</v>
      </c>
      <c r="L282" s="22">
        <v>0</v>
      </c>
      <c r="M282" s="22">
        <v>-199427</v>
      </c>
      <c r="N282" s="22">
        <v>0</v>
      </c>
      <c r="O282" s="22">
        <v>0</v>
      </c>
      <c r="P282" s="22">
        <v>0</v>
      </c>
      <c r="Q282" s="22">
        <v>0</v>
      </c>
      <c r="R282" s="22">
        <v>5437193</v>
      </c>
    </row>
    <row r="283" spans="1:18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6758684</v>
      </c>
      <c r="F283" s="22">
        <v>0</v>
      </c>
      <c r="G283" s="22">
        <v>0</v>
      </c>
      <c r="H283" s="22">
        <v>0</v>
      </c>
      <c r="I283" s="22">
        <v>0</v>
      </c>
      <c r="J283" s="22">
        <v>12157</v>
      </c>
      <c r="K283" s="22">
        <v>0</v>
      </c>
      <c r="L283" s="22">
        <v>0</v>
      </c>
      <c r="M283" s="22">
        <v>-137982</v>
      </c>
      <c r="N283" s="22">
        <v>0</v>
      </c>
      <c r="O283" s="22">
        <v>0</v>
      </c>
      <c r="P283" s="22">
        <v>0</v>
      </c>
      <c r="Q283" s="22">
        <v>0</v>
      </c>
      <c r="R283" s="22">
        <v>6632859</v>
      </c>
    </row>
    <row r="284" spans="1:18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1529807</v>
      </c>
      <c r="F284" s="22">
        <v>0</v>
      </c>
      <c r="G284" s="22">
        <v>0</v>
      </c>
      <c r="H284" s="22">
        <v>0</v>
      </c>
      <c r="I284" s="22">
        <v>0</v>
      </c>
      <c r="J284" s="22">
        <v>191136</v>
      </c>
      <c r="K284" s="22">
        <v>0</v>
      </c>
      <c r="L284" s="22">
        <v>0</v>
      </c>
      <c r="M284" s="22">
        <v>-139607</v>
      </c>
      <c r="N284" s="22">
        <v>0</v>
      </c>
      <c r="O284" s="22">
        <v>0</v>
      </c>
      <c r="P284" s="22">
        <v>0</v>
      </c>
      <c r="Q284" s="22">
        <v>0</v>
      </c>
      <c r="R284" s="22">
        <v>1581336</v>
      </c>
    </row>
    <row r="285" spans="1:18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602637</v>
      </c>
      <c r="F285" s="22">
        <v>0</v>
      </c>
      <c r="G285" s="22">
        <v>0</v>
      </c>
      <c r="H285" s="22">
        <v>0</v>
      </c>
      <c r="I285" s="22">
        <v>2428</v>
      </c>
      <c r="J285" s="22">
        <v>150226</v>
      </c>
      <c r="K285" s="22">
        <v>0</v>
      </c>
      <c r="L285" s="22">
        <v>0</v>
      </c>
      <c r="M285" s="22">
        <v>-52095</v>
      </c>
      <c r="N285" s="22">
        <v>0</v>
      </c>
      <c r="O285" s="22">
        <v>0</v>
      </c>
      <c r="P285" s="22">
        <v>0</v>
      </c>
      <c r="Q285" s="22">
        <v>0</v>
      </c>
      <c r="R285" s="22">
        <v>703196</v>
      </c>
    </row>
    <row r="286" spans="1:18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1500831</v>
      </c>
      <c r="F286" s="22">
        <v>0</v>
      </c>
      <c r="G286" s="22">
        <v>0</v>
      </c>
      <c r="H286" s="22">
        <v>0</v>
      </c>
      <c r="I286" s="22">
        <v>0</v>
      </c>
      <c r="J286" s="22">
        <v>44665</v>
      </c>
      <c r="K286" s="22">
        <v>0</v>
      </c>
      <c r="L286" s="22">
        <v>0</v>
      </c>
      <c r="M286" s="22">
        <v>-82319</v>
      </c>
      <c r="N286" s="22">
        <v>0</v>
      </c>
      <c r="O286" s="22">
        <v>0</v>
      </c>
      <c r="P286" s="22">
        <v>0</v>
      </c>
      <c r="Q286" s="22">
        <v>0</v>
      </c>
      <c r="R286" s="22">
        <v>1463177</v>
      </c>
    </row>
    <row r="287" spans="1:18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1461743</v>
      </c>
      <c r="F287" s="22">
        <v>0</v>
      </c>
      <c r="G287" s="22">
        <v>0</v>
      </c>
      <c r="H287" s="22">
        <v>0</v>
      </c>
      <c r="I287" s="22">
        <v>0</v>
      </c>
      <c r="J287" s="22">
        <v>136030</v>
      </c>
      <c r="K287" s="22">
        <v>0</v>
      </c>
      <c r="L287" s="22">
        <v>0</v>
      </c>
      <c r="M287" s="22">
        <v>-187989</v>
      </c>
      <c r="N287" s="22">
        <v>0</v>
      </c>
      <c r="O287" s="22">
        <v>0</v>
      </c>
      <c r="P287" s="22">
        <v>0</v>
      </c>
      <c r="Q287" s="22">
        <v>0</v>
      </c>
      <c r="R287" s="22">
        <v>1409784</v>
      </c>
    </row>
    <row r="288" spans="1:18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571450</v>
      </c>
      <c r="F288" s="22">
        <v>0</v>
      </c>
      <c r="G288" s="22">
        <v>0</v>
      </c>
      <c r="H288" s="22">
        <v>0</v>
      </c>
      <c r="I288" s="22">
        <v>0</v>
      </c>
      <c r="J288" s="22">
        <v>215717</v>
      </c>
      <c r="K288" s="22">
        <v>0</v>
      </c>
      <c r="L288" s="22">
        <v>0</v>
      </c>
      <c r="M288" s="22">
        <v>-57132</v>
      </c>
      <c r="N288" s="22">
        <v>0</v>
      </c>
      <c r="O288" s="22">
        <v>0</v>
      </c>
      <c r="P288" s="22">
        <v>0</v>
      </c>
      <c r="Q288" s="22">
        <v>0</v>
      </c>
      <c r="R288" s="22">
        <v>730035</v>
      </c>
    </row>
    <row r="289" spans="1:18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743304</v>
      </c>
      <c r="F289" s="22">
        <v>0</v>
      </c>
      <c r="G289" s="22">
        <v>0</v>
      </c>
      <c r="H289" s="22">
        <v>0</v>
      </c>
      <c r="I289" s="22">
        <v>0</v>
      </c>
      <c r="J289" s="22">
        <v>42558</v>
      </c>
      <c r="K289" s="22">
        <v>0</v>
      </c>
      <c r="L289" s="22">
        <v>0</v>
      </c>
      <c r="M289" s="22">
        <v>-44769</v>
      </c>
      <c r="N289" s="22">
        <v>0</v>
      </c>
      <c r="O289" s="22">
        <v>0</v>
      </c>
      <c r="P289" s="22">
        <v>0</v>
      </c>
      <c r="Q289" s="22">
        <v>0</v>
      </c>
      <c r="R289" s="22">
        <v>741093</v>
      </c>
    </row>
    <row r="290" spans="1:18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1659707</v>
      </c>
      <c r="F290" s="22">
        <v>0</v>
      </c>
      <c r="G290" s="22">
        <v>0</v>
      </c>
      <c r="H290" s="22">
        <v>0</v>
      </c>
      <c r="I290" s="22">
        <v>10302</v>
      </c>
      <c r="J290" s="22">
        <v>25740</v>
      </c>
      <c r="K290" s="22">
        <v>0</v>
      </c>
      <c r="L290" s="22">
        <v>0</v>
      </c>
      <c r="M290" s="22">
        <v>-95943</v>
      </c>
      <c r="N290" s="22">
        <v>0</v>
      </c>
      <c r="O290" s="22">
        <v>0</v>
      </c>
      <c r="P290" s="22">
        <v>0</v>
      </c>
      <c r="Q290" s="22">
        <v>0</v>
      </c>
      <c r="R290" s="22">
        <v>1599806</v>
      </c>
    </row>
    <row r="291" spans="1:18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835175</v>
      </c>
      <c r="F291" s="22">
        <v>0</v>
      </c>
      <c r="G291" s="22">
        <v>0</v>
      </c>
      <c r="H291" s="22">
        <v>0</v>
      </c>
      <c r="I291" s="22">
        <v>0</v>
      </c>
      <c r="J291" s="22">
        <v>154699</v>
      </c>
      <c r="K291" s="22">
        <v>0</v>
      </c>
      <c r="L291" s="22">
        <v>0</v>
      </c>
      <c r="M291" s="22">
        <v>-28209</v>
      </c>
      <c r="N291" s="22">
        <v>0</v>
      </c>
      <c r="O291" s="22">
        <v>0</v>
      </c>
      <c r="P291" s="22">
        <v>0</v>
      </c>
      <c r="Q291" s="22">
        <v>0</v>
      </c>
      <c r="R291" s="22">
        <v>961665</v>
      </c>
    </row>
    <row r="292" spans="1:18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966630</v>
      </c>
      <c r="F292" s="22">
        <v>0</v>
      </c>
      <c r="G292" s="22">
        <v>0</v>
      </c>
      <c r="H292" s="22">
        <v>0</v>
      </c>
      <c r="I292" s="22">
        <v>0</v>
      </c>
      <c r="J292" s="22">
        <v>52309</v>
      </c>
      <c r="K292" s="22">
        <v>0</v>
      </c>
      <c r="L292" s="22">
        <v>0</v>
      </c>
      <c r="M292" s="22">
        <v>-28647</v>
      </c>
      <c r="N292" s="22">
        <v>0</v>
      </c>
      <c r="O292" s="22">
        <v>0</v>
      </c>
      <c r="P292" s="22">
        <v>0</v>
      </c>
      <c r="Q292" s="22">
        <v>0</v>
      </c>
      <c r="R292" s="22">
        <v>990292</v>
      </c>
    </row>
    <row r="293" spans="1:18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707320</v>
      </c>
      <c r="F293" s="22">
        <v>0</v>
      </c>
      <c r="G293" s="22">
        <v>0</v>
      </c>
      <c r="H293" s="22">
        <v>0</v>
      </c>
      <c r="I293" s="22">
        <v>0</v>
      </c>
      <c r="J293" s="22">
        <v>180723</v>
      </c>
      <c r="K293" s="22">
        <v>0</v>
      </c>
      <c r="L293" s="22">
        <v>0</v>
      </c>
      <c r="M293" s="22">
        <v>-24480</v>
      </c>
      <c r="N293" s="22">
        <v>0</v>
      </c>
      <c r="O293" s="22">
        <v>0</v>
      </c>
      <c r="P293" s="22">
        <v>0</v>
      </c>
      <c r="Q293" s="22">
        <v>0</v>
      </c>
      <c r="R293" s="22">
        <v>863563</v>
      </c>
    </row>
    <row r="294" spans="1:18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6278914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-1463254</v>
      </c>
      <c r="M294" s="22">
        <v>-137518</v>
      </c>
      <c r="N294" s="22">
        <v>0</v>
      </c>
      <c r="O294" s="22">
        <v>0</v>
      </c>
      <c r="P294" s="22">
        <v>0</v>
      </c>
      <c r="Q294" s="22">
        <v>-700000</v>
      </c>
      <c r="R294" s="22">
        <v>3978142</v>
      </c>
    </row>
    <row r="295" spans="1:18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1610020</v>
      </c>
      <c r="F295" s="22">
        <v>0</v>
      </c>
      <c r="G295" s="22">
        <v>0</v>
      </c>
      <c r="H295" s="22">
        <v>0</v>
      </c>
      <c r="I295" s="22">
        <v>0</v>
      </c>
      <c r="J295" s="22">
        <v>178205</v>
      </c>
      <c r="K295" s="22">
        <v>0</v>
      </c>
      <c r="L295" s="22">
        <v>0</v>
      </c>
      <c r="M295" s="22">
        <v>-76291</v>
      </c>
      <c r="N295" s="22">
        <v>0</v>
      </c>
      <c r="O295" s="22">
        <v>0</v>
      </c>
      <c r="P295" s="22">
        <v>0</v>
      </c>
      <c r="Q295" s="22">
        <v>0</v>
      </c>
      <c r="R295" s="22">
        <v>1711934</v>
      </c>
    </row>
    <row r="296" spans="1:18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931597</v>
      </c>
      <c r="F296" s="22">
        <v>0</v>
      </c>
      <c r="G296" s="22">
        <v>0</v>
      </c>
      <c r="H296" s="22">
        <v>0</v>
      </c>
      <c r="I296" s="22">
        <v>0</v>
      </c>
      <c r="J296" s="22">
        <v>343032</v>
      </c>
      <c r="K296" s="22">
        <v>0</v>
      </c>
      <c r="L296" s="22">
        <v>0</v>
      </c>
      <c r="M296" s="22">
        <v>-25181</v>
      </c>
      <c r="N296" s="22">
        <v>0</v>
      </c>
      <c r="O296" s="22">
        <v>0</v>
      </c>
      <c r="P296" s="22">
        <v>0</v>
      </c>
      <c r="Q296" s="22">
        <v>0</v>
      </c>
      <c r="R296" s="22">
        <v>1249448</v>
      </c>
    </row>
    <row r="297" spans="1:18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4050228</v>
      </c>
      <c r="F297" s="22">
        <v>0</v>
      </c>
      <c r="G297" s="22">
        <v>0</v>
      </c>
      <c r="H297" s="22">
        <v>0</v>
      </c>
      <c r="I297" s="22">
        <v>12955</v>
      </c>
      <c r="J297" s="22">
        <v>69422</v>
      </c>
      <c r="K297" s="22">
        <v>0</v>
      </c>
      <c r="L297" s="22">
        <v>-12648</v>
      </c>
      <c r="M297" s="22">
        <v>-123894</v>
      </c>
      <c r="N297" s="22">
        <v>0</v>
      </c>
      <c r="O297" s="22">
        <v>0</v>
      </c>
      <c r="P297" s="22">
        <v>0</v>
      </c>
      <c r="Q297" s="22">
        <v>0</v>
      </c>
      <c r="R297" s="22">
        <v>3996063</v>
      </c>
    </row>
    <row r="298" spans="1:18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4335038</v>
      </c>
      <c r="F298" s="22">
        <v>0</v>
      </c>
      <c r="G298" s="22">
        <v>0</v>
      </c>
      <c r="H298" s="22">
        <v>0</v>
      </c>
      <c r="I298" s="22">
        <v>0</v>
      </c>
      <c r="J298" s="22">
        <v>15921</v>
      </c>
      <c r="K298" s="22">
        <v>0</v>
      </c>
      <c r="L298" s="22">
        <v>0</v>
      </c>
      <c r="M298" s="22">
        <v>-102394</v>
      </c>
      <c r="N298" s="22">
        <v>0</v>
      </c>
      <c r="O298" s="22">
        <v>0</v>
      </c>
      <c r="P298" s="22">
        <v>0</v>
      </c>
      <c r="Q298" s="22">
        <v>0</v>
      </c>
      <c r="R298" s="22">
        <v>4248565</v>
      </c>
    </row>
    <row r="299" spans="1:18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3734160</v>
      </c>
      <c r="F299" s="22">
        <v>0</v>
      </c>
      <c r="G299" s="22">
        <v>0</v>
      </c>
      <c r="H299" s="22">
        <v>0</v>
      </c>
      <c r="I299" s="22">
        <v>0</v>
      </c>
      <c r="J299" s="22">
        <v>12988</v>
      </c>
      <c r="K299" s="22">
        <v>0</v>
      </c>
      <c r="L299" s="22">
        <v>0</v>
      </c>
      <c r="M299" s="22">
        <v>-91883</v>
      </c>
      <c r="N299" s="22">
        <v>0</v>
      </c>
      <c r="O299" s="22">
        <v>0</v>
      </c>
      <c r="P299" s="22">
        <v>0</v>
      </c>
      <c r="Q299" s="22">
        <v>0</v>
      </c>
      <c r="R299" s="22">
        <v>3655265</v>
      </c>
    </row>
    <row r="300" spans="1:18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675609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61353</v>
      </c>
      <c r="L300" s="22">
        <v>0</v>
      </c>
      <c r="M300" s="22">
        <v>-158959</v>
      </c>
      <c r="N300" s="22">
        <v>0</v>
      </c>
      <c r="O300" s="22">
        <v>0</v>
      </c>
      <c r="P300" s="22">
        <v>0</v>
      </c>
      <c r="Q300" s="22">
        <v>0</v>
      </c>
      <c r="R300" s="22">
        <v>578003</v>
      </c>
    </row>
    <row r="301" spans="1:18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211888</v>
      </c>
      <c r="F301" s="22">
        <v>0</v>
      </c>
      <c r="G301" s="22">
        <v>0</v>
      </c>
      <c r="H301" s="22">
        <v>0</v>
      </c>
      <c r="I301" s="22">
        <v>0</v>
      </c>
      <c r="J301" s="22">
        <v>366110</v>
      </c>
      <c r="K301" s="22">
        <v>0</v>
      </c>
      <c r="L301" s="22">
        <v>0</v>
      </c>
      <c r="M301" s="22">
        <v>-95370</v>
      </c>
      <c r="N301" s="22">
        <v>0</v>
      </c>
      <c r="O301" s="22">
        <v>0</v>
      </c>
      <c r="P301" s="22">
        <v>0</v>
      </c>
      <c r="Q301" s="22">
        <v>0</v>
      </c>
      <c r="R301" s="22">
        <v>482628</v>
      </c>
    </row>
    <row r="302" spans="1:18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10763661</v>
      </c>
      <c r="F302" s="22">
        <v>0</v>
      </c>
      <c r="G302" s="22">
        <v>0</v>
      </c>
      <c r="H302" s="22">
        <v>0</v>
      </c>
      <c r="I302" s="22">
        <v>0</v>
      </c>
      <c r="J302" s="22">
        <v>80663</v>
      </c>
      <c r="K302" s="22">
        <v>0</v>
      </c>
      <c r="L302" s="22">
        <v>0</v>
      </c>
      <c r="M302" s="22">
        <v>-125530</v>
      </c>
      <c r="N302" s="22">
        <v>0</v>
      </c>
      <c r="O302" s="22">
        <v>0</v>
      </c>
      <c r="P302" s="22">
        <v>0</v>
      </c>
      <c r="Q302" s="22">
        <v>0</v>
      </c>
      <c r="R302" s="22">
        <v>10718794</v>
      </c>
    </row>
    <row r="303" spans="1:18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1179131</v>
      </c>
      <c r="F303" s="22">
        <v>0</v>
      </c>
      <c r="G303" s="22">
        <v>0</v>
      </c>
      <c r="H303" s="22">
        <v>0</v>
      </c>
      <c r="I303" s="22">
        <v>0</v>
      </c>
      <c r="J303" s="22">
        <v>107577</v>
      </c>
      <c r="K303" s="22">
        <v>0</v>
      </c>
      <c r="L303" s="22">
        <v>0</v>
      </c>
      <c r="M303" s="22">
        <v>-81679</v>
      </c>
      <c r="N303" s="22">
        <v>0</v>
      </c>
      <c r="O303" s="22">
        <v>-8145</v>
      </c>
      <c r="P303" s="22">
        <v>0</v>
      </c>
      <c r="Q303" s="22">
        <v>0</v>
      </c>
      <c r="R303" s="22">
        <v>1196884</v>
      </c>
    </row>
    <row r="304" spans="1:18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3329883</v>
      </c>
      <c r="F304" s="22">
        <v>0</v>
      </c>
      <c r="G304" s="22">
        <v>0</v>
      </c>
      <c r="H304" s="22">
        <v>0</v>
      </c>
      <c r="I304" s="22">
        <v>0</v>
      </c>
      <c r="J304" s="22">
        <v>20773</v>
      </c>
      <c r="K304" s="22">
        <v>0</v>
      </c>
      <c r="L304" s="22">
        <v>0</v>
      </c>
      <c r="M304" s="22">
        <v>-63985</v>
      </c>
      <c r="N304" s="22">
        <v>0</v>
      </c>
      <c r="O304" s="22">
        <v>0</v>
      </c>
      <c r="P304" s="22">
        <v>0</v>
      </c>
      <c r="Q304" s="22">
        <v>0</v>
      </c>
      <c r="R304" s="22">
        <v>3286671</v>
      </c>
    </row>
    <row r="305" spans="1:18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1425158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-86235</v>
      </c>
      <c r="N305" s="22">
        <v>0</v>
      </c>
      <c r="O305" s="22">
        <v>0</v>
      </c>
      <c r="P305" s="22">
        <v>0</v>
      </c>
      <c r="Q305" s="22">
        <v>-1</v>
      </c>
      <c r="R305" s="22">
        <v>1338922</v>
      </c>
    </row>
    <row r="306" spans="1:18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2204018</v>
      </c>
      <c r="F306" s="22">
        <v>0</v>
      </c>
      <c r="G306" s="22">
        <v>0</v>
      </c>
      <c r="H306" s="22">
        <v>0</v>
      </c>
      <c r="I306" s="22">
        <v>0</v>
      </c>
      <c r="J306" s="22">
        <v>63106</v>
      </c>
      <c r="K306" s="22">
        <v>56193</v>
      </c>
      <c r="L306" s="22">
        <v>0</v>
      </c>
      <c r="M306" s="22">
        <v>-159858</v>
      </c>
      <c r="N306" s="22">
        <v>0</v>
      </c>
      <c r="O306" s="22">
        <v>32317</v>
      </c>
      <c r="P306" s="22">
        <v>0</v>
      </c>
      <c r="Q306" s="22">
        <v>0</v>
      </c>
      <c r="R306" s="22">
        <v>2195776</v>
      </c>
    </row>
    <row r="307" spans="1:18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2308997</v>
      </c>
      <c r="F307" s="22">
        <v>0</v>
      </c>
      <c r="G307" s="22">
        <v>0</v>
      </c>
      <c r="H307" s="22">
        <v>0</v>
      </c>
      <c r="I307" s="22">
        <v>0</v>
      </c>
      <c r="J307" s="22">
        <v>2076</v>
      </c>
      <c r="K307" s="22">
        <v>0</v>
      </c>
      <c r="L307" s="22">
        <v>0</v>
      </c>
      <c r="M307" s="22">
        <v>-55940</v>
      </c>
      <c r="N307" s="22">
        <v>0</v>
      </c>
      <c r="O307" s="22">
        <v>0</v>
      </c>
      <c r="P307" s="22">
        <v>0</v>
      </c>
      <c r="Q307" s="22">
        <v>0</v>
      </c>
      <c r="R307" s="22">
        <v>2255133</v>
      </c>
    </row>
    <row r="308" spans="1:18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1700248</v>
      </c>
      <c r="F308" s="22">
        <v>0</v>
      </c>
      <c r="G308" s="22">
        <v>0</v>
      </c>
      <c r="H308" s="22">
        <v>0</v>
      </c>
      <c r="I308" s="22">
        <v>0</v>
      </c>
      <c r="J308" s="22">
        <v>109134</v>
      </c>
      <c r="K308" s="22">
        <v>0</v>
      </c>
      <c r="L308" s="22">
        <v>-4023</v>
      </c>
      <c r="M308" s="22">
        <v>-99959</v>
      </c>
      <c r="N308" s="22">
        <v>0</v>
      </c>
      <c r="O308" s="22">
        <v>0</v>
      </c>
      <c r="P308" s="22">
        <v>0</v>
      </c>
      <c r="Q308" s="22">
        <v>0</v>
      </c>
      <c r="R308" s="22">
        <v>1705400</v>
      </c>
    </row>
    <row r="309" spans="1:18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1128251</v>
      </c>
      <c r="F309" s="22">
        <v>0</v>
      </c>
      <c r="G309" s="22">
        <v>0</v>
      </c>
      <c r="H309" s="22">
        <v>0</v>
      </c>
      <c r="I309" s="22">
        <v>0</v>
      </c>
      <c r="J309" s="22">
        <v>8355</v>
      </c>
      <c r="K309" s="22">
        <v>0</v>
      </c>
      <c r="L309" s="22">
        <v>-14226</v>
      </c>
      <c r="M309" s="22">
        <v>-15891</v>
      </c>
      <c r="N309" s="22">
        <v>0</v>
      </c>
      <c r="O309" s="22">
        <v>0</v>
      </c>
      <c r="P309" s="22">
        <v>0</v>
      </c>
      <c r="Q309" s="22">
        <v>0</v>
      </c>
      <c r="R309" s="22">
        <v>1106489</v>
      </c>
    </row>
    <row r="310" spans="1:18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679302</v>
      </c>
      <c r="F310" s="22">
        <v>0</v>
      </c>
      <c r="G310" s="22">
        <v>0</v>
      </c>
      <c r="H310" s="22">
        <v>0</v>
      </c>
      <c r="I310" s="22">
        <v>0</v>
      </c>
      <c r="J310" s="22">
        <v>100611</v>
      </c>
      <c r="K310" s="22">
        <v>0</v>
      </c>
      <c r="L310" s="22">
        <v>0</v>
      </c>
      <c r="M310" s="22">
        <v>-46260</v>
      </c>
      <c r="N310" s="22">
        <v>0</v>
      </c>
      <c r="O310" s="22">
        <v>0</v>
      </c>
      <c r="P310" s="22">
        <v>0</v>
      </c>
      <c r="Q310" s="22">
        <v>0</v>
      </c>
      <c r="R310" s="22">
        <v>733653</v>
      </c>
    </row>
    <row r="311" spans="1:18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3532386</v>
      </c>
      <c r="F311" s="22">
        <v>0</v>
      </c>
      <c r="G311" s="22">
        <v>0</v>
      </c>
      <c r="H311" s="22">
        <v>0</v>
      </c>
      <c r="I311" s="22">
        <v>0</v>
      </c>
      <c r="J311" s="22">
        <v>68490</v>
      </c>
      <c r="K311" s="22">
        <v>0</v>
      </c>
      <c r="L311" s="22">
        <v>0</v>
      </c>
      <c r="M311" s="22">
        <v>-111642</v>
      </c>
      <c r="N311" s="22">
        <v>0</v>
      </c>
      <c r="O311" s="22">
        <v>14214</v>
      </c>
      <c r="P311" s="22">
        <v>0</v>
      </c>
      <c r="Q311" s="22">
        <v>0</v>
      </c>
      <c r="R311" s="22">
        <v>3503448</v>
      </c>
    </row>
    <row r="312" spans="1:18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1977354</v>
      </c>
      <c r="F312" s="22">
        <v>0</v>
      </c>
      <c r="G312" s="22">
        <v>0</v>
      </c>
      <c r="H312" s="22">
        <v>0</v>
      </c>
      <c r="I312" s="22">
        <v>0</v>
      </c>
      <c r="J312" s="22">
        <v>41558</v>
      </c>
      <c r="K312" s="22">
        <v>0</v>
      </c>
      <c r="L312" s="22">
        <v>0</v>
      </c>
      <c r="M312" s="22">
        <v>-100058</v>
      </c>
      <c r="N312" s="22">
        <v>0</v>
      </c>
      <c r="O312" s="22">
        <v>0</v>
      </c>
      <c r="P312" s="22">
        <v>0</v>
      </c>
      <c r="Q312" s="22">
        <v>0</v>
      </c>
      <c r="R312" s="22">
        <v>1918854</v>
      </c>
    </row>
    <row r="313" spans="1:18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1109399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-1330</v>
      </c>
      <c r="M313" s="22">
        <v>-44492</v>
      </c>
      <c r="N313" s="22">
        <v>0</v>
      </c>
      <c r="O313" s="22">
        <v>0</v>
      </c>
      <c r="P313" s="22">
        <v>0</v>
      </c>
      <c r="Q313" s="22">
        <v>0</v>
      </c>
      <c r="R313" s="22">
        <v>1063577</v>
      </c>
    </row>
    <row r="314" spans="1:18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972466</v>
      </c>
      <c r="F314" s="22">
        <v>0</v>
      </c>
      <c r="G314" s="22">
        <v>0</v>
      </c>
      <c r="H314" s="22">
        <v>0</v>
      </c>
      <c r="I314" s="22">
        <v>0</v>
      </c>
      <c r="J314" s="22">
        <v>16707</v>
      </c>
      <c r="K314" s="22">
        <v>0</v>
      </c>
      <c r="L314" s="22">
        <v>0</v>
      </c>
      <c r="M314" s="22">
        <v>-42561</v>
      </c>
      <c r="N314" s="22">
        <v>0</v>
      </c>
      <c r="O314" s="22">
        <v>0</v>
      </c>
      <c r="P314" s="22">
        <v>0</v>
      </c>
      <c r="Q314" s="22">
        <v>0</v>
      </c>
      <c r="R314" s="22">
        <v>946612</v>
      </c>
    </row>
    <row r="315" spans="1:18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1306236</v>
      </c>
      <c r="F315" s="22">
        <v>0</v>
      </c>
      <c r="G315" s="22">
        <v>0</v>
      </c>
      <c r="H315" s="22">
        <v>0</v>
      </c>
      <c r="I315" s="22">
        <v>0</v>
      </c>
      <c r="J315" s="22">
        <v>14843</v>
      </c>
      <c r="K315" s="22">
        <v>0</v>
      </c>
      <c r="L315" s="22">
        <v>0</v>
      </c>
      <c r="M315" s="22">
        <v>-62005</v>
      </c>
      <c r="N315" s="22">
        <v>0</v>
      </c>
      <c r="O315" s="22">
        <v>0</v>
      </c>
      <c r="P315" s="22">
        <v>0</v>
      </c>
      <c r="Q315" s="22">
        <v>0</v>
      </c>
      <c r="R315" s="22">
        <v>1259074</v>
      </c>
    </row>
    <row r="316" spans="1:18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1651041</v>
      </c>
      <c r="F316" s="22">
        <v>0</v>
      </c>
      <c r="G316" s="22">
        <v>0</v>
      </c>
      <c r="H316" s="22">
        <v>0</v>
      </c>
      <c r="I316" s="22">
        <v>0</v>
      </c>
      <c r="J316" s="22">
        <v>279304</v>
      </c>
      <c r="K316" s="22">
        <v>0</v>
      </c>
      <c r="L316" s="22">
        <v>0</v>
      </c>
      <c r="M316" s="22">
        <v>-65020</v>
      </c>
      <c r="N316" s="22">
        <v>0</v>
      </c>
      <c r="O316" s="22">
        <v>0</v>
      </c>
      <c r="P316" s="22">
        <v>0</v>
      </c>
      <c r="Q316" s="22">
        <v>0</v>
      </c>
      <c r="R316" s="22">
        <v>1865325</v>
      </c>
    </row>
    <row r="317" spans="1:18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999045</v>
      </c>
      <c r="F317" s="22">
        <v>0</v>
      </c>
      <c r="G317" s="22">
        <v>0</v>
      </c>
      <c r="H317" s="22">
        <v>0</v>
      </c>
      <c r="I317" s="22">
        <v>0</v>
      </c>
      <c r="J317" s="22">
        <v>5072</v>
      </c>
      <c r="K317" s="22">
        <v>0</v>
      </c>
      <c r="L317" s="22">
        <v>0</v>
      </c>
      <c r="M317" s="22">
        <v>-55779</v>
      </c>
      <c r="N317" s="22">
        <v>0</v>
      </c>
      <c r="O317" s="22">
        <v>0</v>
      </c>
      <c r="P317" s="22">
        <v>0</v>
      </c>
      <c r="Q317" s="22">
        <v>0</v>
      </c>
      <c r="R317" s="22">
        <v>948338</v>
      </c>
    </row>
    <row r="318" spans="1:18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364927</v>
      </c>
      <c r="F318" s="22">
        <v>0</v>
      </c>
      <c r="G318" s="22">
        <v>0</v>
      </c>
      <c r="H318" s="22">
        <v>0</v>
      </c>
      <c r="I318" s="22">
        <v>0</v>
      </c>
      <c r="J318" s="22">
        <v>161850</v>
      </c>
      <c r="K318" s="22">
        <v>0</v>
      </c>
      <c r="L318" s="22">
        <v>0</v>
      </c>
      <c r="M318" s="22">
        <v>-65025</v>
      </c>
      <c r="N318" s="22">
        <v>0</v>
      </c>
      <c r="O318" s="22">
        <v>0</v>
      </c>
      <c r="P318" s="22">
        <v>0</v>
      </c>
      <c r="Q318" s="22">
        <v>0</v>
      </c>
      <c r="R318" s="22">
        <v>461752</v>
      </c>
    </row>
    <row r="319" spans="1:18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2322371</v>
      </c>
      <c r="F319" s="22">
        <v>0</v>
      </c>
      <c r="G319" s="22">
        <v>0</v>
      </c>
      <c r="H319" s="22">
        <v>0</v>
      </c>
      <c r="I319" s="22">
        <v>0</v>
      </c>
      <c r="J319" s="22">
        <v>143878</v>
      </c>
      <c r="K319" s="22">
        <v>0</v>
      </c>
      <c r="L319" s="22">
        <v>-8224</v>
      </c>
      <c r="M319" s="22">
        <v>-69239</v>
      </c>
      <c r="N319" s="22">
        <v>0</v>
      </c>
      <c r="O319" s="22">
        <v>0</v>
      </c>
      <c r="P319" s="22">
        <v>0</v>
      </c>
      <c r="Q319" s="22">
        <v>0</v>
      </c>
      <c r="R319" s="22">
        <v>2388786</v>
      </c>
    </row>
    <row r="320" spans="1:18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1109231</v>
      </c>
      <c r="F320" s="22">
        <v>0</v>
      </c>
      <c r="G320" s="22">
        <v>0</v>
      </c>
      <c r="H320" s="22">
        <v>0</v>
      </c>
      <c r="I320" s="22">
        <v>0</v>
      </c>
      <c r="J320" s="22">
        <v>208847</v>
      </c>
      <c r="K320" s="22">
        <v>0</v>
      </c>
      <c r="L320" s="22">
        <v>0</v>
      </c>
      <c r="M320" s="22">
        <v>-87216</v>
      </c>
      <c r="N320" s="22">
        <v>0</v>
      </c>
      <c r="O320" s="22">
        <v>0</v>
      </c>
      <c r="P320" s="22">
        <v>0</v>
      </c>
      <c r="Q320" s="22">
        <v>0</v>
      </c>
      <c r="R320" s="22">
        <v>1230862</v>
      </c>
    </row>
    <row r="321" spans="1:18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856773</v>
      </c>
      <c r="F321" s="22">
        <v>0</v>
      </c>
      <c r="G321" s="22">
        <v>0</v>
      </c>
      <c r="H321" s="22">
        <v>0</v>
      </c>
      <c r="I321" s="22">
        <v>0</v>
      </c>
      <c r="J321" s="22">
        <v>296438</v>
      </c>
      <c r="K321" s="22">
        <v>0</v>
      </c>
      <c r="L321" s="22">
        <v>0</v>
      </c>
      <c r="M321" s="22">
        <v>-78983</v>
      </c>
      <c r="N321" s="22">
        <v>0</v>
      </c>
      <c r="O321" s="22">
        <v>0</v>
      </c>
      <c r="P321" s="22">
        <v>0</v>
      </c>
      <c r="Q321" s="22">
        <v>0</v>
      </c>
      <c r="R321" s="22">
        <v>1074228</v>
      </c>
    </row>
    <row r="322" spans="1:18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1097363</v>
      </c>
      <c r="F322" s="22">
        <v>0</v>
      </c>
      <c r="G322" s="22">
        <v>0</v>
      </c>
      <c r="H322" s="22">
        <v>0</v>
      </c>
      <c r="I322" s="22">
        <v>0</v>
      </c>
      <c r="J322" s="22">
        <v>13058</v>
      </c>
      <c r="K322" s="22">
        <v>0</v>
      </c>
      <c r="L322" s="22">
        <v>0</v>
      </c>
      <c r="M322" s="22">
        <v>-48913</v>
      </c>
      <c r="N322" s="22">
        <v>0</v>
      </c>
      <c r="O322" s="22">
        <v>0</v>
      </c>
      <c r="P322" s="22">
        <v>0</v>
      </c>
      <c r="Q322" s="22">
        <v>-6954</v>
      </c>
      <c r="R322" s="22">
        <v>1054554</v>
      </c>
    </row>
    <row r="323" spans="1:18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1417359</v>
      </c>
      <c r="F327" s="22">
        <v>0</v>
      </c>
      <c r="G327" s="22">
        <v>0</v>
      </c>
      <c r="H327" s="22">
        <v>0</v>
      </c>
      <c r="I327" s="22">
        <v>0</v>
      </c>
      <c r="J327" s="22">
        <v>30125</v>
      </c>
      <c r="K327" s="22">
        <v>0</v>
      </c>
      <c r="L327" s="22">
        <v>0</v>
      </c>
      <c r="M327" s="22">
        <v>-150848</v>
      </c>
      <c r="N327" s="22">
        <v>0</v>
      </c>
      <c r="O327" s="22">
        <v>0</v>
      </c>
      <c r="P327" s="22">
        <v>0</v>
      </c>
      <c r="Q327" s="22">
        <v>-156441</v>
      </c>
      <c r="R327" s="22">
        <v>1140195</v>
      </c>
    </row>
    <row r="328" spans="1:18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241971557</v>
      </c>
      <c r="F328" s="22">
        <v>0</v>
      </c>
      <c r="G328" s="22">
        <v>0</v>
      </c>
      <c r="H328" s="22">
        <v>0</v>
      </c>
      <c r="I328" s="22">
        <v>0</v>
      </c>
      <c r="J328" s="22">
        <v>16972932</v>
      </c>
      <c r="K328" s="22">
        <v>0</v>
      </c>
      <c r="L328" s="22">
        <v>-258112</v>
      </c>
      <c r="M328" s="22">
        <v>-8399553</v>
      </c>
      <c r="N328" s="22">
        <v>0</v>
      </c>
      <c r="O328" s="22">
        <v>0</v>
      </c>
      <c r="P328" s="22">
        <v>0</v>
      </c>
      <c r="Q328" s="22">
        <v>44016</v>
      </c>
      <c r="R328" s="22">
        <v>250330840</v>
      </c>
    </row>
    <row r="329" spans="1:18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15096-C114-491E-BD5E-86F6164238F7}">
  <dimension ref="A1:R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793</v>
      </c>
      <c r="D1" s="20" t="s">
        <v>824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795</v>
      </c>
      <c r="F2" s="21" t="s">
        <v>796</v>
      </c>
      <c r="G2" s="21" t="s">
        <v>797</v>
      </c>
      <c r="H2" s="21" t="s">
        <v>798</v>
      </c>
      <c r="I2" s="21" t="s">
        <v>799</v>
      </c>
      <c r="J2" s="21" t="s">
        <v>800</v>
      </c>
      <c r="K2" s="21" t="s">
        <v>801</v>
      </c>
      <c r="L2" s="21" t="s">
        <v>802</v>
      </c>
      <c r="M2" s="21" t="s">
        <v>16</v>
      </c>
      <c r="N2" s="21" t="s">
        <v>803</v>
      </c>
      <c r="O2" s="21" t="s">
        <v>804</v>
      </c>
      <c r="P2" s="21" t="s">
        <v>805</v>
      </c>
      <c r="Q2" s="21" t="s">
        <v>806</v>
      </c>
      <c r="R2" s="21" t="s">
        <v>807</v>
      </c>
    </row>
    <row r="3" spans="1:18" x14ac:dyDescent="0.25">
      <c r="A3" s="21"/>
      <c r="B3" s="21"/>
      <c r="C3" s="21"/>
      <c r="D3" s="21" t="s">
        <v>88</v>
      </c>
      <c r="E3" s="21" t="s">
        <v>808</v>
      </c>
      <c r="F3" s="21" t="s">
        <v>809</v>
      </c>
      <c r="G3" s="21" t="s">
        <v>810</v>
      </c>
      <c r="H3" s="21" t="s">
        <v>811</v>
      </c>
      <c r="I3" s="21" t="s">
        <v>812</v>
      </c>
      <c r="J3" s="21" t="s">
        <v>813</v>
      </c>
      <c r="K3" s="21" t="s">
        <v>814</v>
      </c>
      <c r="L3" s="21" t="s">
        <v>815</v>
      </c>
      <c r="M3" s="21" t="s">
        <v>816</v>
      </c>
      <c r="N3" s="21" t="s">
        <v>817</v>
      </c>
      <c r="O3" s="21" t="s">
        <v>818</v>
      </c>
      <c r="P3" s="21" t="s">
        <v>819</v>
      </c>
      <c r="Q3" s="21" t="s">
        <v>820</v>
      </c>
      <c r="R3" s="21" t="s">
        <v>821</v>
      </c>
    </row>
    <row r="4" spans="1:1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992486409</v>
      </c>
      <c r="F4" s="22">
        <v>83448970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1075935379</v>
      </c>
    </row>
    <row r="5" spans="1:1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380436851</v>
      </c>
      <c r="F5" s="22">
        <v>-2964738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377472113</v>
      </c>
    </row>
    <row r="6" spans="1:1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145244366</v>
      </c>
      <c r="F6" s="22">
        <v>3741120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148985486</v>
      </c>
    </row>
    <row r="7" spans="1:1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24140816000</v>
      </c>
      <c r="F7" s="22">
        <v>888289000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-233473000</v>
      </c>
      <c r="O7" s="22">
        <v>0</v>
      </c>
      <c r="P7" s="22">
        <v>233473000</v>
      </c>
      <c r="Q7" s="22">
        <v>5263000</v>
      </c>
      <c r="R7" s="22">
        <v>25034368000</v>
      </c>
    </row>
    <row r="8" spans="1:1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317248625</v>
      </c>
      <c r="F8" s="22">
        <v>15642517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332891142</v>
      </c>
    </row>
    <row r="9" spans="1:1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201189174</v>
      </c>
      <c r="F9" s="22">
        <v>7558121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208747295</v>
      </c>
    </row>
    <row r="10" spans="1:1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365938221</v>
      </c>
      <c r="F10" s="22">
        <v>12875117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11000000</v>
      </c>
      <c r="O10" s="22">
        <v>0</v>
      </c>
      <c r="P10" s="22">
        <v>-11000000</v>
      </c>
      <c r="Q10" s="22">
        <v>0</v>
      </c>
      <c r="R10" s="22">
        <v>378813338</v>
      </c>
    </row>
    <row r="11" spans="1:1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17150745000</v>
      </c>
      <c r="F11" s="22">
        <v>777858000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-502241000</v>
      </c>
      <c r="O11" s="22">
        <v>0</v>
      </c>
      <c r="P11" s="22">
        <v>502241000</v>
      </c>
      <c r="Q11" s="22">
        <v>-148585000</v>
      </c>
      <c r="R11" s="22">
        <v>17780018000</v>
      </c>
    </row>
    <row r="12" spans="1:1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556963000</v>
      </c>
      <c r="F12" s="22">
        <v>7759000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-62000</v>
      </c>
      <c r="O12" s="22">
        <v>0</v>
      </c>
      <c r="P12" s="22">
        <v>62000</v>
      </c>
      <c r="Q12" s="22">
        <v>1000</v>
      </c>
      <c r="R12" s="22">
        <v>564723000</v>
      </c>
    </row>
    <row r="13" spans="1:1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856372180</v>
      </c>
      <c r="F13" s="22">
        <v>8406206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864778386</v>
      </c>
    </row>
    <row r="14" spans="1:1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183632053</v>
      </c>
      <c r="F14" s="22">
        <v>10232401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193864454</v>
      </c>
    </row>
    <row r="15" spans="1:1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884654539</v>
      </c>
      <c r="F15" s="22">
        <v>54529666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939184205</v>
      </c>
    </row>
    <row r="16" spans="1:1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1947238000</v>
      </c>
      <c r="F16" s="22">
        <v>26906000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-5069000</v>
      </c>
      <c r="O16" s="22">
        <v>0</v>
      </c>
      <c r="P16" s="22">
        <v>5069000</v>
      </c>
      <c r="Q16" s="22">
        <v>0</v>
      </c>
      <c r="R16" s="22">
        <v>1974144000</v>
      </c>
    </row>
    <row r="17" spans="1:1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603212684</v>
      </c>
      <c r="F17" s="22">
        <v>17432222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-4000000</v>
      </c>
      <c r="O17" s="22">
        <v>0</v>
      </c>
      <c r="P17" s="22">
        <v>4000000</v>
      </c>
      <c r="Q17" s="22">
        <v>0</v>
      </c>
      <c r="R17" s="22">
        <v>620644906</v>
      </c>
    </row>
    <row r="18" spans="1:1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1454433000</v>
      </c>
      <c r="F18" s="22">
        <v>62968000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1517401000</v>
      </c>
    </row>
    <row r="19" spans="1:1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2057822093</v>
      </c>
      <c r="F19" s="22">
        <v>20419747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-12766890</v>
      </c>
      <c r="O19" s="22">
        <v>0</v>
      </c>
      <c r="P19" s="22">
        <v>12766890</v>
      </c>
      <c r="Q19" s="22">
        <v>-1854</v>
      </c>
      <c r="R19" s="22">
        <v>2078239986</v>
      </c>
    </row>
    <row r="20" spans="1:1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565546388</v>
      </c>
      <c r="F20" s="22">
        <v>53578162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-4600000</v>
      </c>
      <c r="O20" s="22">
        <v>0</v>
      </c>
      <c r="P20" s="22">
        <v>4600000</v>
      </c>
      <c r="Q20" s="22">
        <v>3881</v>
      </c>
      <c r="R20" s="22">
        <v>619128431</v>
      </c>
    </row>
    <row r="21" spans="1:1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1338331671</v>
      </c>
      <c r="F21" s="22">
        <v>60670435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-9000000</v>
      </c>
      <c r="O21" s="22">
        <v>0</v>
      </c>
      <c r="P21" s="22">
        <v>9000000</v>
      </c>
      <c r="Q21" s="22">
        <v>932862</v>
      </c>
      <c r="R21" s="22">
        <v>1399934968</v>
      </c>
    </row>
    <row r="22" spans="1:1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175137819</v>
      </c>
      <c r="F22" s="22">
        <v>41242011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216379830</v>
      </c>
    </row>
    <row r="23" spans="1:1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118940204</v>
      </c>
      <c r="F23" s="22">
        <v>2491567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121431771</v>
      </c>
    </row>
    <row r="24" spans="1:1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71336104</v>
      </c>
      <c r="F24" s="22">
        <v>9278063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-14150000</v>
      </c>
      <c r="O24" s="22">
        <v>0</v>
      </c>
      <c r="P24" s="22">
        <v>14150000</v>
      </c>
      <c r="Q24" s="22">
        <v>0</v>
      </c>
      <c r="R24" s="22">
        <v>80614167</v>
      </c>
    </row>
    <row r="25" spans="1:1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498818995</v>
      </c>
      <c r="F25" s="22">
        <v>14758346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30560865</v>
      </c>
      <c r="O25" s="22">
        <v>0</v>
      </c>
      <c r="P25" s="22">
        <v>-30560865</v>
      </c>
      <c r="Q25" s="22">
        <v>0</v>
      </c>
      <c r="R25" s="22">
        <v>513577341</v>
      </c>
    </row>
    <row r="26" spans="1:1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211025111</v>
      </c>
      <c r="F26" s="22">
        <v>5523582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-1313858</v>
      </c>
      <c r="O26" s="22">
        <v>0</v>
      </c>
      <c r="P26" s="22">
        <v>1313858</v>
      </c>
      <c r="Q26" s="22">
        <v>0</v>
      </c>
      <c r="R26" s="22">
        <v>216548693</v>
      </c>
    </row>
    <row r="27" spans="1:1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2134521985</v>
      </c>
      <c r="F27" s="22">
        <v>66807773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2201329758</v>
      </c>
    </row>
    <row r="28" spans="1:1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5441456317</v>
      </c>
      <c r="F28" s="22">
        <v>-8162701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5433293616</v>
      </c>
    </row>
    <row r="29" spans="1:1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13832439</v>
      </c>
      <c r="F29" s="22">
        <v>420318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14252757</v>
      </c>
    </row>
    <row r="30" spans="1:1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101451710</v>
      </c>
      <c r="F30" s="22">
        <v>11104813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112556523</v>
      </c>
    </row>
    <row r="31" spans="1:1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66611841</v>
      </c>
      <c r="F31" s="22">
        <v>7370696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73982537</v>
      </c>
    </row>
    <row r="32" spans="1:1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87682822</v>
      </c>
      <c r="F32" s="22">
        <v>7667243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95350065</v>
      </c>
    </row>
    <row r="33" spans="1:1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332939515</v>
      </c>
      <c r="F33" s="22">
        <v>-732215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332207300</v>
      </c>
    </row>
    <row r="34" spans="1:1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95731370</v>
      </c>
      <c r="F34" s="22">
        <v>1215334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96946704</v>
      </c>
    </row>
    <row r="35" spans="1:1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53069368</v>
      </c>
      <c r="F35" s="22">
        <v>-591129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52478239</v>
      </c>
    </row>
    <row r="36" spans="1:1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419098820</v>
      </c>
      <c r="F36" s="22">
        <v>6377730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425476550</v>
      </c>
    </row>
    <row r="37" spans="1:1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232583089</v>
      </c>
      <c r="F37" s="22">
        <v>1678542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234261631</v>
      </c>
    </row>
    <row r="38" spans="1:1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105284981</v>
      </c>
      <c r="F38" s="22">
        <v>1790766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107075747</v>
      </c>
    </row>
    <row r="39" spans="1:1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51574427</v>
      </c>
      <c r="F39" s="22">
        <v>-459307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51115120</v>
      </c>
    </row>
    <row r="40" spans="1:1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124545071</v>
      </c>
      <c r="F40" s="22">
        <v>2313054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126858125</v>
      </c>
    </row>
    <row r="41" spans="1:1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484223774</v>
      </c>
      <c r="F41" s="22">
        <v>5929733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490153507</v>
      </c>
    </row>
    <row r="42" spans="1:1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268030778</v>
      </c>
      <c r="F42" s="22">
        <v>21882159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289912937</v>
      </c>
    </row>
    <row r="43" spans="1:1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30268847</v>
      </c>
      <c r="F43" s="22">
        <v>-83714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30185133</v>
      </c>
    </row>
    <row r="44" spans="1:1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153940489</v>
      </c>
      <c r="F44" s="22">
        <v>8427602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-755479</v>
      </c>
      <c r="R44" s="22">
        <v>161612612</v>
      </c>
    </row>
    <row r="45" spans="1:1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260616952</v>
      </c>
      <c r="F45" s="22">
        <v>319881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260936833</v>
      </c>
    </row>
    <row r="46" spans="1:1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96363528</v>
      </c>
      <c r="F46" s="22">
        <v>1365561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97729089</v>
      </c>
    </row>
    <row r="47" spans="1:1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627890130</v>
      </c>
      <c r="F47" s="22">
        <v>3024020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-2883397</v>
      </c>
      <c r="O47" s="22">
        <v>0</v>
      </c>
      <c r="P47" s="22">
        <v>2883397</v>
      </c>
      <c r="Q47" s="22">
        <v>0</v>
      </c>
      <c r="R47" s="22">
        <v>630914150</v>
      </c>
    </row>
    <row r="48" spans="1:1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554774046</v>
      </c>
      <c r="F48" s="22">
        <v>22840536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577614582</v>
      </c>
    </row>
    <row r="49" spans="1:1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180571068</v>
      </c>
      <c r="F49" s="22">
        <v>7437067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188008135</v>
      </c>
    </row>
    <row r="50" spans="1:1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67959256</v>
      </c>
      <c r="F50" s="22">
        <v>-2208102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-228178</v>
      </c>
      <c r="O50" s="22">
        <v>0</v>
      </c>
      <c r="P50" s="22">
        <v>228178</v>
      </c>
      <c r="Q50" s="22">
        <v>0</v>
      </c>
      <c r="R50" s="22">
        <v>65751154</v>
      </c>
    </row>
    <row r="51" spans="1:1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387602632</v>
      </c>
      <c r="F51" s="22">
        <v>4903545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392506177</v>
      </c>
    </row>
    <row r="52" spans="1:1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73286279</v>
      </c>
      <c r="F52" s="22">
        <v>3132557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76418836</v>
      </c>
    </row>
    <row r="53" spans="1:1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373973231</v>
      </c>
      <c r="F53" s="22">
        <v>519932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-6435000</v>
      </c>
      <c r="O53" s="22">
        <v>0</v>
      </c>
      <c r="P53" s="22">
        <v>6435000</v>
      </c>
      <c r="Q53" s="22">
        <v>0</v>
      </c>
      <c r="R53" s="22">
        <v>374493163</v>
      </c>
    </row>
    <row r="54" spans="1:1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105092530</v>
      </c>
      <c r="F54" s="22">
        <v>-1381619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103710911</v>
      </c>
    </row>
    <row r="55" spans="1:1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138652070</v>
      </c>
      <c r="F55" s="22">
        <v>6780457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145432527</v>
      </c>
    </row>
    <row r="56" spans="1:1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61318302</v>
      </c>
      <c r="F56" s="22">
        <v>4167266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65485568</v>
      </c>
    </row>
    <row r="57" spans="1:1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219173081</v>
      </c>
      <c r="F57" s="22">
        <v>2326785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221499866</v>
      </c>
    </row>
    <row r="58" spans="1:1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323585817</v>
      </c>
      <c r="F58" s="22">
        <v>17802010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341387827</v>
      </c>
    </row>
    <row r="59" spans="1:1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129940854</v>
      </c>
      <c r="F59" s="22">
        <v>12348248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142289102</v>
      </c>
    </row>
    <row r="60" spans="1:1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220673352</v>
      </c>
      <c r="F60" s="22">
        <v>5249718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225923070</v>
      </c>
    </row>
    <row r="61" spans="1:1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346714981</v>
      </c>
      <c r="F61" s="22">
        <v>-10546183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-9438710</v>
      </c>
      <c r="O61" s="22">
        <v>0</v>
      </c>
      <c r="P61" s="22">
        <v>9438710</v>
      </c>
      <c r="Q61" s="22">
        <v>0</v>
      </c>
      <c r="R61" s="22">
        <v>336168798</v>
      </c>
    </row>
    <row r="62" spans="1:1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90324193</v>
      </c>
      <c r="F62" s="22">
        <v>4063638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94387831</v>
      </c>
    </row>
    <row r="63" spans="1:1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670918754</v>
      </c>
      <c r="F63" s="22">
        <v>19087491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1985240</v>
      </c>
      <c r="O63" s="22">
        <v>0</v>
      </c>
      <c r="P63" s="22">
        <v>-1985240</v>
      </c>
      <c r="Q63" s="22">
        <v>0</v>
      </c>
      <c r="R63" s="22">
        <v>690006245</v>
      </c>
    </row>
    <row r="64" spans="1:1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24682599</v>
      </c>
      <c r="F64" s="22">
        <v>1431867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26114466</v>
      </c>
    </row>
    <row r="65" spans="1:1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92142593</v>
      </c>
      <c r="F65" s="22">
        <v>8286953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100429546</v>
      </c>
    </row>
    <row r="66" spans="1:1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123335857</v>
      </c>
      <c r="F66" s="22">
        <v>3478757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126814614</v>
      </c>
    </row>
    <row r="67" spans="1:1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194317294</v>
      </c>
      <c r="F67" s="22">
        <v>4180662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198497956</v>
      </c>
    </row>
    <row r="68" spans="1:1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17272757</v>
      </c>
      <c r="F68" s="22">
        <v>231725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17504482</v>
      </c>
    </row>
    <row r="69" spans="1:1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595061401</v>
      </c>
      <c r="F69" s="22">
        <v>-23231193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-7000000</v>
      </c>
      <c r="O69" s="22">
        <v>0</v>
      </c>
      <c r="P69" s="22">
        <v>7000000</v>
      </c>
      <c r="Q69" s="22">
        <v>0</v>
      </c>
      <c r="R69" s="22">
        <v>571830208</v>
      </c>
    </row>
    <row r="70" spans="1:1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796348196</v>
      </c>
      <c r="F70" s="22">
        <v>23377173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-1084806</v>
      </c>
      <c r="O70" s="22">
        <v>0</v>
      </c>
      <c r="P70" s="22">
        <v>1084806</v>
      </c>
      <c r="Q70" s="22">
        <v>0</v>
      </c>
      <c r="R70" s="22">
        <v>819725369</v>
      </c>
    </row>
    <row r="71" spans="1:1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251729290</v>
      </c>
      <c r="F71" s="22">
        <v>24407700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276136990</v>
      </c>
    </row>
    <row r="72" spans="1:1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58907769</v>
      </c>
      <c r="F72" s="22">
        <v>-803798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58103971</v>
      </c>
    </row>
    <row r="73" spans="1:1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64003474</v>
      </c>
      <c r="F73" s="22">
        <v>2759654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66763128</v>
      </c>
    </row>
    <row r="74" spans="1:1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33940086</v>
      </c>
      <c r="F74" s="22">
        <v>845140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34785226</v>
      </c>
    </row>
    <row r="75" spans="1:1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129267157</v>
      </c>
      <c r="F75" s="22">
        <v>1063088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130330245</v>
      </c>
    </row>
    <row r="76" spans="1:1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65072224</v>
      </c>
      <c r="F76" s="22">
        <v>760887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65833111</v>
      </c>
    </row>
    <row r="77" spans="1:1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114010540</v>
      </c>
      <c r="F77" s="22">
        <v>1298877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-890412</v>
      </c>
      <c r="R77" s="22">
        <v>114419005</v>
      </c>
    </row>
    <row r="78" spans="1:1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401563839</v>
      </c>
      <c r="F78" s="22">
        <v>38948955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-15000000</v>
      </c>
      <c r="O78" s="22">
        <v>0</v>
      </c>
      <c r="P78" s="22">
        <v>15000000</v>
      </c>
      <c r="Q78" s="22">
        <v>0</v>
      </c>
      <c r="R78" s="22">
        <v>440512794</v>
      </c>
    </row>
    <row r="79" spans="1:1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152646791</v>
      </c>
      <c r="F79" s="22">
        <v>6503545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159150336</v>
      </c>
    </row>
    <row r="80" spans="1:1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86702994</v>
      </c>
      <c r="F80" s="22">
        <v>6694100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93397094</v>
      </c>
    </row>
    <row r="81" spans="1:1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69853886</v>
      </c>
      <c r="F81" s="22">
        <v>-967170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68886716</v>
      </c>
    </row>
    <row r="82" spans="1:1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294175661</v>
      </c>
      <c r="F82" s="22">
        <v>12622801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306798462</v>
      </c>
    </row>
    <row r="83" spans="1:1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155097454</v>
      </c>
      <c r="F83" s="22">
        <v>4952880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160050334</v>
      </c>
    </row>
    <row r="84" spans="1:1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315615005</v>
      </c>
      <c r="F84" s="22">
        <v>12035456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327650461</v>
      </c>
    </row>
    <row r="85" spans="1:1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43081426</v>
      </c>
      <c r="F85" s="22">
        <v>26510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43107936</v>
      </c>
    </row>
    <row r="86" spans="1:1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47766217</v>
      </c>
      <c r="F86" s="22">
        <v>888920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-1463800</v>
      </c>
      <c r="O86" s="22">
        <v>0</v>
      </c>
      <c r="P86" s="22">
        <v>1463800</v>
      </c>
      <c r="Q86" s="22">
        <v>0</v>
      </c>
      <c r="R86" s="22">
        <v>48655137</v>
      </c>
    </row>
    <row r="87" spans="1:1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137522657</v>
      </c>
      <c r="F87" s="22">
        <v>3039262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140561919</v>
      </c>
    </row>
    <row r="88" spans="1:1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306977887</v>
      </c>
      <c r="F88" s="22">
        <v>-10339405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296638482</v>
      </c>
    </row>
    <row r="89" spans="1:1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95895989</v>
      </c>
      <c r="F89" s="22">
        <v>-680569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95215420</v>
      </c>
    </row>
    <row r="90" spans="1:1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83356160</v>
      </c>
      <c r="F90" s="22">
        <v>4051038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-3467149</v>
      </c>
      <c r="O90" s="22">
        <v>0</v>
      </c>
      <c r="P90" s="22">
        <v>3467149</v>
      </c>
      <c r="Q90" s="22">
        <v>0</v>
      </c>
      <c r="R90" s="22">
        <v>87407198</v>
      </c>
    </row>
    <row r="91" spans="1:1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420128048</v>
      </c>
      <c r="F91" s="22">
        <v>7568104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427696152</v>
      </c>
    </row>
    <row r="92" spans="1:1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33947924</v>
      </c>
      <c r="F92" s="22">
        <v>1283306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35231230</v>
      </c>
    </row>
    <row r="93" spans="1:1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244877533</v>
      </c>
      <c r="F93" s="22">
        <v>5997164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-934919</v>
      </c>
      <c r="O93" s="22">
        <v>0</v>
      </c>
      <c r="P93" s="22">
        <v>934919</v>
      </c>
      <c r="Q93" s="22">
        <v>0</v>
      </c>
      <c r="R93" s="22">
        <v>250874697</v>
      </c>
    </row>
    <row r="94" spans="1:1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72138324</v>
      </c>
      <c r="F94" s="22">
        <v>1603953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73742277</v>
      </c>
    </row>
    <row r="95" spans="1:1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13478634</v>
      </c>
      <c r="F95" s="22">
        <v>-394607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-346328</v>
      </c>
      <c r="R95" s="22">
        <v>12737699</v>
      </c>
    </row>
    <row r="96" spans="1:1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23693359</v>
      </c>
      <c r="F96" s="22">
        <v>1257617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24950976</v>
      </c>
    </row>
    <row r="97" spans="1:1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31791944</v>
      </c>
      <c r="F97" s="22">
        <v>1620737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33412681</v>
      </c>
    </row>
    <row r="98" spans="1:1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15219789</v>
      </c>
      <c r="F98" s="22">
        <v>210307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15430096</v>
      </c>
    </row>
    <row r="99" spans="1:1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195790091</v>
      </c>
      <c r="F99" s="22">
        <v>415093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196205184</v>
      </c>
    </row>
    <row r="100" spans="1:1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17214596</v>
      </c>
      <c r="F100" s="22">
        <v>274760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633700</v>
      </c>
      <c r="O100" s="22">
        <v>0</v>
      </c>
      <c r="P100" s="22">
        <v>-633700</v>
      </c>
      <c r="Q100" s="22">
        <v>0</v>
      </c>
      <c r="R100" s="22">
        <v>17489356</v>
      </c>
    </row>
    <row r="101" spans="1:1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159894551</v>
      </c>
      <c r="F101" s="22">
        <v>3457325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163351876</v>
      </c>
    </row>
    <row r="102" spans="1:1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20039455</v>
      </c>
      <c r="F102" s="22">
        <v>-37681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20001774</v>
      </c>
    </row>
    <row r="103" spans="1:1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10133352</v>
      </c>
      <c r="F103" s="22">
        <v>201809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10335161</v>
      </c>
    </row>
    <row r="104" spans="1:1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11870842</v>
      </c>
      <c r="F104" s="22">
        <v>2074314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13945156</v>
      </c>
    </row>
    <row r="105" spans="1:1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26005485</v>
      </c>
      <c r="F105" s="22">
        <v>1209664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27215149</v>
      </c>
    </row>
    <row r="106" spans="1:1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419547907</v>
      </c>
      <c r="F106" s="22">
        <v>36845540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-3500000</v>
      </c>
      <c r="O106" s="22">
        <v>0</v>
      </c>
      <c r="P106" s="22">
        <v>3500000</v>
      </c>
      <c r="Q106" s="22">
        <v>0</v>
      </c>
      <c r="R106" s="22">
        <v>456393447</v>
      </c>
    </row>
    <row r="107" spans="1:1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58686865</v>
      </c>
      <c r="F107" s="22">
        <v>645831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59332696</v>
      </c>
    </row>
    <row r="108" spans="1:1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57442258</v>
      </c>
      <c r="F108" s="22">
        <v>1864110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-319196</v>
      </c>
      <c r="O108" s="22">
        <v>0</v>
      </c>
      <c r="P108" s="22">
        <v>319196</v>
      </c>
      <c r="Q108" s="22">
        <v>0</v>
      </c>
      <c r="R108" s="22">
        <v>59306368</v>
      </c>
    </row>
    <row r="109" spans="1:1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12577178</v>
      </c>
      <c r="F109" s="22">
        <v>195483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-700000</v>
      </c>
      <c r="O109" s="22">
        <v>0</v>
      </c>
      <c r="P109" s="22">
        <v>700000</v>
      </c>
      <c r="Q109" s="22">
        <v>0</v>
      </c>
      <c r="R109" s="22">
        <v>12772661</v>
      </c>
    </row>
    <row r="110" spans="1:1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33368898</v>
      </c>
      <c r="F110" s="22">
        <v>822734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34191632</v>
      </c>
    </row>
    <row r="111" spans="1:1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140598589</v>
      </c>
      <c r="F111" s="22">
        <v>2975000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-1051000</v>
      </c>
      <c r="O111" s="22">
        <v>0</v>
      </c>
      <c r="P111" s="22">
        <v>1051000</v>
      </c>
      <c r="Q111" s="22">
        <v>0</v>
      </c>
      <c r="R111" s="22">
        <v>143573589</v>
      </c>
    </row>
    <row r="112" spans="1:1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39820936</v>
      </c>
      <c r="F112" s="22">
        <v>3066779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42887715</v>
      </c>
    </row>
    <row r="113" spans="1:1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562542706</v>
      </c>
      <c r="F113" s="22">
        <v>41533766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-8518960</v>
      </c>
      <c r="O113" s="22">
        <v>0</v>
      </c>
      <c r="P113" s="22">
        <v>8518960</v>
      </c>
      <c r="Q113" s="22">
        <v>0</v>
      </c>
      <c r="R113" s="22">
        <v>604076472</v>
      </c>
    </row>
    <row r="114" spans="1:1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11887486</v>
      </c>
      <c r="F114" s="22">
        <v>555059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12442545</v>
      </c>
    </row>
    <row r="115" spans="1:1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50222765</v>
      </c>
      <c r="F115" s="22">
        <v>2277056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52499821</v>
      </c>
    </row>
    <row r="116" spans="1:1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14797239</v>
      </c>
      <c r="F116" s="22">
        <v>612415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15409654</v>
      </c>
    </row>
    <row r="117" spans="1:1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87677638</v>
      </c>
      <c r="F117" s="22">
        <v>11658592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99336230</v>
      </c>
    </row>
    <row r="118" spans="1:1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94399993</v>
      </c>
      <c r="F118" s="22">
        <v>115311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94515304</v>
      </c>
    </row>
    <row r="119" spans="1:1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69099806</v>
      </c>
      <c r="F119" s="22">
        <v>1904590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71004396</v>
      </c>
    </row>
    <row r="120" spans="1:1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136756723</v>
      </c>
      <c r="F120" s="22">
        <v>-2113183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134643540</v>
      </c>
    </row>
    <row r="121" spans="1:1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185214630</v>
      </c>
      <c r="F121" s="22">
        <v>15062836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200277466</v>
      </c>
    </row>
    <row r="122" spans="1:1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12596737</v>
      </c>
      <c r="F122" s="22">
        <v>-397805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12198932</v>
      </c>
    </row>
    <row r="123" spans="1:1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138142713</v>
      </c>
      <c r="F123" s="22">
        <v>5506419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143649132</v>
      </c>
    </row>
    <row r="124" spans="1:1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25519172</v>
      </c>
      <c r="F124" s="22">
        <v>-36627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25482545</v>
      </c>
    </row>
    <row r="125" spans="1:1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43125762</v>
      </c>
      <c r="F125" s="22">
        <v>243925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43369687</v>
      </c>
    </row>
    <row r="126" spans="1:1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14658814</v>
      </c>
      <c r="F126" s="22">
        <v>-40377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14618437</v>
      </c>
    </row>
    <row r="127" spans="1:1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52373592</v>
      </c>
      <c r="F127" s="22">
        <v>-3399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52370193</v>
      </c>
    </row>
    <row r="128" spans="1:1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97580414</v>
      </c>
      <c r="F128" s="22">
        <v>2334703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99915117</v>
      </c>
    </row>
    <row r="129" spans="1:1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31618614</v>
      </c>
      <c r="F129" s="22">
        <v>3565024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-3850000</v>
      </c>
      <c r="O129" s="22">
        <v>0</v>
      </c>
      <c r="P129" s="22">
        <v>3850000</v>
      </c>
      <c r="Q129" s="22">
        <v>-324258</v>
      </c>
      <c r="R129" s="22">
        <v>34859380</v>
      </c>
    </row>
    <row r="130" spans="1:1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31808016</v>
      </c>
      <c r="F130" s="22">
        <v>790895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32598911</v>
      </c>
    </row>
    <row r="131" spans="1:1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36783494</v>
      </c>
      <c r="F131" s="22">
        <v>1106688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37890182</v>
      </c>
    </row>
    <row r="132" spans="1:1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12461243</v>
      </c>
      <c r="F132" s="22">
        <v>1269015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13730258</v>
      </c>
    </row>
    <row r="133" spans="1:1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53773364</v>
      </c>
      <c r="F133" s="22">
        <v>2110438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1</v>
      </c>
      <c r="R133" s="22">
        <v>55883803</v>
      </c>
    </row>
    <row r="134" spans="1:1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299928517</v>
      </c>
      <c r="F134" s="22">
        <v>-3313760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296614757</v>
      </c>
    </row>
    <row r="135" spans="1:1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167388970</v>
      </c>
      <c r="F135" s="22">
        <v>4829394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172218364</v>
      </c>
    </row>
    <row r="136" spans="1:1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116539360</v>
      </c>
      <c r="F136" s="22">
        <v>-1118612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-5500000</v>
      </c>
      <c r="O136" s="22">
        <v>0</v>
      </c>
      <c r="P136" s="22">
        <v>5500000</v>
      </c>
      <c r="Q136" s="22">
        <v>0</v>
      </c>
      <c r="R136" s="22">
        <v>115420748</v>
      </c>
    </row>
    <row r="137" spans="1:1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10137874</v>
      </c>
      <c r="F137" s="22">
        <v>302005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10439879</v>
      </c>
    </row>
    <row r="138" spans="1:1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22301780</v>
      </c>
      <c r="F138" s="22">
        <v>104838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22406618</v>
      </c>
    </row>
    <row r="139" spans="1:1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14112445</v>
      </c>
      <c r="F139" s="22">
        <v>778467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14890912</v>
      </c>
    </row>
    <row r="140" spans="1:1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29347826</v>
      </c>
      <c r="F140" s="22">
        <v>953788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30301614</v>
      </c>
    </row>
    <row r="141" spans="1:1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21503972</v>
      </c>
      <c r="F141" s="22">
        <v>928236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22432208</v>
      </c>
    </row>
    <row r="142" spans="1:1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26633242</v>
      </c>
      <c r="F142" s="22">
        <v>-453432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26179810</v>
      </c>
    </row>
    <row r="143" spans="1:1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8032134</v>
      </c>
      <c r="F143" s="22">
        <v>-56049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7976085</v>
      </c>
    </row>
    <row r="144" spans="1:1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14402446</v>
      </c>
      <c r="F144" s="22">
        <v>-158227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14244219</v>
      </c>
    </row>
    <row r="145" spans="1:1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27742757</v>
      </c>
      <c r="F145" s="22">
        <v>1120986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28863743</v>
      </c>
    </row>
    <row r="146" spans="1:1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131351661</v>
      </c>
      <c r="F146" s="22">
        <v>420845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131772506</v>
      </c>
    </row>
    <row r="147" spans="1:1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10441639</v>
      </c>
      <c r="F147" s="22">
        <v>521467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10963106</v>
      </c>
    </row>
    <row r="148" spans="1:1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43396353</v>
      </c>
      <c r="F148" s="22">
        <v>832882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44229235</v>
      </c>
    </row>
    <row r="149" spans="1:1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18890401</v>
      </c>
      <c r="F149" s="22">
        <v>3297370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22187771</v>
      </c>
    </row>
    <row r="150" spans="1:1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455858478</v>
      </c>
      <c r="F150" s="22">
        <v>4163341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1384073</v>
      </c>
      <c r="O150" s="22">
        <v>0</v>
      </c>
      <c r="P150" s="22">
        <v>-1384073</v>
      </c>
      <c r="Q150" s="22">
        <v>0</v>
      </c>
      <c r="R150" s="22">
        <v>460021819</v>
      </c>
    </row>
    <row r="151" spans="1:1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92272463</v>
      </c>
      <c r="F151" s="22">
        <v>2104275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94376738</v>
      </c>
    </row>
    <row r="152" spans="1:1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10830621</v>
      </c>
      <c r="F152" s="22">
        <v>-238851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10591770</v>
      </c>
    </row>
    <row r="153" spans="1:1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21954443</v>
      </c>
      <c r="F153" s="22">
        <v>145820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22100263</v>
      </c>
    </row>
    <row r="154" spans="1:1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118337433</v>
      </c>
      <c r="F154" s="22">
        <v>3979555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971152</v>
      </c>
      <c r="O154" s="22">
        <v>0</v>
      </c>
      <c r="P154" s="22">
        <v>-971152</v>
      </c>
      <c r="Q154" s="22">
        <v>0</v>
      </c>
      <c r="R154" s="22">
        <v>122316988</v>
      </c>
    </row>
    <row r="155" spans="1:1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52298263</v>
      </c>
      <c r="F155" s="22">
        <v>276626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52574889</v>
      </c>
    </row>
    <row r="156" spans="1:1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30962186</v>
      </c>
      <c r="F156" s="22">
        <v>537043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31499229</v>
      </c>
    </row>
    <row r="157" spans="1:1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54669572</v>
      </c>
      <c r="F157" s="22">
        <v>-1231782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53437790</v>
      </c>
    </row>
    <row r="158" spans="1:1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65753150</v>
      </c>
      <c r="F158" s="22">
        <v>-2900131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-12900000</v>
      </c>
      <c r="O158" s="22">
        <v>0</v>
      </c>
      <c r="P158" s="22">
        <v>12900000</v>
      </c>
      <c r="Q158" s="22">
        <v>0</v>
      </c>
      <c r="R158" s="22">
        <v>62853019</v>
      </c>
    </row>
    <row r="159" spans="1:1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46795977</v>
      </c>
      <c r="F159" s="22">
        <v>811858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47607835</v>
      </c>
    </row>
    <row r="160" spans="1:1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35389115</v>
      </c>
      <c r="F160" s="22">
        <v>-212764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35176351</v>
      </c>
    </row>
    <row r="161" spans="1:1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26910740</v>
      </c>
      <c r="F161" s="22">
        <v>2165577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29076317</v>
      </c>
    </row>
    <row r="162" spans="1:1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106630093</v>
      </c>
      <c r="F162" s="22">
        <v>2797163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109427256</v>
      </c>
    </row>
    <row r="163" spans="1:1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29747223</v>
      </c>
      <c r="F163" s="22">
        <v>155044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29902267</v>
      </c>
    </row>
    <row r="164" spans="1:1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35061190</v>
      </c>
      <c r="F164" s="22">
        <v>1991272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37052462</v>
      </c>
    </row>
    <row r="165" spans="1:1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116609400</v>
      </c>
      <c r="F165" s="22">
        <v>8103190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124712590</v>
      </c>
    </row>
    <row r="166" spans="1:1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14685145</v>
      </c>
      <c r="F166" s="22">
        <v>272308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14957453</v>
      </c>
    </row>
    <row r="167" spans="1:1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45407978</v>
      </c>
      <c r="F167" s="22">
        <v>910744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46318722</v>
      </c>
    </row>
    <row r="168" spans="1:1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167874151</v>
      </c>
      <c r="F168" s="22">
        <v>3203916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171078067</v>
      </c>
    </row>
    <row r="169" spans="1:1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10886333</v>
      </c>
      <c r="F169" s="22">
        <v>-126933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10759400</v>
      </c>
    </row>
    <row r="170" spans="1:1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27388112</v>
      </c>
      <c r="F170" s="22">
        <v>356189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27744301</v>
      </c>
    </row>
    <row r="171" spans="1:1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71702985</v>
      </c>
      <c r="F171" s="22">
        <v>-469541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71233444</v>
      </c>
    </row>
    <row r="172" spans="1:1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6734420</v>
      </c>
      <c r="F172" s="22">
        <v>141703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6876123</v>
      </c>
    </row>
    <row r="173" spans="1:1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94430613</v>
      </c>
      <c r="F173" s="22">
        <v>-1942559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92488054</v>
      </c>
    </row>
    <row r="174" spans="1:1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244411518</v>
      </c>
      <c r="F174" s="22">
        <v>5611811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250023329</v>
      </c>
    </row>
    <row r="175" spans="1:1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213191831</v>
      </c>
      <c r="F175" s="22">
        <v>2941869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216133700</v>
      </c>
    </row>
    <row r="176" spans="1:1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46278769</v>
      </c>
      <c r="F176" s="22">
        <v>962525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47241294</v>
      </c>
    </row>
    <row r="177" spans="1:1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23381386</v>
      </c>
      <c r="F177" s="22">
        <v>990297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24371683</v>
      </c>
    </row>
    <row r="178" spans="1:1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202847953</v>
      </c>
      <c r="F178" s="22">
        <v>5101679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-7000000</v>
      </c>
      <c r="O178" s="22">
        <v>0</v>
      </c>
      <c r="P178" s="22">
        <v>7000000</v>
      </c>
      <c r="Q178" s="22">
        <v>0</v>
      </c>
      <c r="R178" s="22">
        <v>207949632</v>
      </c>
    </row>
    <row r="179" spans="1:1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144731266</v>
      </c>
      <c r="F179" s="22">
        <v>1817661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146548927</v>
      </c>
    </row>
    <row r="180" spans="1:1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14636314</v>
      </c>
      <c r="F180" s="22">
        <v>28081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14664395</v>
      </c>
    </row>
    <row r="181" spans="1:1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60138877</v>
      </c>
      <c r="F181" s="22">
        <v>1859142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61998019</v>
      </c>
    </row>
    <row r="182" spans="1:1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23328954</v>
      </c>
      <c r="F182" s="22">
        <v>987091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24316045</v>
      </c>
    </row>
    <row r="183" spans="1:1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12526176</v>
      </c>
      <c r="F183" s="22">
        <v>-393405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12132771</v>
      </c>
    </row>
    <row r="184" spans="1:1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15541620</v>
      </c>
      <c r="F184" s="22">
        <v>48378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15589998</v>
      </c>
    </row>
    <row r="185" spans="1:1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44837766</v>
      </c>
      <c r="F185" s="22">
        <v>-1019261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43818505</v>
      </c>
    </row>
    <row r="186" spans="1:1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9463153</v>
      </c>
      <c r="F186" s="22">
        <v>306627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9769780</v>
      </c>
    </row>
    <row r="187" spans="1:1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57133008</v>
      </c>
      <c r="F187" s="22">
        <v>1847650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58980658</v>
      </c>
    </row>
    <row r="188" spans="1:1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72757552</v>
      </c>
      <c r="F188" s="22">
        <v>-1467962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1650000</v>
      </c>
      <c r="O188" s="22">
        <v>0</v>
      </c>
      <c r="P188" s="22">
        <v>-1650000</v>
      </c>
      <c r="Q188" s="22">
        <v>0</v>
      </c>
      <c r="R188" s="22">
        <v>71289590</v>
      </c>
    </row>
    <row r="189" spans="1:1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19963422</v>
      </c>
      <c r="F189" s="22">
        <v>-397800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19565622</v>
      </c>
    </row>
    <row r="190" spans="1:1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25621025</v>
      </c>
      <c r="F190" s="22">
        <v>687729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26308754</v>
      </c>
    </row>
    <row r="191" spans="1:1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110450569</v>
      </c>
      <c r="F191" s="22">
        <v>2255515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112706084</v>
      </c>
    </row>
    <row r="192" spans="1:1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37352372</v>
      </c>
      <c r="F192" s="22">
        <v>238028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37590400</v>
      </c>
    </row>
    <row r="193" spans="1:1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61169303</v>
      </c>
      <c r="F193" s="22">
        <v>2022142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63191445</v>
      </c>
    </row>
    <row r="194" spans="1:1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176774884</v>
      </c>
      <c r="F194" s="22">
        <v>3075272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179850156</v>
      </c>
    </row>
    <row r="195" spans="1:18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8003600</v>
      </c>
      <c r="F195" s="22">
        <v>324048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8327648</v>
      </c>
    </row>
    <row r="196" spans="1:18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8916537</v>
      </c>
      <c r="F196" s="22">
        <v>409947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9326484</v>
      </c>
    </row>
    <row r="197" spans="1:18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10820378</v>
      </c>
      <c r="F197" s="22">
        <v>3404278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-76113</v>
      </c>
      <c r="R197" s="22">
        <v>14148543</v>
      </c>
    </row>
    <row r="198" spans="1:18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4627101</v>
      </c>
      <c r="F198" s="22">
        <v>175308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4802409</v>
      </c>
    </row>
    <row r="199" spans="1:18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3538400</v>
      </c>
      <c r="F199" s="22">
        <v>-37490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3500910</v>
      </c>
    </row>
    <row r="200" spans="1:18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6818694</v>
      </c>
      <c r="F200" s="22">
        <v>-166248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6652446</v>
      </c>
    </row>
    <row r="201" spans="1:18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11127192</v>
      </c>
      <c r="F201" s="22">
        <v>-41744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11085448</v>
      </c>
    </row>
    <row r="202" spans="1:18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2897975</v>
      </c>
      <c r="F202" s="22">
        <v>-2359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2895616</v>
      </c>
    </row>
    <row r="203" spans="1:18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5994031</v>
      </c>
      <c r="F203" s="22">
        <v>145751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6139782</v>
      </c>
    </row>
    <row r="204" spans="1:18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10127395</v>
      </c>
      <c r="F204" s="22">
        <v>-143296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9984099</v>
      </c>
    </row>
    <row r="205" spans="1:18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3419685</v>
      </c>
      <c r="F205" s="22">
        <v>371822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3791507</v>
      </c>
    </row>
    <row r="206" spans="1:18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5527869</v>
      </c>
      <c r="F206" s="22">
        <v>46513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5574382</v>
      </c>
    </row>
    <row r="207" spans="1:18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15451349</v>
      </c>
      <c r="F207" s="22">
        <v>-28403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15422946</v>
      </c>
    </row>
    <row r="208" spans="1:18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5578043</v>
      </c>
      <c r="F208" s="22">
        <v>-63261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5514782</v>
      </c>
    </row>
    <row r="209" spans="1:18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1262779</v>
      </c>
      <c r="F209" s="22">
        <v>938350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2201129</v>
      </c>
    </row>
    <row r="210" spans="1:18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8435770</v>
      </c>
      <c r="F210" s="22">
        <v>-22769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22475</v>
      </c>
      <c r="R210" s="22">
        <v>8435476</v>
      </c>
    </row>
    <row r="211" spans="1:18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6594764</v>
      </c>
      <c r="F211" s="22">
        <v>-383926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6210838</v>
      </c>
    </row>
    <row r="212" spans="1:18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7216239</v>
      </c>
      <c r="F212" s="22">
        <v>41841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7258080</v>
      </c>
    </row>
    <row r="213" spans="1:18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4509340</v>
      </c>
      <c r="F213" s="22">
        <v>82508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4591848</v>
      </c>
    </row>
    <row r="214" spans="1:18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6830748</v>
      </c>
      <c r="F214" s="22">
        <v>68325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6899073</v>
      </c>
    </row>
    <row r="215" spans="1:18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5707244</v>
      </c>
      <c r="F215" s="22">
        <v>132751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5839995</v>
      </c>
    </row>
    <row r="216" spans="1:18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22060254</v>
      </c>
      <c r="F216" s="22">
        <v>1017974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23078228</v>
      </c>
    </row>
    <row r="217" spans="1:18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6841393</v>
      </c>
      <c r="F217" s="22">
        <v>-80883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6760510</v>
      </c>
    </row>
    <row r="218" spans="1:18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4118916</v>
      </c>
      <c r="F218" s="22">
        <v>-74572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4044344</v>
      </c>
    </row>
    <row r="219" spans="1:18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6605179</v>
      </c>
      <c r="F219" s="22">
        <v>-13186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6591993</v>
      </c>
    </row>
    <row r="220" spans="1:18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3867103</v>
      </c>
      <c r="F220" s="22">
        <v>-115631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3751472</v>
      </c>
    </row>
    <row r="221" spans="1:18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9971258</v>
      </c>
      <c r="F221" s="22">
        <v>-226250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9745008</v>
      </c>
    </row>
    <row r="222" spans="1:18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4520094</v>
      </c>
      <c r="F222" s="22">
        <v>6120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4526214</v>
      </c>
    </row>
    <row r="223" spans="1:18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2266906</v>
      </c>
      <c r="F223" s="22">
        <v>83732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2350638</v>
      </c>
    </row>
    <row r="224" spans="1:18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5179311</v>
      </c>
      <c r="F224" s="22">
        <v>227610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5406921</v>
      </c>
    </row>
    <row r="225" spans="1:18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18163133</v>
      </c>
      <c r="F225" s="22">
        <v>-26090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18137043</v>
      </c>
    </row>
    <row r="226" spans="1:18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3427315</v>
      </c>
      <c r="F226" s="22">
        <v>298561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3725876</v>
      </c>
    </row>
    <row r="227" spans="1:18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7032368</v>
      </c>
      <c r="F227" s="22">
        <v>8591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7040959</v>
      </c>
    </row>
    <row r="228" spans="1:18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2830360</v>
      </c>
      <c r="F228" s="22">
        <v>384180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-50026</v>
      </c>
      <c r="R228" s="22">
        <v>3164514</v>
      </c>
    </row>
    <row r="229" spans="1:18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4856054</v>
      </c>
      <c r="F229" s="22">
        <v>163075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5019129</v>
      </c>
    </row>
    <row r="230" spans="1:18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18518780</v>
      </c>
      <c r="F230" s="22">
        <v>71447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18590227</v>
      </c>
    </row>
    <row r="231" spans="1:18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16422408</v>
      </c>
      <c r="F231" s="22">
        <v>516541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16938949</v>
      </c>
    </row>
    <row r="232" spans="1:18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4953289</v>
      </c>
      <c r="F232" s="22">
        <v>-132777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4820512</v>
      </c>
    </row>
    <row r="233" spans="1:18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17427200</v>
      </c>
      <c r="F233" s="22">
        <v>991970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18419170</v>
      </c>
    </row>
    <row r="234" spans="1:18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3669827</v>
      </c>
      <c r="F234" s="22">
        <v>346962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4016789</v>
      </c>
    </row>
    <row r="235" spans="1:18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2908564</v>
      </c>
      <c r="F235" s="22">
        <v>241374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3149938</v>
      </c>
    </row>
    <row r="236" spans="1:18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5986309</v>
      </c>
      <c r="F236" s="22">
        <v>-226890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-78519</v>
      </c>
      <c r="R236" s="22">
        <v>5680900</v>
      </c>
    </row>
    <row r="237" spans="1:18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2597720</v>
      </c>
      <c r="F237" s="22">
        <v>393169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2990889</v>
      </c>
    </row>
    <row r="238" spans="1:18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5433586</v>
      </c>
      <c r="F238" s="22">
        <v>149711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5583297</v>
      </c>
    </row>
    <row r="239" spans="1:18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10908113</v>
      </c>
      <c r="F239" s="22">
        <v>443382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11351495</v>
      </c>
    </row>
    <row r="240" spans="1:18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5580490</v>
      </c>
      <c r="F240" s="22">
        <v>369744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5950234</v>
      </c>
    </row>
    <row r="241" spans="1:18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3538043</v>
      </c>
      <c r="F241" s="22">
        <v>-59201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3478842</v>
      </c>
    </row>
    <row r="242" spans="1:18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8453303</v>
      </c>
      <c r="F242" s="22">
        <v>-15065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-7904</v>
      </c>
      <c r="O242" s="22">
        <v>0</v>
      </c>
      <c r="P242" s="22">
        <v>7904</v>
      </c>
      <c r="Q242" s="22">
        <v>-2</v>
      </c>
      <c r="R242" s="22">
        <v>8438236</v>
      </c>
    </row>
    <row r="243" spans="1:18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3680900</v>
      </c>
      <c r="F243" s="22">
        <v>62803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3743703</v>
      </c>
    </row>
    <row r="244" spans="1:18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7052395</v>
      </c>
      <c r="F244" s="22">
        <v>806621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7859016</v>
      </c>
    </row>
    <row r="245" spans="1:18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11028641</v>
      </c>
      <c r="F245" s="22">
        <v>1236504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12265145</v>
      </c>
    </row>
    <row r="246" spans="1:18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10887221</v>
      </c>
      <c r="F246" s="22">
        <v>612404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11499625</v>
      </c>
    </row>
    <row r="247" spans="1:18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3860433</v>
      </c>
      <c r="F247" s="22">
        <v>163476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4023909</v>
      </c>
    </row>
    <row r="248" spans="1:18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12316652</v>
      </c>
      <c r="F248" s="22">
        <v>50473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12367125</v>
      </c>
    </row>
    <row r="249" spans="1:18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3663655</v>
      </c>
      <c r="F249" s="22">
        <v>202987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3866642</v>
      </c>
    </row>
    <row r="250" spans="1:18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11171140</v>
      </c>
      <c r="F250" s="22">
        <v>375779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11546919</v>
      </c>
    </row>
    <row r="251" spans="1:18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12491859</v>
      </c>
      <c r="F251" s="22">
        <v>35225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12527084</v>
      </c>
    </row>
    <row r="252" spans="1:18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3788322</v>
      </c>
      <c r="F252" s="22">
        <v>126090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3914412</v>
      </c>
    </row>
    <row r="253" spans="1:18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4830167</v>
      </c>
      <c r="F253" s="22">
        <v>-88319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4741848</v>
      </c>
    </row>
    <row r="254" spans="1:18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3947682</v>
      </c>
      <c r="F254" s="22">
        <v>773813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4721495</v>
      </c>
    </row>
    <row r="255" spans="1:18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3658457</v>
      </c>
      <c r="F255" s="22">
        <v>935753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-530000</v>
      </c>
      <c r="O255" s="22">
        <v>0</v>
      </c>
      <c r="P255" s="22">
        <v>530000</v>
      </c>
      <c r="Q255" s="22">
        <v>0</v>
      </c>
      <c r="R255" s="22">
        <v>4594210</v>
      </c>
    </row>
    <row r="256" spans="1:18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17014642</v>
      </c>
      <c r="F256" s="22">
        <v>494569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12</v>
      </c>
      <c r="R256" s="22">
        <v>17509223</v>
      </c>
    </row>
    <row r="257" spans="1:18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5395537</v>
      </c>
      <c r="F257" s="22">
        <v>-153804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5241733</v>
      </c>
    </row>
    <row r="258" spans="1:18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27269108</v>
      </c>
      <c r="F258" s="22">
        <v>-555970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7904</v>
      </c>
      <c r="O258" s="22">
        <v>0</v>
      </c>
      <c r="P258" s="22">
        <v>-7904</v>
      </c>
      <c r="Q258" s="22">
        <v>0</v>
      </c>
      <c r="R258" s="22">
        <v>26713138</v>
      </c>
    </row>
    <row r="259" spans="1:18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3756165</v>
      </c>
      <c r="F259" s="22">
        <v>307094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4063259</v>
      </c>
    </row>
    <row r="260" spans="1:18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6350242</v>
      </c>
      <c r="F260" s="22">
        <v>446626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6796868</v>
      </c>
    </row>
    <row r="261" spans="1:18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14635061</v>
      </c>
      <c r="F261" s="22">
        <v>983995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15619056</v>
      </c>
    </row>
    <row r="262" spans="1:18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7411080</v>
      </c>
      <c r="F262" s="22">
        <v>1354914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8765994</v>
      </c>
    </row>
    <row r="263" spans="1:18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4579581</v>
      </c>
      <c r="F263" s="22">
        <v>584640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5164221</v>
      </c>
    </row>
    <row r="264" spans="1:18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11593242</v>
      </c>
      <c r="F264" s="22">
        <v>-283525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11309717</v>
      </c>
    </row>
    <row r="265" spans="1:18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10179673</v>
      </c>
      <c r="F265" s="22">
        <v>107183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10286856</v>
      </c>
    </row>
    <row r="266" spans="1:18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4525635</v>
      </c>
      <c r="F266" s="22">
        <v>80911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4606546</v>
      </c>
    </row>
    <row r="267" spans="1:18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3777285</v>
      </c>
      <c r="F267" s="22">
        <v>-12548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3764737</v>
      </c>
    </row>
    <row r="268" spans="1:18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12492154</v>
      </c>
      <c r="F268" s="22">
        <v>210189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12702343</v>
      </c>
    </row>
    <row r="269" spans="1:18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5018239</v>
      </c>
      <c r="F269" s="22">
        <v>-34128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4984111</v>
      </c>
    </row>
    <row r="270" spans="1:18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3246956</v>
      </c>
      <c r="F270" s="22">
        <v>523526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3770482</v>
      </c>
    </row>
    <row r="271" spans="1:18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3684372</v>
      </c>
      <c r="F271" s="22">
        <v>371321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4055693</v>
      </c>
    </row>
    <row r="272" spans="1:18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3948645</v>
      </c>
      <c r="F272" s="22">
        <v>34378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3983023</v>
      </c>
    </row>
    <row r="273" spans="1:18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798788</v>
      </c>
      <c r="F273" s="22">
        <v>-16230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782558</v>
      </c>
    </row>
    <row r="274" spans="1:18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1427777</v>
      </c>
      <c r="F274" s="22">
        <v>96182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1523959</v>
      </c>
    </row>
    <row r="275" spans="1:18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3369505</v>
      </c>
      <c r="F275" s="22">
        <v>135728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3505233</v>
      </c>
    </row>
    <row r="276" spans="1:18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1658762</v>
      </c>
      <c r="F276" s="22">
        <v>-57253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1601509</v>
      </c>
    </row>
    <row r="277" spans="1:18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492312</v>
      </c>
      <c r="F277" s="22">
        <v>243472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735784</v>
      </c>
    </row>
    <row r="278" spans="1:18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537114</v>
      </c>
      <c r="F278" s="22">
        <v>229361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766475</v>
      </c>
    </row>
    <row r="279" spans="1:18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598137</v>
      </c>
      <c r="F279" s="22">
        <v>179398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777535</v>
      </c>
    </row>
    <row r="280" spans="1:18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7021764</v>
      </c>
      <c r="F280" s="22">
        <v>-201632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6820132</v>
      </c>
    </row>
    <row r="281" spans="1:18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1096547</v>
      </c>
      <c r="F281" s="22">
        <v>138615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1235162</v>
      </c>
    </row>
    <row r="282" spans="1:18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6196175</v>
      </c>
      <c r="F282" s="22">
        <v>-41382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6154793</v>
      </c>
    </row>
    <row r="283" spans="1:18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8230245</v>
      </c>
      <c r="F283" s="22">
        <v>-24396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8205849</v>
      </c>
    </row>
    <row r="284" spans="1:18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3451168</v>
      </c>
      <c r="F284" s="22">
        <v>145717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3596885</v>
      </c>
    </row>
    <row r="285" spans="1:18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1429536</v>
      </c>
      <c r="F285" s="22">
        <v>147510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1577046</v>
      </c>
    </row>
    <row r="286" spans="1:18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1604796</v>
      </c>
      <c r="F286" s="22">
        <v>-24878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1579918</v>
      </c>
    </row>
    <row r="287" spans="1:18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1752818</v>
      </c>
      <c r="F287" s="22">
        <v>-51468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1701350</v>
      </c>
    </row>
    <row r="288" spans="1:18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763598</v>
      </c>
      <c r="F288" s="22">
        <v>202278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965876</v>
      </c>
    </row>
    <row r="289" spans="1:18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1301560</v>
      </c>
      <c r="F289" s="22">
        <v>63191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1364751</v>
      </c>
    </row>
    <row r="290" spans="1:18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3526464</v>
      </c>
      <c r="F290" s="22">
        <v>80551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3607015</v>
      </c>
    </row>
    <row r="291" spans="1:18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959903</v>
      </c>
      <c r="F291" s="22">
        <v>159141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1119044</v>
      </c>
    </row>
    <row r="292" spans="1:18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1500229</v>
      </c>
      <c r="F292" s="22">
        <v>25221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1525450</v>
      </c>
    </row>
    <row r="293" spans="1:18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1150860</v>
      </c>
      <c r="F293" s="22">
        <v>209231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1360091</v>
      </c>
    </row>
    <row r="294" spans="1:18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5826542</v>
      </c>
      <c r="F294" s="22">
        <v>-2487597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3338945</v>
      </c>
    </row>
    <row r="295" spans="1:18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1962531</v>
      </c>
      <c r="F295" s="22">
        <v>130169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2092700</v>
      </c>
    </row>
    <row r="296" spans="1:18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1292879</v>
      </c>
      <c r="F296" s="22">
        <v>184741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1477620</v>
      </c>
    </row>
    <row r="297" spans="1:18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6413604</v>
      </c>
      <c r="F297" s="22">
        <v>43278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6456882</v>
      </c>
    </row>
    <row r="298" spans="1:18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5046650</v>
      </c>
      <c r="F298" s="22">
        <v>-17688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5028962</v>
      </c>
    </row>
    <row r="299" spans="1:18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4305025</v>
      </c>
      <c r="F299" s="22">
        <v>-31720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4273305</v>
      </c>
    </row>
    <row r="300" spans="1:18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1552371</v>
      </c>
      <c r="F300" s="22">
        <v>-29766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1522605</v>
      </c>
    </row>
    <row r="301" spans="1:18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431315</v>
      </c>
      <c r="F301" s="22">
        <v>261436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692751</v>
      </c>
    </row>
    <row r="302" spans="1:18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12075870</v>
      </c>
      <c r="F302" s="22">
        <v>92893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12168763</v>
      </c>
    </row>
    <row r="303" spans="1:18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1701845</v>
      </c>
      <c r="F303" s="22">
        <v>53835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1755680</v>
      </c>
    </row>
    <row r="304" spans="1:18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3703412</v>
      </c>
      <c r="F304" s="22">
        <v>-91323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3612089</v>
      </c>
    </row>
    <row r="305" spans="1:18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2923245</v>
      </c>
      <c r="F305" s="22">
        <v>28319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2951564</v>
      </c>
    </row>
    <row r="306" spans="1:18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2933707</v>
      </c>
      <c r="F306" s="22">
        <v>54123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2987830</v>
      </c>
    </row>
    <row r="307" spans="1:18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2686592</v>
      </c>
      <c r="F307" s="22">
        <v>-33967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2652625</v>
      </c>
    </row>
    <row r="308" spans="1:18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2262166</v>
      </c>
      <c r="F308" s="22">
        <v>-50573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2211593</v>
      </c>
    </row>
    <row r="309" spans="1:18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1594653</v>
      </c>
      <c r="F309" s="22">
        <v>-20548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1574105</v>
      </c>
    </row>
    <row r="310" spans="1:18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861753</v>
      </c>
      <c r="F310" s="22">
        <v>34779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896532</v>
      </c>
    </row>
    <row r="311" spans="1:18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4937995</v>
      </c>
      <c r="F311" s="22">
        <v>71364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13210</v>
      </c>
      <c r="R311" s="22">
        <v>5022569</v>
      </c>
    </row>
    <row r="312" spans="1:18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2110780</v>
      </c>
      <c r="F312" s="22">
        <v>-18576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2092204</v>
      </c>
    </row>
    <row r="313" spans="1:18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1250457</v>
      </c>
      <c r="F313" s="22">
        <v>-35443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1215014</v>
      </c>
    </row>
    <row r="314" spans="1:18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1245793</v>
      </c>
      <c r="F314" s="22">
        <v>-3988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1241805</v>
      </c>
    </row>
    <row r="315" spans="1:18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1764043</v>
      </c>
      <c r="F315" s="22">
        <v>114497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-48036</v>
      </c>
      <c r="R315" s="22">
        <v>1830504</v>
      </c>
    </row>
    <row r="316" spans="1:18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2178452</v>
      </c>
      <c r="F316" s="22">
        <v>274332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2452784</v>
      </c>
    </row>
    <row r="317" spans="1:18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1279677</v>
      </c>
      <c r="F317" s="22">
        <v>-29278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1250399</v>
      </c>
    </row>
    <row r="318" spans="1:18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517682</v>
      </c>
      <c r="F318" s="22">
        <v>107204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624886</v>
      </c>
    </row>
    <row r="319" spans="1:18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2704554</v>
      </c>
      <c r="F319" s="22">
        <v>37785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2742339</v>
      </c>
    </row>
    <row r="320" spans="1:18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2336192</v>
      </c>
      <c r="F320" s="22">
        <v>53623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2389815</v>
      </c>
    </row>
    <row r="321" spans="1:18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1553899</v>
      </c>
      <c r="F321" s="22">
        <v>154060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16967</v>
      </c>
      <c r="R321" s="22">
        <v>1724926</v>
      </c>
    </row>
    <row r="322" spans="1:18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1473920</v>
      </c>
      <c r="F322" s="22">
        <v>26345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1500265</v>
      </c>
    </row>
    <row r="323" spans="1:18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741882</v>
      </c>
      <c r="F323" s="22">
        <v>142374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884256</v>
      </c>
    </row>
    <row r="324" spans="1:18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283363</v>
      </c>
      <c r="F324" s="22">
        <v>13876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297239</v>
      </c>
    </row>
    <row r="325" spans="1:18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52616</v>
      </c>
      <c r="F325" s="22">
        <v>8736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61352</v>
      </c>
    </row>
    <row r="326" spans="1:18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4207406</v>
      </c>
      <c r="F327" s="22">
        <v>327868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4535274</v>
      </c>
    </row>
    <row r="328" spans="1:18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341826623</v>
      </c>
      <c r="F328" s="22">
        <v>5387278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347213901</v>
      </c>
    </row>
    <row r="329" spans="1:18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97977-0794-41D4-8103-CA21DAA49E78}">
  <dimension ref="A1:CF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4" width="15.7109375" customWidth="1"/>
  </cols>
  <sheetData>
    <row r="1" spans="1:84" ht="24" customHeight="1" x14ac:dyDescent="0.3">
      <c r="A1" s="4" t="str">
        <f>HYPERLINK("#'Index'!A1", "&lt;&lt; Index")</f>
        <v>&lt;&lt; Index</v>
      </c>
      <c r="B1" s="20" t="s">
        <v>825</v>
      </c>
      <c r="D1" s="20" t="s">
        <v>826</v>
      </c>
    </row>
    <row r="2" spans="1:84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827</v>
      </c>
      <c r="F2" s="21" t="s">
        <v>828</v>
      </c>
      <c r="G2" s="21" t="s">
        <v>829</v>
      </c>
      <c r="H2" s="21" t="s">
        <v>830</v>
      </c>
      <c r="I2" s="21" t="s">
        <v>831</v>
      </c>
      <c r="J2" s="21" t="s">
        <v>832</v>
      </c>
      <c r="K2" s="21" t="s">
        <v>833</v>
      </c>
      <c r="L2" s="21" t="s">
        <v>834</v>
      </c>
      <c r="M2" s="21" t="s">
        <v>835</v>
      </c>
      <c r="N2" s="21" t="s">
        <v>836</v>
      </c>
      <c r="O2" s="21" t="s">
        <v>837</v>
      </c>
      <c r="P2" s="21" t="s">
        <v>838</v>
      </c>
      <c r="Q2" s="21" t="s">
        <v>839</v>
      </c>
      <c r="R2" s="21" t="s">
        <v>840</v>
      </c>
      <c r="S2" s="21" t="s">
        <v>841</v>
      </c>
      <c r="T2" s="21" t="s">
        <v>842</v>
      </c>
      <c r="U2" s="21" t="s">
        <v>843</v>
      </c>
      <c r="V2" s="21" t="s">
        <v>844</v>
      </c>
      <c r="W2" s="21" t="s">
        <v>845</v>
      </c>
      <c r="X2" s="21" t="s">
        <v>846</v>
      </c>
      <c r="Y2" s="21" t="s">
        <v>847</v>
      </c>
      <c r="Z2" s="21" t="s">
        <v>848</v>
      </c>
      <c r="AA2" s="21" t="s">
        <v>849</v>
      </c>
      <c r="AB2" s="21" t="s">
        <v>850</v>
      </c>
      <c r="AC2" s="21" t="s">
        <v>851</v>
      </c>
      <c r="AD2" s="21" t="s">
        <v>852</v>
      </c>
      <c r="AE2" s="21" t="s">
        <v>853</v>
      </c>
      <c r="AF2" s="21" t="s">
        <v>854</v>
      </c>
      <c r="AG2" s="21" t="s">
        <v>855</v>
      </c>
      <c r="AH2" s="21" t="s">
        <v>856</v>
      </c>
      <c r="AI2" s="21" t="s">
        <v>857</v>
      </c>
      <c r="AJ2" s="21" t="s">
        <v>858</v>
      </c>
      <c r="AK2" s="21" t="s">
        <v>859</v>
      </c>
      <c r="AL2" s="21" t="s">
        <v>860</v>
      </c>
      <c r="AM2" s="21" t="s">
        <v>861</v>
      </c>
      <c r="AN2" s="21" t="s">
        <v>862</v>
      </c>
      <c r="AO2" s="21" t="s">
        <v>863</v>
      </c>
      <c r="AP2" s="21" t="s">
        <v>864</v>
      </c>
      <c r="AQ2" s="21" t="s">
        <v>64</v>
      </c>
      <c r="AR2" s="21" t="s">
        <v>865</v>
      </c>
      <c r="AS2" s="21" t="s">
        <v>828</v>
      </c>
      <c r="AT2" s="21" t="s">
        <v>829</v>
      </c>
      <c r="AU2" s="21" t="s">
        <v>830</v>
      </c>
      <c r="AV2" s="21" t="s">
        <v>831</v>
      </c>
      <c r="AW2" s="21" t="s">
        <v>832</v>
      </c>
      <c r="AX2" s="21" t="s">
        <v>833</v>
      </c>
      <c r="AY2" s="21" t="s">
        <v>834</v>
      </c>
      <c r="AZ2" s="21" t="s">
        <v>835</v>
      </c>
      <c r="BA2" s="21" t="s">
        <v>836</v>
      </c>
      <c r="BB2" s="21" t="s">
        <v>837</v>
      </c>
      <c r="BC2" s="21" t="s">
        <v>838</v>
      </c>
      <c r="BD2" s="21" t="s">
        <v>839</v>
      </c>
      <c r="BE2" s="21" t="s">
        <v>840</v>
      </c>
      <c r="BF2" s="21" t="s">
        <v>841</v>
      </c>
      <c r="BG2" s="21" t="s">
        <v>842</v>
      </c>
      <c r="BH2" s="21" t="s">
        <v>843</v>
      </c>
      <c r="BI2" s="21" t="s">
        <v>844</v>
      </c>
      <c r="BJ2" s="21" t="s">
        <v>845</v>
      </c>
      <c r="BK2" s="21" t="s">
        <v>846</v>
      </c>
      <c r="BL2" s="21" t="s">
        <v>847</v>
      </c>
      <c r="BM2" s="21" t="s">
        <v>848</v>
      </c>
      <c r="BN2" s="21" t="s">
        <v>849</v>
      </c>
      <c r="BO2" s="21" t="s">
        <v>850</v>
      </c>
      <c r="BP2" s="21" t="s">
        <v>851</v>
      </c>
      <c r="BQ2" s="21" t="s">
        <v>852</v>
      </c>
      <c r="BR2" s="21" t="s">
        <v>853</v>
      </c>
      <c r="BS2" s="21" t="s">
        <v>854</v>
      </c>
      <c r="BT2" s="21" t="s">
        <v>855</v>
      </c>
      <c r="BU2" s="21" t="s">
        <v>856</v>
      </c>
      <c r="BV2" s="21" t="s">
        <v>857</v>
      </c>
      <c r="BW2" s="21" t="s">
        <v>858</v>
      </c>
      <c r="BX2" s="21" t="s">
        <v>859</v>
      </c>
      <c r="BY2" s="21" t="s">
        <v>860</v>
      </c>
      <c r="BZ2" s="21" t="s">
        <v>861</v>
      </c>
      <c r="CA2" s="21" t="s">
        <v>862</v>
      </c>
      <c r="CB2" s="21" t="s">
        <v>863</v>
      </c>
      <c r="CC2" s="21" t="s">
        <v>864</v>
      </c>
      <c r="CD2" s="21" t="s">
        <v>64</v>
      </c>
      <c r="CE2" s="21" t="s">
        <v>866</v>
      </c>
      <c r="CF2" s="21" t="s">
        <v>867</v>
      </c>
    </row>
    <row r="3" spans="1:84" x14ac:dyDescent="0.25">
      <c r="A3" s="21"/>
      <c r="B3" s="21"/>
      <c r="C3" s="21"/>
      <c r="D3" s="21" t="s">
        <v>88</v>
      </c>
      <c r="E3" s="21" t="s">
        <v>868</v>
      </c>
      <c r="F3" s="21" t="s">
        <v>869</v>
      </c>
      <c r="G3" s="21" t="s">
        <v>870</v>
      </c>
      <c r="H3" s="21" t="s">
        <v>871</v>
      </c>
      <c r="I3" s="21" t="s">
        <v>872</v>
      </c>
      <c r="J3" s="21" t="s">
        <v>873</v>
      </c>
      <c r="K3" s="21" t="s">
        <v>874</v>
      </c>
      <c r="L3" s="21" t="s">
        <v>875</v>
      </c>
      <c r="M3" s="21" t="s">
        <v>876</v>
      </c>
      <c r="N3" s="21" t="s">
        <v>877</v>
      </c>
      <c r="O3" s="21" t="s">
        <v>878</v>
      </c>
      <c r="P3" s="21" t="s">
        <v>879</v>
      </c>
      <c r="Q3" s="21" t="s">
        <v>880</v>
      </c>
      <c r="R3" s="21" t="s">
        <v>881</v>
      </c>
      <c r="S3" s="21" t="s">
        <v>882</v>
      </c>
      <c r="T3" s="21" t="s">
        <v>883</v>
      </c>
      <c r="U3" s="21" t="s">
        <v>884</v>
      </c>
      <c r="V3" s="21" t="s">
        <v>885</v>
      </c>
      <c r="W3" s="21" t="s">
        <v>886</v>
      </c>
      <c r="X3" s="21" t="s">
        <v>887</v>
      </c>
      <c r="Y3" s="21" t="s">
        <v>888</v>
      </c>
      <c r="Z3" s="21" t="s">
        <v>889</v>
      </c>
      <c r="AA3" s="21" t="s">
        <v>890</v>
      </c>
      <c r="AB3" s="21" t="s">
        <v>891</v>
      </c>
      <c r="AC3" s="21" t="s">
        <v>892</v>
      </c>
      <c r="AD3" s="21" t="s">
        <v>893</v>
      </c>
      <c r="AE3" s="21" t="s">
        <v>894</v>
      </c>
      <c r="AF3" s="21" t="s">
        <v>895</v>
      </c>
      <c r="AG3" s="21" t="s">
        <v>896</v>
      </c>
      <c r="AH3" s="21" t="s">
        <v>897</v>
      </c>
      <c r="AI3" s="21" t="s">
        <v>898</v>
      </c>
      <c r="AJ3" s="21" t="s">
        <v>899</v>
      </c>
      <c r="AK3" s="21" t="s">
        <v>900</v>
      </c>
      <c r="AL3" s="21" t="s">
        <v>901</v>
      </c>
      <c r="AM3" s="21" t="s">
        <v>902</v>
      </c>
      <c r="AN3" s="21" t="s">
        <v>903</v>
      </c>
      <c r="AO3" s="21" t="s">
        <v>904</v>
      </c>
      <c r="AP3" s="21" t="s">
        <v>905</v>
      </c>
      <c r="AQ3" s="21" t="s">
        <v>906</v>
      </c>
      <c r="AR3" s="21" t="s">
        <v>907</v>
      </c>
      <c r="AS3" s="21" t="s">
        <v>908</v>
      </c>
      <c r="AT3" s="21" t="s">
        <v>909</v>
      </c>
      <c r="AU3" s="21" t="s">
        <v>910</v>
      </c>
      <c r="AV3" s="21" t="s">
        <v>911</v>
      </c>
      <c r="AW3" s="21" t="s">
        <v>912</v>
      </c>
      <c r="AX3" s="21" t="s">
        <v>913</v>
      </c>
      <c r="AY3" s="21" t="s">
        <v>914</v>
      </c>
      <c r="AZ3" s="21" t="s">
        <v>915</v>
      </c>
      <c r="BA3" s="21" t="s">
        <v>916</v>
      </c>
      <c r="BB3" s="21" t="s">
        <v>917</v>
      </c>
      <c r="BC3" s="21" t="s">
        <v>918</v>
      </c>
      <c r="BD3" s="21" t="s">
        <v>919</v>
      </c>
      <c r="BE3" s="21" t="s">
        <v>920</v>
      </c>
      <c r="BF3" s="21" t="s">
        <v>921</v>
      </c>
      <c r="BG3" s="21" t="s">
        <v>922</v>
      </c>
      <c r="BH3" s="21" t="s">
        <v>923</v>
      </c>
      <c r="BI3" s="21" t="s">
        <v>924</v>
      </c>
      <c r="BJ3" s="21" t="s">
        <v>925</v>
      </c>
      <c r="BK3" s="21" t="s">
        <v>926</v>
      </c>
      <c r="BL3" s="21" t="s">
        <v>927</v>
      </c>
      <c r="BM3" s="21" t="s">
        <v>928</v>
      </c>
      <c r="BN3" s="21" t="s">
        <v>929</v>
      </c>
      <c r="BO3" s="21" t="s">
        <v>930</v>
      </c>
      <c r="BP3" s="21" t="s">
        <v>931</v>
      </c>
      <c r="BQ3" s="21" t="s">
        <v>932</v>
      </c>
      <c r="BR3" s="21" t="s">
        <v>933</v>
      </c>
      <c r="BS3" s="21" t="s">
        <v>934</v>
      </c>
      <c r="BT3" s="21" t="s">
        <v>935</v>
      </c>
      <c r="BU3" s="21" t="s">
        <v>936</v>
      </c>
      <c r="BV3" s="21" t="s">
        <v>937</v>
      </c>
      <c r="BW3" s="21" t="s">
        <v>938</v>
      </c>
      <c r="BX3" s="21" t="s">
        <v>939</v>
      </c>
      <c r="BY3" s="21" t="s">
        <v>940</v>
      </c>
      <c r="BZ3" s="21" t="s">
        <v>941</v>
      </c>
      <c r="CA3" s="21" t="s">
        <v>942</v>
      </c>
      <c r="CB3" s="21" t="s">
        <v>943</v>
      </c>
      <c r="CC3" s="21" t="s">
        <v>944</v>
      </c>
      <c r="CD3" s="21" t="s">
        <v>945</v>
      </c>
      <c r="CE3" s="21" t="s">
        <v>946</v>
      </c>
      <c r="CF3" s="21" t="s">
        <v>947</v>
      </c>
    </row>
    <row r="4" spans="1:84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75635130</v>
      </c>
      <c r="F4" s="22">
        <v>5812</v>
      </c>
      <c r="G4" s="22">
        <v>18137383</v>
      </c>
      <c r="H4" s="22">
        <v>0</v>
      </c>
      <c r="I4" s="22">
        <v>3023296</v>
      </c>
      <c r="J4" s="22">
        <v>1925638</v>
      </c>
      <c r="K4" s="22">
        <v>71258</v>
      </c>
      <c r="L4" s="22">
        <v>0</v>
      </c>
      <c r="M4" s="22">
        <v>7966528</v>
      </c>
      <c r="N4" s="22">
        <v>0</v>
      </c>
      <c r="O4" s="22">
        <v>11962714</v>
      </c>
      <c r="P4" s="22">
        <v>25584504</v>
      </c>
      <c r="Q4" s="22">
        <v>0</v>
      </c>
      <c r="R4" s="22">
        <v>1779290</v>
      </c>
      <c r="S4" s="22">
        <v>3022843</v>
      </c>
      <c r="T4" s="22">
        <v>0</v>
      </c>
      <c r="U4" s="22">
        <v>24589035</v>
      </c>
      <c r="V4" s="22">
        <v>34522163</v>
      </c>
      <c r="W4" s="22">
        <v>9524920</v>
      </c>
      <c r="X4" s="22">
        <v>0</v>
      </c>
      <c r="Y4" s="22">
        <v>1613481</v>
      </c>
      <c r="Z4" s="22">
        <v>0</v>
      </c>
      <c r="AA4" s="22">
        <v>181127</v>
      </c>
      <c r="AB4" s="22">
        <v>0</v>
      </c>
      <c r="AC4" s="22">
        <v>5691962</v>
      </c>
      <c r="AD4" s="22">
        <v>95641</v>
      </c>
      <c r="AE4" s="22">
        <v>0</v>
      </c>
      <c r="AF4" s="22">
        <v>5163789</v>
      </c>
      <c r="AG4" s="22">
        <v>6165220</v>
      </c>
      <c r="AH4" s="22">
        <v>0</v>
      </c>
      <c r="AI4" s="22">
        <v>0</v>
      </c>
      <c r="AJ4" s="22">
        <v>28888424</v>
      </c>
      <c r="AK4" s="22">
        <v>1439816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0</v>
      </c>
      <c r="AR4" s="22">
        <v>266989974</v>
      </c>
      <c r="AS4" s="22">
        <v>658859</v>
      </c>
      <c r="AT4" s="22">
        <v>27938550</v>
      </c>
      <c r="AU4" s="22">
        <v>0</v>
      </c>
      <c r="AV4" s="22">
        <v>16373289</v>
      </c>
      <c r="AW4" s="22">
        <v>14845472</v>
      </c>
      <c r="AX4" s="22">
        <v>256315</v>
      </c>
      <c r="AY4" s="22">
        <v>0</v>
      </c>
      <c r="AZ4" s="22">
        <v>4654005</v>
      </c>
      <c r="BA4" s="22">
        <v>0</v>
      </c>
      <c r="BB4" s="22">
        <v>9008889</v>
      </c>
      <c r="BC4" s="22">
        <v>23906320</v>
      </c>
      <c r="BD4" s="22">
        <v>0</v>
      </c>
      <c r="BE4" s="22">
        <v>5156521</v>
      </c>
      <c r="BF4" s="22">
        <v>3431514</v>
      </c>
      <c r="BG4" s="22">
        <v>0</v>
      </c>
      <c r="BH4" s="22">
        <v>14069025</v>
      </c>
      <c r="BI4" s="22">
        <v>16543628</v>
      </c>
      <c r="BJ4" s="22">
        <v>7846735</v>
      </c>
      <c r="BK4" s="22">
        <v>0</v>
      </c>
      <c r="BL4" s="22">
        <v>2539557</v>
      </c>
      <c r="BM4" s="22">
        <v>0</v>
      </c>
      <c r="BN4" s="22">
        <v>109452</v>
      </c>
      <c r="BO4" s="22">
        <v>0</v>
      </c>
      <c r="BP4" s="22">
        <v>3011888</v>
      </c>
      <c r="BQ4" s="22">
        <v>1413387</v>
      </c>
      <c r="BR4" s="22">
        <v>0</v>
      </c>
      <c r="BS4" s="22">
        <v>1150952</v>
      </c>
      <c r="BT4" s="22">
        <v>2007047</v>
      </c>
      <c r="BU4" s="22">
        <v>0</v>
      </c>
      <c r="BV4" s="22">
        <v>0</v>
      </c>
      <c r="BW4" s="22">
        <v>23668589</v>
      </c>
      <c r="BX4" s="22">
        <v>4951010</v>
      </c>
      <c r="BY4" s="22">
        <v>0</v>
      </c>
      <c r="BZ4" s="22">
        <v>0</v>
      </c>
      <c r="CA4" s="22">
        <v>0</v>
      </c>
      <c r="CB4" s="22">
        <v>0</v>
      </c>
      <c r="CC4" s="22">
        <v>0</v>
      </c>
      <c r="CD4" s="22">
        <v>0</v>
      </c>
      <c r="CE4" s="22">
        <v>183541004</v>
      </c>
      <c r="CF4" s="22">
        <v>83448970</v>
      </c>
    </row>
    <row r="5" spans="1:84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33037473</v>
      </c>
      <c r="H5" s="22">
        <v>0</v>
      </c>
      <c r="I5" s="22">
        <v>585681</v>
      </c>
      <c r="J5" s="22">
        <v>884946</v>
      </c>
      <c r="K5" s="22">
        <v>0</v>
      </c>
      <c r="L5" s="22">
        <v>0</v>
      </c>
      <c r="M5" s="22">
        <v>342078</v>
      </c>
      <c r="N5" s="22">
        <v>428904</v>
      </c>
      <c r="O5" s="22">
        <v>0</v>
      </c>
      <c r="P5" s="22">
        <v>1091022</v>
      </c>
      <c r="Q5" s="22">
        <v>0</v>
      </c>
      <c r="R5" s="22">
        <v>45806</v>
      </c>
      <c r="S5" s="22">
        <v>643205</v>
      </c>
      <c r="T5" s="22">
        <v>0</v>
      </c>
      <c r="U5" s="22">
        <v>5442952</v>
      </c>
      <c r="V5" s="22">
        <v>3856774</v>
      </c>
      <c r="W5" s="22">
        <v>2110754</v>
      </c>
      <c r="X5" s="22">
        <v>0</v>
      </c>
      <c r="Y5" s="22">
        <v>426786</v>
      </c>
      <c r="Z5" s="22">
        <v>1738952</v>
      </c>
      <c r="AA5" s="22">
        <v>14920</v>
      </c>
      <c r="AB5" s="22">
        <v>41652</v>
      </c>
      <c r="AC5" s="22">
        <v>1701341</v>
      </c>
      <c r="AD5" s="22">
        <v>139424</v>
      </c>
      <c r="AE5" s="22">
        <v>406849</v>
      </c>
      <c r="AF5" s="22">
        <v>0</v>
      </c>
      <c r="AG5" s="22">
        <v>0</v>
      </c>
      <c r="AH5" s="22">
        <v>123479</v>
      </c>
      <c r="AI5" s="22">
        <v>0</v>
      </c>
      <c r="AJ5" s="22">
        <v>4990217</v>
      </c>
      <c r="AK5" s="22">
        <v>164810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58218025</v>
      </c>
      <c r="AS5" s="22">
        <v>537385</v>
      </c>
      <c r="AT5" s="22">
        <v>21535236</v>
      </c>
      <c r="AU5" s="22">
        <v>0</v>
      </c>
      <c r="AV5" s="22">
        <v>4081969</v>
      </c>
      <c r="AW5" s="22">
        <v>1384061</v>
      </c>
      <c r="AX5" s="22">
        <v>2739</v>
      </c>
      <c r="AY5" s="22">
        <v>0</v>
      </c>
      <c r="AZ5" s="22">
        <v>960777</v>
      </c>
      <c r="BA5" s="22">
        <v>0</v>
      </c>
      <c r="BB5" s="22">
        <v>5254803</v>
      </c>
      <c r="BC5" s="22">
        <v>2424411</v>
      </c>
      <c r="BD5" s="22">
        <v>0</v>
      </c>
      <c r="BE5" s="22">
        <v>278353</v>
      </c>
      <c r="BF5" s="22">
        <v>346639</v>
      </c>
      <c r="BG5" s="22">
        <v>0</v>
      </c>
      <c r="BH5" s="22">
        <v>4360811</v>
      </c>
      <c r="BI5" s="22">
        <v>3014752</v>
      </c>
      <c r="BJ5" s="22">
        <v>1561218</v>
      </c>
      <c r="BK5" s="22">
        <v>128152</v>
      </c>
      <c r="BL5" s="22">
        <v>891457</v>
      </c>
      <c r="BM5" s="22">
        <v>1856898</v>
      </c>
      <c r="BN5" s="22">
        <v>3684</v>
      </c>
      <c r="BO5" s="22">
        <v>346530</v>
      </c>
      <c r="BP5" s="22">
        <v>1024914</v>
      </c>
      <c r="BQ5" s="22">
        <v>703183</v>
      </c>
      <c r="BR5" s="22">
        <v>1742845</v>
      </c>
      <c r="BS5" s="22">
        <v>0</v>
      </c>
      <c r="BT5" s="22">
        <v>0</v>
      </c>
      <c r="BU5" s="22">
        <v>0</v>
      </c>
      <c r="BV5" s="22">
        <v>0</v>
      </c>
      <c r="BW5" s="22">
        <v>7761391</v>
      </c>
      <c r="BX5" s="22">
        <v>980555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61182763</v>
      </c>
      <c r="CF5" s="22">
        <v>-2964738</v>
      </c>
    </row>
    <row r="6" spans="1:84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16452020</v>
      </c>
      <c r="F6" s="22">
        <v>0</v>
      </c>
      <c r="G6" s="22">
        <v>2740193</v>
      </c>
      <c r="H6" s="22">
        <v>0</v>
      </c>
      <c r="I6" s="22">
        <v>957471</v>
      </c>
      <c r="J6" s="22">
        <v>405594</v>
      </c>
      <c r="K6" s="22">
        <v>0</v>
      </c>
      <c r="L6" s="22">
        <v>0</v>
      </c>
      <c r="M6" s="22">
        <v>233331</v>
      </c>
      <c r="N6" s="22">
        <v>0</v>
      </c>
      <c r="O6" s="22">
        <v>0</v>
      </c>
      <c r="P6" s="22">
        <v>4098297</v>
      </c>
      <c r="Q6" s="22">
        <v>34160</v>
      </c>
      <c r="R6" s="22">
        <v>0</v>
      </c>
      <c r="S6" s="22">
        <v>0</v>
      </c>
      <c r="T6" s="22">
        <v>0</v>
      </c>
      <c r="U6" s="22">
        <v>4854552</v>
      </c>
      <c r="V6" s="22">
        <v>1989490</v>
      </c>
      <c r="W6" s="22">
        <v>1802659</v>
      </c>
      <c r="X6" s="22">
        <v>0</v>
      </c>
      <c r="Y6" s="22">
        <v>683629</v>
      </c>
      <c r="Z6" s="22">
        <v>0</v>
      </c>
      <c r="AA6" s="22">
        <v>39526</v>
      </c>
      <c r="AB6" s="22">
        <v>0</v>
      </c>
      <c r="AC6" s="22">
        <v>321800</v>
      </c>
      <c r="AD6" s="22">
        <v>81806</v>
      </c>
      <c r="AE6" s="22">
        <v>116932</v>
      </c>
      <c r="AF6" s="22">
        <v>0</v>
      </c>
      <c r="AG6" s="22">
        <v>18663</v>
      </c>
      <c r="AH6" s="22">
        <v>0</v>
      </c>
      <c r="AI6" s="22">
        <v>0</v>
      </c>
      <c r="AJ6" s="22">
        <v>3807789</v>
      </c>
      <c r="AK6" s="22">
        <v>106979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0</v>
      </c>
      <c r="AR6" s="22">
        <v>38744891</v>
      </c>
      <c r="AS6" s="22">
        <v>397629</v>
      </c>
      <c r="AT6" s="22">
        <v>3525163</v>
      </c>
      <c r="AU6" s="22">
        <v>0</v>
      </c>
      <c r="AV6" s="22">
        <v>4828264</v>
      </c>
      <c r="AW6" s="22">
        <v>1020383</v>
      </c>
      <c r="AX6" s="22">
        <v>0</v>
      </c>
      <c r="AY6" s="22">
        <v>0</v>
      </c>
      <c r="AZ6" s="22">
        <v>559846</v>
      </c>
      <c r="BA6" s="22">
        <v>0</v>
      </c>
      <c r="BB6" s="22">
        <v>234011</v>
      </c>
      <c r="BC6" s="22">
        <v>5317342</v>
      </c>
      <c r="BD6" s="22">
        <v>62736</v>
      </c>
      <c r="BE6" s="22">
        <v>0</v>
      </c>
      <c r="BF6" s="22">
        <v>0</v>
      </c>
      <c r="BG6" s="22">
        <v>0</v>
      </c>
      <c r="BH6" s="22">
        <v>4471598</v>
      </c>
      <c r="BI6" s="22">
        <v>1482427</v>
      </c>
      <c r="BJ6" s="22">
        <v>1963907</v>
      </c>
      <c r="BK6" s="22">
        <v>0</v>
      </c>
      <c r="BL6" s="22">
        <v>795021</v>
      </c>
      <c r="BM6" s="22">
        <v>0</v>
      </c>
      <c r="BN6" s="22">
        <v>103658</v>
      </c>
      <c r="BO6" s="22">
        <v>0</v>
      </c>
      <c r="BP6" s="22">
        <v>814234</v>
      </c>
      <c r="BQ6" s="22">
        <v>235119</v>
      </c>
      <c r="BR6" s="22">
        <v>75137</v>
      </c>
      <c r="BS6" s="22">
        <v>0</v>
      </c>
      <c r="BT6" s="22">
        <v>6550</v>
      </c>
      <c r="BU6" s="22">
        <v>10086</v>
      </c>
      <c r="BV6" s="22">
        <v>0</v>
      </c>
      <c r="BW6" s="22">
        <v>7531625</v>
      </c>
      <c r="BX6" s="22">
        <v>1569035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35003771</v>
      </c>
      <c r="CF6" s="22">
        <v>3741120</v>
      </c>
    </row>
    <row r="7" spans="1:84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6105000</v>
      </c>
      <c r="F7" s="22">
        <v>8000</v>
      </c>
      <c r="G7" s="22">
        <v>2830775000</v>
      </c>
      <c r="H7" s="22">
        <v>0</v>
      </c>
      <c r="I7" s="22">
        <v>98492000</v>
      </c>
      <c r="J7" s="22">
        <v>8404000</v>
      </c>
      <c r="K7" s="22">
        <v>68511000</v>
      </c>
      <c r="L7" s="22">
        <v>0</v>
      </c>
      <c r="M7" s="22">
        <v>5889000</v>
      </c>
      <c r="N7" s="22">
        <v>0</v>
      </c>
      <c r="O7" s="22">
        <v>13355000</v>
      </c>
      <c r="P7" s="22">
        <v>204723000</v>
      </c>
      <c r="Q7" s="22">
        <v>0</v>
      </c>
      <c r="R7" s="22">
        <v>367139000</v>
      </c>
      <c r="S7" s="22">
        <v>187064000</v>
      </c>
      <c r="T7" s="22">
        <v>114549000</v>
      </c>
      <c r="U7" s="22">
        <v>398279000</v>
      </c>
      <c r="V7" s="22">
        <v>520569000</v>
      </c>
      <c r="W7" s="22">
        <v>160452000</v>
      </c>
      <c r="X7" s="22">
        <v>5967000</v>
      </c>
      <c r="Y7" s="22">
        <v>81512000</v>
      </c>
      <c r="Z7" s="22">
        <v>0</v>
      </c>
      <c r="AA7" s="22">
        <v>7742000</v>
      </c>
      <c r="AB7" s="22">
        <v>0</v>
      </c>
      <c r="AC7" s="22">
        <v>164814000</v>
      </c>
      <c r="AD7" s="22">
        <v>7981000</v>
      </c>
      <c r="AE7" s="22">
        <v>0</v>
      </c>
      <c r="AF7" s="22">
        <v>125792000</v>
      </c>
      <c r="AG7" s="22">
        <v>32656000</v>
      </c>
      <c r="AH7" s="22">
        <v>0</v>
      </c>
      <c r="AI7" s="22">
        <v>0</v>
      </c>
      <c r="AJ7" s="22">
        <v>114770000</v>
      </c>
      <c r="AK7" s="22">
        <v>12248000</v>
      </c>
      <c r="AL7" s="22">
        <v>21869000</v>
      </c>
      <c r="AM7" s="22">
        <v>1979000</v>
      </c>
      <c r="AN7" s="22">
        <v>0</v>
      </c>
      <c r="AO7" s="22">
        <v>-15608000</v>
      </c>
      <c r="AP7" s="22">
        <v>0</v>
      </c>
      <c r="AQ7" s="22">
        <v>0</v>
      </c>
      <c r="AR7" s="22">
        <v>5546036000</v>
      </c>
      <c r="AS7" s="22">
        <v>11177000</v>
      </c>
      <c r="AT7" s="22">
        <v>356477000</v>
      </c>
      <c r="AU7" s="22">
        <v>0</v>
      </c>
      <c r="AV7" s="22">
        <v>609290000</v>
      </c>
      <c r="AW7" s="22">
        <v>267851000</v>
      </c>
      <c r="AX7" s="22">
        <v>187079000</v>
      </c>
      <c r="AY7" s="22">
        <v>0</v>
      </c>
      <c r="AZ7" s="22">
        <v>17782000</v>
      </c>
      <c r="BA7" s="22">
        <v>0</v>
      </c>
      <c r="BB7" s="22">
        <v>31868000</v>
      </c>
      <c r="BC7" s="22">
        <v>438459000</v>
      </c>
      <c r="BD7" s="22">
        <v>0</v>
      </c>
      <c r="BE7" s="22">
        <v>636505000</v>
      </c>
      <c r="BF7" s="22">
        <v>81691000</v>
      </c>
      <c r="BG7" s="22">
        <v>108417000</v>
      </c>
      <c r="BH7" s="22">
        <v>211144000</v>
      </c>
      <c r="BI7" s="22">
        <v>326111000</v>
      </c>
      <c r="BJ7" s="22">
        <v>165861000</v>
      </c>
      <c r="BK7" s="22">
        <v>21325000</v>
      </c>
      <c r="BL7" s="22">
        <v>185058000</v>
      </c>
      <c r="BM7" s="22">
        <v>0</v>
      </c>
      <c r="BN7" s="22">
        <v>6828000</v>
      </c>
      <c r="BO7" s="22">
        <v>0</v>
      </c>
      <c r="BP7" s="22">
        <v>324026000</v>
      </c>
      <c r="BQ7" s="22">
        <v>16053000</v>
      </c>
      <c r="BR7" s="22">
        <v>0</v>
      </c>
      <c r="BS7" s="22">
        <v>106528000</v>
      </c>
      <c r="BT7" s="22">
        <v>175105000</v>
      </c>
      <c r="BU7" s="22">
        <v>0</v>
      </c>
      <c r="BV7" s="22">
        <v>0</v>
      </c>
      <c r="BW7" s="22">
        <v>247651000</v>
      </c>
      <c r="BX7" s="22">
        <v>71747000</v>
      </c>
      <c r="BY7" s="22">
        <v>30122000</v>
      </c>
      <c r="BZ7" s="22">
        <v>23592000</v>
      </c>
      <c r="CA7" s="22">
        <v>0</v>
      </c>
      <c r="CB7" s="22">
        <v>0</v>
      </c>
      <c r="CC7" s="22">
        <v>0</v>
      </c>
      <c r="CD7" s="22">
        <v>0</v>
      </c>
      <c r="CE7" s="22">
        <v>4657747000</v>
      </c>
      <c r="CF7" s="22">
        <v>888289000</v>
      </c>
    </row>
    <row r="8" spans="1:84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28433991</v>
      </c>
      <c r="F8" s="22">
        <v>0</v>
      </c>
      <c r="G8" s="22">
        <v>6505848</v>
      </c>
      <c r="H8" s="22">
        <v>0</v>
      </c>
      <c r="I8" s="22">
        <v>2282269</v>
      </c>
      <c r="J8" s="22">
        <v>346134</v>
      </c>
      <c r="K8" s="22">
        <v>0</v>
      </c>
      <c r="L8" s="22">
        <v>0</v>
      </c>
      <c r="M8" s="22">
        <v>3538</v>
      </c>
      <c r="N8" s="22">
        <v>748353</v>
      </c>
      <c r="O8" s="22">
        <v>12670</v>
      </c>
      <c r="P8" s="22">
        <v>2662379</v>
      </c>
      <c r="Q8" s="22">
        <v>140565</v>
      </c>
      <c r="R8" s="22">
        <v>73593</v>
      </c>
      <c r="S8" s="22">
        <v>0</v>
      </c>
      <c r="T8" s="22">
        <v>0</v>
      </c>
      <c r="U8" s="22">
        <v>10281967</v>
      </c>
      <c r="V8" s="22">
        <v>11331909</v>
      </c>
      <c r="W8" s="22">
        <v>3905858</v>
      </c>
      <c r="X8" s="22">
        <v>0</v>
      </c>
      <c r="Y8" s="22">
        <v>0</v>
      </c>
      <c r="Z8" s="22">
        <v>0</v>
      </c>
      <c r="AA8" s="22">
        <v>254173</v>
      </c>
      <c r="AB8" s="22">
        <v>0</v>
      </c>
      <c r="AC8" s="22">
        <v>423660</v>
      </c>
      <c r="AD8" s="22">
        <v>0</v>
      </c>
      <c r="AE8" s="22">
        <v>0</v>
      </c>
      <c r="AF8" s="22">
        <v>0</v>
      </c>
      <c r="AG8" s="22">
        <v>36136</v>
      </c>
      <c r="AH8" s="22">
        <v>2700</v>
      </c>
      <c r="AI8" s="22">
        <v>0</v>
      </c>
      <c r="AJ8" s="22">
        <v>3666506</v>
      </c>
      <c r="AK8" s="22">
        <v>128888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71241137</v>
      </c>
      <c r="AS8" s="22">
        <v>505265</v>
      </c>
      <c r="AT8" s="22">
        <v>6514443</v>
      </c>
      <c r="AU8" s="22">
        <v>0</v>
      </c>
      <c r="AV8" s="22">
        <v>7917021</v>
      </c>
      <c r="AW8" s="22">
        <v>1641421</v>
      </c>
      <c r="AX8" s="22">
        <v>0</v>
      </c>
      <c r="AY8" s="22">
        <v>0</v>
      </c>
      <c r="AZ8" s="22">
        <v>193143</v>
      </c>
      <c r="BA8" s="22">
        <v>476346</v>
      </c>
      <c r="BB8" s="22">
        <v>3230584</v>
      </c>
      <c r="BC8" s="22">
        <v>6238653</v>
      </c>
      <c r="BD8" s="22">
        <v>318800</v>
      </c>
      <c r="BE8" s="22">
        <v>371795</v>
      </c>
      <c r="BF8" s="22">
        <v>662800</v>
      </c>
      <c r="BG8" s="22">
        <v>0</v>
      </c>
      <c r="BH8" s="22">
        <v>5988402</v>
      </c>
      <c r="BI8" s="22">
        <v>3944654</v>
      </c>
      <c r="BJ8" s="22">
        <v>2996709</v>
      </c>
      <c r="BK8" s="22">
        <v>0</v>
      </c>
      <c r="BL8" s="22">
        <v>132839</v>
      </c>
      <c r="BM8" s="22">
        <v>0</v>
      </c>
      <c r="BN8" s="22">
        <v>225344</v>
      </c>
      <c r="BO8" s="22">
        <v>0</v>
      </c>
      <c r="BP8" s="22">
        <v>662318</v>
      </c>
      <c r="BQ8" s="22">
        <v>583352</v>
      </c>
      <c r="BR8" s="22">
        <v>0</v>
      </c>
      <c r="BS8" s="22">
        <v>0</v>
      </c>
      <c r="BT8" s="22">
        <v>56338</v>
      </c>
      <c r="BU8" s="22">
        <v>0</v>
      </c>
      <c r="BV8" s="22">
        <v>0</v>
      </c>
      <c r="BW8" s="22">
        <v>11254009</v>
      </c>
      <c r="BX8" s="22">
        <v>1684384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55598620</v>
      </c>
      <c r="CF8" s="22">
        <v>15642517</v>
      </c>
    </row>
    <row r="9" spans="1:84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19257800</v>
      </c>
      <c r="F9" s="22">
        <v>0</v>
      </c>
      <c r="G9" s="22">
        <v>6410719</v>
      </c>
      <c r="H9" s="22">
        <v>0</v>
      </c>
      <c r="I9" s="22">
        <v>1407162</v>
      </c>
      <c r="J9" s="22">
        <v>972070</v>
      </c>
      <c r="K9" s="22">
        <v>0</v>
      </c>
      <c r="L9" s="22">
        <v>0</v>
      </c>
      <c r="M9" s="22">
        <v>569736</v>
      </c>
      <c r="N9" s="22">
        <v>0</v>
      </c>
      <c r="O9" s="22">
        <v>0</v>
      </c>
      <c r="P9" s="22">
        <v>4192367</v>
      </c>
      <c r="Q9" s="22">
        <v>0</v>
      </c>
      <c r="R9" s="22">
        <v>0</v>
      </c>
      <c r="S9" s="22">
        <v>3909968</v>
      </c>
      <c r="T9" s="22">
        <v>0</v>
      </c>
      <c r="U9" s="22">
        <v>0</v>
      </c>
      <c r="V9" s="22">
        <v>0</v>
      </c>
      <c r="W9" s="22">
        <v>1496014</v>
      </c>
      <c r="X9" s="22">
        <v>0</v>
      </c>
      <c r="Y9" s="22">
        <v>856004</v>
      </c>
      <c r="Z9" s="22">
        <v>0</v>
      </c>
      <c r="AA9" s="22">
        <v>0</v>
      </c>
      <c r="AB9" s="22">
        <v>0</v>
      </c>
      <c r="AC9" s="22">
        <v>7034024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4920776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51026640</v>
      </c>
      <c r="AS9" s="22">
        <v>655539</v>
      </c>
      <c r="AT9" s="22">
        <v>8178823</v>
      </c>
      <c r="AU9" s="22">
        <v>151628</v>
      </c>
      <c r="AV9" s="22">
        <v>5359062</v>
      </c>
      <c r="AW9" s="22">
        <v>5526262</v>
      </c>
      <c r="AX9" s="22">
        <v>78475</v>
      </c>
      <c r="AY9" s="22">
        <v>0</v>
      </c>
      <c r="AZ9" s="22">
        <v>1279499</v>
      </c>
      <c r="BA9" s="22">
        <v>0</v>
      </c>
      <c r="BB9" s="22">
        <v>0</v>
      </c>
      <c r="BC9" s="22">
        <v>9130573</v>
      </c>
      <c r="BD9" s="22">
        <v>0</v>
      </c>
      <c r="BE9" s="22">
        <v>0</v>
      </c>
      <c r="BF9" s="22">
        <v>0</v>
      </c>
      <c r="BG9" s="22">
        <v>0</v>
      </c>
      <c r="BH9" s="22">
        <v>1341763</v>
      </c>
      <c r="BI9" s="22">
        <v>0</v>
      </c>
      <c r="BJ9" s="22">
        <v>1316843</v>
      </c>
      <c r="BK9" s="22">
        <v>0</v>
      </c>
      <c r="BL9" s="22">
        <v>1223955</v>
      </c>
      <c r="BM9" s="22">
        <v>0</v>
      </c>
      <c r="BN9" s="22">
        <v>0</v>
      </c>
      <c r="BO9" s="22">
        <v>0</v>
      </c>
      <c r="BP9" s="22">
        <v>4323040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0</v>
      </c>
      <c r="BW9" s="22">
        <v>3675976</v>
      </c>
      <c r="BX9" s="22">
        <v>656521</v>
      </c>
      <c r="BY9" s="22">
        <v>0</v>
      </c>
      <c r="BZ9" s="22">
        <v>570560</v>
      </c>
      <c r="CA9" s="22">
        <v>0</v>
      </c>
      <c r="CB9" s="22">
        <v>0</v>
      </c>
      <c r="CC9" s="22">
        <v>0</v>
      </c>
      <c r="CD9" s="22">
        <v>0</v>
      </c>
      <c r="CE9" s="22">
        <v>43468519</v>
      </c>
      <c r="CF9" s="22">
        <v>7558121</v>
      </c>
    </row>
    <row r="10" spans="1:84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27817835</v>
      </c>
      <c r="F10" s="22">
        <v>0</v>
      </c>
      <c r="G10" s="22">
        <v>17611302</v>
      </c>
      <c r="H10" s="22">
        <v>0</v>
      </c>
      <c r="I10" s="22">
        <v>980140</v>
      </c>
      <c r="J10" s="22">
        <v>311143</v>
      </c>
      <c r="K10" s="22">
        <v>26694</v>
      </c>
      <c r="L10" s="22">
        <v>0</v>
      </c>
      <c r="M10" s="22">
        <v>146377</v>
      </c>
      <c r="N10" s="22">
        <v>0</v>
      </c>
      <c r="O10" s="22">
        <v>0</v>
      </c>
      <c r="P10" s="22">
        <v>5848246</v>
      </c>
      <c r="Q10" s="22">
        <v>152512</v>
      </c>
      <c r="R10" s="22">
        <v>37440</v>
      </c>
      <c r="S10" s="22">
        <v>142108</v>
      </c>
      <c r="T10" s="22">
        <v>0</v>
      </c>
      <c r="U10" s="22">
        <v>3763805</v>
      </c>
      <c r="V10" s="22">
        <v>2203164</v>
      </c>
      <c r="W10" s="22">
        <v>2617067</v>
      </c>
      <c r="X10" s="22">
        <v>0</v>
      </c>
      <c r="Y10" s="22">
        <v>888084</v>
      </c>
      <c r="Z10" s="22">
        <v>57254</v>
      </c>
      <c r="AA10" s="22">
        <v>29419</v>
      </c>
      <c r="AB10" s="22">
        <v>38696</v>
      </c>
      <c r="AC10" s="22">
        <v>1072235</v>
      </c>
      <c r="AD10" s="22">
        <v>65671</v>
      </c>
      <c r="AE10" s="22">
        <v>0</v>
      </c>
      <c r="AF10" s="22">
        <v>0</v>
      </c>
      <c r="AG10" s="22">
        <v>112678</v>
      </c>
      <c r="AH10" s="22">
        <v>0</v>
      </c>
      <c r="AI10" s="22">
        <v>0</v>
      </c>
      <c r="AJ10" s="22">
        <v>11056786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74978656</v>
      </c>
      <c r="AS10" s="22">
        <v>801779</v>
      </c>
      <c r="AT10" s="22">
        <v>9998257</v>
      </c>
      <c r="AU10" s="22">
        <v>0</v>
      </c>
      <c r="AV10" s="22">
        <v>4411672</v>
      </c>
      <c r="AW10" s="22">
        <v>1964350</v>
      </c>
      <c r="AX10" s="22">
        <v>38077</v>
      </c>
      <c r="AY10" s="22">
        <v>0</v>
      </c>
      <c r="AZ10" s="22">
        <v>1701857</v>
      </c>
      <c r="BA10" s="22">
        <v>0</v>
      </c>
      <c r="BB10" s="22">
        <v>0</v>
      </c>
      <c r="BC10" s="22">
        <v>12242051</v>
      </c>
      <c r="BD10" s="22">
        <v>352482</v>
      </c>
      <c r="BE10" s="22">
        <v>1327026</v>
      </c>
      <c r="BF10" s="22">
        <v>960404</v>
      </c>
      <c r="BG10" s="22">
        <v>0</v>
      </c>
      <c r="BH10" s="22">
        <v>3268970</v>
      </c>
      <c r="BI10" s="22">
        <v>4941057</v>
      </c>
      <c r="BJ10" s="22">
        <v>2733192</v>
      </c>
      <c r="BK10" s="22">
        <v>0</v>
      </c>
      <c r="BL10" s="22">
        <v>1368129</v>
      </c>
      <c r="BM10" s="22">
        <v>48044</v>
      </c>
      <c r="BN10" s="22">
        <v>80217</v>
      </c>
      <c r="BO10" s="22">
        <v>287580</v>
      </c>
      <c r="BP10" s="22">
        <v>993984</v>
      </c>
      <c r="BQ10" s="22">
        <v>954573</v>
      </c>
      <c r="BR10" s="22">
        <v>0</v>
      </c>
      <c r="BS10" s="22">
        <v>0</v>
      </c>
      <c r="BT10" s="22">
        <v>67460</v>
      </c>
      <c r="BU10" s="22">
        <v>0</v>
      </c>
      <c r="BV10" s="22">
        <v>0</v>
      </c>
      <c r="BW10" s="22">
        <v>12748299</v>
      </c>
      <c r="BX10" s="22">
        <v>814079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62103539</v>
      </c>
      <c r="CF10" s="22">
        <v>12875117</v>
      </c>
    </row>
    <row r="11" spans="1:84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2722607000</v>
      </c>
      <c r="F11" s="22">
        <v>0</v>
      </c>
      <c r="G11" s="22">
        <v>22498000</v>
      </c>
      <c r="H11" s="22">
        <v>0</v>
      </c>
      <c r="I11" s="22">
        <v>83705000</v>
      </c>
      <c r="J11" s="22">
        <v>18786000</v>
      </c>
      <c r="K11" s="22">
        <v>0</v>
      </c>
      <c r="L11" s="22">
        <v>0</v>
      </c>
      <c r="M11" s="22">
        <v>33416000</v>
      </c>
      <c r="N11" s="22">
        <v>0</v>
      </c>
      <c r="O11" s="22">
        <v>7865000</v>
      </c>
      <c r="P11" s="22">
        <v>76730000</v>
      </c>
      <c r="Q11" s="22">
        <v>0</v>
      </c>
      <c r="R11" s="22">
        <v>357164000</v>
      </c>
      <c r="S11" s="22">
        <v>0</v>
      </c>
      <c r="T11" s="22">
        <v>332000</v>
      </c>
      <c r="U11" s="22">
        <v>0</v>
      </c>
      <c r="V11" s="22">
        <v>0</v>
      </c>
      <c r="W11" s="22">
        <v>238235000</v>
      </c>
      <c r="X11" s="22">
        <v>656000</v>
      </c>
      <c r="Y11" s="22">
        <v>27960000</v>
      </c>
      <c r="Z11" s="22">
        <v>0</v>
      </c>
      <c r="AA11" s="22">
        <v>3248000</v>
      </c>
      <c r="AB11" s="22">
        <v>0</v>
      </c>
      <c r="AC11" s="22">
        <v>146672000</v>
      </c>
      <c r="AD11" s="22">
        <v>0</v>
      </c>
      <c r="AE11" s="22">
        <v>99947000</v>
      </c>
      <c r="AF11" s="22">
        <v>19802000</v>
      </c>
      <c r="AG11" s="22">
        <v>387048000</v>
      </c>
      <c r="AH11" s="22">
        <v>0</v>
      </c>
      <c r="AI11" s="22">
        <v>0</v>
      </c>
      <c r="AJ11" s="22">
        <v>108549000</v>
      </c>
      <c r="AK11" s="22">
        <v>9851000</v>
      </c>
      <c r="AL11" s="22">
        <v>71528000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4436599000</v>
      </c>
      <c r="AS11" s="22">
        <v>6592000</v>
      </c>
      <c r="AT11" s="22">
        <v>624517000</v>
      </c>
      <c r="AU11" s="22">
        <v>0</v>
      </c>
      <c r="AV11" s="22">
        <v>531467000</v>
      </c>
      <c r="AW11" s="22">
        <v>241975000</v>
      </c>
      <c r="AX11" s="22">
        <v>0</v>
      </c>
      <c r="AY11" s="22">
        <v>0</v>
      </c>
      <c r="AZ11" s="22">
        <v>72617000</v>
      </c>
      <c r="BA11" s="22">
        <v>0</v>
      </c>
      <c r="BB11" s="22">
        <v>41897000</v>
      </c>
      <c r="BC11" s="22">
        <v>520496000</v>
      </c>
      <c r="BD11" s="22">
        <v>0</v>
      </c>
      <c r="BE11" s="22">
        <v>488857000</v>
      </c>
      <c r="BF11" s="22">
        <v>0</v>
      </c>
      <c r="BG11" s="22">
        <v>29333000</v>
      </c>
      <c r="BH11" s="22">
        <v>0</v>
      </c>
      <c r="BI11" s="22">
        <v>0</v>
      </c>
      <c r="BJ11" s="22">
        <v>213570000</v>
      </c>
      <c r="BK11" s="22">
        <v>2133000</v>
      </c>
      <c r="BL11" s="22">
        <v>59876000</v>
      </c>
      <c r="BM11" s="22">
        <v>0</v>
      </c>
      <c r="BN11" s="22">
        <v>1325000</v>
      </c>
      <c r="BO11" s="22">
        <v>0</v>
      </c>
      <c r="BP11" s="22">
        <v>181780000</v>
      </c>
      <c r="BQ11" s="22">
        <v>0</v>
      </c>
      <c r="BR11" s="22">
        <v>63434000</v>
      </c>
      <c r="BS11" s="22">
        <v>88230000</v>
      </c>
      <c r="BT11" s="22">
        <v>0</v>
      </c>
      <c r="BU11" s="22">
        <v>0</v>
      </c>
      <c r="BV11" s="22">
        <v>0</v>
      </c>
      <c r="BW11" s="22">
        <v>304184000</v>
      </c>
      <c r="BX11" s="22">
        <v>86428000</v>
      </c>
      <c r="BY11" s="22">
        <v>100030000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3658741000</v>
      </c>
      <c r="CF11" s="22">
        <v>777858000</v>
      </c>
    </row>
    <row r="12" spans="1:84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61528000</v>
      </c>
      <c r="F12" s="22">
        <v>6000</v>
      </c>
      <c r="G12" s="22">
        <v>280000</v>
      </c>
      <c r="H12" s="22">
        <v>0</v>
      </c>
      <c r="I12" s="22">
        <v>1442000</v>
      </c>
      <c r="J12" s="22">
        <v>146000</v>
      </c>
      <c r="K12" s="22">
        <v>0</v>
      </c>
      <c r="L12" s="22">
        <v>0</v>
      </c>
      <c r="M12" s="22">
        <v>165000</v>
      </c>
      <c r="N12" s="22">
        <v>0</v>
      </c>
      <c r="O12" s="22">
        <v>19000</v>
      </c>
      <c r="P12" s="22">
        <v>5413000</v>
      </c>
      <c r="Q12" s="22">
        <v>0</v>
      </c>
      <c r="R12" s="22">
        <v>241000</v>
      </c>
      <c r="S12" s="22">
        <v>177000</v>
      </c>
      <c r="T12" s="22">
        <v>0</v>
      </c>
      <c r="U12" s="22">
        <v>8891000</v>
      </c>
      <c r="V12" s="22">
        <v>8952000</v>
      </c>
      <c r="W12" s="22">
        <v>4073000</v>
      </c>
      <c r="X12" s="22">
        <v>0</v>
      </c>
      <c r="Y12" s="22">
        <v>706000</v>
      </c>
      <c r="Z12" s="22">
        <v>0</v>
      </c>
      <c r="AA12" s="22">
        <v>97000</v>
      </c>
      <c r="AB12" s="22">
        <v>0</v>
      </c>
      <c r="AC12" s="22">
        <v>1793000</v>
      </c>
      <c r="AD12" s="22">
        <v>330000</v>
      </c>
      <c r="AE12" s="22">
        <v>871000</v>
      </c>
      <c r="AF12" s="22">
        <v>0</v>
      </c>
      <c r="AG12" s="22">
        <v>60000</v>
      </c>
      <c r="AH12" s="22">
        <v>0</v>
      </c>
      <c r="AI12" s="22">
        <v>0</v>
      </c>
      <c r="AJ12" s="22">
        <v>7143000</v>
      </c>
      <c r="AK12" s="22">
        <v>1054000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103387000</v>
      </c>
      <c r="AS12" s="22">
        <v>512000</v>
      </c>
      <c r="AT12" s="22">
        <v>20487000</v>
      </c>
      <c r="AU12" s="22">
        <v>0</v>
      </c>
      <c r="AV12" s="22">
        <v>8892000</v>
      </c>
      <c r="AW12" s="22">
        <v>4860000</v>
      </c>
      <c r="AX12" s="22">
        <v>0</v>
      </c>
      <c r="AY12" s="22">
        <v>0</v>
      </c>
      <c r="AZ12" s="22">
        <v>1313000</v>
      </c>
      <c r="BA12" s="22">
        <v>0</v>
      </c>
      <c r="BB12" s="22">
        <v>1965000</v>
      </c>
      <c r="BC12" s="22">
        <v>15155000</v>
      </c>
      <c r="BD12" s="22">
        <v>0</v>
      </c>
      <c r="BE12" s="22">
        <v>1170000</v>
      </c>
      <c r="BF12" s="22">
        <v>1656000</v>
      </c>
      <c r="BG12" s="22">
        <v>0</v>
      </c>
      <c r="BH12" s="22">
        <v>7682000</v>
      </c>
      <c r="BI12" s="22">
        <v>7948000</v>
      </c>
      <c r="BJ12" s="22">
        <v>3475000</v>
      </c>
      <c r="BK12" s="22">
        <v>0</v>
      </c>
      <c r="BL12" s="22">
        <v>1283000</v>
      </c>
      <c r="BM12" s="22">
        <v>0</v>
      </c>
      <c r="BN12" s="22">
        <v>59000</v>
      </c>
      <c r="BO12" s="22">
        <v>0</v>
      </c>
      <c r="BP12" s="22">
        <v>2074000</v>
      </c>
      <c r="BQ12" s="22">
        <v>997000</v>
      </c>
      <c r="BR12" s="22">
        <v>0</v>
      </c>
      <c r="BS12" s="22">
        <v>0</v>
      </c>
      <c r="BT12" s="22">
        <v>176000</v>
      </c>
      <c r="BU12" s="22">
        <v>0</v>
      </c>
      <c r="BV12" s="22">
        <v>0</v>
      </c>
      <c r="BW12" s="22">
        <v>12214000</v>
      </c>
      <c r="BX12" s="22">
        <v>3710000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95628000</v>
      </c>
      <c r="CF12" s="22">
        <v>7759000</v>
      </c>
    </row>
    <row r="13" spans="1:84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156454226</v>
      </c>
      <c r="F13" s="22">
        <v>8644</v>
      </c>
      <c r="G13" s="22">
        <v>9428406</v>
      </c>
      <c r="H13" s="22">
        <v>0</v>
      </c>
      <c r="I13" s="22">
        <v>5683784</v>
      </c>
      <c r="J13" s="22">
        <v>2078767</v>
      </c>
      <c r="K13" s="22">
        <v>1835635</v>
      </c>
      <c r="L13" s="22">
        <v>0</v>
      </c>
      <c r="M13" s="22">
        <v>2918873</v>
      </c>
      <c r="N13" s="22">
        <v>0</v>
      </c>
      <c r="O13" s="22">
        <v>1042078</v>
      </c>
      <c r="P13" s="22">
        <v>17419127</v>
      </c>
      <c r="Q13" s="22">
        <v>10629981</v>
      </c>
      <c r="R13" s="22">
        <v>1285923</v>
      </c>
      <c r="S13" s="22">
        <v>2745955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7498151</v>
      </c>
      <c r="Z13" s="22">
        <v>0</v>
      </c>
      <c r="AA13" s="22">
        <v>170887</v>
      </c>
      <c r="AB13" s="22">
        <v>0</v>
      </c>
      <c r="AC13" s="22">
        <v>2038031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9287</v>
      </c>
      <c r="AJ13" s="22">
        <v>9111142</v>
      </c>
      <c r="AK13" s="22">
        <v>2837025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233195922</v>
      </c>
      <c r="AS13" s="22">
        <v>2337226</v>
      </c>
      <c r="AT13" s="22">
        <v>27275763</v>
      </c>
      <c r="AU13" s="22">
        <v>0</v>
      </c>
      <c r="AV13" s="22">
        <v>30292272</v>
      </c>
      <c r="AW13" s="22">
        <v>19876659</v>
      </c>
      <c r="AX13" s="22">
        <v>1912745</v>
      </c>
      <c r="AY13" s="22">
        <v>0</v>
      </c>
      <c r="AZ13" s="22">
        <v>7307197</v>
      </c>
      <c r="BA13" s="22">
        <v>0</v>
      </c>
      <c r="BB13" s="22">
        <v>13078832</v>
      </c>
      <c r="BC13" s="22">
        <v>36016644</v>
      </c>
      <c r="BD13" s="22">
        <v>10251528</v>
      </c>
      <c r="BE13" s="22">
        <v>5925887</v>
      </c>
      <c r="BF13" s="22">
        <v>3678137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8770466</v>
      </c>
      <c r="BM13" s="22">
        <v>0</v>
      </c>
      <c r="BN13" s="22">
        <v>35177</v>
      </c>
      <c r="BO13" s="22">
        <v>0</v>
      </c>
      <c r="BP13" s="22">
        <v>3492838</v>
      </c>
      <c r="BQ13" s="22">
        <v>0</v>
      </c>
      <c r="BR13" s="22">
        <v>0</v>
      </c>
      <c r="BS13" s="22">
        <v>1132692</v>
      </c>
      <c r="BT13" s="22">
        <v>0</v>
      </c>
      <c r="BU13" s="22">
        <v>0</v>
      </c>
      <c r="BV13" s="22">
        <v>441673</v>
      </c>
      <c r="BW13" s="22">
        <v>42711744</v>
      </c>
      <c r="BX13" s="22">
        <v>10252236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224789716</v>
      </c>
      <c r="CF13" s="22">
        <v>8406206</v>
      </c>
    </row>
    <row r="14" spans="1:84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17493379</v>
      </c>
      <c r="F14" s="22">
        <v>550880</v>
      </c>
      <c r="G14" s="22">
        <v>3675104</v>
      </c>
      <c r="H14" s="22">
        <v>0</v>
      </c>
      <c r="I14" s="22">
        <v>1684908</v>
      </c>
      <c r="J14" s="22">
        <v>486249</v>
      </c>
      <c r="K14" s="22">
        <v>0</v>
      </c>
      <c r="L14" s="22">
        <v>0</v>
      </c>
      <c r="M14" s="22">
        <v>39168</v>
      </c>
      <c r="N14" s="22">
        <v>0</v>
      </c>
      <c r="O14" s="22">
        <v>166714</v>
      </c>
      <c r="P14" s="22">
        <v>8555854</v>
      </c>
      <c r="Q14" s="22">
        <v>15822</v>
      </c>
      <c r="R14" s="22">
        <v>0</v>
      </c>
      <c r="S14" s="22">
        <v>13034</v>
      </c>
      <c r="T14" s="22">
        <v>37</v>
      </c>
      <c r="U14" s="22">
        <v>5866682</v>
      </c>
      <c r="V14" s="22">
        <v>5342147</v>
      </c>
      <c r="W14" s="22">
        <v>2749101</v>
      </c>
      <c r="X14" s="22">
        <v>0</v>
      </c>
      <c r="Y14" s="22">
        <v>328644</v>
      </c>
      <c r="Z14" s="22">
        <v>0</v>
      </c>
      <c r="AA14" s="22">
        <v>179636</v>
      </c>
      <c r="AB14" s="22">
        <v>0</v>
      </c>
      <c r="AC14" s="22">
        <v>256293</v>
      </c>
      <c r="AD14" s="22">
        <v>432387</v>
      </c>
      <c r="AE14" s="22">
        <v>0</v>
      </c>
      <c r="AF14" s="22">
        <v>0</v>
      </c>
      <c r="AG14" s="22">
        <v>0</v>
      </c>
      <c r="AH14" s="22">
        <v>702659</v>
      </c>
      <c r="AI14" s="22">
        <v>11364</v>
      </c>
      <c r="AJ14" s="22">
        <v>2668145</v>
      </c>
      <c r="AK14" s="22">
        <v>972182</v>
      </c>
      <c r="AL14" s="22">
        <v>0</v>
      </c>
      <c r="AM14" s="22">
        <v>60193</v>
      </c>
      <c r="AN14" s="22">
        <v>0</v>
      </c>
      <c r="AO14" s="22">
        <v>0</v>
      </c>
      <c r="AP14" s="22">
        <v>0</v>
      </c>
      <c r="AQ14" s="22">
        <v>0</v>
      </c>
      <c r="AR14" s="22">
        <v>52250582</v>
      </c>
      <c r="AS14" s="22">
        <v>420180</v>
      </c>
      <c r="AT14" s="22">
        <v>3168049</v>
      </c>
      <c r="AU14" s="22">
        <v>1186443</v>
      </c>
      <c r="AV14" s="22">
        <v>5624801</v>
      </c>
      <c r="AW14" s="22">
        <v>1581988</v>
      </c>
      <c r="AX14" s="22">
        <v>9615</v>
      </c>
      <c r="AY14" s="22">
        <v>0</v>
      </c>
      <c r="AZ14" s="22">
        <v>436003</v>
      </c>
      <c r="BA14" s="22">
        <v>0</v>
      </c>
      <c r="BB14" s="22">
        <v>1202347</v>
      </c>
      <c r="BC14" s="22">
        <v>6209963</v>
      </c>
      <c r="BD14" s="22">
        <v>50778</v>
      </c>
      <c r="BE14" s="22">
        <v>159764</v>
      </c>
      <c r="BF14" s="22">
        <v>0</v>
      </c>
      <c r="BG14" s="22">
        <v>851135</v>
      </c>
      <c r="BH14" s="22">
        <v>4427021</v>
      </c>
      <c r="BI14" s="22">
        <v>4193386</v>
      </c>
      <c r="BJ14" s="22">
        <v>2230260</v>
      </c>
      <c r="BK14" s="22">
        <v>0</v>
      </c>
      <c r="BL14" s="22">
        <v>404319</v>
      </c>
      <c r="BM14" s="22">
        <v>0</v>
      </c>
      <c r="BN14" s="22">
        <v>252700</v>
      </c>
      <c r="BO14" s="22">
        <v>0</v>
      </c>
      <c r="BP14" s="22">
        <v>808857</v>
      </c>
      <c r="BQ14" s="22">
        <v>794077</v>
      </c>
      <c r="BR14" s="22">
        <v>0</v>
      </c>
      <c r="BS14" s="22">
        <v>0</v>
      </c>
      <c r="BT14" s="22">
        <v>0</v>
      </c>
      <c r="BU14" s="22">
        <v>176601</v>
      </c>
      <c r="BV14" s="22">
        <v>273445</v>
      </c>
      <c r="BW14" s="22">
        <v>1318613</v>
      </c>
      <c r="BX14" s="22">
        <v>3826148</v>
      </c>
      <c r="BY14" s="22">
        <v>0</v>
      </c>
      <c r="BZ14" s="22">
        <v>2411688</v>
      </c>
      <c r="CA14" s="22">
        <v>0</v>
      </c>
      <c r="CB14" s="22">
        <v>0</v>
      </c>
      <c r="CC14" s="22">
        <v>0</v>
      </c>
      <c r="CD14" s="22">
        <v>0</v>
      </c>
      <c r="CE14" s="22">
        <v>42018181</v>
      </c>
      <c r="CF14" s="22">
        <v>10232401</v>
      </c>
    </row>
    <row r="15" spans="1:84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56348049</v>
      </c>
      <c r="F15" s="22">
        <v>0</v>
      </c>
      <c r="G15" s="22">
        <v>43275845</v>
      </c>
      <c r="H15" s="22">
        <v>0</v>
      </c>
      <c r="I15" s="22">
        <v>765598</v>
      </c>
      <c r="J15" s="22">
        <v>340275</v>
      </c>
      <c r="K15" s="22">
        <v>139343</v>
      </c>
      <c r="L15" s="22">
        <v>4773037</v>
      </c>
      <c r="M15" s="22">
        <v>671817</v>
      </c>
      <c r="N15" s="22">
        <v>0</v>
      </c>
      <c r="O15" s="22">
        <v>1191525</v>
      </c>
      <c r="P15" s="22">
        <v>33834403</v>
      </c>
      <c r="Q15" s="22">
        <v>0</v>
      </c>
      <c r="R15" s="22">
        <v>276813</v>
      </c>
      <c r="S15" s="22">
        <v>760792</v>
      </c>
      <c r="T15" s="22">
        <v>0</v>
      </c>
      <c r="U15" s="22">
        <v>10559348</v>
      </c>
      <c r="V15" s="22">
        <v>7745718</v>
      </c>
      <c r="W15" s="22">
        <v>3625993</v>
      </c>
      <c r="X15" s="22">
        <v>8504630</v>
      </c>
      <c r="Y15" s="22">
        <v>1252881</v>
      </c>
      <c r="Z15" s="22">
        <v>0</v>
      </c>
      <c r="AA15" s="22">
        <v>0</v>
      </c>
      <c r="AB15" s="22">
        <v>170391</v>
      </c>
      <c r="AC15" s="22">
        <v>3149205</v>
      </c>
      <c r="AD15" s="22">
        <v>475600</v>
      </c>
      <c r="AE15" s="22">
        <v>0</v>
      </c>
      <c r="AF15" s="22">
        <v>0</v>
      </c>
      <c r="AG15" s="22">
        <v>0</v>
      </c>
      <c r="AH15" s="22">
        <v>23186</v>
      </c>
      <c r="AI15" s="22">
        <v>0</v>
      </c>
      <c r="AJ15" s="22">
        <v>480192</v>
      </c>
      <c r="AK15" s="22">
        <v>1926543</v>
      </c>
      <c r="AL15" s="22">
        <v>0</v>
      </c>
      <c r="AM15" s="22">
        <v>2840617</v>
      </c>
      <c r="AN15" s="22">
        <v>0</v>
      </c>
      <c r="AO15" s="22">
        <v>0</v>
      </c>
      <c r="AP15" s="22">
        <v>0</v>
      </c>
      <c r="AQ15" s="22">
        <v>0</v>
      </c>
      <c r="AR15" s="22">
        <v>183131801</v>
      </c>
      <c r="AS15" s="22">
        <v>0</v>
      </c>
      <c r="AT15" s="22">
        <v>32483608</v>
      </c>
      <c r="AU15" s="22">
        <v>0</v>
      </c>
      <c r="AV15" s="22">
        <v>7389559</v>
      </c>
      <c r="AW15" s="22">
        <v>6537141</v>
      </c>
      <c r="AX15" s="22">
        <v>137052</v>
      </c>
      <c r="AY15" s="22">
        <v>4559094</v>
      </c>
      <c r="AZ15" s="22">
        <v>1431265</v>
      </c>
      <c r="BA15" s="22">
        <v>0</v>
      </c>
      <c r="BB15" s="22">
        <v>4224547</v>
      </c>
      <c r="BC15" s="22">
        <v>15508880</v>
      </c>
      <c r="BD15" s="22">
        <v>0</v>
      </c>
      <c r="BE15" s="22">
        <v>2864090</v>
      </c>
      <c r="BF15" s="22">
        <v>3251956</v>
      </c>
      <c r="BG15" s="22">
        <v>0</v>
      </c>
      <c r="BH15" s="22">
        <v>10507833</v>
      </c>
      <c r="BI15" s="22">
        <v>8125141</v>
      </c>
      <c r="BJ15" s="22">
        <v>5681497</v>
      </c>
      <c r="BK15" s="22">
        <v>3917766</v>
      </c>
      <c r="BL15" s="22">
        <v>1656024</v>
      </c>
      <c r="BM15" s="22">
        <v>0</v>
      </c>
      <c r="BN15" s="22">
        <v>0</v>
      </c>
      <c r="BO15" s="22">
        <v>1187605</v>
      </c>
      <c r="BP15" s="22">
        <v>1588485</v>
      </c>
      <c r="BQ15" s="22">
        <v>1046432</v>
      </c>
      <c r="BR15" s="22">
        <v>0</v>
      </c>
      <c r="BS15" s="22">
        <v>0</v>
      </c>
      <c r="BT15" s="22">
        <v>0</v>
      </c>
      <c r="BU15" s="22">
        <v>4647369</v>
      </c>
      <c r="BV15" s="22">
        <v>0</v>
      </c>
      <c r="BW15" s="22">
        <v>3716636</v>
      </c>
      <c r="BX15" s="22">
        <v>4281393</v>
      </c>
      <c r="BY15" s="22">
        <v>0</v>
      </c>
      <c r="BZ15" s="22">
        <v>3858762</v>
      </c>
      <c r="CA15" s="22">
        <v>0</v>
      </c>
      <c r="CB15" s="22">
        <v>0</v>
      </c>
      <c r="CC15" s="22">
        <v>0</v>
      </c>
      <c r="CD15" s="22">
        <v>0</v>
      </c>
      <c r="CE15" s="22">
        <v>128602135</v>
      </c>
      <c r="CF15" s="22">
        <v>54529666</v>
      </c>
    </row>
    <row r="16" spans="1:84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198295000</v>
      </c>
      <c r="F16" s="22">
        <v>0</v>
      </c>
      <c r="G16" s="22">
        <v>11251000</v>
      </c>
      <c r="H16" s="22">
        <v>0</v>
      </c>
      <c r="I16" s="22">
        <v>5182000</v>
      </c>
      <c r="J16" s="22">
        <v>403000</v>
      </c>
      <c r="K16" s="22">
        <v>113000</v>
      </c>
      <c r="L16" s="22">
        <v>15285000</v>
      </c>
      <c r="M16" s="22">
        <v>3583000</v>
      </c>
      <c r="N16" s="22">
        <v>1682000</v>
      </c>
      <c r="O16" s="22">
        <v>689000</v>
      </c>
      <c r="P16" s="22">
        <v>14192000</v>
      </c>
      <c r="Q16" s="22">
        <v>1501000</v>
      </c>
      <c r="R16" s="22">
        <v>4190000</v>
      </c>
      <c r="S16" s="22">
        <v>1511000</v>
      </c>
      <c r="T16" s="22">
        <v>4314000</v>
      </c>
      <c r="U16" s="22">
        <v>27913000</v>
      </c>
      <c r="V16" s="22">
        <v>20209000</v>
      </c>
      <c r="W16" s="22">
        <v>27375000</v>
      </c>
      <c r="X16" s="22">
        <v>0</v>
      </c>
      <c r="Y16" s="22">
        <v>2565000</v>
      </c>
      <c r="Z16" s="22">
        <v>0</v>
      </c>
      <c r="AA16" s="22">
        <v>1169000</v>
      </c>
      <c r="AB16" s="22">
        <v>0</v>
      </c>
      <c r="AC16" s="22">
        <v>421000</v>
      </c>
      <c r="AD16" s="22">
        <v>1497000</v>
      </c>
      <c r="AE16" s="22">
        <v>17282000</v>
      </c>
      <c r="AF16" s="22">
        <v>3448000</v>
      </c>
      <c r="AG16" s="22">
        <v>0</v>
      </c>
      <c r="AH16" s="22">
        <v>0</v>
      </c>
      <c r="AI16" s="22">
        <v>0</v>
      </c>
      <c r="AJ16" s="22">
        <v>12929000</v>
      </c>
      <c r="AK16" s="22">
        <v>2509000</v>
      </c>
      <c r="AL16" s="22">
        <v>0</v>
      </c>
      <c r="AM16" s="22">
        <v>0</v>
      </c>
      <c r="AN16" s="22">
        <v>0</v>
      </c>
      <c r="AO16" s="22">
        <v>121652000</v>
      </c>
      <c r="AP16" s="22">
        <v>0</v>
      </c>
      <c r="AQ16" s="22">
        <v>0</v>
      </c>
      <c r="AR16" s="22">
        <v>501160000</v>
      </c>
      <c r="AS16" s="22">
        <v>1271000</v>
      </c>
      <c r="AT16" s="22">
        <v>35700000</v>
      </c>
      <c r="AU16" s="22">
        <v>0</v>
      </c>
      <c r="AV16" s="22">
        <v>45918000</v>
      </c>
      <c r="AW16" s="22">
        <v>37553000</v>
      </c>
      <c r="AX16" s="22">
        <v>440000</v>
      </c>
      <c r="AY16" s="22">
        <v>4094000</v>
      </c>
      <c r="AZ16" s="22">
        <v>5327000</v>
      </c>
      <c r="BA16" s="22">
        <v>6234000</v>
      </c>
      <c r="BB16" s="22">
        <v>4362000</v>
      </c>
      <c r="BC16" s="22">
        <v>38336000</v>
      </c>
      <c r="BD16" s="22">
        <v>4581000</v>
      </c>
      <c r="BE16" s="22">
        <v>22506000</v>
      </c>
      <c r="BF16" s="22">
        <v>4061000</v>
      </c>
      <c r="BG16" s="22">
        <v>6116000</v>
      </c>
      <c r="BH16" s="22">
        <v>20142000</v>
      </c>
      <c r="BI16" s="22">
        <v>19565000</v>
      </c>
      <c r="BJ16" s="22">
        <v>20629000</v>
      </c>
      <c r="BK16" s="22">
        <v>0</v>
      </c>
      <c r="BL16" s="22">
        <v>4421000</v>
      </c>
      <c r="BM16" s="22">
        <v>0</v>
      </c>
      <c r="BN16" s="22">
        <v>1411000</v>
      </c>
      <c r="BO16" s="22">
        <v>76000</v>
      </c>
      <c r="BP16" s="22">
        <v>1718000</v>
      </c>
      <c r="BQ16" s="22">
        <v>2813000</v>
      </c>
      <c r="BR16" s="22">
        <v>4755000</v>
      </c>
      <c r="BS16" s="22">
        <v>5274000</v>
      </c>
      <c r="BT16" s="22">
        <v>0</v>
      </c>
      <c r="BU16" s="22">
        <v>0</v>
      </c>
      <c r="BV16" s="22">
        <v>0</v>
      </c>
      <c r="BW16" s="22">
        <v>53336000</v>
      </c>
      <c r="BX16" s="22">
        <v>15681000</v>
      </c>
      <c r="BY16" s="22">
        <v>0</v>
      </c>
      <c r="BZ16" s="22">
        <v>0</v>
      </c>
      <c r="CA16" s="22">
        <v>0</v>
      </c>
      <c r="CB16" s="22">
        <v>107934000</v>
      </c>
      <c r="CC16" s="22">
        <v>0</v>
      </c>
      <c r="CD16" s="22">
        <v>0</v>
      </c>
      <c r="CE16" s="22">
        <v>474254000</v>
      </c>
      <c r="CF16" s="22">
        <v>26906000</v>
      </c>
    </row>
    <row r="17" spans="1:84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57474464</v>
      </c>
      <c r="F17" s="22">
        <v>1090</v>
      </c>
      <c r="G17" s="22">
        <v>762029</v>
      </c>
      <c r="H17" s="22">
        <v>0</v>
      </c>
      <c r="I17" s="22">
        <v>1339164</v>
      </c>
      <c r="J17" s="22">
        <v>505237</v>
      </c>
      <c r="K17" s="22">
        <v>117361</v>
      </c>
      <c r="L17" s="22">
        <v>0</v>
      </c>
      <c r="M17" s="22">
        <v>514062</v>
      </c>
      <c r="N17" s="22">
        <v>0</v>
      </c>
      <c r="O17" s="22">
        <v>222599</v>
      </c>
      <c r="P17" s="22">
        <v>4200510</v>
      </c>
      <c r="Q17" s="22">
        <v>1007216</v>
      </c>
      <c r="R17" s="22">
        <v>0</v>
      </c>
      <c r="S17" s="22">
        <v>2975657</v>
      </c>
      <c r="T17" s="22">
        <v>0</v>
      </c>
      <c r="U17" s="22">
        <v>20230248</v>
      </c>
      <c r="V17" s="22">
        <v>7190018</v>
      </c>
      <c r="W17" s="22">
        <v>4371752</v>
      </c>
      <c r="X17" s="22">
        <v>0</v>
      </c>
      <c r="Y17" s="22">
        <v>874896</v>
      </c>
      <c r="Z17" s="22">
        <v>0</v>
      </c>
      <c r="AA17" s="22">
        <v>160000</v>
      </c>
      <c r="AB17" s="22">
        <v>0</v>
      </c>
      <c r="AC17" s="22">
        <v>426429</v>
      </c>
      <c r="AD17" s="22">
        <v>450</v>
      </c>
      <c r="AE17" s="22">
        <v>2543901</v>
      </c>
      <c r="AF17" s="22">
        <v>0</v>
      </c>
      <c r="AG17" s="22">
        <v>0</v>
      </c>
      <c r="AH17" s="22">
        <v>0</v>
      </c>
      <c r="AI17" s="22">
        <v>0</v>
      </c>
      <c r="AJ17" s="22">
        <v>14188408</v>
      </c>
      <c r="AK17" s="22">
        <v>690161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119795652</v>
      </c>
      <c r="AS17" s="22">
        <v>1193044</v>
      </c>
      <c r="AT17" s="22">
        <v>15330634</v>
      </c>
      <c r="AU17" s="22">
        <v>0</v>
      </c>
      <c r="AV17" s="22">
        <v>13445165</v>
      </c>
      <c r="AW17" s="22">
        <v>5186618</v>
      </c>
      <c r="AX17" s="22">
        <v>260240</v>
      </c>
      <c r="AY17" s="22">
        <v>0</v>
      </c>
      <c r="AZ17" s="22">
        <v>1700332</v>
      </c>
      <c r="BA17" s="22">
        <v>22710</v>
      </c>
      <c r="BB17" s="22">
        <v>2941339</v>
      </c>
      <c r="BC17" s="22">
        <v>14838896</v>
      </c>
      <c r="BD17" s="22">
        <v>1902311</v>
      </c>
      <c r="BE17" s="22">
        <v>0</v>
      </c>
      <c r="BF17" s="22">
        <v>2311996</v>
      </c>
      <c r="BG17" s="22">
        <v>0</v>
      </c>
      <c r="BH17" s="22">
        <v>9093714</v>
      </c>
      <c r="BI17" s="22">
        <v>5053253</v>
      </c>
      <c r="BJ17" s="22">
        <v>4035733</v>
      </c>
      <c r="BK17" s="22">
        <v>0</v>
      </c>
      <c r="BL17" s="22">
        <v>1466336</v>
      </c>
      <c r="BM17" s="22">
        <v>0</v>
      </c>
      <c r="BN17" s="22">
        <v>140020</v>
      </c>
      <c r="BO17" s="22">
        <v>0</v>
      </c>
      <c r="BP17" s="22">
        <v>1483211</v>
      </c>
      <c r="BQ17" s="22">
        <v>532564</v>
      </c>
      <c r="BR17" s="22">
        <v>1274338</v>
      </c>
      <c r="BS17" s="22">
        <v>0</v>
      </c>
      <c r="BT17" s="22">
        <v>0</v>
      </c>
      <c r="BU17" s="22">
        <v>0</v>
      </c>
      <c r="BV17" s="22">
        <v>0</v>
      </c>
      <c r="BW17" s="22">
        <v>16473591</v>
      </c>
      <c r="BX17" s="22">
        <v>3677385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102363430</v>
      </c>
      <c r="CF17" s="22">
        <v>17432222</v>
      </c>
    </row>
    <row r="18" spans="1:84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97691000</v>
      </c>
      <c r="F18" s="22">
        <v>1000</v>
      </c>
      <c r="G18" s="22">
        <v>1601000</v>
      </c>
      <c r="H18" s="22">
        <v>0</v>
      </c>
      <c r="I18" s="22">
        <v>4193000</v>
      </c>
      <c r="J18" s="22">
        <v>370000</v>
      </c>
      <c r="K18" s="22">
        <v>1072000</v>
      </c>
      <c r="L18" s="22">
        <v>0</v>
      </c>
      <c r="M18" s="22">
        <v>14000</v>
      </c>
      <c r="N18" s="22">
        <v>0</v>
      </c>
      <c r="O18" s="22">
        <v>567000</v>
      </c>
      <c r="P18" s="22">
        <v>7853000</v>
      </c>
      <c r="Q18" s="22">
        <v>707000</v>
      </c>
      <c r="R18" s="22">
        <v>1220000</v>
      </c>
      <c r="S18" s="22">
        <v>376000</v>
      </c>
      <c r="T18" s="22">
        <v>33000</v>
      </c>
      <c r="U18" s="22">
        <v>35242000</v>
      </c>
      <c r="V18" s="22">
        <v>24393000</v>
      </c>
      <c r="W18" s="22">
        <v>10460000</v>
      </c>
      <c r="X18" s="22">
        <v>72000</v>
      </c>
      <c r="Y18" s="22">
        <v>1889000</v>
      </c>
      <c r="Z18" s="22">
        <v>34000</v>
      </c>
      <c r="AA18" s="22">
        <v>1084000</v>
      </c>
      <c r="AB18" s="22">
        <v>0</v>
      </c>
      <c r="AC18" s="22">
        <v>2032000</v>
      </c>
      <c r="AD18" s="22">
        <v>13000</v>
      </c>
      <c r="AE18" s="22">
        <v>3633000</v>
      </c>
      <c r="AF18" s="22">
        <v>0</v>
      </c>
      <c r="AG18" s="22">
        <v>0</v>
      </c>
      <c r="AH18" s="22">
        <v>0</v>
      </c>
      <c r="AI18" s="22">
        <v>0</v>
      </c>
      <c r="AJ18" s="22">
        <v>7231000</v>
      </c>
      <c r="AK18" s="22">
        <v>3241000</v>
      </c>
      <c r="AL18" s="22">
        <v>3252000</v>
      </c>
      <c r="AM18" s="22">
        <v>0</v>
      </c>
      <c r="AN18" s="22">
        <v>72009000</v>
      </c>
      <c r="AO18" s="22">
        <v>256114000</v>
      </c>
      <c r="AP18" s="22">
        <v>0</v>
      </c>
      <c r="AQ18" s="22">
        <v>0</v>
      </c>
      <c r="AR18" s="22">
        <v>536397000</v>
      </c>
      <c r="AS18" s="22">
        <v>1465000</v>
      </c>
      <c r="AT18" s="22">
        <v>51306000</v>
      </c>
      <c r="AU18" s="22">
        <v>34040000</v>
      </c>
      <c r="AV18" s="22">
        <v>24954000</v>
      </c>
      <c r="AW18" s="22">
        <v>16166000</v>
      </c>
      <c r="AX18" s="22">
        <v>2224000</v>
      </c>
      <c r="AY18" s="22">
        <v>0</v>
      </c>
      <c r="AZ18" s="22">
        <v>1097000</v>
      </c>
      <c r="BA18" s="22">
        <v>0</v>
      </c>
      <c r="BB18" s="22">
        <v>12851000</v>
      </c>
      <c r="BC18" s="22">
        <v>20583000</v>
      </c>
      <c r="BD18" s="22">
        <v>2629000</v>
      </c>
      <c r="BE18" s="22">
        <v>3883000</v>
      </c>
      <c r="BF18" s="22">
        <v>2896000</v>
      </c>
      <c r="BG18" s="22">
        <v>633000</v>
      </c>
      <c r="BH18" s="22">
        <v>17722000</v>
      </c>
      <c r="BI18" s="22">
        <v>15384000</v>
      </c>
      <c r="BJ18" s="22">
        <v>7084000</v>
      </c>
      <c r="BK18" s="22">
        <v>621000</v>
      </c>
      <c r="BL18" s="22">
        <v>6464000</v>
      </c>
      <c r="BM18" s="22">
        <v>1000</v>
      </c>
      <c r="BN18" s="22">
        <v>1021000</v>
      </c>
      <c r="BO18" s="22">
        <v>0</v>
      </c>
      <c r="BP18" s="22">
        <v>5078000</v>
      </c>
      <c r="BQ18" s="22">
        <v>3000</v>
      </c>
      <c r="BR18" s="22">
        <v>1889000</v>
      </c>
      <c r="BS18" s="22">
        <v>0</v>
      </c>
      <c r="BT18" s="22">
        <v>0</v>
      </c>
      <c r="BU18" s="22">
        <v>0</v>
      </c>
      <c r="BV18" s="22">
        <v>0</v>
      </c>
      <c r="BW18" s="22">
        <v>22382000</v>
      </c>
      <c r="BX18" s="22">
        <v>8113000</v>
      </c>
      <c r="BY18" s="22">
        <v>4157000</v>
      </c>
      <c r="BZ18" s="22">
        <v>0</v>
      </c>
      <c r="CA18" s="22">
        <v>101819000</v>
      </c>
      <c r="CB18" s="22">
        <v>106964000</v>
      </c>
      <c r="CC18" s="22">
        <v>0</v>
      </c>
      <c r="CD18" s="22">
        <v>0</v>
      </c>
      <c r="CE18" s="22">
        <v>473429000</v>
      </c>
      <c r="CF18" s="22">
        <v>62968000</v>
      </c>
    </row>
    <row r="19" spans="1:84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14351931</v>
      </c>
      <c r="F19" s="22">
        <v>782</v>
      </c>
      <c r="G19" s="22">
        <v>7660077</v>
      </c>
      <c r="H19" s="22">
        <v>0</v>
      </c>
      <c r="I19" s="22">
        <v>35438178</v>
      </c>
      <c r="J19" s="22">
        <v>27522773</v>
      </c>
      <c r="K19" s="22">
        <v>122663</v>
      </c>
      <c r="L19" s="22">
        <v>22669087</v>
      </c>
      <c r="M19" s="22">
        <v>6072331</v>
      </c>
      <c r="N19" s="22">
        <v>2815071</v>
      </c>
      <c r="O19" s="22">
        <v>1685718</v>
      </c>
      <c r="P19" s="22">
        <v>51204733</v>
      </c>
      <c r="Q19" s="22">
        <v>915876</v>
      </c>
      <c r="R19" s="22">
        <v>15052309</v>
      </c>
      <c r="S19" s="22">
        <v>7751239</v>
      </c>
      <c r="T19" s="22">
        <v>0</v>
      </c>
      <c r="U19" s="22">
        <v>32708486</v>
      </c>
      <c r="V19" s="22">
        <v>38309336</v>
      </c>
      <c r="W19" s="22">
        <v>18453003</v>
      </c>
      <c r="X19" s="22">
        <v>0</v>
      </c>
      <c r="Y19" s="22">
        <v>5330760</v>
      </c>
      <c r="Z19" s="22">
        <v>0</v>
      </c>
      <c r="AA19" s="22">
        <v>970757</v>
      </c>
      <c r="AB19" s="22">
        <v>0</v>
      </c>
      <c r="AC19" s="22">
        <v>0</v>
      </c>
      <c r="AD19" s="22">
        <v>1907719</v>
      </c>
      <c r="AE19" s="22">
        <v>2349731</v>
      </c>
      <c r="AF19" s="22">
        <v>9145437</v>
      </c>
      <c r="AG19" s="22">
        <v>0</v>
      </c>
      <c r="AH19" s="22">
        <v>732249</v>
      </c>
      <c r="AI19" s="22">
        <v>0</v>
      </c>
      <c r="AJ19" s="22">
        <v>54094025</v>
      </c>
      <c r="AK19" s="22">
        <v>8038399</v>
      </c>
      <c r="AL19" s="22">
        <v>0</v>
      </c>
      <c r="AM19" s="22">
        <v>0</v>
      </c>
      <c r="AN19" s="22">
        <v>0</v>
      </c>
      <c r="AO19" s="22">
        <v>68923367</v>
      </c>
      <c r="AP19" s="22">
        <v>0</v>
      </c>
      <c r="AQ19" s="22">
        <v>0</v>
      </c>
      <c r="AR19" s="22">
        <v>434226037</v>
      </c>
      <c r="AS19" s="22">
        <v>1582827</v>
      </c>
      <c r="AT19" s="22">
        <v>44302082</v>
      </c>
      <c r="AU19" s="22">
        <v>0</v>
      </c>
      <c r="AV19" s="22">
        <v>43466275</v>
      </c>
      <c r="AW19" s="22">
        <v>31193760</v>
      </c>
      <c r="AX19" s="22">
        <v>156222</v>
      </c>
      <c r="AY19" s="22">
        <v>12962808</v>
      </c>
      <c r="AZ19" s="22">
        <v>3600220</v>
      </c>
      <c r="BA19" s="22">
        <v>1200550</v>
      </c>
      <c r="BB19" s="22">
        <v>17758472</v>
      </c>
      <c r="BC19" s="22">
        <v>46487203</v>
      </c>
      <c r="BD19" s="22">
        <v>1741000</v>
      </c>
      <c r="BE19" s="22">
        <v>15369357</v>
      </c>
      <c r="BF19" s="22">
        <v>6604207</v>
      </c>
      <c r="BG19" s="22">
        <v>0</v>
      </c>
      <c r="BH19" s="22">
        <v>22488800</v>
      </c>
      <c r="BI19" s="22">
        <v>22472276</v>
      </c>
      <c r="BJ19" s="22">
        <v>13376919</v>
      </c>
      <c r="BK19" s="22">
        <v>0</v>
      </c>
      <c r="BL19" s="22">
        <v>4213176</v>
      </c>
      <c r="BM19" s="22">
        <v>0</v>
      </c>
      <c r="BN19" s="22">
        <v>894472</v>
      </c>
      <c r="BO19" s="22">
        <v>0</v>
      </c>
      <c r="BP19" s="22">
        <v>0</v>
      </c>
      <c r="BQ19" s="22">
        <v>2614957</v>
      </c>
      <c r="BR19" s="22">
        <v>1198721</v>
      </c>
      <c r="BS19" s="22">
        <v>6938677</v>
      </c>
      <c r="BT19" s="22">
        <v>0</v>
      </c>
      <c r="BU19" s="22">
        <v>1105079</v>
      </c>
      <c r="BV19" s="22">
        <v>7413478</v>
      </c>
      <c r="BW19" s="22">
        <v>48216782</v>
      </c>
      <c r="BX19" s="22">
        <v>9190166</v>
      </c>
      <c r="BY19" s="22">
        <v>0</v>
      </c>
      <c r="BZ19" s="22">
        <v>0</v>
      </c>
      <c r="CA19" s="22">
        <v>0</v>
      </c>
      <c r="CB19" s="22">
        <v>47257804</v>
      </c>
      <c r="CC19" s="22">
        <v>0</v>
      </c>
      <c r="CD19" s="22">
        <v>0</v>
      </c>
      <c r="CE19" s="22">
        <v>413806290</v>
      </c>
      <c r="CF19" s="22">
        <v>20419747</v>
      </c>
    </row>
    <row r="20" spans="1:84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58891669</v>
      </c>
      <c r="F20" s="22">
        <v>0</v>
      </c>
      <c r="G20" s="22">
        <v>286622</v>
      </c>
      <c r="H20" s="22">
        <v>0</v>
      </c>
      <c r="I20" s="22">
        <v>1409222</v>
      </c>
      <c r="J20" s="22">
        <v>210657</v>
      </c>
      <c r="K20" s="22">
        <v>0</v>
      </c>
      <c r="L20" s="22">
        <v>3965918</v>
      </c>
      <c r="M20" s="22">
        <v>2116174</v>
      </c>
      <c r="N20" s="22">
        <v>0</v>
      </c>
      <c r="O20" s="22">
        <v>4702577</v>
      </c>
      <c r="P20" s="22">
        <v>11568166</v>
      </c>
      <c r="Q20" s="22">
        <v>0</v>
      </c>
      <c r="R20" s="22">
        <v>1871725</v>
      </c>
      <c r="S20" s="22">
        <v>5722899</v>
      </c>
      <c r="T20" s="22">
        <v>0</v>
      </c>
      <c r="U20" s="22">
        <v>16147698</v>
      </c>
      <c r="V20" s="22">
        <v>8054157</v>
      </c>
      <c r="W20" s="22">
        <v>4269220</v>
      </c>
      <c r="X20" s="22">
        <v>0</v>
      </c>
      <c r="Y20" s="22">
        <v>1346693</v>
      </c>
      <c r="Z20" s="22">
        <v>0</v>
      </c>
      <c r="AA20" s="22">
        <v>90939</v>
      </c>
      <c r="AB20" s="22">
        <v>0</v>
      </c>
      <c r="AC20" s="22">
        <v>3505527</v>
      </c>
      <c r="AD20" s="22">
        <v>17110549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25020083</v>
      </c>
      <c r="AK20" s="22">
        <v>704561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166995056</v>
      </c>
      <c r="AS20" s="22">
        <v>761380</v>
      </c>
      <c r="AT20" s="22">
        <v>15712871</v>
      </c>
      <c r="AU20" s="22">
        <v>0</v>
      </c>
      <c r="AV20" s="22">
        <v>8143603</v>
      </c>
      <c r="AW20" s="22">
        <v>10785403</v>
      </c>
      <c r="AX20" s="22">
        <v>0</v>
      </c>
      <c r="AY20" s="22">
        <v>669781</v>
      </c>
      <c r="AZ20" s="22">
        <v>2241328</v>
      </c>
      <c r="BA20" s="22">
        <v>0</v>
      </c>
      <c r="BB20" s="22">
        <v>13960120</v>
      </c>
      <c r="BC20" s="22">
        <v>13705575</v>
      </c>
      <c r="BD20" s="22">
        <v>0</v>
      </c>
      <c r="BE20" s="22">
        <v>3188205</v>
      </c>
      <c r="BF20" s="22">
        <v>2856239</v>
      </c>
      <c r="BG20" s="22">
        <v>0</v>
      </c>
      <c r="BH20" s="22">
        <v>11954306</v>
      </c>
      <c r="BI20" s="22">
        <v>5986115</v>
      </c>
      <c r="BJ20" s="22">
        <v>3064600</v>
      </c>
      <c r="BK20" s="22">
        <v>0</v>
      </c>
      <c r="BL20" s="22">
        <v>2553064</v>
      </c>
      <c r="BM20" s="22">
        <v>0</v>
      </c>
      <c r="BN20" s="22">
        <v>34176</v>
      </c>
      <c r="BO20" s="22">
        <v>0</v>
      </c>
      <c r="BP20" s="22">
        <v>2957905</v>
      </c>
      <c r="BQ20" s="22">
        <v>1230153</v>
      </c>
      <c r="BR20" s="22">
        <v>0</v>
      </c>
      <c r="BS20" s="22">
        <v>0</v>
      </c>
      <c r="BT20" s="22">
        <v>0</v>
      </c>
      <c r="BU20" s="22">
        <v>0</v>
      </c>
      <c r="BV20" s="22">
        <v>0</v>
      </c>
      <c r="BW20" s="22">
        <v>11595596</v>
      </c>
      <c r="BX20" s="22">
        <v>2016474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113416894</v>
      </c>
      <c r="CF20" s="22">
        <v>53578162</v>
      </c>
    </row>
    <row r="21" spans="1:84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3416</v>
      </c>
      <c r="G21" s="22">
        <v>142025640</v>
      </c>
      <c r="H21" s="22">
        <v>0</v>
      </c>
      <c r="I21" s="22">
        <v>3410197</v>
      </c>
      <c r="J21" s="22">
        <v>1032700</v>
      </c>
      <c r="K21" s="22">
        <v>0</v>
      </c>
      <c r="L21" s="22">
        <v>4367633</v>
      </c>
      <c r="M21" s="22">
        <v>651458</v>
      </c>
      <c r="N21" s="22">
        <v>0</v>
      </c>
      <c r="O21" s="22">
        <v>1917502</v>
      </c>
      <c r="P21" s="22">
        <v>23013253</v>
      </c>
      <c r="Q21" s="22">
        <v>0</v>
      </c>
      <c r="R21" s="22">
        <v>5165623</v>
      </c>
      <c r="S21" s="22">
        <v>19081614</v>
      </c>
      <c r="T21" s="22">
        <v>0</v>
      </c>
      <c r="U21" s="22">
        <v>25120615</v>
      </c>
      <c r="V21" s="22">
        <v>25975074</v>
      </c>
      <c r="W21" s="22">
        <v>8241631</v>
      </c>
      <c r="X21" s="22">
        <v>0</v>
      </c>
      <c r="Y21" s="22">
        <v>1564370</v>
      </c>
      <c r="Z21" s="22">
        <v>0</v>
      </c>
      <c r="AA21" s="22">
        <v>201249</v>
      </c>
      <c r="AB21" s="22">
        <v>0</v>
      </c>
      <c r="AC21" s="22">
        <v>3363741</v>
      </c>
      <c r="AD21" s="22">
        <v>0</v>
      </c>
      <c r="AE21" s="22">
        <v>3312991</v>
      </c>
      <c r="AF21" s="22">
        <v>0</v>
      </c>
      <c r="AG21" s="22">
        <v>0</v>
      </c>
      <c r="AH21" s="22">
        <v>0</v>
      </c>
      <c r="AI21" s="22">
        <v>0</v>
      </c>
      <c r="AJ21" s="22">
        <v>14387373</v>
      </c>
      <c r="AK21" s="22">
        <v>3371230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286207310</v>
      </c>
      <c r="AS21" s="22">
        <v>912215</v>
      </c>
      <c r="AT21" s="22">
        <v>33994318</v>
      </c>
      <c r="AU21" s="22">
        <v>0</v>
      </c>
      <c r="AV21" s="22">
        <v>20183830</v>
      </c>
      <c r="AW21" s="22">
        <v>22147643</v>
      </c>
      <c r="AX21" s="22">
        <v>0</v>
      </c>
      <c r="AY21" s="22">
        <v>3284609</v>
      </c>
      <c r="AZ21" s="22">
        <v>2111036</v>
      </c>
      <c r="BA21" s="22">
        <v>0</v>
      </c>
      <c r="BB21" s="22">
        <v>4033971</v>
      </c>
      <c r="BC21" s="22">
        <v>34318739</v>
      </c>
      <c r="BD21" s="22">
        <v>0</v>
      </c>
      <c r="BE21" s="22">
        <v>19515409</v>
      </c>
      <c r="BF21" s="22">
        <v>4248789</v>
      </c>
      <c r="BG21" s="22">
        <v>0</v>
      </c>
      <c r="BH21" s="22">
        <v>8676361</v>
      </c>
      <c r="BI21" s="22">
        <v>15349572</v>
      </c>
      <c r="BJ21" s="22">
        <v>5194472</v>
      </c>
      <c r="BK21" s="22">
        <v>0</v>
      </c>
      <c r="BL21" s="22">
        <v>3231719</v>
      </c>
      <c r="BM21" s="22">
        <v>0</v>
      </c>
      <c r="BN21" s="22">
        <v>168541</v>
      </c>
      <c r="BO21" s="22">
        <v>0</v>
      </c>
      <c r="BP21" s="22">
        <v>5657142</v>
      </c>
      <c r="BQ21" s="22">
        <v>0</v>
      </c>
      <c r="BR21" s="22">
        <v>0</v>
      </c>
      <c r="BS21" s="22">
        <v>0</v>
      </c>
      <c r="BT21" s="22">
        <v>0</v>
      </c>
      <c r="BU21" s="22">
        <v>0</v>
      </c>
      <c r="BV21" s="22">
        <v>0</v>
      </c>
      <c r="BW21" s="22">
        <v>28957996</v>
      </c>
      <c r="BX21" s="22">
        <v>13550513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225536875</v>
      </c>
      <c r="CF21" s="22">
        <v>60670435</v>
      </c>
    </row>
    <row r="22" spans="1:84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22279226</v>
      </c>
      <c r="F22" s="22">
        <v>600</v>
      </c>
      <c r="G22" s="22">
        <v>409575</v>
      </c>
      <c r="H22" s="22">
        <v>0</v>
      </c>
      <c r="I22" s="22">
        <v>1401672</v>
      </c>
      <c r="J22" s="22">
        <v>155506</v>
      </c>
      <c r="K22" s="22">
        <v>0</v>
      </c>
      <c r="L22" s="22">
        <v>0</v>
      </c>
      <c r="M22" s="22">
        <v>185374</v>
      </c>
      <c r="N22" s="22">
        <v>0</v>
      </c>
      <c r="O22" s="22">
        <v>90602</v>
      </c>
      <c r="P22" s="22">
        <v>2926269</v>
      </c>
      <c r="Q22" s="22">
        <v>3511</v>
      </c>
      <c r="R22" s="22">
        <v>74145</v>
      </c>
      <c r="S22" s="22">
        <v>95460</v>
      </c>
      <c r="T22" s="22">
        <v>0</v>
      </c>
      <c r="U22" s="22">
        <v>33062180</v>
      </c>
      <c r="V22" s="22">
        <v>312251</v>
      </c>
      <c r="W22" s="22">
        <v>1899018</v>
      </c>
      <c r="X22" s="22">
        <v>0</v>
      </c>
      <c r="Y22" s="22">
        <v>431697</v>
      </c>
      <c r="Z22" s="22">
        <v>0</v>
      </c>
      <c r="AA22" s="22">
        <v>126301</v>
      </c>
      <c r="AB22" s="22">
        <v>0</v>
      </c>
      <c r="AC22" s="22">
        <v>1828559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3539862</v>
      </c>
      <c r="AK22" s="22">
        <v>303930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4685631</v>
      </c>
      <c r="AR22" s="22">
        <v>73811369</v>
      </c>
      <c r="AS22" s="22">
        <v>421831</v>
      </c>
      <c r="AT22" s="22">
        <v>5223444</v>
      </c>
      <c r="AU22" s="22">
        <v>0</v>
      </c>
      <c r="AV22" s="22">
        <v>5755663</v>
      </c>
      <c r="AW22" s="22">
        <v>1423552</v>
      </c>
      <c r="AX22" s="22">
        <v>4787</v>
      </c>
      <c r="AY22" s="22">
        <v>659738</v>
      </c>
      <c r="AZ22" s="22">
        <v>255915</v>
      </c>
      <c r="BA22" s="22">
        <v>0</v>
      </c>
      <c r="BB22" s="22">
        <v>2566526</v>
      </c>
      <c r="BC22" s="22">
        <v>4169447</v>
      </c>
      <c r="BD22" s="22">
        <v>520694</v>
      </c>
      <c r="BE22" s="22">
        <v>152820</v>
      </c>
      <c r="BF22" s="22">
        <v>301666</v>
      </c>
      <c r="BG22" s="22">
        <v>0</v>
      </c>
      <c r="BH22" s="22">
        <v>1324687</v>
      </c>
      <c r="BI22" s="22">
        <v>428922</v>
      </c>
      <c r="BJ22" s="22">
        <v>1051996</v>
      </c>
      <c r="BK22" s="22">
        <v>0</v>
      </c>
      <c r="BL22" s="22">
        <v>446616</v>
      </c>
      <c r="BM22" s="22">
        <v>0</v>
      </c>
      <c r="BN22" s="22">
        <v>54697</v>
      </c>
      <c r="BO22" s="22">
        <v>0</v>
      </c>
      <c r="BP22" s="22">
        <v>1537374</v>
      </c>
      <c r="BQ22" s="22">
        <v>0</v>
      </c>
      <c r="BR22" s="22">
        <v>0</v>
      </c>
      <c r="BS22" s="22">
        <v>0</v>
      </c>
      <c r="BT22" s="22">
        <v>0</v>
      </c>
      <c r="BU22" s="22">
        <v>0</v>
      </c>
      <c r="BV22" s="22">
        <v>0</v>
      </c>
      <c r="BW22" s="22">
        <v>5327196</v>
      </c>
      <c r="BX22" s="22">
        <v>941787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32569358</v>
      </c>
      <c r="CF22" s="22">
        <v>41242011</v>
      </c>
    </row>
    <row r="23" spans="1:84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13297470</v>
      </c>
      <c r="H23" s="22">
        <v>585435</v>
      </c>
      <c r="I23" s="22">
        <v>0</v>
      </c>
      <c r="J23" s="22">
        <v>45988</v>
      </c>
      <c r="K23" s="22">
        <v>0</v>
      </c>
      <c r="L23" s="22">
        <v>0</v>
      </c>
      <c r="M23" s="22">
        <v>126015</v>
      </c>
      <c r="N23" s="22">
        <v>11169</v>
      </c>
      <c r="O23" s="22">
        <v>0</v>
      </c>
      <c r="P23" s="22">
        <v>230905</v>
      </c>
      <c r="Q23" s="22">
        <v>0</v>
      </c>
      <c r="R23" s="22">
        <v>0</v>
      </c>
      <c r="S23" s="22">
        <v>0</v>
      </c>
      <c r="T23" s="22">
        <v>0</v>
      </c>
      <c r="U23" s="22">
        <v>1606861</v>
      </c>
      <c r="V23" s="22">
        <v>5442325</v>
      </c>
      <c r="W23" s="22">
        <v>1073097</v>
      </c>
      <c r="X23" s="22">
        <v>0</v>
      </c>
      <c r="Y23" s="22">
        <v>275150</v>
      </c>
      <c r="Z23" s="22">
        <v>0</v>
      </c>
      <c r="AA23" s="22">
        <v>19315</v>
      </c>
      <c r="AB23" s="22">
        <v>0</v>
      </c>
      <c r="AC23" s="22">
        <v>443002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948870</v>
      </c>
      <c r="AK23" s="22">
        <v>51099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24156701</v>
      </c>
      <c r="AS23" s="22">
        <v>289850</v>
      </c>
      <c r="AT23" s="22">
        <v>2996768</v>
      </c>
      <c r="AU23" s="22">
        <v>0</v>
      </c>
      <c r="AV23" s="22">
        <v>357462</v>
      </c>
      <c r="AW23" s="22">
        <v>931961</v>
      </c>
      <c r="AX23" s="22">
        <v>0</v>
      </c>
      <c r="AY23" s="22">
        <v>0</v>
      </c>
      <c r="AZ23" s="22">
        <v>433617</v>
      </c>
      <c r="BA23" s="22">
        <v>224808</v>
      </c>
      <c r="BB23" s="22">
        <v>0</v>
      </c>
      <c r="BC23" s="22">
        <v>5578934</v>
      </c>
      <c r="BD23" s="22">
        <v>0</v>
      </c>
      <c r="BE23" s="22">
        <v>0</v>
      </c>
      <c r="BF23" s="22">
        <v>0</v>
      </c>
      <c r="BG23" s="22">
        <v>0</v>
      </c>
      <c r="BH23" s="22">
        <v>2224849</v>
      </c>
      <c r="BI23" s="22">
        <v>2008206</v>
      </c>
      <c r="BJ23" s="22">
        <v>816046</v>
      </c>
      <c r="BK23" s="22">
        <v>0</v>
      </c>
      <c r="BL23" s="22">
        <v>349330</v>
      </c>
      <c r="BM23" s="22">
        <v>0</v>
      </c>
      <c r="BN23" s="22">
        <v>80108</v>
      </c>
      <c r="BO23" s="22">
        <v>0</v>
      </c>
      <c r="BP23" s="22">
        <v>983020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0</v>
      </c>
      <c r="BW23" s="22">
        <v>3776407</v>
      </c>
      <c r="BX23" s="22">
        <v>583401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30367</v>
      </c>
      <c r="CE23" s="22">
        <v>21665134</v>
      </c>
      <c r="CF23" s="22">
        <v>2491567</v>
      </c>
    </row>
    <row r="24" spans="1:84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9944500</v>
      </c>
      <c r="F24" s="22">
        <v>5980</v>
      </c>
      <c r="G24" s="22">
        <v>1646962</v>
      </c>
      <c r="H24" s="22">
        <v>0</v>
      </c>
      <c r="I24" s="22">
        <v>0</v>
      </c>
      <c r="J24" s="22">
        <v>1026432</v>
      </c>
      <c r="K24" s="22">
        <v>0</v>
      </c>
      <c r="L24" s="22">
        <v>0</v>
      </c>
      <c r="M24" s="22">
        <v>1462210</v>
      </c>
      <c r="N24" s="22">
        <v>0</v>
      </c>
      <c r="O24" s="22">
        <v>85767</v>
      </c>
      <c r="P24" s="22">
        <v>769762</v>
      </c>
      <c r="Q24" s="22">
        <v>0</v>
      </c>
      <c r="R24" s="22">
        <v>49355</v>
      </c>
      <c r="S24" s="22">
        <v>0</v>
      </c>
      <c r="T24" s="22">
        <v>0</v>
      </c>
      <c r="U24" s="22">
        <v>1469820</v>
      </c>
      <c r="V24" s="22">
        <v>3923726</v>
      </c>
      <c r="W24" s="22">
        <v>2024709</v>
      </c>
      <c r="X24" s="22">
        <v>9968</v>
      </c>
      <c r="Y24" s="22">
        <v>1876196</v>
      </c>
      <c r="Z24" s="22">
        <v>1614634</v>
      </c>
      <c r="AA24" s="22">
        <v>5400</v>
      </c>
      <c r="AB24" s="22">
        <v>2142</v>
      </c>
      <c r="AC24" s="22">
        <v>0</v>
      </c>
      <c r="AD24" s="22">
        <v>0</v>
      </c>
      <c r="AE24" s="22">
        <v>0</v>
      </c>
      <c r="AF24" s="22">
        <v>0</v>
      </c>
      <c r="AG24" s="22">
        <v>118631</v>
      </c>
      <c r="AH24" s="22">
        <v>0</v>
      </c>
      <c r="AI24" s="22">
        <v>0</v>
      </c>
      <c r="AJ24" s="22">
        <v>5808437</v>
      </c>
      <c r="AK24" s="22">
        <v>22044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31866675</v>
      </c>
      <c r="AS24" s="22">
        <v>713408</v>
      </c>
      <c r="AT24" s="22">
        <v>2502892</v>
      </c>
      <c r="AU24" s="22">
        <v>304620</v>
      </c>
      <c r="AV24" s="22">
        <v>0</v>
      </c>
      <c r="AW24" s="22">
        <v>1337034</v>
      </c>
      <c r="AX24" s="22">
        <v>0</v>
      </c>
      <c r="AY24" s="22">
        <v>0</v>
      </c>
      <c r="AZ24" s="22">
        <v>611292</v>
      </c>
      <c r="BA24" s="22">
        <v>0</v>
      </c>
      <c r="BB24" s="22">
        <v>190077</v>
      </c>
      <c r="BC24" s="22">
        <v>2107015</v>
      </c>
      <c r="BD24" s="22">
        <v>0</v>
      </c>
      <c r="BE24" s="22">
        <v>89437</v>
      </c>
      <c r="BF24" s="22">
        <v>0</v>
      </c>
      <c r="BG24" s="22">
        <v>0</v>
      </c>
      <c r="BH24" s="22">
        <v>1528334</v>
      </c>
      <c r="BI24" s="22">
        <v>2085935</v>
      </c>
      <c r="BJ24" s="22">
        <v>1491931</v>
      </c>
      <c r="BK24" s="22">
        <v>0</v>
      </c>
      <c r="BL24" s="22">
        <v>2436481</v>
      </c>
      <c r="BM24" s="22">
        <v>1942470</v>
      </c>
      <c r="BN24" s="22">
        <v>13353</v>
      </c>
      <c r="BO24" s="22">
        <v>0</v>
      </c>
      <c r="BP24" s="22">
        <v>0</v>
      </c>
      <c r="BQ24" s="22">
        <v>11463</v>
      </c>
      <c r="BR24" s="22">
        <v>0</v>
      </c>
      <c r="BS24" s="22">
        <v>249769</v>
      </c>
      <c r="BT24" s="22">
        <v>177252</v>
      </c>
      <c r="BU24" s="22">
        <v>156264</v>
      </c>
      <c r="BV24" s="22">
        <v>0</v>
      </c>
      <c r="BW24" s="22">
        <v>4092102</v>
      </c>
      <c r="BX24" s="22">
        <v>547483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22588612</v>
      </c>
      <c r="CF24" s="22">
        <v>9278063</v>
      </c>
    </row>
    <row r="25" spans="1:84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76340481</v>
      </c>
      <c r="F25" s="22">
        <v>0</v>
      </c>
      <c r="G25" s="22">
        <v>174452</v>
      </c>
      <c r="H25" s="22">
        <v>0</v>
      </c>
      <c r="I25" s="22">
        <v>0</v>
      </c>
      <c r="J25" s="22">
        <v>229325</v>
      </c>
      <c r="K25" s="22">
        <v>10638</v>
      </c>
      <c r="L25" s="22">
        <v>0</v>
      </c>
      <c r="M25" s="22">
        <v>499506</v>
      </c>
      <c r="N25" s="22">
        <v>0</v>
      </c>
      <c r="O25" s="22">
        <v>270831</v>
      </c>
      <c r="P25" s="22">
        <v>1791376</v>
      </c>
      <c r="Q25" s="22">
        <v>78271</v>
      </c>
      <c r="R25" s="22">
        <v>0</v>
      </c>
      <c r="S25" s="22">
        <v>61669</v>
      </c>
      <c r="T25" s="22">
        <v>0</v>
      </c>
      <c r="U25" s="22">
        <v>2388157</v>
      </c>
      <c r="V25" s="22">
        <v>786264</v>
      </c>
      <c r="W25" s="22">
        <v>1007364</v>
      </c>
      <c r="X25" s="22">
        <v>269658</v>
      </c>
      <c r="Y25" s="22">
        <v>499167</v>
      </c>
      <c r="Z25" s="22">
        <v>0</v>
      </c>
      <c r="AA25" s="22">
        <v>2650</v>
      </c>
      <c r="AB25" s="22">
        <v>0</v>
      </c>
      <c r="AC25" s="22">
        <v>453461</v>
      </c>
      <c r="AD25" s="22">
        <v>123099</v>
      </c>
      <c r="AE25" s="22">
        <v>0</v>
      </c>
      <c r="AF25" s="22">
        <v>0</v>
      </c>
      <c r="AG25" s="22">
        <v>0</v>
      </c>
      <c r="AH25" s="22">
        <v>0</v>
      </c>
      <c r="AI25" s="22">
        <v>251891</v>
      </c>
      <c r="AJ25" s="22">
        <v>3002824</v>
      </c>
      <c r="AK25" s="22">
        <v>124945</v>
      </c>
      <c r="AL25" s="22">
        <v>0</v>
      </c>
      <c r="AM25" s="22">
        <v>0</v>
      </c>
      <c r="AN25" s="22">
        <v>2496135</v>
      </c>
      <c r="AO25" s="22">
        <v>0</v>
      </c>
      <c r="AP25" s="22">
        <v>0</v>
      </c>
      <c r="AQ25" s="22">
        <v>0</v>
      </c>
      <c r="AR25" s="22">
        <v>90862164</v>
      </c>
      <c r="AS25" s="22">
        <v>1025489</v>
      </c>
      <c r="AT25" s="22">
        <v>10320816</v>
      </c>
      <c r="AU25" s="22">
        <v>0</v>
      </c>
      <c r="AV25" s="22">
        <v>0</v>
      </c>
      <c r="AW25" s="22">
        <v>1712967</v>
      </c>
      <c r="AX25" s="22">
        <v>209236</v>
      </c>
      <c r="AY25" s="22">
        <v>0</v>
      </c>
      <c r="AZ25" s="22">
        <v>3527868</v>
      </c>
      <c r="BA25" s="22">
        <v>0</v>
      </c>
      <c r="BB25" s="22">
        <v>8408929</v>
      </c>
      <c r="BC25" s="22">
        <v>17263450</v>
      </c>
      <c r="BD25" s="22">
        <v>215986</v>
      </c>
      <c r="BE25" s="22">
        <v>0</v>
      </c>
      <c r="BF25" s="22">
        <v>1001777</v>
      </c>
      <c r="BG25" s="22">
        <v>0</v>
      </c>
      <c r="BH25" s="22">
        <v>3026685</v>
      </c>
      <c r="BI25" s="22">
        <v>4147278</v>
      </c>
      <c r="BJ25" s="22">
        <v>3271826</v>
      </c>
      <c r="BK25" s="22">
        <v>1174767</v>
      </c>
      <c r="BL25" s="22">
        <v>1971005</v>
      </c>
      <c r="BM25" s="22">
        <v>0</v>
      </c>
      <c r="BN25" s="22">
        <v>2267</v>
      </c>
      <c r="BO25" s="22">
        <v>0</v>
      </c>
      <c r="BP25" s="22">
        <v>982457</v>
      </c>
      <c r="BQ25" s="22">
        <v>787573</v>
      </c>
      <c r="BR25" s="22">
        <v>0</v>
      </c>
      <c r="BS25" s="22">
        <v>0</v>
      </c>
      <c r="BT25" s="22">
        <v>0</v>
      </c>
      <c r="BU25" s="22">
        <v>0</v>
      </c>
      <c r="BV25" s="22">
        <v>2059427</v>
      </c>
      <c r="BW25" s="22">
        <v>11944303</v>
      </c>
      <c r="BX25" s="22">
        <v>865312</v>
      </c>
      <c r="BY25" s="22">
        <v>0</v>
      </c>
      <c r="BZ25" s="22">
        <v>0</v>
      </c>
      <c r="CA25" s="22">
        <v>2184400</v>
      </c>
      <c r="CB25" s="22">
        <v>0</v>
      </c>
      <c r="CC25" s="22">
        <v>0</v>
      </c>
      <c r="CD25" s="22">
        <v>0</v>
      </c>
      <c r="CE25" s="22">
        <v>76103818</v>
      </c>
      <c r="CF25" s="22">
        <v>14758346</v>
      </c>
    </row>
    <row r="26" spans="1:84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27082051</v>
      </c>
      <c r="F26" s="22">
        <v>0</v>
      </c>
      <c r="G26" s="22">
        <v>2599929</v>
      </c>
      <c r="H26" s="22">
        <v>0</v>
      </c>
      <c r="I26" s="22">
        <v>0</v>
      </c>
      <c r="J26" s="22">
        <v>1338545</v>
      </c>
      <c r="K26" s="22">
        <v>0</v>
      </c>
      <c r="L26" s="22">
        <v>40500</v>
      </c>
      <c r="M26" s="22">
        <v>34124</v>
      </c>
      <c r="N26" s="22">
        <v>0</v>
      </c>
      <c r="O26" s="22">
        <v>0</v>
      </c>
      <c r="P26" s="22">
        <v>6562175</v>
      </c>
      <c r="Q26" s="22">
        <v>84309</v>
      </c>
      <c r="R26" s="22">
        <v>0</v>
      </c>
      <c r="S26" s="22">
        <v>0</v>
      </c>
      <c r="T26" s="22">
        <v>0</v>
      </c>
      <c r="U26" s="22">
        <v>4009380</v>
      </c>
      <c r="V26" s="22">
        <v>1855353</v>
      </c>
      <c r="W26" s="22">
        <v>402200</v>
      </c>
      <c r="X26" s="22">
        <v>0</v>
      </c>
      <c r="Y26" s="22">
        <v>308763</v>
      </c>
      <c r="Z26" s="22">
        <v>0</v>
      </c>
      <c r="AA26" s="22">
        <v>0</v>
      </c>
      <c r="AB26" s="22">
        <v>0</v>
      </c>
      <c r="AC26" s="22">
        <v>649889</v>
      </c>
      <c r="AD26" s="22">
        <v>310828</v>
      </c>
      <c r="AE26" s="22">
        <v>110742</v>
      </c>
      <c r="AF26" s="22">
        <v>0</v>
      </c>
      <c r="AG26" s="22">
        <v>0</v>
      </c>
      <c r="AH26" s="22">
        <v>0</v>
      </c>
      <c r="AI26" s="22">
        <v>150401</v>
      </c>
      <c r="AJ26" s="22">
        <v>53638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3874831</v>
      </c>
      <c r="AR26" s="22">
        <v>49467658</v>
      </c>
      <c r="AS26" s="22">
        <v>782147</v>
      </c>
      <c r="AT26" s="22">
        <v>8151539</v>
      </c>
      <c r="AU26" s="22">
        <v>0</v>
      </c>
      <c r="AV26" s="22">
        <v>0</v>
      </c>
      <c r="AW26" s="22">
        <v>769707</v>
      </c>
      <c r="AX26" s="22">
        <v>0</v>
      </c>
      <c r="AY26" s="22">
        <v>25033</v>
      </c>
      <c r="AZ26" s="22">
        <v>809908</v>
      </c>
      <c r="BA26" s="22">
        <v>0</v>
      </c>
      <c r="BB26" s="22">
        <v>0</v>
      </c>
      <c r="BC26" s="22">
        <v>15900981</v>
      </c>
      <c r="BD26" s="22">
        <v>401666</v>
      </c>
      <c r="BE26" s="22">
        <v>0</v>
      </c>
      <c r="BF26" s="22">
        <v>0</v>
      </c>
      <c r="BG26" s="22">
        <v>0</v>
      </c>
      <c r="BH26" s="22">
        <v>3672264</v>
      </c>
      <c r="BI26" s="22">
        <v>1988048</v>
      </c>
      <c r="BJ26" s="22">
        <v>755213</v>
      </c>
      <c r="BK26" s="22">
        <v>0</v>
      </c>
      <c r="BL26" s="22">
        <v>954812</v>
      </c>
      <c r="BM26" s="22">
        <v>0</v>
      </c>
      <c r="BN26" s="22">
        <v>0</v>
      </c>
      <c r="BO26" s="22">
        <v>0</v>
      </c>
      <c r="BP26" s="22">
        <v>1235219</v>
      </c>
      <c r="BQ26" s="22">
        <v>1457590</v>
      </c>
      <c r="BR26" s="22">
        <v>330920</v>
      </c>
      <c r="BS26" s="22">
        <v>0</v>
      </c>
      <c r="BT26" s="22">
        <v>0</v>
      </c>
      <c r="BU26" s="22">
        <v>0</v>
      </c>
      <c r="BV26" s="22">
        <v>1927040</v>
      </c>
      <c r="BW26" s="22">
        <v>528778</v>
      </c>
      <c r="BX26" s="22">
        <v>34206</v>
      </c>
      <c r="BY26" s="22">
        <v>265248</v>
      </c>
      <c r="BZ26" s="22">
        <v>0</v>
      </c>
      <c r="CA26" s="22">
        <v>0</v>
      </c>
      <c r="CB26" s="22">
        <v>0</v>
      </c>
      <c r="CC26" s="22">
        <v>0</v>
      </c>
      <c r="CD26" s="22">
        <v>3953757</v>
      </c>
      <c r="CE26" s="22">
        <v>43944076</v>
      </c>
      <c r="CF26" s="22">
        <v>5523582</v>
      </c>
    </row>
    <row r="27" spans="1:84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269574401</v>
      </c>
      <c r="F27" s="22">
        <v>0</v>
      </c>
      <c r="G27" s="22">
        <v>19556129</v>
      </c>
      <c r="H27" s="22">
        <v>0</v>
      </c>
      <c r="I27" s="22">
        <v>3771467</v>
      </c>
      <c r="J27" s="22">
        <v>60400</v>
      </c>
      <c r="K27" s="22">
        <v>8384305</v>
      </c>
      <c r="L27" s="22">
        <v>23</v>
      </c>
      <c r="M27" s="22">
        <v>5540497</v>
      </c>
      <c r="N27" s="22">
        <v>0</v>
      </c>
      <c r="O27" s="22">
        <v>23081172</v>
      </c>
      <c r="P27" s="22">
        <v>28035419</v>
      </c>
      <c r="Q27" s="22">
        <v>322438</v>
      </c>
      <c r="R27" s="22">
        <v>5640363</v>
      </c>
      <c r="S27" s="22">
        <v>1355854</v>
      </c>
      <c r="T27" s="22">
        <v>0</v>
      </c>
      <c r="U27" s="22">
        <v>32600800</v>
      </c>
      <c r="V27" s="22">
        <v>29909819</v>
      </c>
      <c r="W27" s="22">
        <v>9994650</v>
      </c>
      <c r="X27" s="22">
        <v>610052</v>
      </c>
      <c r="Y27" s="22">
        <v>3936206</v>
      </c>
      <c r="Z27" s="22">
        <v>0</v>
      </c>
      <c r="AA27" s="22">
        <v>0</v>
      </c>
      <c r="AB27" s="22">
        <v>0</v>
      </c>
      <c r="AC27" s="22">
        <v>5167770</v>
      </c>
      <c r="AD27" s="22">
        <v>41114</v>
      </c>
      <c r="AE27" s="22">
        <v>7792290</v>
      </c>
      <c r="AF27" s="22">
        <v>2263736</v>
      </c>
      <c r="AG27" s="22">
        <v>0</v>
      </c>
      <c r="AH27" s="22">
        <v>0</v>
      </c>
      <c r="AI27" s="22">
        <v>0</v>
      </c>
      <c r="AJ27" s="22">
        <v>22175190</v>
      </c>
      <c r="AK27" s="22">
        <v>12221887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494807300</v>
      </c>
      <c r="AS27" s="22">
        <v>1661075</v>
      </c>
      <c r="AT27" s="22">
        <v>72864839</v>
      </c>
      <c r="AU27" s="22">
        <v>0</v>
      </c>
      <c r="AV27" s="22">
        <v>28044160</v>
      </c>
      <c r="AW27" s="22">
        <v>28323084</v>
      </c>
      <c r="AX27" s="22">
        <v>780175</v>
      </c>
      <c r="AY27" s="22">
        <v>15445363</v>
      </c>
      <c r="AZ27" s="22">
        <v>7447765</v>
      </c>
      <c r="BA27" s="22">
        <v>0</v>
      </c>
      <c r="BB27" s="22">
        <v>22967939</v>
      </c>
      <c r="BC27" s="22">
        <v>54869853</v>
      </c>
      <c r="BD27" s="22">
        <v>718357</v>
      </c>
      <c r="BE27" s="22">
        <v>25205774</v>
      </c>
      <c r="BF27" s="22">
        <v>2388714</v>
      </c>
      <c r="BG27" s="22">
        <v>997855</v>
      </c>
      <c r="BH27" s="22">
        <v>28028175</v>
      </c>
      <c r="BI27" s="22">
        <v>24628568</v>
      </c>
      <c r="BJ27" s="22">
        <v>9480698</v>
      </c>
      <c r="BK27" s="22">
        <v>866781</v>
      </c>
      <c r="BL27" s="22">
        <v>9945394</v>
      </c>
      <c r="BM27" s="22">
        <v>0</v>
      </c>
      <c r="BN27" s="22">
        <v>0</v>
      </c>
      <c r="BO27" s="22">
        <v>0</v>
      </c>
      <c r="BP27" s="22">
        <v>10130232</v>
      </c>
      <c r="BQ27" s="22">
        <v>4068818</v>
      </c>
      <c r="BR27" s="22">
        <v>0</v>
      </c>
      <c r="BS27" s="22">
        <v>1349123</v>
      </c>
      <c r="BT27" s="22">
        <v>0</v>
      </c>
      <c r="BU27" s="22">
        <v>0</v>
      </c>
      <c r="BV27" s="22">
        <v>0</v>
      </c>
      <c r="BW27" s="22">
        <v>65851895</v>
      </c>
      <c r="BX27" s="22">
        <v>11896729</v>
      </c>
      <c r="BY27" s="22">
        <v>0</v>
      </c>
      <c r="BZ27" s="22">
        <v>0</v>
      </c>
      <c r="CA27" s="22">
        <v>0</v>
      </c>
      <c r="CB27" s="22">
        <v>0</v>
      </c>
      <c r="CC27" s="22">
        <v>0</v>
      </c>
      <c r="CD27" s="22">
        <v>38161</v>
      </c>
      <c r="CE27" s="22">
        <v>427999527</v>
      </c>
      <c r="CF27" s="22">
        <v>66807773</v>
      </c>
    </row>
    <row r="28" spans="1:84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9510</v>
      </c>
      <c r="G28" s="22">
        <v>497952033</v>
      </c>
      <c r="H28" s="22">
        <v>2195711</v>
      </c>
      <c r="I28" s="22">
        <v>6777950</v>
      </c>
      <c r="J28" s="22">
        <v>995180</v>
      </c>
      <c r="K28" s="22">
        <v>-2254293</v>
      </c>
      <c r="L28" s="22">
        <v>9548424</v>
      </c>
      <c r="M28" s="22">
        <v>1438052</v>
      </c>
      <c r="N28" s="22">
        <v>0</v>
      </c>
      <c r="O28" s="22">
        <v>18657759</v>
      </c>
      <c r="P28" s="22">
        <v>17449774</v>
      </c>
      <c r="Q28" s="22">
        <v>0</v>
      </c>
      <c r="R28" s="22">
        <v>8489555</v>
      </c>
      <c r="S28" s="22">
        <v>1316085</v>
      </c>
      <c r="T28" s="22">
        <v>0</v>
      </c>
      <c r="U28" s="22">
        <v>40858748</v>
      </c>
      <c r="V28" s="22">
        <v>21626862</v>
      </c>
      <c r="W28" s="22">
        <v>13525770</v>
      </c>
      <c r="X28" s="22">
        <v>0</v>
      </c>
      <c r="Y28" s="22">
        <v>2945159</v>
      </c>
      <c r="Z28" s="22">
        <v>0</v>
      </c>
      <c r="AA28" s="22">
        <v>66346</v>
      </c>
      <c r="AB28" s="22">
        <v>0</v>
      </c>
      <c r="AC28" s="22">
        <v>1339942</v>
      </c>
      <c r="AD28" s="22">
        <v>0</v>
      </c>
      <c r="AE28" s="22">
        <v>0</v>
      </c>
      <c r="AF28" s="22">
        <v>27995037</v>
      </c>
      <c r="AG28" s="22">
        <v>6290</v>
      </c>
      <c r="AH28" s="22">
        <v>0</v>
      </c>
      <c r="AI28" s="22">
        <v>24032</v>
      </c>
      <c r="AJ28" s="22">
        <v>19401979</v>
      </c>
      <c r="AK28" s="22">
        <v>2196738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692562643</v>
      </c>
      <c r="AS28" s="22">
        <v>1280208</v>
      </c>
      <c r="AT28" s="22">
        <v>106458934</v>
      </c>
      <c r="AU28" s="22">
        <v>42586539</v>
      </c>
      <c r="AV28" s="22">
        <v>52268108</v>
      </c>
      <c r="AW28" s="22">
        <v>42577324</v>
      </c>
      <c r="AX28" s="22">
        <v>11481088</v>
      </c>
      <c r="AY28" s="22">
        <v>11757577</v>
      </c>
      <c r="AZ28" s="22">
        <v>6873387</v>
      </c>
      <c r="BA28" s="22">
        <v>0</v>
      </c>
      <c r="BB28" s="22">
        <v>26598094</v>
      </c>
      <c r="BC28" s="22">
        <v>69969426</v>
      </c>
      <c r="BD28" s="22">
        <v>0</v>
      </c>
      <c r="BE28" s="22">
        <v>32693171</v>
      </c>
      <c r="BF28" s="22">
        <v>5703024</v>
      </c>
      <c r="BG28" s="22">
        <v>0</v>
      </c>
      <c r="BH28" s="22">
        <v>62975504</v>
      </c>
      <c r="BI28" s="22">
        <v>43154263</v>
      </c>
      <c r="BJ28" s="22">
        <v>19350421</v>
      </c>
      <c r="BK28" s="22">
        <v>0</v>
      </c>
      <c r="BL28" s="22">
        <v>14717539</v>
      </c>
      <c r="BM28" s="22">
        <v>0</v>
      </c>
      <c r="BN28" s="22">
        <v>688426</v>
      </c>
      <c r="BO28" s="22">
        <v>0</v>
      </c>
      <c r="BP28" s="22">
        <v>10186761</v>
      </c>
      <c r="BQ28" s="22">
        <v>0</v>
      </c>
      <c r="BR28" s="22">
        <v>0</v>
      </c>
      <c r="BS28" s="22">
        <v>39126802</v>
      </c>
      <c r="BT28" s="22">
        <v>3807446</v>
      </c>
      <c r="BU28" s="22">
        <v>0</v>
      </c>
      <c r="BV28" s="22">
        <v>121655</v>
      </c>
      <c r="BW28" s="22">
        <v>95772962</v>
      </c>
      <c r="BX28" s="22">
        <v>576685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700725344</v>
      </c>
      <c r="CF28" s="22">
        <v>-8162701</v>
      </c>
    </row>
    <row r="29" spans="1:84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1157603</v>
      </c>
      <c r="F29" s="22">
        <v>0</v>
      </c>
      <c r="G29" s="22">
        <v>272337</v>
      </c>
      <c r="H29" s="22">
        <v>954</v>
      </c>
      <c r="I29" s="22">
        <v>0</v>
      </c>
      <c r="J29" s="22">
        <v>22305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565137</v>
      </c>
      <c r="Q29" s="22">
        <v>20000</v>
      </c>
      <c r="R29" s="22">
        <v>0</v>
      </c>
      <c r="S29" s="22">
        <v>0</v>
      </c>
      <c r="T29" s="22">
        <v>0</v>
      </c>
      <c r="U29" s="22">
        <v>161771</v>
      </c>
      <c r="V29" s="22">
        <v>15918</v>
      </c>
      <c r="W29" s="22">
        <v>10544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212327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80266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  <c r="AR29" s="22">
        <v>2519162</v>
      </c>
      <c r="AS29" s="22">
        <v>97782</v>
      </c>
      <c r="AT29" s="22">
        <v>590151</v>
      </c>
      <c r="AU29" s="22">
        <v>0</v>
      </c>
      <c r="AV29" s="22">
        <v>29931</v>
      </c>
      <c r="AW29" s="22">
        <v>106436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588150</v>
      </c>
      <c r="BD29" s="22">
        <v>0</v>
      </c>
      <c r="BE29" s="22">
        <v>0</v>
      </c>
      <c r="BF29" s="22">
        <v>0</v>
      </c>
      <c r="BG29" s="22">
        <v>0</v>
      </c>
      <c r="BH29" s="22">
        <v>170890</v>
      </c>
      <c r="BI29" s="22">
        <v>28162</v>
      </c>
      <c r="BJ29" s="22">
        <v>88611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0</v>
      </c>
      <c r="BQ29" s="22">
        <v>255933</v>
      </c>
      <c r="BR29" s="22">
        <v>0</v>
      </c>
      <c r="BS29" s="22">
        <v>0</v>
      </c>
      <c r="BT29" s="22">
        <v>0</v>
      </c>
      <c r="BU29" s="22">
        <v>0</v>
      </c>
      <c r="BV29" s="22">
        <v>0</v>
      </c>
      <c r="BW29" s="22">
        <v>142798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2098844</v>
      </c>
      <c r="CF29" s="22">
        <v>420318</v>
      </c>
    </row>
    <row r="30" spans="1:84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28688944</v>
      </c>
      <c r="F30" s="22">
        <v>3407</v>
      </c>
      <c r="G30" s="22">
        <v>1870385</v>
      </c>
      <c r="H30" s="22">
        <v>0</v>
      </c>
      <c r="I30" s="22">
        <v>0</v>
      </c>
      <c r="J30" s="22">
        <v>768484</v>
      </c>
      <c r="K30" s="22">
        <v>587812</v>
      </c>
      <c r="L30" s="22">
        <v>0</v>
      </c>
      <c r="M30" s="22">
        <v>60547</v>
      </c>
      <c r="N30" s="22">
        <v>0</v>
      </c>
      <c r="O30" s="22">
        <v>154645</v>
      </c>
      <c r="P30" s="22">
        <v>6317735</v>
      </c>
      <c r="Q30" s="22">
        <v>51926</v>
      </c>
      <c r="R30" s="22">
        <v>34350</v>
      </c>
      <c r="S30" s="22">
        <v>0</v>
      </c>
      <c r="T30" s="22">
        <v>0</v>
      </c>
      <c r="U30" s="22">
        <v>927088</v>
      </c>
      <c r="V30" s="22">
        <v>177543</v>
      </c>
      <c r="W30" s="22">
        <v>0</v>
      </c>
      <c r="X30" s="22">
        <v>0</v>
      </c>
      <c r="Y30" s="22">
        <v>1030010</v>
      </c>
      <c r="Z30" s="22">
        <v>0</v>
      </c>
      <c r="AA30" s="22">
        <v>7250</v>
      </c>
      <c r="AB30" s="22">
        <v>0</v>
      </c>
      <c r="AC30" s="22">
        <v>91870</v>
      </c>
      <c r="AD30" s="22">
        <v>325804</v>
      </c>
      <c r="AE30" s="22">
        <v>1759</v>
      </c>
      <c r="AF30" s="22">
        <v>0</v>
      </c>
      <c r="AG30" s="22">
        <v>0</v>
      </c>
      <c r="AH30" s="22">
        <v>0</v>
      </c>
      <c r="AI30" s="22">
        <v>0</v>
      </c>
      <c r="AJ30" s="22">
        <v>1239644</v>
      </c>
      <c r="AK30" s="22">
        <v>53066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42392269</v>
      </c>
      <c r="AS30" s="22">
        <v>639636</v>
      </c>
      <c r="AT30" s="22">
        <v>3214402</v>
      </c>
      <c r="AU30" s="22">
        <v>0</v>
      </c>
      <c r="AV30" s="22">
        <v>0</v>
      </c>
      <c r="AW30" s="22">
        <v>1705200</v>
      </c>
      <c r="AX30" s="22">
        <v>490830</v>
      </c>
      <c r="AY30" s="22">
        <v>0</v>
      </c>
      <c r="AZ30" s="22">
        <v>928723</v>
      </c>
      <c r="BA30" s="22">
        <v>0</v>
      </c>
      <c r="BB30" s="22">
        <v>2165853</v>
      </c>
      <c r="BC30" s="22">
        <v>13642239</v>
      </c>
      <c r="BD30" s="22">
        <v>186734</v>
      </c>
      <c r="BE30" s="22">
        <v>256230</v>
      </c>
      <c r="BF30" s="22">
        <v>0</v>
      </c>
      <c r="BG30" s="22">
        <v>7000</v>
      </c>
      <c r="BH30" s="22">
        <v>724462</v>
      </c>
      <c r="BI30" s="22">
        <v>323806</v>
      </c>
      <c r="BJ30" s="22">
        <v>867146</v>
      </c>
      <c r="BK30" s="22">
        <v>0</v>
      </c>
      <c r="BL30" s="22">
        <v>1394114</v>
      </c>
      <c r="BM30" s="22">
        <v>0</v>
      </c>
      <c r="BN30" s="22">
        <v>21008</v>
      </c>
      <c r="BO30" s="22">
        <v>0</v>
      </c>
      <c r="BP30" s="22">
        <v>641015</v>
      </c>
      <c r="BQ30" s="22">
        <v>979468</v>
      </c>
      <c r="BR30" s="22">
        <v>835</v>
      </c>
      <c r="BS30" s="22">
        <v>0</v>
      </c>
      <c r="BT30" s="22">
        <v>0</v>
      </c>
      <c r="BU30" s="22">
        <v>0</v>
      </c>
      <c r="BV30" s="22">
        <v>0</v>
      </c>
      <c r="BW30" s="22">
        <v>2889072</v>
      </c>
      <c r="BX30" s="22">
        <v>209683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31287456</v>
      </c>
      <c r="CF30" s="22">
        <v>11104813</v>
      </c>
    </row>
    <row r="31" spans="1:84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9498843</v>
      </c>
      <c r="F31" s="22">
        <v>6725</v>
      </c>
      <c r="G31" s="22">
        <v>1114706</v>
      </c>
      <c r="H31" s="22">
        <v>0</v>
      </c>
      <c r="I31" s="22">
        <v>173159</v>
      </c>
      <c r="J31" s="22">
        <v>151790</v>
      </c>
      <c r="K31" s="22">
        <v>0</v>
      </c>
      <c r="L31" s="22">
        <v>0</v>
      </c>
      <c r="M31" s="22">
        <v>3572</v>
      </c>
      <c r="N31" s="22">
        <v>20225</v>
      </c>
      <c r="O31" s="22">
        <v>8360058</v>
      </c>
      <c r="P31" s="22">
        <v>0</v>
      </c>
      <c r="Q31" s="22">
        <v>25275</v>
      </c>
      <c r="R31" s="22">
        <v>0</v>
      </c>
      <c r="S31" s="22">
        <v>0</v>
      </c>
      <c r="T31" s="22">
        <v>0</v>
      </c>
      <c r="U31" s="22">
        <v>378625</v>
      </c>
      <c r="V31" s="22">
        <v>133000</v>
      </c>
      <c r="W31" s="22">
        <v>2850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101832</v>
      </c>
      <c r="AD31" s="22">
        <v>504047</v>
      </c>
      <c r="AE31" s="22">
        <v>0</v>
      </c>
      <c r="AF31" s="22">
        <v>0</v>
      </c>
      <c r="AG31" s="22">
        <v>13625</v>
      </c>
      <c r="AH31" s="22">
        <v>0</v>
      </c>
      <c r="AI31" s="22">
        <v>0</v>
      </c>
      <c r="AJ31" s="22">
        <v>17371</v>
      </c>
      <c r="AK31" s="22">
        <v>137330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20643033</v>
      </c>
      <c r="AS31" s="22">
        <v>304616</v>
      </c>
      <c r="AT31" s="22">
        <v>1542621</v>
      </c>
      <c r="AU31" s="22">
        <v>0</v>
      </c>
      <c r="AV31" s="22">
        <v>374109</v>
      </c>
      <c r="AW31" s="22">
        <v>519228</v>
      </c>
      <c r="AX31" s="22">
        <v>10614</v>
      </c>
      <c r="AY31" s="22">
        <v>7500</v>
      </c>
      <c r="AZ31" s="22">
        <v>79126</v>
      </c>
      <c r="BA31" s="22">
        <v>47919</v>
      </c>
      <c r="BB31" s="22">
        <v>8131323</v>
      </c>
      <c r="BC31" s="22">
        <v>0</v>
      </c>
      <c r="BD31" s="22">
        <v>44834</v>
      </c>
      <c r="BE31" s="22">
        <v>0</v>
      </c>
      <c r="BF31" s="22">
        <v>0</v>
      </c>
      <c r="BG31" s="22">
        <v>0</v>
      </c>
      <c r="BH31" s="22">
        <v>384627</v>
      </c>
      <c r="BI31" s="22">
        <v>92791</v>
      </c>
      <c r="BJ31" s="22">
        <v>-50305</v>
      </c>
      <c r="BK31" s="22">
        <v>0</v>
      </c>
      <c r="BL31" s="22">
        <v>75500</v>
      </c>
      <c r="BM31" s="22">
        <v>0</v>
      </c>
      <c r="BN31" s="22">
        <v>0</v>
      </c>
      <c r="BO31" s="22">
        <v>0</v>
      </c>
      <c r="BP31" s="22">
        <v>197175</v>
      </c>
      <c r="BQ31" s="22">
        <v>806900</v>
      </c>
      <c r="BR31" s="22">
        <v>283</v>
      </c>
      <c r="BS31" s="22">
        <v>0</v>
      </c>
      <c r="BT31" s="22">
        <v>0</v>
      </c>
      <c r="BU31" s="22">
        <v>0</v>
      </c>
      <c r="BV31" s="22">
        <v>0</v>
      </c>
      <c r="BW31" s="22">
        <v>521927</v>
      </c>
      <c r="BX31" s="22">
        <v>181549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13272337</v>
      </c>
      <c r="CF31" s="22">
        <v>7370696</v>
      </c>
    </row>
    <row r="32" spans="1:84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15799375</v>
      </c>
      <c r="F32" s="22">
        <v>0</v>
      </c>
      <c r="G32" s="22">
        <v>2607554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9851</v>
      </c>
      <c r="N32" s="22">
        <v>0</v>
      </c>
      <c r="O32" s="22">
        <v>0</v>
      </c>
      <c r="P32" s="22">
        <v>2590029</v>
      </c>
      <c r="Q32" s="22">
        <v>0</v>
      </c>
      <c r="R32" s="22">
        <v>0</v>
      </c>
      <c r="S32" s="22">
        <v>0</v>
      </c>
      <c r="T32" s="22">
        <v>0</v>
      </c>
      <c r="U32" s="22">
        <v>103892</v>
      </c>
      <c r="V32" s="22">
        <v>27251</v>
      </c>
      <c r="W32" s="22">
        <v>5191</v>
      </c>
      <c r="X32" s="22">
        <v>0</v>
      </c>
      <c r="Y32" s="22">
        <v>161012</v>
      </c>
      <c r="Z32" s="22">
        <v>0</v>
      </c>
      <c r="AA32" s="22">
        <v>0</v>
      </c>
      <c r="AB32" s="22">
        <v>0</v>
      </c>
      <c r="AC32" s="22">
        <v>132858</v>
      </c>
      <c r="AD32" s="22">
        <v>217551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301206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3814745</v>
      </c>
      <c r="AR32" s="22">
        <v>25770515</v>
      </c>
      <c r="AS32" s="22">
        <v>330071</v>
      </c>
      <c r="AT32" s="22">
        <v>3224506</v>
      </c>
      <c r="AU32" s="22">
        <v>0</v>
      </c>
      <c r="AV32" s="22">
        <v>548665</v>
      </c>
      <c r="AW32" s="22">
        <v>942860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10476093</v>
      </c>
      <c r="BD32" s="22">
        <v>0</v>
      </c>
      <c r="BE32" s="22">
        <v>0</v>
      </c>
      <c r="BF32" s="22">
        <v>0</v>
      </c>
      <c r="BG32" s="22">
        <v>0</v>
      </c>
      <c r="BH32" s="22">
        <v>21209</v>
      </c>
      <c r="BI32" s="22">
        <v>77315</v>
      </c>
      <c r="BJ32" s="22">
        <v>24342</v>
      </c>
      <c r="BK32" s="22">
        <v>0</v>
      </c>
      <c r="BL32" s="22">
        <v>292814</v>
      </c>
      <c r="BM32" s="22">
        <v>0</v>
      </c>
      <c r="BN32" s="22">
        <v>0</v>
      </c>
      <c r="BO32" s="22">
        <v>0</v>
      </c>
      <c r="BP32" s="22">
        <v>302248</v>
      </c>
      <c r="BQ32" s="22">
        <v>806408</v>
      </c>
      <c r="BR32" s="22">
        <v>0</v>
      </c>
      <c r="BS32" s="22">
        <v>0</v>
      </c>
      <c r="BT32" s="22">
        <v>0</v>
      </c>
      <c r="BU32" s="22">
        <v>0</v>
      </c>
      <c r="BV32" s="22">
        <v>0</v>
      </c>
      <c r="BW32" s="22">
        <v>865284</v>
      </c>
      <c r="BX32" s="22">
        <v>191457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18103272</v>
      </c>
      <c r="CF32" s="22">
        <v>7667243</v>
      </c>
    </row>
    <row r="33" spans="1:84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28131597</v>
      </c>
      <c r="F33" s="22">
        <v>2071</v>
      </c>
      <c r="G33" s="22">
        <v>85339</v>
      </c>
      <c r="H33" s="22">
        <v>0</v>
      </c>
      <c r="I33" s="22">
        <v>0</v>
      </c>
      <c r="J33" s="22">
        <v>175515</v>
      </c>
      <c r="K33" s="22">
        <v>971710</v>
      </c>
      <c r="L33" s="22">
        <v>0</v>
      </c>
      <c r="M33" s="22">
        <v>17470</v>
      </c>
      <c r="N33" s="22">
        <v>0</v>
      </c>
      <c r="O33" s="22">
        <v>2134294</v>
      </c>
      <c r="P33" s="22">
        <v>2770205</v>
      </c>
      <c r="Q33" s="22">
        <v>225424</v>
      </c>
      <c r="R33" s="22">
        <v>0</v>
      </c>
      <c r="S33" s="22">
        <v>0</v>
      </c>
      <c r="T33" s="22">
        <v>0</v>
      </c>
      <c r="U33" s="22">
        <v>1843822</v>
      </c>
      <c r="V33" s="22">
        <v>340259</v>
      </c>
      <c r="W33" s="22">
        <v>0</v>
      </c>
      <c r="X33" s="22">
        <v>0</v>
      </c>
      <c r="Y33" s="22">
        <v>340013</v>
      </c>
      <c r="Z33" s="22">
        <v>0</v>
      </c>
      <c r="AA33" s="22">
        <v>0</v>
      </c>
      <c r="AB33" s="22">
        <v>0</v>
      </c>
      <c r="AC33" s="22">
        <v>77656</v>
      </c>
      <c r="AD33" s="22">
        <v>288574</v>
      </c>
      <c r="AE33" s="22">
        <v>0</v>
      </c>
      <c r="AF33" s="22">
        <v>0</v>
      </c>
      <c r="AG33" s="22">
        <v>-28568</v>
      </c>
      <c r="AH33" s="22">
        <v>0</v>
      </c>
      <c r="AI33" s="22">
        <v>0</v>
      </c>
      <c r="AJ33" s="22">
        <v>147508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37624</v>
      </c>
      <c r="AR33" s="22">
        <v>37560513</v>
      </c>
      <c r="AS33" s="22">
        <v>529330</v>
      </c>
      <c r="AT33" s="22">
        <v>8370053</v>
      </c>
      <c r="AU33" s="22">
        <v>0</v>
      </c>
      <c r="AV33" s="22">
        <v>435181</v>
      </c>
      <c r="AW33" s="22">
        <v>1368990</v>
      </c>
      <c r="AX33" s="22">
        <v>922422</v>
      </c>
      <c r="AY33" s="22">
        <v>0</v>
      </c>
      <c r="AZ33" s="22">
        <v>195787</v>
      </c>
      <c r="BA33" s="22">
        <v>107669</v>
      </c>
      <c r="BB33" s="22">
        <v>1880394</v>
      </c>
      <c r="BC33" s="22">
        <v>12865512</v>
      </c>
      <c r="BD33" s="22">
        <v>606833</v>
      </c>
      <c r="BE33" s="22">
        <v>0</v>
      </c>
      <c r="BF33" s="22">
        <v>214908</v>
      </c>
      <c r="BG33" s="22">
        <v>0</v>
      </c>
      <c r="BH33" s="22">
        <v>3022398</v>
      </c>
      <c r="BI33" s="22">
        <v>995899</v>
      </c>
      <c r="BJ33" s="22">
        <v>659297</v>
      </c>
      <c r="BK33" s="22">
        <v>0</v>
      </c>
      <c r="BL33" s="22">
        <v>705180</v>
      </c>
      <c r="BM33" s="22">
        <v>0</v>
      </c>
      <c r="BN33" s="22">
        <v>0</v>
      </c>
      <c r="BO33" s="22">
        <v>0</v>
      </c>
      <c r="BP33" s="22">
        <v>466683</v>
      </c>
      <c r="BQ33" s="22">
        <v>523794</v>
      </c>
      <c r="BR33" s="22">
        <v>3463</v>
      </c>
      <c r="BS33" s="22">
        <v>0</v>
      </c>
      <c r="BT33" s="22">
        <v>151295</v>
      </c>
      <c r="BU33" s="22">
        <v>0</v>
      </c>
      <c r="BV33" s="22">
        <v>1168126</v>
      </c>
      <c r="BW33" s="22">
        <v>0</v>
      </c>
      <c r="BX33" s="22">
        <v>343619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2755895</v>
      </c>
      <c r="CE33" s="22">
        <v>38292728</v>
      </c>
      <c r="CF33" s="22">
        <v>-732215</v>
      </c>
    </row>
    <row r="34" spans="1:84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8478772</v>
      </c>
      <c r="F34" s="22">
        <v>0</v>
      </c>
      <c r="G34" s="22">
        <v>2344606</v>
      </c>
      <c r="H34" s="22">
        <v>0</v>
      </c>
      <c r="I34" s="22">
        <v>0</v>
      </c>
      <c r="J34" s="22">
        <v>351147</v>
      </c>
      <c r="K34" s="22">
        <v>107594</v>
      </c>
      <c r="L34" s="22">
        <v>0</v>
      </c>
      <c r="M34" s="22">
        <v>37232</v>
      </c>
      <c r="N34" s="22">
        <v>0</v>
      </c>
      <c r="O34" s="22">
        <v>41969</v>
      </c>
      <c r="P34" s="22">
        <v>551709</v>
      </c>
      <c r="Q34" s="22">
        <v>0</v>
      </c>
      <c r="R34" s="22">
        <v>0</v>
      </c>
      <c r="S34" s="22">
        <v>0</v>
      </c>
      <c r="T34" s="22">
        <v>0</v>
      </c>
      <c r="U34" s="22">
        <v>433371</v>
      </c>
      <c r="V34" s="22">
        <v>316479</v>
      </c>
      <c r="W34" s="22">
        <v>178689</v>
      </c>
      <c r="X34" s="22">
        <v>0</v>
      </c>
      <c r="Y34" s="22">
        <v>38085</v>
      </c>
      <c r="Z34" s="22">
        <v>0</v>
      </c>
      <c r="AA34" s="22">
        <v>0</v>
      </c>
      <c r="AB34" s="22">
        <v>0</v>
      </c>
      <c r="AC34" s="22">
        <v>175073</v>
      </c>
      <c r="AD34" s="22">
        <v>296444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898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13352068</v>
      </c>
      <c r="AS34" s="22">
        <v>749251</v>
      </c>
      <c r="AT34" s="22">
        <v>1654164</v>
      </c>
      <c r="AU34" s="22">
        <v>0</v>
      </c>
      <c r="AV34" s="22">
        <v>0</v>
      </c>
      <c r="AW34" s="22">
        <v>1193803</v>
      </c>
      <c r="AX34" s="22">
        <v>135472</v>
      </c>
      <c r="AY34" s="22">
        <v>0</v>
      </c>
      <c r="AZ34" s="22">
        <v>649447</v>
      </c>
      <c r="BA34" s="22">
        <v>0</v>
      </c>
      <c r="BB34" s="22">
        <v>1965493</v>
      </c>
      <c r="BC34" s="22">
        <v>1692006</v>
      </c>
      <c r="BD34" s="22">
        <v>0</v>
      </c>
      <c r="BE34" s="22">
        <v>0</v>
      </c>
      <c r="BF34" s="22">
        <v>0</v>
      </c>
      <c r="BG34" s="22">
        <v>0</v>
      </c>
      <c r="BH34" s="22">
        <v>645428</v>
      </c>
      <c r="BI34" s="22">
        <v>560591</v>
      </c>
      <c r="BJ34" s="22">
        <v>452440</v>
      </c>
      <c r="BK34" s="22">
        <v>244676</v>
      </c>
      <c r="BL34" s="22">
        <v>123591</v>
      </c>
      <c r="BM34" s="22">
        <v>0</v>
      </c>
      <c r="BN34" s="22">
        <v>0</v>
      </c>
      <c r="BO34" s="22">
        <v>69485</v>
      </c>
      <c r="BP34" s="22">
        <v>1065707</v>
      </c>
      <c r="BQ34" s="22">
        <v>516413</v>
      </c>
      <c r="BR34" s="22">
        <v>0</v>
      </c>
      <c r="BS34" s="22">
        <v>0</v>
      </c>
      <c r="BT34" s="22">
        <v>0</v>
      </c>
      <c r="BU34" s="22">
        <v>0</v>
      </c>
      <c r="BV34" s="22">
        <v>0</v>
      </c>
      <c r="BW34" s="22">
        <v>376479</v>
      </c>
      <c r="BX34" s="22">
        <v>42288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12136734</v>
      </c>
      <c r="CF34" s="22">
        <v>1215334</v>
      </c>
    </row>
    <row r="35" spans="1:84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6301913</v>
      </c>
      <c r="F35" s="22">
        <v>0</v>
      </c>
      <c r="G35" s="22">
        <v>97389</v>
      </c>
      <c r="H35" s="22">
        <v>0</v>
      </c>
      <c r="I35" s="22">
        <v>0</v>
      </c>
      <c r="J35" s="22">
        <v>75910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894079</v>
      </c>
      <c r="Q35" s="22">
        <v>0</v>
      </c>
      <c r="R35" s="22">
        <v>0</v>
      </c>
      <c r="S35" s="22">
        <v>0</v>
      </c>
      <c r="T35" s="22">
        <v>0</v>
      </c>
      <c r="U35" s="22">
        <v>323579</v>
      </c>
      <c r="V35" s="22">
        <v>116373</v>
      </c>
      <c r="W35" s="22">
        <v>35624</v>
      </c>
      <c r="X35" s="22">
        <v>0</v>
      </c>
      <c r="Y35" s="22">
        <v>49213</v>
      </c>
      <c r="Z35" s="22">
        <v>0</v>
      </c>
      <c r="AA35" s="22">
        <v>1000</v>
      </c>
      <c r="AB35" s="22">
        <v>0</v>
      </c>
      <c r="AC35" s="22">
        <v>27165</v>
      </c>
      <c r="AD35" s="22">
        <v>213007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1675</v>
      </c>
      <c r="AK35" s="22">
        <v>14974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8151901</v>
      </c>
      <c r="AS35" s="22">
        <v>278341</v>
      </c>
      <c r="AT35" s="22">
        <v>1339614</v>
      </c>
      <c r="AU35" s="22">
        <v>0</v>
      </c>
      <c r="AV35" s="22">
        <v>67100</v>
      </c>
      <c r="AW35" s="22">
        <v>175011</v>
      </c>
      <c r="AX35" s="22">
        <v>8546</v>
      </c>
      <c r="AY35" s="22">
        <v>39030</v>
      </c>
      <c r="AZ35" s="22">
        <v>0</v>
      </c>
      <c r="BA35" s="22">
        <v>12964</v>
      </c>
      <c r="BB35" s="22">
        <v>0</v>
      </c>
      <c r="BC35" s="22">
        <v>5127951</v>
      </c>
      <c r="BD35" s="22">
        <v>500</v>
      </c>
      <c r="BE35" s="22">
        <v>0</v>
      </c>
      <c r="BF35" s="22">
        <v>0</v>
      </c>
      <c r="BG35" s="22">
        <v>0</v>
      </c>
      <c r="BH35" s="22">
        <v>651711</v>
      </c>
      <c r="BI35" s="22">
        <v>62376</v>
      </c>
      <c r="BJ35" s="22">
        <v>160313</v>
      </c>
      <c r="BK35" s="22">
        <v>0</v>
      </c>
      <c r="BL35" s="22">
        <v>53371</v>
      </c>
      <c r="BM35" s="22">
        <v>0</v>
      </c>
      <c r="BN35" s="22">
        <v>200</v>
      </c>
      <c r="BO35" s="22">
        <v>22094</v>
      </c>
      <c r="BP35" s="22">
        <v>93702</v>
      </c>
      <c r="BQ35" s="22">
        <v>484994</v>
      </c>
      <c r="BR35" s="22">
        <v>0</v>
      </c>
      <c r="BS35" s="22">
        <v>0</v>
      </c>
      <c r="BT35" s="22">
        <v>0</v>
      </c>
      <c r="BU35" s="22">
        <v>0</v>
      </c>
      <c r="BV35" s="22">
        <v>0</v>
      </c>
      <c r="BW35" s="22">
        <v>117444</v>
      </c>
      <c r="BX35" s="22">
        <v>47768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8743030</v>
      </c>
      <c r="CF35" s="22">
        <v>-591129</v>
      </c>
    </row>
    <row r="36" spans="1:84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91045174</v>
      </c>
      <c r="F36" s="22">
        <v>0</v>
      </c>
      <c r="G36" s="22">
        <v>295016</v>
      </c>
      <c r="H36" s="22">
        <v>0</v>
      </c>
      <c r="I36" s="22">
        <v>0</v>
      </c>
      <c r="J36" s="22">
        <v>1559140</v>
      </c>
      <c r="K36" s="22">
        <v>0</v>
      </c>
      <c r="L36" s="22">
        <v>2522093</v>
      </c>
      <c r="M36" s="22">
        <v>384626</v>
      </c>
      <c r="N36" s="22">
        <v>0</v>
      </c>
      <c r="O36" s="22">
        <v>0</v>
      </c>
      <c r="P36" s="22">
        <v>7387788</v>
      </c>
      <c r="Q36" s="22">
        <v>70790</v>
      </c>
      <c r="R36" s="22">
        <v>0</v>
      </c>
      <c r="S36" s="22">
        <v>0</v>
      </c>
      <c r="T36" s="22">
        <v>0</v>
      </c>
      <c r="U36" s="22">
        <v>464909</v>
      </c>
      <c r="V36" s="22">
        <v>72971</v>
      </c>
      <c r="W36" s="22">
        <v>3266550</v>
      </c>
      <c r="X36" s="22">
        <v>0</v>
      </c>
      <c r="Y36" s="22">
        <v>402981</v>
      </c>
      <c r="Z36" s="22">
        <v>0</v>
      </c>
      <c r="AA36" s="22">
        <v>0</v>
      </c>
      <c r="AB36" s="22">
        <v>0</v>
      </c>
      <c r="AC36" s="22">
        <v>137432</v>
      </c>
      <c r="AD36" s="22">
        <v>486295</v>
      </c>
      <c r="AE36" s="22">
        <v>0</v>
      </c>
      <c r="AF36" s="22">
        <v>0</v>
      </c>
      <c r="AG36" s="22">
        <v>0</v>
      </c>
      <c r="AH36" s="22">
        <v>50000</v>
      </c>
      <c r="AI36" s="22">
        <v>87530</v>
      </c>
      <c r="AJ36" s="22">
        <v>3054263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  <c r="AR36" s="22">
        <v>111287558</v>
      </c>
      <c r="AS36" s="22">
        <v>611689</v>
      </c>
      <c r="AT36" s="22">
        <v>5454994</v>
      </c>
      <c r="AU36" s="22">
        <v>38610974</v>
      </c>
      <c r="AV36" s="22">
        <v>0</v>
      </c>
      <c r="AW36" s="22">
        <v>2429297</v>
      </c>
      <c r="AX36" s="22">
        <v>822006</v>
      </c>
      <c r="AY36" s="22">
        <v>1992352</v>
      </c>
      <c r="AZ36" s="22">
        <v>3285878</v>
      </c>
      <c r="BA36" s="22">
        <v>0</v>
      </c>
      <c r="BB36" s="22">
        <v>0</v>
      </c>
      <c r="BC36" s="22">
        <v>32323374</v>
      </c>
      <c r="BD36" s="22">
        <v>237387</v>
      </c>
      <c r="BE36" s="22">
        <v>0</v>
      </c>
      <c r="BF36" s="22">
        <v>0</v>
      </c>
      <c r="BG36" s="22">
        <v>0</v>
      </c>
      <c r="BH36" s="22">
        <v>1046918</v>
      </c>
      <c r="BI36" s="22">
        <v>407429</v>
      </c>
      <c r="BJ36" s="22">
        <v>4168461</v>
      </c>
      <c r="BK36" s="22">
        <v>0</v>
      </c>
      <c r="BL36" s="22">
        <v>1188711</v>
      </c>
      <c r="BM36" s="22">
        <v>0</v>
      </c>
      <c r="BN36" s="22">
        <v>0</v>
      </c>
      <c r="BO36" s="22">
        <v>0</v>
      </c>
      <c r="BP36" s="22">
        <v>1586520</v>
      </c>
      <c r="BQ36" s="22">
        <v>2418641</v>
      </c>
      <c r="BR36" s="22">
        <v>0</v>
      </c>
      <c r="BS36" s="22">
        <v>0</v>
      </c>
      <c r="BT36" s="22">
        <v>0</v>
      </c>
      <c r="BU36" s="22">
        <v>0</v>
      </c>
      <c r="BV36" s="22">
        <v>659731</v>
      </c>
      <c r="BW36" s="22">
        <v>7248413</v>
      </c>
      <c r="BX36" s="22">
        <v>417053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104909828</v>
      </c>
      <c r="CF36" s="22">
        <v>6377730</v>
      </c>
    </row>
    <row r="37" spans="1:84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27437581</v>
      </c>
      <c r="F37" s="22">
        <v>75</v>
      </c>
      <c r="G37" s="22">
        <v>50409</v>
      </c>
      <c r="H37" s="22">
        <v>0</v>
      </c>
      <c r="I37" s="22">
        <v>95531</v>
      </c>
      <c r="J37" s="22">
        <v>102118</v>
      </c>
      <c r="K37" s="22">
        <v>8176116</v>
      </c>
      <c r="L37" s="22">
        <v>0</v>
      </c>
      <c r="M37" s="22">
        <v>0</v>
      </c>
      <c r="N37" s="22">
        <v>0</v>
      </c>
      <c r="O37" s="22">
        <v>16768</v>
      </c>
      <c r="P37" s="22">
        <v>4792887</v>
      </c>
      <c r="Q37" s="22">
        <v>0</v>
      </c>
      <c r="R37" s="22">
        <v>0</v>
      </c>
      <c r="S37" s="22">
        <v>0</v>
      </c>
      <c r="T37" s="22">
        <v>0</v>
      </c>
      <c r="U37" s="22">
        <v>72419</v>
      </c>
      <c r="V37" s="22">
        <v>128632</v>
      </c>
      <c r="W37" s="22">
        <v>20711</v>
      </c>
      <c r="X37" s="22">
        <v>0</v>
      </c>
      <c r="Y37" s="22">
        <v>252815</v>
      </c>
      <c r="Z37" s="22">
        <v>0</v>
      </c>
      <c r="AA37" s="22">
        <v>1215</v>
      </c>
      <c r="AB37" s="22">
        <v>0</v>
      </c>
      <c r="AC37" s="22">
        <v>54140</v>
      </c>
      <c r="AD37" s="22">
        <v>422509</v>
      </c>
      <c r="AE37" s="22">
        <v>0</v>
      </c>
      <c r="AF37" s="22">
        <v>0</v>
      </c>
      <c r="AG37" s="22">
        <v>97702</v>
      </c>
      <c r="AH37" s="22">
        <v>0</v>
      </c>
      <c r="AI37" s="22">
        <v>0</v>
      </c>
      <c r="AJ37" s="22">
        <v>504893</v>
      </c>
      <c r="AK37" s="22">
        <v>3474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42229995</v>
      </c>
      <c r="AS37" s="22">
        <v>670453</v>
      </c>
      <c r="AT37" s="22">
        <v>4505031</v>
      </c>
      <c r="AU37" s="22">
        <v>0</v>
      </c>
      <c r="AV37" s="22">
        <v>1244892</v>
      </c>
      <c r="AW37" s="22">
        <v>1152029</v>
      </c>
      <c r="AX37" s="22">
        <v>8974665</v>
      </c>
      <c r="AY37" s="22">
        <v>16500</v>
      </c>
      <c r="AZ37" s="22">
        <v>0</v>
      </c>
      <c r="BA37" s="22">
        <v>0</v>
      </c>
      <c r="BB37" s="22">
        <v>2622909</v>
      </c>
      <c r="BC37" s="22">
        <v>13911939</v>
      </c>
      <c r="BD37" s="22">
        <v>0</v>
      </c>
      <c r="BE37" s="22">
        <v>0</v>
      </c>
      <c r="BF37" s="22">
        <v>20470</v>
      </c>
      <c r="BG37" s="22">
        <v>0</v>
      </c>
      <c r="BH37" s="22">
        <v>1069475</v>
      </c>
      <c r="BI37" s="22">
        <v>674184</v>
      </c>
      <c r="BJ37" s="22">
        <v>618252</v>
      </c>
      <c r="BK37" s="22">
        <v>0</v>
      </c>
      <c r="BL37" s="22">
        <v>304108</v>
      </c>
      <c r="BM37" s="22">
        <v>0</v>
      </c>
      <c r="BN37" s="22">
        <v>12613</v>
      </c>
      <c r="BO37" s="22">
        <v>0</v>
      </c>
      <c r="BP37" s="22">
        <v>738468</v>
      </c>
      <c r="BQ37" s="22">
        <v>1596104</v>
      </c>
      <c r="BR37" s="22">
        <v>0</v>
      </c>
      <c r="BS37" s="22">
        <v>0</v>
      </c>
      <c r="BT37" s="22">
        <v>0</v>
      </c>
      <c r="BU37" s="22">
        <v>0</v>
      </c>
      <c r="BV37" s="22">
        <v>0</v>
      </c>
      <c r="BW37" s="22">
        <v>1910806</v>
      </c>
      <c r="BX37" s="22">
        <v>508555</v>
      </c>
      <c r="BY37" s="22">
        <v>0</v>
      </c>
      <c r="BZ37" s="22">
        <v>0</v>
      </c>
      <c r="CA37" s="22">
        <v>0</v>
      </c>
      <c r="CB37" s="22">
        <v>0</v>
      </c>
      <c r="CC37" s="22">
        <v>0</v>
      </c>
      <c r="CD37" s="22">
        <v>0</v>
      </c>
      <c r="CE37" s="22">
        <v>40551453</v>
      </c>
      <c r="CF37" s="22">
        <v>1678542</v>
      </c>
    </row>
    <row r="38" spans="1:84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19169146</v>
      </c>
      <c r="F38" s="22">
        <v>0</v>
      </c>
      <c r="G38" s="22">
        <v>876954</v>
      </c>
      <c r="H38" s="22">
        <v>0</v>
      </c>
      <c r="I38" s="22">
        <v>204559</v>
      </c>
      <c r="J38" s="22">
        <v>239235</v>
      </c>
      <c r="K38" s="22">
        <v>0</v>
      </c>
      <c r="L38" s="22">
        <v>0</v>
      </c>
      <c r="M38" s="22">
        <v>0</v>
      </c>
      <c r="N38" s="22">
        <v>19737</v>
      </c>
      <c r="O38" s="22">
        <v>0</v>
      </c>
      <c r="P38" s="22">
        <v>2066246</v>
      </c>
      <c r="Q38" s="22">
        <v>0</v>
      </c>
      <c r="R38" s="22">
        <v>0</v>
      </c>
      <c r="S38" s="22">
        <v>954</v>
      </c>
      <c r="T38" s="22">
        <v>0</v>
      </c>
      <c r="U38" s="22">
        <v>816538</v>
      </c>
      <c r="V38" s="22">
        <v>187688</v>
      </c>
      <c r="W38" s="22">
        <v>1699937</v>
      </c>
      <c r="X38" s="22">
        <v>0</v>
      </c>
      <c r="Y38" s="22">
        <v>907658</v>
      </c>
      <c r="Z38" s="22">
        <v>0</v>
      </c>
      <c r="AA38" s="22">
        <v>0</v>
      </c>
      <c r="AB38" s="22">
        <v>0</v>
      </c>
      <c r="AC38" s="22">
        <v>80945</v>
      </c>
      <c r="AD38" s="22">
        <v>1376015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153473</v>
      </c>
      <c r="AK38" s="22">
        <v>979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27800064</v>
      </c>
      <c r="AS38" s="22">
        <v>426798</v>
      </c>
      <c r="AT38" s="22">
        <v>4942185</v>
      </c>
      <c r="AU38" s="22">
        <v>0</v>
      </c>
      <c r="AV38" s="22">
        <v>770774</v>
      </c>
      <c r="AW38" s="22">
        <v>632620</v>
      </c>
      <c r="AX38" s="22">
        <v>1032</v>
      </c>
      <c r="AY38" s="22">
        <v>0</v>
      </c>
      <c r="AZ38" s="22">
        <v>0</v>
      </c>
      <c r="BA38" s="22">
        <v>44903</v>
      </c>
      <c r="BB38" s="22">
        <v>0</v>
      </c>
      <c r="BC38" s="22">
        <v>11283092</v>
      </c>
      <c r="BD38" s="22">
        <v>0</v>
      </c>
      <c r="BE38" s="22">
        <v>0</v>
      </c>
      <c r="BF38" s="22">
        <v>6578</v>
      </c>
      <c r="BG38" s="22">
        <v>0</v>
      </c>
      <c r="BH38" s="22">
        <v>996987</v>
      </c>
      <c r="BI38" s="22">
        <v>260994</v>
      </c>
      <c r="BJ38" s="22">
        <v>1691351</v>
      </c>
      <c r="BK38" s="22">
        <v>0</v>
      </c>
      <c r="BL38" s="22">
        <v>1035899</v>
      </c>
      <c r="BM38" s="22">
        <v>0</v>
      </c>
      <c r="BN38" s="22">
        <v>0</v>
      </c>
      <c r="BO38" s="22">
        <v>0</v>
      </c>
      <c r="BP38" s="22">
        <v>527462</v>
      </c>
      <c r="BQ38" s="22">
        <v>1973075</v>
      </c>
      <c r="BR38" s="22">
        <v>0</v>
      </c>
      <c r="BS38" s="22">
        <v>0</v>
      </c>
      <c r="BT38" s="22">
        <v>0</v>
      </c>
      <c r="BU38" s="22">
        <v>0</v>
      </c>
      <c r="BV38" s="22">
        <v>0</v>
      </c>
      <c r="BW38" s="22">
        <v>1247346</v>
      </c>
      <c r="BX38" s="22">
        <v>168202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26009298</v>
      </c>
      <c r="CF38" s="22">
        <v>1790766</v>
      </c>
    </row>
    <row r="39" spans="1:84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6975810</v>
      </c>
      <c r="F39" s="22">
        <v>0</v>
      </c>
      <c r="G39" s="22">
        <v>677989</v>
      </c>
      <c r="H39" s="22">
        <v>0</v>
      </c>
      <c r="I39" s="22">
        <v>0</v>
      </c>
      <c r="J39" s="22">
        <v>29768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1744513</v>
      </c>
      <c r="Q39" s="22">
        <v>0</v>
      </c>
      <c r="R39" s="22">
        <v>0</v>
      </c>
      <c r="S39" s="22">
        <v>0</v>
      </c>
      <c r="T39" s="22">
        <v>0</v>
      </c>
      <c r="U39" s="22">
        <v>354493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25254</v>
      </c>
      <c r="AD39" s="22">
        <v>359818</v>
      </c>
      <c r="AE39" s="22">
        <v>7967</v>
      </c>
      <c r="AF39" s="22">
        <v>0</v>
      </c>
      <c r="AG39" s="22">
        <v>0</v>
      </c>
      <c r="AH39" s="22">
        <v>0</v>
      </c>
      <c r="AI39" s="22">
        <v>0</v>
      </c>
      <c r="AJ39" s="22">
        <v>59991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10235603</v>
      </c>
      <c r="AS39" s="22">
        <v>246707</v>
      </c>
      <c r="AT39" s="22">
        <v>1404851</v>
      </c>
      <c r="AU39" s="22">
        <v>0</v>
      </c>
      <c r="AV39" s="22">
        <v>0</v>
      </c>
      <c r="AW39" s="22">
        <v>409369</v>
      </c>
      <c r="AX39" s="22">
        <v>4106</v>
      </c>
      <c r="AY39" s="22">
        <v>42529</v>
      </c>
      <c r="AZ39" s="22">
        <v>0</v>
      </c>
      <c r="BA39" s="22">
        <v>0</v>
      </c>
      <c r="BB39" s="22">
        <v>0</v>
      </c>
      <c r="BC39" s="22">
        <v>6283729</v>
      </c>
      <c r="BD39" s="22">
        <v>0</v>
      </c>
      <c r="BE39" s="22">
        <v>0</v>
      </c>
      <c r="BF39" s="22">
        <v>0</v>
      </c>
      <c r="BG39" s="22">
        <v>0</v>
      </c>
      <c r="BH39" s="22">
        <v>515958</v>
      </c>
      <c r="BI39" s="22">
        <v>0</v>
      </c>
      <c r="BJ39" s="22">
        <v>264363</v>
      </c>
      <c r="BK39" s="22">
        <v>0</v>
      </c>
      <c r="BL39" s="22">
        <v>37504</v>
      </c>
      <c r="BM39" s="22">
        <v>0</v>
      </c>
      <c r="BN39" s="22">
        <v>0</v>
      </c>
      <c r="BO39" s="22">
        <v>0</v>
      </c>
      <c r="BP39" s="22">
        <v>84230</v>
      </c>
      <c r="BQ39" s="22">
        <v>969783</v>
      </c>
      <c r="BR39" s="22">
        <v>0</v>
      </c>
      <c r="BS39" s="22">
        <v>0</v>
      </c>
      <c r="BT39" s="22">
        <v>0</v>
      </c>
      <c r="BU39" s="22">
        <v>0</v>
      </c>
      <c r="BV39" s="22">
        <v>92037</v>
      </c>
      <c r="BW39" s="22">
        <v>339744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10694910</v>
      </c>
      <c r="CF39" s="22">
        <v>-459307</v>
      </c>
    </row>
    <row r="40" spans="1:84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14931571</v>
      </c>
      <c r="F40" s="22">
        <v>0</v>
      </c>
      <c r="G40" s="22">
        <v>292120</v>
      </c>
      <c r="H40" s="22">
        <v>0</v>
      </c>
      <c r="I40" s="22">
        <v>0</v>
      </c>
      <c r="J40" s="22">
        <v>199367</v>
      </c>
      <c r="K40" s="22">
        <v>0</v>
      </c>
      <c r="L40" s="22">
        <v>0</v>
      </c>
      <c r="M40" s="22">
        <v>0</v>
      </c>
      <c r="N40" s="22">
        <v>0</v>
      </c>
      <c r="O40" s="22">
        <v>27109</v>
      </c>
      <c r="P40" s="22">
        <v>1808437</v>
      </c>
      <c r="Q40" s="22">
        <v>0</v>
      </c>
      <c r="R40" s="22">
        <v>0</v>
      </c>
      <c r="S40" s="22">
        <v>0</v>
      </c>
      <c r="T40" s="22">
        <v>0</v>
      </c>
      <c r="U40" s="22">
        <v>399781</v>
      </c>
      <c r="V40" s="22">
        <v>116948</v>
      </c>
      <c r="W40" s="22">
        <v>0</v>
      </c>
      <c r="X40" s="22">
        <v>0</v>
      </c>
      <c r="Y40" s="22">
        <v>115171</v>
      </c>
      <c r="Z40" s="22">
        <v>0</v>
      </c>
      <c r="AA40" s="22">
        <v>782</v>
      </c>
      <c r="AB40" s="22">
        <v>0</v>
      </c>
      <c r="AC40" s="22">
        <v>33067</v>
      </c>
      <c r="AD40" s="22">
        <v>507607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36635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18468595</v>
      </c>
      <c r="AS40" s="22">
        <v>515578</v>
      </c>
      <c r="AT40" s="22">
        <v>2660975</v>
      </c>
      <c r="AU40" s="22">
        <v>0</v>
      </c>
      <c r="AV40" s="22">
        <v>177626</v>
      </c>
      <c r="AW40" s="22">
        <v>449020</v>
      </c>
      <c r="AX40" s="22">
        <v>375216</v>
      </c>
      <c r="AY40" s="22">
        <v>118329</v>
      </c>
      <c r="AZ40" s="22">
        <v>0</v>
      </c>
      <c r="BA40" s="22">
        <v>0</v>
      </c>
      <c r="BB40" s="22">
        <v>0</v>
      </c>
      <c r="BC40" s="22">
        <v>8069572</v>
      </c>
      <c r="BD40" s="22">
        <v>0</v>
      </c>
      <c r="BE40" s="22">
        <v>0</v>
      </c>
      <c r="BF40" s="22">
        <v>0</v>
      </c>
      <c r="BG40" s="22">
        <v>0</v>
      </c>
      <c r="BH40" s="22">
        <v>821673</v>
      </c>
      <c r="BI40" s="22">
        <v>35997</v>
      </c>
      <c r="BJ40" s="22">
        <v>532496</v>
      </c>
      <c r="BK40" s="22">
        <v>0</v>
      </c>
      <c r="BL40" s="22">
        <v>72120</v>
      </c>
      <c r="BM40" s="22">
        <v>0</v>
      </c>
      <c r="BN40" s="22">
        <v>10635</v>
      </c>
      <c r="BO40" s="22">
        <v>0</v>
      </c>
      <c r="BP40" s="22">
        <v>201989</v>
      </c>
      <c r="BQ40" s="22">
        <v>1515936</v>
      </c>
      <c r="BR40" s="22">
        <v>0</v>
      </c>
      <c r="BS40" s="22">
        <v>0</v>
      </c>
      <c r="BT40" s="22">
        <v>0</v>
      </c>
      <c r="BU40" s="22">
        <v>0</v>
      </c>
      <c r="BV40" s="22">
        <v>0</v>
      </c>
      <c r="BW40" s="22">
        <v>547401</v>
      </c>
      <c r="BX40" s="22">
        <v>50978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16155541</v>
      </c>
      <c r="CF40" s="22">
        <v>2313054</v>
      </c>
    </row>
    <row r="41" spans="1:84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57202895</v>
      </c>
      <c r="F41" s="22">
        <v>0</v>
      </c>
      <c r="G41" s="22">
        <v>185093</v>
      </c>
      <c r="H41" s="22">
        <v>0</v>
      </c>
      <c r="I41" s="22">
        <v>0</v>
      </c>
      <c r="J41" s="22">
        <v>2818467</v>
      </c>
      <c r="K41" s="22">
        <v>0</v>
      </c>
      <c r="L41" s="22">
        <v>0</v>
      </c>
      <c r="M41" s="22">
        <v>246682</v>
      </c>
      <c r="N41" s="22">
        <v>0</v>
      </c>
      <c r="O41" s="22">
        <v>0</v>
      </c>
      <c r="P41" s="22">
        <v>7147272</v>
      </c>
      <c r="Q41" s="22">
        <v>0</v>
      </c>
      <c r="R41" s="22">
        <v>0</v>
      </c>
      <c r="S41" s="22">
        <v>0</v>
      </c>
      <c r="T41" s="22">
        <v>0</v>
      </c>
      <c r="U41" s="22">
        <v>71239</v>
      </c>
      <c r="V41" s="22">
        <v>134606</v>
      </c>
      <c r="W41" s="22">
        <v>1000628</v>
      </c>
      <c r="X41" s="22">
        <v>0</v>
      </c>
      <c r="Y41" s="22">
        <v>0</v>
      </c>
      <c r="Z41" s="22">
        <v>0</v>
      </c>
      <c r="AA41" s="22">
        <v>500</v>
      </c>
      <c r="AB41" s="22">
        <v>0</v>
      </c>
      <c r="AC41" s="22">
        <v>288814</v>
      </c>
      <c r="AD41" s="22">
        <v>708320</v>
      </c>
      <c r="AE41" s="22">
        <v>737002</v>
      </c>
      <c r="AF41" s="22">
        <v>0</v>
      </c>
      <c r="AG41" s="22">
        <v>265452</v>
      </c>
      <c r="AH41" s="22">
        <v>0</v>
      </c>
      <c r="AI41" s="22">
        <v>0</v>
      </c>
      <c r="AJ41" s="22">
        <v>0</v>
      </c>
      <c r="AK41" s="22">
        <v>8364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70815334</v>
      </c>
      <c r="AS41" s="22">
        <v>881636</v>
      </c>
      <c r="AT41" s="22">
        <v>7128082</v>
      </c>
      <c r="AU41" s="22">
        <v>0</v>
      </c>
      <c r="AV41" s="22">
        <v>1614621</v>
      </c>
      <c r="AW41" s="22">
        <v>3811460</v>
      </c>
      <c r="AX41" s="22">
        <v>492330</v>
      </c>
      <c r="AY41" s="22">
        <v>0</v>
      </c>
      <c r="AZ41" s="22">
        <v>757115</v>
      </c>
      <c r="BA41" s="22">
        <v>48767</v>
      </c>
      <c r="BB41" s="22">
        <v>4022418</v>
      </c>
      <c r="BC41" s="22">
        <v>30882820</v>
      </c>
      <c r="BD41" s="22">
        <v>296302</v>
      </c>
      <c r="BE41" s="22">
        <v>0</v>
      </c>
      <c r="BF41" s="22">
        <v>0</v>
      </c>
      <c r="BG41" s="22">
        <v>0</v>
      </c>
      <c r="BH41" s="22">
        <v>287790</v>
      </c>
      <c r="BI41" s="22">
        <v>558656</v>
      </c>
      <c r="BJ41" s="22">
        <v>4283665</v>
      </c>
      <c r="BK41" s="22">
        <v>0</v>
      </c>
      <c r="BL41" s="22">
        <v>562589</v>
      </c>
      <c r="BM41" s="22">
        <v>0</v>
      </c>
      <c r="BN41" s="22">
        <v>0</v>
      </c>
      <c r="BO41" s="22">
        <v>0</v>
      </c>
      <c r="BP41" s="22">
        <v>2323294</v>
      </c>
      <c r="BQ41" s="22">
        <v>2890830</v>
      </c>
      <c r="BR41" s="22">
        <v>0</v>
      </c>
      <c r="BS41" s="22">
        <v>0</v>
      </c>
      <c r="BT41" s="22">
        <v>0</v>
      </c>
      <c r="BU41" s="22">
        <v>392420</v>
      </c>
      <c r="BV41" s="22">
        <v>0</v>
      </c>
      <c r="BW41" s="22">
        <v>3297652</v>
      </c>
      <c r="BX41" s="22">
        <v>353154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64885601</v>
      </c>
      <c r="CF41" s="22">
        <v>5929733</v>
      </c>
    </row>
    <row r="42" spans="1:84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36785123</v>
      </c>
      <c r="F42" s="22">
        <v>0</v>
      </c>
      <c r="G42" s="22">
        <v>0</v>
      </c>
      <c r="H42" s="22">
        <v>0</v>
      </c>
      <c r="I42" s="22">
        <v>0</v>
      </c>
      <c r="J42" s="22">
        <v>2570381</v>
      </c>
      <c r="K42" s="22">
        <v>0</v>
      </c>
      <c r="L42" s="22">
        <v>0</v>
      </c>
      <c r="M42" s="22">
        <v>0</v>
      </c>
      <c r="N42" s="22">
        <v>11688</v>
      </c>
      <c r="O42" s="22">
        <v>0</v>
      </c>
      <c r="P42" s="22">
        <v>8838478</v>
      </c>
      <c r="Q42" s="22">
        <v>0</v>
      </c>
      <c r="R42" s="22">
        <v>0</v>
      </c>
      <c r="S42" s="22">
        <v>0</v>
      </c>
      <c r="T42" s="22">
        <v>361358</v>
      </c>
      <c r="U42" s="22">
        <v>1826357</v>
      </c>
      <c r="V42" s="22">
        <v>2119083</v>
      </c>
      <c r="W42" s="22">
        <v>99014</v>
      </c>
      <c r="X42" s="22">
        <v>0</v>
      </c>
      <c r="Y42" s="22">
        <v>285813</v>
      </c>
      <c r="Z42" s="22">
        <v>0</v>
      </c>
      <c r="AA42" s="22">
        <v>0</v>
      </c>
      <c r="AB42" s="22">
        <v>0</v>
      </c>
      <c r="AC42" s="22">
        <v>122055</v>
      </c>
      <c r="AD42" s="22">
        <v>0</v>
      </c>
      <c r="AE42" s="22">
        <v>11200</v>
      </c>
      <c r="AF42" s="22">
        <v>0</v>
      </c>
      <c r="AG42" s="22">
        <v>0</v>
      </c>
      <c r="AH42" s="22">
        <v>13565</v>
      </c>
      <c r="AI42" s="22">
        <v>0</v>
      </c>
      <c r="AJ42" s="22">
        <v>1854275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54898390</v>
      </c>
      <c r="AS42" s="22">
        <v>609583</v>
      </c>
      <c r="AT42" s="22">
        <v>3516358</v>
      </c>
      <c r="AU42" s="22">
        <v>235048</v>
      </c>
      <c r="AV42" s="22">
        <v>611663</v>
      </c>
      <c r="AW42" s="22">
        <v>1743203</v>
      </c>
      <c r="AX42" s="22">
        <v>306330</v>
      </c>
      <c r="AY42" s="22">
        <v>0</v>
      </c>
      <c r="AZ42" s="22">
        <v>0</v>
      </c>
      <c r="BA42" s="22">
        <v>337879</v>
      </c>
      <c r="BB42" s="22">
        <v>2169597</v>
      </c>
      <c r="BC42" s="22">
        <v>8165425</v>
      </c>
      <c r="BD42" s="22">
        <v>0</v>
      </c>
      <c r="BE42" s="22">
        <v>0</v>
      </c>
      <c r="BF42" s="22">
        <v>0</v>
      </c>
      <c r="BG42" s="22">
        <v>71730</v>
      </c>
      <c r="BH42" s="22">
        <v>2655320</v>
      </c>
      <c r="BI42" s="22">
        <v>330584</v>
      </c>
      <c r="BJ42" s="22">
        <v>816141</v>
      </c>
      <c r="BK42" s="22">
        <v>0</v>
      </c>
      <c r="BL42" s="22">
        <v>483019</v>
      </c>
      <c r="BM42" s="22">
        <v>0</v>
      </c>
      <c r="BN42" s="22">
        <v>0</v>
      </c>
      <c r="BO42" s="22">
        <v>0</v>
      </c>
      <c r="BP42" s="22">
        <v>812299</v>
      </c>
      <c r="BQ42" s="22">
        <v>176515</v>
      </c>
      <c r="BR42" s="22">
        <v>0</v>
      </c>
      <c r="BS42" s="22">
        <v>0</v>
      </c>
      <c r="BT42" s="22">
        <v>0</v>
      </c>
      <c r="BU42" s="22">
        <v>0</v>
      </c>
      <c r="BV42" s="22">
        <v>1330728</v>
      </c>
      <c r="BW42" s="22">
        <v>108731</v>
      </c>
      <c r="BX42" s="22">
        <v>253445</v>
      </c>
      <c r="BY42" s="22">
        <v>0</v>
      </c>
      <c r="BZ42" s="22">
        <v>547025</v>
      </c>
      <c r="CA42" s="22">
        <v>0</v>
      </c>
      <c r="CB42" s="22">
        <v>0</v>
      </c>
      <c r="CC42" s="22">
        <v>0</v>
      </c>
      <c r="CD42" s="22">
        <v>7735608</v>
      </c>
      <c r="CE42" s="22">
        <v>33016231</v>
      </c>
      <c r="CF42" s="22">
        <v>21882159</v>
      </c>
    </row>
    <row r="43" spans="1:84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5535074</v>
      </c>
      <c r="F43" s="22">
        <v>0</v>
      </c>
      <c r="G43" s="22">
        <v>488714</v>
      </c>
      <c r="H43" s="22">
        <v>0</v>
      </c>
      <c r="I43" s="22">
        <v>0</v>
      </c>
      <c r="J43" s="22">
        <v>718167</v>
      </c>
      <c r="K43" s="22">
        <v>0</v>
      </c>
      <c r="L43" s="22">
        <v>0</v>
      </c>
      <c r="M43" s="22">
        <v>300</v>
      </c>
      <c r="N43" s="22">
        <v>0</v>
      </c>
      <c r="O43" s="22">
        <v>0</v>
      </c>
      <c r="P43" s="22">
        <v>1460684</v>
      </c>
      <c r="Q43" s="22">
        <v>152643</v>
      </c>
      <c r="R43" s="22">
        <v>0</v>
      </c>
      <c r="S43" s="22">
        <v>0</v>
      </c>
      <c r="T43" s="22">
        <v>0</v>
      </c>
      <c r="U43" s="22">
        <v>196486</v>
      </c>
      <c r="V43" s="22">
        <v>30103</v>
      </c>
      <c r="W43" s="22">
        <v>21882</v>
      </c>
      <c r="X43" s="22">
        <v>0</v>
      </c>
      <c r="Y43" s="22">
        <v>1500</v>
      </c>
      <c r="Z43" s="22">
        <v>0</v>
      </c>
      <c r="AA43" s="22">
        <v>11100</v>
      </c>
      <c r="AB43" s="22">
        <v>0</v>
      </c>
      <c r="AC43" s="22">
        <v>10639</v>
      </c>
      <c r="AD43" s="22">
        <v>227626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1623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8856541</v>
      </c>
      <c r="AS43" s="22">
        <v>275716</v>
      </c>
      <c r="AT43" s="22">
        <v>1133578</v>
      </c>
      <c r="AU43" s="22">
        <v>0</v>
      </c>
      <c r="AV43" s="22">
        <v>73513</v>
      </c>
      <c r="AW43" s="22">
        <v>871475</v>
      </c>
      <c r="AX43" s="22">
        <v>8713</v>
      </c>
      <c r="AY43" s="22">
        <v>0</v>
      </c>
      <c r="AZ43" s="22">
        <v>13408</v>
      </c>
      <c r="BA43" s="22">
        <v>29649</v>
      </c>
      <c r="BB43" s="22">
        <v>0</v>
      </c>
      <c r="BC43" s="22">
        <v>4147829</v>
      </c>
      <c r="BD43" s="22">
        <v>197582</v>
      </c>
      <c r="BE43" s="22">
        <v>0</v>
      </c>
      <c r="BF43" s="22">
        <v>0</v>
      </c>
      <c r="BG43" s="22">
        <v>0</v>
      </c>
      <c r="BH43" s="22">
        <v>445773</v>
      </c>
      <c r="BI43" s="22">
        <v>146392</v>
      </c>
      <c r="BJ43" s="22">
        <v>156441</v>
      </c>
      <c r="BK43" s="22">
        <v>0</v>
      </c>
      <c r="BL43" s="22">
        <v>37522</v>
      </c>
      <c r="BM43" s="22">
        <v>0</v>
      </c>
      <c r="BN43" s="22">
        <v>39542</v>
      </c>
      <c r="BO43" s="22">
        <v>0</v>
      </c>
      <c r="BP43" s="22">
        <v>161328</v>
      </c>
      <c r="BQ43" s="22">
        <v>509507</v>
      </c>
      <c r="BR43" s="22">
        <v>0</v>
      </c>
      <c r="BS43" s="22">
        <v>0</v>
      </c>
      <c r="BT43" s="22">
        <v>0</v>
      </c>
      <c r="BU43" s="22">
        <v>0</v>
      </c>
      <c r="BV43" s="22">
        <v>0</v>
      </c>
      <c r="BW43" s="22">
        <v>692287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8940255</v>
      </c>
      <c r="CF43" s="22">
        <v>-83714</v>
      </c>
    </row>
    <row r="44" spans="1:84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28388615</v>
      </c>
      <c r="F44" s="22">
        <v>148</v>
      </c>
      <c r="G44" s="22">
        <v>289508</v>
      </c>
      <c r="H44" s="22">
        <v>0</v>
      </c>
      <c r="I44" s="22">
        <v>20444</v>
      </c>
      <c r="J44" s="22">
        <v>4757</v>
      </c>
      <c r="K44" s="22">
        <v>0</v>
      </c>
      <c r="L44" s="22">
        <v>0</v>
      </c>
      <c r="M44" s="22">
        <v>500</v>
      </c>
      <c r="N44" s="22">
        <v>11186</v>
      </c>
      <c r="O44" s="22">
        <v>0</v>
      </c>
      <c r="P44" s="22">
        <v>2151038</v>
      </c>
      <c r="Q44" s="22">
        <v>97907</v>
      </c>
      <c r="R44" s="22">
        <v>0</v>
      </c>
      <c r="S44" s="22">
        <v>0</v>
      </c>
      <c r="T44" s="22">
        <v>0</v>
      </c>
      <c r="U44" s="22">
        <v>628344</v>
      </c>
      <c r="V44" s="22">
        <v>98065</v>
      </c>
      <c r="W44" s="22">
        <v>59774</v>
      </c>
      <c r="X44" s="22">
        <v>0</v>
      </c>
      <c r="Y44" s="22">
        <v>298841</v>
      </c>
      <c r="Z44" s="22">
        <v>0</v>
      </c>
      <c r="AA44" s="22">
        <v>0</v>
      </c>
      <c r="AB44" s="22">
        <v>3079</v>
      </c>
      <c r="AC44" s="22">
        <v>0</v>
      </c>
      <c r="AD44" s="22">
        <v>330310</v>
      </c>
      <c r="AE44" s="22">
        <v>31232</v>
      </c>
      <c r="AF44" s="22">
        <v>0</v>
      </c>
      <c r="AG44" s="22">
        <v>0</v>
      </c>
      <c r="AH44" s="22">
        <v>0</v>
      </c>
      <c r="AI44" s="22">
        <v>0</v>
      </c>
      <c r="AJ44" s="22">
        <v>87857</v>
      </c>
      <c r="AK44" s="22">
        <v>238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  <c r="AR44" s="22">
        <v>32501843</v>
      </c>
      <c r="AS44" s="22">
        <v>395444</v>
      </c>
      <c r="AT44" s="22">
        <v>3097386</v>
      </c>
      <c r="AU44" s="22">
        <v>0</v>
      </c>
      <c r="AV44" s="22">
        <v>570211</v>
      </c>
      <c r="AW44" s="22">
        <v>653448</v>
      </c>
      <c r="AX44" s="22">
        <v>6960</v>
      </c>
      <c r="AY44" s="22">
        <v>0</v>
      </c>
      <c r="AZ44" s="22">
        <v>359</v>
      </c>
      <c r="BA44" s="22">
        <v>236489</v>
      </c>
      <c r="BB44" s="22">
        <v>0</v>
      </c>
      <c r="BC44" s="22">
        <v>11919225</v>
      </c>
      <c r="BD44" s="22">
        <v>158690</v>
      </c>
      <c r="BE44" s="22">
        <v>0</v>
      </c>
      <c r="BF44" s="22">
        <v>0</v>
      </c>
      <c r="BG44" s="22">
        <v>0</v>
      </c>
      <c r="BH44" s="22">
        <v>339712</v>
      </c>
      <c r="BI44" s="22">
        <v>121947</v>
      </c>
      <c r="BJ44" s="22">
        <v>518622</v>
      </c>
      <c r="BK44" s="22">
        <v>0</v>
      </c>
      <c r="BL44" s="22">
        <v>422958</v>
      </c>
      <c r="BM44" s="22">
        <v>0</v>
      </c>
      <c r="BN44" s="22">
        <v>14375</v>
      </c>
      <c r="BO44" s="22">
        <v>17554</v>
      </c>
      <c r="BP44" s="22">
        <v>0</v>
      </c>
      <c r="BQ44" s="22">
        <v>1575967</v>
      </c>
      <c r="BR44" s="22">
        <v>230648</v>
      </c>
      <c r="BS44" s="22">
        <v>0</v>
      </c>
      <c r="BT44" s="22">
        <v>0</v>
      </c>
      <c r="BU44" s="22">
        <v>0</v>
      </c>
      <c r="BV44" s="22">
        <v>0</v>
      </c>
      <c r="BW44" s="22">
        <v>972641</v>
      </c>
      <c r="BX44" s="22">
        <v>59427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2762178</v>
      </c>
      <c r="CE44" s="22">
        <v>24074241</v>
      </c>
      <c r="CF44" s="22">
        <v>8427602</v>
      </c>
    </row>
    <row r="45" spans="1:84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45745769</v>
      </c>
      <c r="F45" s="22">
        <v>0</v>
      </c>
      <c r="G45" s="22">
        <v>647694</v>
      </c>
      <c r="H45" s="22">
        <v>0</v>
      </c>
      <c r="I45" s="22">
        <v>0</v>
      </c>
      <c r="J45" s="22">
        <v>1313517</v>
      </c>
      <c r="K45" s="22">
        <v>0</v>
      </c>
      <c r="L45" s="22">
        <v>0</v>
      </c>
      <c r="M45" s="22">
        <v>74539</v>
      </c>
      <c r="N45" s="22">
        <v>0</v>
      </c>
      <c r="O45" s="22">
        <v>0</v>
      </c>
      <c r="P45" s="22">
        <v>5356445</v>
      </c>
      <c r="Q45" s="22">
        <v>744</v>
      </c>
      <c r="R45" s="22">
        <v>0</v>
      </c>
      <c r="S45" s="22">
        <v>0</v>
      </c>
      <c r="T45" s="22">
        <v>0</v>
      </c>
      <c r="U45" s="22">
        <v>6135859</v>
      </c>
      <c r="V45" s="22">
        <v>342153</v>
      </c>
      <c r="W45" s="22">
        <v>142187</v>
      </c>
      <c r="X45" s="22">
        <v>0</v>
      </c>
      <c r="Y45" s="22">
        <v>513189</v>
      </c>
      <c r="Z45" s="22">
        <v>0</v>
      </c>
      <c r="AA45" s="22">
        <v>226004</v>
      </c>
      <c r="AB45" s="22">
        <v>0</v>
      </c>
      <c r="AC45" s="22">
        <v>2118754</v>
      </c>
      <c r="AD45" s="22">
        <v>175703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581927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169931</v>
      </c>
      <c r="AR45" s="22">
        <v>63544415</v>
      </c>
      <c r="AS45" s="22">
        <v>1110305</v>
      </c>
      <c r="AT45" s="22">
        <v>7239704</v>
      </c>
      <c r="AU45" s="22">
        <v>0</v>
      </c>
      <c r="AV45" s="22">
        <v>2829684</v>
      </c>
      <c r="AW45" s="22">
        <v>6468932</v>
      </c>
      <c r="AX45" s="22">
        <v>281438</v>
      </c>
      <c r="AY45" s="22">
        <v>228834</v>
      </c>
      <c r="AZ45" s="22">
        <v>0</v>
      </c>
      <c r="BA45" s="22">
        <v>0</v>
      </c>
      <c r="BB45" s="22">
        <v>0</v>
      </c>
      <c r="BC45" s="22">
        <v>29242390</v>
      </c>
      <c r="BD45" s="22">
        <v>23702</v>
      </c>
      <c r="BE45" s="22">
        <v>0</v>
      </c>
      <c r="BF45" s="22">
        <v>0</v>
      </c>
      <c r="BG45" s="22">
        <v>0</v>
      </c>
      <c r="BH45" s="22">
        <v>5932344</v>
      </c>
      <c r="BI45" s="22">
        <v>298181</v>
      </c>
      <c r="BJ45" s="22">
        <v>338681</v>
      </c>
      <c r="BK45" s="22">
        <v>0</v>
      </c>
      <c r="BL45" s="22">
        <v>619254</v>
      </c>
      <c r="BM45" s="22">
        <v>0</v>
      </c>
      <c r="BN45" s="22">
        <v>306561</v>
      </c>
      <c r="BO45" s="22">
        <v>0</v>
      </c>
      <c r="BP45" s="22">
        <v>2652619</v>
      </c>
      <c r="BQ45" s="22">
        <v>1021235</v>
      </c>
      <c r="BR45" s="22">
        <v>0</v>
      </c>
      <c r="BS45" s="22">
        <v>0</v>
      </c>
      <c r="BT45" s="22">
        <v>0</v>
      </c>
      <c r="BU45" s="22">
        <v>0</v>
      </c>
      <c r="BV45" s="22">
        <v>2224959</v>
      </c>
      <c r="BW45" s="22">
        <v>1780209</v>
      </c>
      <c r="BX45" s="22">
        <v>625502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63224534</v>
      </c>
      <c r="CF45" s="22">
        <v>319881</v>
      </c>
    </row>
    <row r="46" spans="1:84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15019245</v>
      </c>
      <c r="F46" s="22">
        <v>0</v>
      </c>
      <c r="G46" s="22">
        <v>697043</v>
      </c>
      <c r="H46" s="22">
        <v>0</v>
      </c>
      <c r="I46" s="22">
        <v>0</v>
      </c>
      <c r="J46" s="22">
        <v>535457</v>
      </c>
      <c r="K46" s="22">
        <v>0</v>
      </c>
      <c r="L46" s="22">
        <v>0</v>
      </c>
      <c r="M46" s="22">
        <v>11007</v>
      </c>
      <c r="N46" s="22">
        <v>0</v>
      </c>
      <c r="O46" s="22">
        <v>0</v>
      </c>
      <c r="P46" s="22">
        <v>1164441</v>
      </c>
      <c r="Q46" s="22">
        <v>0</v>
      </c>
      <c r="R46" s="22">
        <v>0</v>
      </c>
      <c r="S46" s="22">
        <v>0</v>
      </c>
      <c r="T46" s="22">
        <v>0</v>
      </c>
      <c r="U46" s="22">
        <v>325671</v>
      </c>
      <c r="V46" s="22">
        <v>30654</v>
      </c>
      <c r="W46" s="22">
        <v>42270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49375</v>
      </c>
      <c r="AD46" s="22">
        <v>316099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584145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18775407</v>
      </c>
      <c r="AS46" s="22">
        <v>271500</v>
      </c>
      <c r="AT46" s="22">
        <v>4989723</v>
      </c>
      <c r="AU46" s="22">
        <v>0</v>
      </c>
      <c r="AV46" s="22">
        <v>0</v>
      </c>
      <c r="AW46" s="22">
        <v>608362</v>
      </c>
      <c r="AX46" s="22">
        <v>0</v>
      </c>
      <c r="AY46" s="22">
        <v>0</v>
      </c>
      <c r="AZ46" s="22">
        <v>51224</v>
      </c>
      <c r="BA46" s="22">
        <v>101642</v>
      </c>
      <c r="BB46" s="22">
        <v>0</v>
      </c>
      <c r="BC46" s="22">
        <v>7860599</v>
      </c>
      <c r="BD46" s="22">
        <v>0</v>
      </c>
      <c r="BE46" s="22">
        <v>0</v>
      </c>
      <c r="BF46" s="22">
        <v>0</v>
      </c>
      <c r="BG46" s="22">
        <v>0</v>
      </c>
      <c r="BH46" s="22">
        <v>1011987</v>
      </c>
      <c r="BI46" s="22">
        <v>68941</v>
      </c>
      <c r="BJ46" s="22">
        <v>327771</v>
      </c>
      <c r="BK46" s="22">
        <v>0</v>
      </c>
      <c r="BL46" s="22">
        <v>0</v>
      </c>
      <c r="BM46" s="22">
        <v>0</v>
      </c>
      <c r="BN46" s="22">
        <v>0</v>
      </c>
      <c r="BO46" s="22">
        <v>0</v>
      </c>
      <c r="BP46" s="22">
        <v>45822</v>
      </c>
      <c r="BQ46" s="22">
        <v>1017268</v>
      </c>
      <c r="BR46" s="22">
        <v>0</v>
      </c>
      <c r="BS46" s="22">
        <v>0</v>
      </c>
      <c r="BT46" s="22">
        <v>0</v>
      </c>
      <c r="BU46" s="22">
        <v>0</v>
      </c>
      <c r="BV46" s="22">
        <v>0</v>
      </c>
      <c r="BW46" s="22">
        <v>865230</v>
      </c>
      <c r="BX46" s="22">
        <v>35989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153788</v>
      </c>
      <c r="CE46" s="22">
        <v>17409846</v>
      </c>
      <c r="CF46" s="22">
        <v>1365561</v>
      </c>
    </row>
    <row r="47" spans="1:84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111299546</v>
      </c>
      <c r="F47" s="22">
        <v>0</v>
      </c>
      <c r="G47" s="22">
        <v>676811</v>
      </c>
      <c r="H47" s="22">
        <v>0</v>
      </c>
      <c r="I47" s="22">
        <v>0</v>
      </c>
      <c r="J47" s="22">
        <v>2721152</v>
      </c>
      <c r="K47" s="22">
        <v>7352731</v>
      </c>
      <c r="L47" s="22">
        <v>0</v>
      </c>
      <c r="M47" s="22">
        <v>899799</v>
      </c>
      <c r="N47" s="22">
        <v>0</v>
      </c>
      <c r="O47" s="22">
        <v>0</v>
      </c>
      <c r="P47" s="22">
        <v>7923820</v>
      </c>
      <c r="Q47" s="22">
        <v>0</v>
      </c>
      <c r="R47" s="22">
        <v>0</v>
      </c>
      <c r="S47" s="22">
        <v>414587</v>
      </c>
      <c r="T47" s="22">
        <v>0</v>
      </c>
      <c r="U47" s="22">
        <v>202805</v>
      </c>
      <c r="V47" s="22">
        <v>229711</v>
      </c>
      <c r="W47" s="22">
        <v>3078767</v>
      </c>
      <c r="X47" s="22">
        <v>14394</v>
      </c>
      <c r="Y47" s="22">
        <v>990773</v>
      </c>
      <c r="Z47" s="22">
        <v>0</v>
      </c>
      <c r="AA47" s="22">
        <v>11150</v>
      </c>
      <c r="AB47" s="22">
        <v>0</v>
      </c>
      <c r="AC47" s="22">
        <v>3839416</v>
      </c>
      <c r="AD47" s="22">
        <v>251957</v>
      </c>
      <c r="AE47" s="22">
        <v>0</v>
      </c>
      <c r="AF47" s="22">
        <v>0</v>
      </c>
      <c r="AG47" s="22">
        <v>0</v>
      </c>
      <c r="AH47" s="22">
        <v>212208</v>
      </c>
      <c r="AI47" s="22">
        <v>0</v>
      </c>
      <c r="AJ47" s="22">
        <v>2994131</v>
      </c>
      <c r="AK47" s="22">
        <v>162634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143276392</v>
      </c>
      <c r="AS47" s="22">
        <v>1221391</v>
      </c>
      <c r="AT47" s="22">
        <v>28480744</v>
      </c>
      <c r="AU47" s="22">
        <v>0</v>
      </c>
      <c r="AV47" s="22">
        <v>0</v>
      </c>
      <c r="AW47" s="22">
        <v>12476157</v>
      </c>
      <c r="AX47" s="22">
        <v>7851767</v>
      </c>
      <c r="AY47" s="22">
        <v>0</v>
      </c>
      <c r="AZ47" s="22">
        <v>5872613</v>
      </c>
      <c r="BA47" s="22">
        <v>0</v>
      </c>
      <c r="BB47" s="22">
        <v>1647534</v>
      </c>
      <c r="BC47" s="22">
        <v>50560878</v>
      </c>
      <c r="BD47" s="22">
        <v>0</v>
      </c>
      <c r="BE47" s="22">
        <v>21207</v>
      </c>
      <c r="BF47" s="22">
        <v>146601</v>
      </c>
      <c r="BG47" s="22">
        <v>0</v>
      </c>
      <c r="BH47" s="22">
        <v>513299</v>
      </c>
      <c r="BI47" s="22">
        <v>362520</v>
      </c>
      <c r="BJ47" s="22">
        <v>3803865</v>
      </c>
      <c r="BK47" s="22">
        <v>4426</v>
      </c>
      <c r="BL47" s="22">
        <v>3740920</v>
      </c>
      <c r="BM47" s="22">
        <v>0</v>
      </c>
      <c r="BN47" s="22">
        <v>49671</v>
      </c>
      <c r="BO47" s="22">
        <v>0</v>
      </c>
      <c r="BP47" s="22">
        <v>3320468</v>
      </c>
      <c r="BQ47" s="22">
        <v>2834030</v>
      </c>
      <c r="BR47" s="22">
        <v>0</v>
      </c>
      <c r="BS47" s="22">
        <v>0</v>
      </c>
      <c r="BT47" s="22">
        <v>1338290</v>
      </c>
      <c r="BU47" s="22">
        <v>0</v>
      </c>
      <c r="BV47" s="22">
        <v>0</v>
      </c>
      <c r="BW47" s="22">
        <v>14672631</v>
      </c>
      <c r="BX47" s="22">
        <v>1333360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140252372</v>
      </c>
      <c r="CF47" s="22">
        <v>3024020</v>
      </c>
    </row>
    <row r="48" spans="1:84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111305427</v>
      </c>
      <c r="F48" s="22">
        <v>0</v>
      </c>
      <c r="G48" s="22">
        <v>4586343</v>
      </c>
      <c r="H48" s="22">
        <v>10211891</v>
      </c>
      <c r="I48" s="22">
        <v>149383</v>
      </c>
      <c r="J48" s="22">
        <v>857300</v>
      </c>
      <c r="K48" s="22">
        <v>0</v>
      </c>
      <c r="L48" s="22">
        <v>9651</v>
      </c>
      <c r="M48" s="22">
        <v>0</v>
      </c>
      <c r="N48" s="22">
        <v>5000</v>
      </c>
      <c r="O48" s="22">
        <v>0</v>
      </c>
      <c r="P48" s="22">
        <v>5047342</v>
      </c>
      <c r="Q48" s="22">
        <v>0</v>
      </c>
      <c r="R48" s="22">
        <v>0</v>
      </c>
      <c r="S48" s="22">
        <v>0</v>
      </c>
      <c r="T48" s="22">
        <v>0</v>
      </c>
      <c r="U48" s="22">
        <v>1537964</v>
      </c>
      <c r="V48" s="22">
        <v>9680640</v>
      </c>
      <c r="W48" s="22">
        <v>629136</v>
      </c>
      <c r="X48" s="22">
        <v>100299</v>
      </c>
      <c r="Y48" s="22">
        <v>863290</v>
      </c>
      <c r="Z48" s="22">
        <v>0</v>
      </c>
      <c r="AA48" s="22">
        <v>13750</v>
      </c>
      <c r="AB48" s="22">
        <v>121772</v>
      </c>
      <c r="AC48" s="22">
        <v>278728</v>
      </c>
      <c r="AD48" s="22">
        <v>223562</v>
      </c>
      <c r="AE48" s="22">
        <v>39242</v>
      </c>
      <c r="AF48" s="22">
        <v>0</v>
      </c>
      <c r="AG48" s="22">
        <v>0</v>
      </c>
      <c r="AH48" s="22">
        <v>9990</v>
      </c>
      <c r="AI48" s="22">
        <v>0</v>
      </c>
      <c r="AJ48" s="22">
        <v>1540968</v>
      </c>
      <c r="AK48" s="22">
        <v>101040</v>
      </c>
      <c r="AL48" s="22">
        <v>0</v>
      </c>
      <c r="AM48" s="22">
        <v>610</v>
      </c>
      <c r="AN48" s="22">
        <v>0</v>
      </c>
      <c r="AO48" s="22">
        <v>0</v>
      </c>
      <c r="AP48" s="22">
        <v>0</v>
      </c>
      <c r="AQ48" s="22">
        <v>0</v>
      </c>
      <c r="AR48" s="22">
        <v>147313328</v>
      </c>
      <c r="AS48" s="22">
        <v>1394553</v>
      </c>
      <c r="AT48" s="22">
        <v>13626506</v>
      </c>
      <c r="AU48" s="22">
        <v>68017</v>
      </c>
      <c r="AV48" s="22">
        <v>5864611</v>
      </c>
      <c r="AW48" s="22">
        <v>1132102</v>
      </c>
      <c r="AX48" s="22">
        <v>1797390</v>
      </c>
      <c r="AY48" s="22">
        <v>0</v>
      </c>
      <c r="AZ48" s="22">
        <v>0</v>
      </c>
      <c r="BA48" s="22">
        <v>0</v>
      </c>
      <c r="BB48" s="22">
        <v>10352813</v>
      </c>
      <c r="BC48" s="22">
        <v>33014174</v>
      </c>
      <c r="BD48" s="22">
        <v>25792</v>
      </c>
      <c r="BE48" s="22">
        <v>0</v>
      </c>
      <c r="BF48" s="22">
        <v>968820</v>
      </c>
      <c r="BG48" s="22">
        <v>443174</v>
      </c>
      <c r="BH48" s="22">
        <v>4900249</v>
      </c>
      <c r="BI48" s="22">
        <v>9043207</v>
      </c>
      <c r="BJ48" s="22">
        <v>9004265</v>
      </c>
      <c r="BK48" s="22">
        <v>3065042</v>
      </c>
      <c r="BL48" s="22">
        <v>2038276</v>
      </c>
      <c r="BM48" s="22">
        <v>0</v>
      </c>
      <c r="BN48" s="22">
        <v>3928</v>
      </c>
      <c r="BO48" s="22">
        <v>348208</v>
      </c>
      <c r="BP48" s="22">
        <v>3671216</v>
      </c>
      <c r="BQ48" s="22">
        <v>3917602</v>
      </c>
      <c r="BR48" s="22">
        <v>11876</v>
      </c>
      <c r="BS48" s="22">
        <v>0</v>
      </c>
      <c r="BT48" s="22">
        <v>0</v>
      </c>
      <c r="BU48" s="22">
        <v>325669</v>
      </c>
      <c r="BV48" s="22">
        <v>1212000</v>
      </c>
      <c r="BW48" s="22">
        <v>16810365</v>
      </c>
      <c r="BX48" s="22">
        <v>1432937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124472792</v>
      </c>
      <c r="CF48" s="22">
        <v>22840536</v>
      </c>
    </row>
    <row r="49" spans="1:84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24573268</v>
      </c>
      <c r="F49" s="22">
        <v>2855569</v>
      </c>
      <c r="G49" s="22">
        <v>3320269</v>
      </c>
      <c r="H49" s="22">
        <v>0</v>
      </c>
      <c r="I49" s="22">
        <v>0</v>
      </c>
      <c r="J49" s="22">
        <v>117545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753291</v>
      </c>
      <c r="Q49" s="22">
        <v>0</v>
      </c>
      <c r="R49" s="22">
        <v>0</v>
      </c>
      <c r="S49" s="22">
        <v>0</v>
      </c>
      <c r="T49" s="22">
        <v>0</v>
      </c>
      <c r="U49" s="22">
        <v>1766381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101825</v>
      </c>
      <c r="AC49" s="22">
        <v>123514</v>
      </c>
      <c r="AD49" s="22">
        <v>239350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93686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33944698</v>
      </c>
      <c r="AS49" s="22">
        <v>1069908</v>
      </c>
      <c r="AT49" s="22">
        <v>4008931</v>
      </c>
      <c r="AU49" s="22">
        <v>0</v>
      </c>
      <c r="AV49" s="22">
        <v>0</v>
      </c>
      <c r="AW49" s="22">
        <v>2274875</v>
      </c>
      <c r="AX49" s="22">
        <v>0</v>
      </c>
      <c r="AY49" s="22">
        <v>0</v>
      </c>
      <c r="AZ49" s="22">
        <v>0</v>
      </c>
      <c r="BA49" s="22">
        <v>0</v>
      </c>
      <c r="BB49" s="22">
        <v>0</v>
      </c>
      <c r="BC49" s="22">
        <v>12779808</v>
      </c>
      <c r="BD49" s="22">
        <v>0</v>
      </c>
      <c r="BE49" s="22">
        <v>0</v>
      </c>
      <c r="BF49" s="22">
        <v>0</v>
      </c>
      <c r="BG49" s="22">
        <v>0</v>
      </c>
      <c r="BH49" s="22">
        <v>3716279</v>
      </c>
      <c r="BI49" s="22">
        <v>0</v>
      </c>
      <c r="BJ49" s="22">
        <v>0</v>
      </c>
      <c r="BK49" s="22">
        <v>0</v>
      </c>
      <c r="BL49" s="22">
        <v>0</v>
      </c>
      <c r="BM49" s="22">
        <v>0</v>
      </c>
      <c r="BN49" s="22">
        <v>0</v>
      </c>
      <c r="BO49" s="22">
        <v>187118</v>
      </c>
      <c r="BP49" s="22">
        <v>608385</v>
      </c>
      <c r="BQ49" s="22">
        <v>949844</v>
      </c>
      <c r="BR49" s="22">
        <v>0</v>
      </c>
      <c r="BS49" s="22">
        <v>0</v>
      </c>
      <c r="BT49" s="22">
        <v>0</v>
      </c>
      <c r="BU49" s="22">
        <v>0</v>
      </c>
      <c r="BV49" s="22">
        <v>0</v>
      </c>
      <c r="BW49" s="22">
        <v>912483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26507631</v>
      </c>
      <c r="CF49" s="22">
        <v>7437067</v>
      </c>
    </row>
    <row r="50" spans="1:84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20573514</v>
      </c>
      <c r="F50" s="22">
        <v>4714</v>
      </c>
      <c r="G50" s="22">
        <v>405525</v>
      </c>
      <c r="H50" s="22">
        <v>72029</v>
      </c>
      <c r="I50" s="22">
        <v>0</v>
      </c>
      <c r="J50" s="22">
        <v>3079871</v>
      </c>
      <c r="K50" s="22">
        <v>0</v>
      </c>
      <c r="L50" s="22">
        <v>0</v>
      </c>
      <c r="M50" s="22">
        <v>281086</v>
      </c>
      <c r="N50" s="22">
        <v>0</v>
      </c>
      <c r="O50" s="22">
        <v>0</v>
      </c>
      <c r="P50" s="22">
        <v>2890903</v>
      </c>
      <c r="Q50" s="22">
        <v>0</v>
      </c>
      <c r="R50" s="22">
        <v>45805</v>
      </c>
      <c r="S50" s="22">
        <v>0</v>
      </c>
      <c r="T50" s="22">
        <v>0</v>
      </c>
      <c r="U50" s="22">
        <v>112857</v>
      </c>
      <c r="V50" s="22">
        <v>720871</v>
      </c>
      <c r="W50" s="22">
        <v>1081695</v>
      </c>
      <c r="X50" s="22">
        <v>0</v>
      </c>
      <c r="Y50" s="22">
        <v>545274</v>
      </c>
      <c r="Z50" s="22">
        <v>0</v>
      </c>
      <c r="AA50" s="22">
        <v>6218</v>
      </c>
      <c r="AB50" s="22">
        <v>0</v>
      </c>
      <c r="AC50" s="22">
        <v>519590</v>
      </c>
      <c r="AD50" s="22">
        <v>670618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1268873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0</v>
      </c>
      <c r="AR50" s="22">
        <v>32279443</v>
      </c>
      <c r="AS50" s="22">
        <v>664627</v>
      </c>
      <c r="AT50" s="22">
        <v>5736521</v>
      </c>
      <c r="AU50" s="22">
        <v>289900</v>
      </c>
      <c r="AV50" s="22">
        <v>715629</v>
      </c>
      <c r="AW50" s="22">
        <v>1410469</v>
      </c>
      <c r="AX50" s="22">
        <v>2717017</v>
      </c>
      <c r="AY50" s="22">
        <v>0</v>
      </c>
      <c r="AZ50" s="22">
        <v>741243</v>
      </c>
      <c r="BA50" s="22">
        <v>0</v>
      </c>
      <c r="BB50" s="22">
        <v>0</v>
      </c>
      <c r="BC50" s="22">
        <v>15102680</v>
      </c>
      <c r="BD50" s="22">
        <v>31081</v>
      </c>
      <c r="BE50" s="22">
        <v>115184</v>
      </c>
      <c r="BF50" s="22">
        <v>0</v>
      </c>
      <c r="BG50" s="22">
        <v>0</v>
      </c>
      <c r="BH50" s="22">
        <v>184907</v>
      </c>
      <c r="BI50" s="22">
        <v>1539268</v>
      </c>
      <c r="BJ50" s="22">
        <v>1108692</v>
      </c>
      <c r="BK50" s="22">
        <v>0</v>
      </c>
      <c r="BL50" s="22">
        <v>683430</v>
      </c>
      <c r="BM50" s="22">
        <v>0</v>
      </c>
      <c r="BN50" s="22">
        <v>7605</v>
      </c>
      <c r="BO50" s="22">
        <v>0</v>
      </c>
      <c r="BP50" s="22">
        <v>916801</v>
      </c>
      <c r="BQ50" s="22">
        <v>1129053</v>
      </c>
      <c r="BR50" s="22">
        <v>0</v>
      </c>
      <c r="BS50" s="22">
        <v>0</v>
      </c>
      <c r="BT50" s="22">
        <v>0</v>
      </c>
      <c r="BU50" s="22">
        <v>0</v>
      </c>
      <c r="BV50" s="22">
        <v>0</v>
      </c>
      <c r="BW50" s="22">
        <v>1154054</v>
      </c>
      <c r="BX50" s="22">
        <v>239384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34487545</v>
      </c>
      <c r="CF50" s="22">
        <v>-2208102</v>
      </c>
    </row>
    <row r="51" spans="1:84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36912474</v>
      </c>
      <c r="F51" s="22">
        <v>0</v>
      </c>
      <c r="G51" s="22">
        <v>5650494</v>
      </c>
      <c r="H51" s="22">
        <v>0</v>
      </c>
      <c r="I51" s="22">
        <v>440917</v>
      </c>
      <c r="J51" s="22">
        <v>741009</v>
      </c>
      <c r="K51" s="22">
        <v>0</v>
      </c>
      <c r="L51" s="22">
        <v>0</v>
      </c>
      <c r="M51" s="22">
        <v>755</v>
      </c>
      <c r="N51" s="22">
        <v>0</v>
      </c>
      <c r="O51" s="22">
        <v>0</v>
      </c>
      <c r="P51" s="22">
        <v>7647595</v>
      </c>
      <c r="Q51" s="22">
        <v>0</v>
      </c>
      <c r="R51" s="22">
        <v>0</v>
      </c>
      <c r="S51" s="22">
        <v>0</v>
      </c>
      <c r="T51" s="22">
        <v>0</v>
      </c>
      <c r="U51" s="22">
        <v>895906</v>
      </c>
      <c r="V51" s="22">
        <v>574682</v>
      </c>
      <c r="W51" s="22">
        <v>55546</v>
      </c>
      <c r="X51" s="22">
        <v>0</v>
      </c>
      <c r="Y51" s="22">
        <v>313904</v>
      </c>
      <c r="Z51" s="22">
        <v>0</v>
      </c>
      <c r="AA51" s="22">
        <v>2200</v>
      </c>
      <c r="AB51" s="22">
        <v>0</v>
      </c>
      <c r="AC51" s="22">
        <v>136511</v>
      </c>
      <c r="AD51" s="22">
        <v>300693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255572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53928258</v>
      </c>
      <c r="AS51" s="22">
        <v>571575</v>
      </c>
      <c r="AT51" s="22">
        <v>5576399</v>
      </c>
      <c r="AU51" s="22">
        <v>0</v>
      </c>
      <c r="AV51" s="22">
        <v>2145420</v>
      </c>
      <c r="AW51" s="22">
        <v>1861338</v>
      </c>
      <c r="AX51" s="22">
        <v>55522</v>
      </c>
      <c r="AY51" s="22">
        <v>0</v>
      </c>
      <c r="AZ51" s="22">
        <v>222090</v>
      </c>
      <c r="BA51" s="22">
        <v>0</v>
      </c>
      <c r="BB51" s="22">
        <v>0</v>
      </c>
      <c r="BC51" s="22">
        <v>29177912</v>
      </c>
      <c r="BD51" s="22">
        <v>0</v>
      </c>
      <c r="BE51" s="22">
        <v>0</v>
      </c>
      <c r="BF51" s="22">
        <v>0</v>
      </c>
      <c r="BG51" s="22">
        <v>0</v>
      </c>
      <c r="BH51" s="22">
        <v>1266129</v>
      </c>
      <c r="BI51" s="22">
        <v>1302519</v>
      </c>
      <c r="BJ51" s="22">
        <v>865842</v>
      </c>
      <c r="BK51" s="22">
        <v>0</v>
      </c>
      <c r="BL51" s="22">
        <v>393749</v>
      </c>
      <c r="BM51" s="22">
        <v>0</v>
      </c>
      <c r="BN51" s="22">
        <v>81241</v>
      </c>
      <c r="BO51" s="22">
        <v>0</v>
      </c>
      <c r="BP51" s="22">
        <v>1087804</v>
      </c>
      <c r="BQ51" s="22">
        <v>1342715</v>
      </c>
      <c r="BR51" s="22">
        <v>0</v>
      </c>
      <c r="BS51" s="22">
        <v>0</v>
      </c>
      <c r="BT51" s="22">
        <v>0</v>
      </c>
      <c r="BU51" s="22">
        <v>0</v>
      </c>
      <c r="BV51" s="22">
        <v>0</v>
      </c>
      <c r="BW51" s="22">
        <v>3074458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49024713</v>
      </c>
      <c r="CF51" s="22">
        <v>4903545</v>
      </c>
    </row>
    <row r="52" spans="1:84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16069621</v>
      </c>
      <c r="F52" s="22">
        <v>0</v>
      </c>
      <c r="G52" s="22">
        <v>2698683</v>
      </c>
      <c r="H52" s="22">
        <v>0</v>
      </c>
      <c r="I52" s="22">
        <v>0</v>
      </c>
      <c r="J52" s="22">
        <v>414965</v>
      </c>
      <c r="K52" s="22">
        <v>65563</v>
      </c>
      <c r="L52" s="22">
        <v>0</v>
      </c>
      <c r="M52" s="22">
        <v>72536</v>
      </c>
      <c r="N52" s="22">
        <v>0</v>
      </c>
      <c r="O52" s="22">
        <v>531920</v>
      </c>
      <c r="P52" s="22">
        <v>1315739</v>
      </c>
      <c r="Q52" s="22">
        <v>0</v>
      </c>
      <c r="R52" s="22">
        <v>0</v>
      </c>
      <c r="S52" s="22">
        <v>0</v>
      </c>
      <c r="T52" s="22">
        <v>0</v>
      </c>
      <c r="U52" s="22">
        <v>396094</v>
      </c>
      <c r="V52" s="22">
        <v>0</v>
      </c>
      <c r="W52" s="22">
        <v>0</v>
      </c>
      <c r="X52" s="22">
        <v>0</v>
      </c>
      <c r="Y52" s="22">
        <v>625722</v>
      </c>
      <c r="Z52" s="22">
        <v>0</v>
      </c>
      <c r="AA52" s="22">
        <v>0</v>
      </c>
      <c r="AB52" s="22">
        <v>107072</v>
      </c>
      <c r="AC52" s="22">
        <v>137582</v>
      </c>
      <c r="AD52" s="22">
        <v>402695</v>
      </c>
      <c r="AE52" s="22">
        <v>0</v>
      </c>
      <c r="AF52" s="22">
        <v>0</v>
      </c>
      <c r="AG52" s="22">
        <v>0</v>
      </c>
      <c r="AH52" s="22">
        <v>302344</v>
      </c>
      <c r="AI52" s="22">
        <v>0</v>
      </c>
      <c r="AJ52" s="22">
        <v>0</v>
      </c>
      <c r="AK52" s="22">
        <v>52618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23193154</v>
      </c>
      <c r="AS52" s="22">
        <v>0</v>
      </c>
      <c r="AT52" s="22">
        <v>3095725</v>
      </c>
      <c r="AU52" s="22">
        <v>0</v>
      </c>
      <c r="AV52" s="22">
        <v>291399</v>
      </c>
      <c r="AW52" s="22">
        <v>1968135</v>
      </c>
      <c r="AX52" s="22">
        <v>15028</v>
      </c>
      <c r="AY52" s="22">
        <v>83283</v>
      </c>
      <c r="AZ52" s="22">
        <v>212353</v>
      </c>
      <c r="BA52" s="22">
        <v>0</v>
      </c>
      <c r="BB52" s="22">
        <v>0</v>
      </c>
      <c r="BC52" s="22">
        <v>10277258</v>
      </c>
      <c r="BD52" s="22">
        <v>0</v>
      </c>
      <c r="BE52" s="22">
        <v>0</v>
      </c>
      <c r="BF52" s="22">
        <v>0</v>
      </c>
      <c r="BG52" s="22">
        <v>0</v>
      </c>
      <c r="BH52" s="22">
        <v>664614</v>
      </c>
      <c r="BI52" s="22">
        <v>0</v>
      </c>
      <c r="BJ52" s="22">
        <v>0</v>
      </c>
      <c r="BK52" s="22">
        <v>0</v>
      </c>
      <c r="BL52" s="22">
        <v>707957</v>
      </c>
      <c r="BM52" s="22">
        <v>0</v>
      </c>
      <c r="BN52" s="22">
        <v>0</v>
      </c>
      <c r="BO52" s="22">
        <v>175560</v>
      </c>
      <c r="BP52" s="22">
        <v>558486</v>
      </c>
      <c r="BQ52" s="22">
        <v>1253194</v>
      </c>
      <c r="BR52" s="22">
        <v>0</v>
      </c>
      <c r="BS52" s="22">
        <v>0</v>
      </c>
      <c r="BT52" s="22">
        <v>0</v>
      </c>
      <c r="BU52" s="22">
        <v>543619</v>
      </c>
      <c r="BV52" s="22">
        <v>0</v>
      </c>
      <c r="BW52" s="22">
        <v>181210</v>
      </c>
      <c r="BX52" s="22">
        <v>32776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20060597</v>
      </c>
      <c r="CF52" s="22">
        <v>3132557</v>
      </c>
    </row>
    <row r="53" spans="1:84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51114556</v>
      </c>
      <c r="F53" s="22">
        <v>0</v>
      </c>
      <c r="G53" s="22">
        <v>3648408</v>
      </c>
      <c r="H53" s="22">
        <v>0</v>
      </c>
      <c r="I53" s="22">
        <v>394967</v>
      </c>
      <c r="J53" s="22">
        <v>1492457</v>
      </c>
      <c r="K53" s="22">
        <v>628333</v>
      </c>
      <c r="L53" s="22">
        <v>0</v>
      </c>
      <c r="M53" s="22">
        <v>14231</v>
      </c>
      <c r="N53" s="22">
        <v>0</v>
      </c>
      <c r="O53" s="22">
        <v>0</v>
      </c>
      <c r="P53" s="22">
        <v>7573483</v>
      </c>
      <c r="Q53" s="22">
        <v>0</v>
      </c>
      <c r="R53" s="22">
        <v>157493</v>
      </c>
      <c r="S53" s="22">
        <v>0</v>
      </c>
      <c r="T53" s="22">
        <v>0</v>
      </c>
      <c r="U53" s="22">
        <v>6007477</v>
      </c>
      <c r="V53" s="22">
        <v>4229111</v>
      </c>
      <c r="W53" s="22">
        <v>385464</v>
      </c>
      <c r="X53" s="22">
        <v>3052500</v>
      </c>
      <c r="Y53" s="22">
        <v>1462405</v>
      </c>
      <c r="Z53" s="22">
        <v>0</v>
      </c>
      <c r="AA53" s="22">
        <v>0</v>
      </c>
      <c r="AB53" s="22">
        <v>0</v>
      </c>
      <c r="AC53" s="22">
        <v>2154483</v>
      </c>
      <c r="AD53" s="22">
        <v>176786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1940252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84432406</v>
      </c>
      <c r="AS53" s="22">
        <v>792072</v>
      </c>
      <c r="AT53" s="22">
        <v>10239428</v>
      </c>
      <c r="AU53" s="22">
        <v>0</v>
      </c>
      <c r="AV53" s="22">
        <v>2523900</v>
      </c>
      <c r="AW53" s="22">
        <v>9460043</v>
      </c>
      <c r="AX53" s="22">
        <v>292160</v>
      </c>
      <c r="AY53" s="22">
        <v>0</v>
      </c>
      <c r="AZ53" s="22">
        <v>42730</v>
      </c>
      <c r="BA53" s="22">
        <v>0</v>
      </c>
      <c r="BB53" s="22">
        <v>0</v>
      </c>
      <c r="BC53" s="22">
        <v>30520521</v>
      </c>
      <c r="BD53" s="22">
        <v>0</v>
      </c>
      <c r="BE53" s="22">
        <v>1296160</v>
      </c>
      <c r="BF53" s="22">
        <v>2284</v>
      </c>
      <c r="BG53" s="22">
        <v>0</v>
      </c>
      <c r="BH53" s="22">
        <v>4452313</v>
      </c>
      <c r="BI53" s="22">
        <v>3541161</v>
      </c>
      <c r="BJ53" s="22">
        <v>4534507</v>
      </c>
      <c r="BK53" s="22">
        <v>0</v>
      </c>
      <c r="BL53" s="22">
        <v>2028574</v>
      </c>
      <c r="BM53" s="22">
        <v>0</v>
      </c>
      <c r="BN53" s="22">
        <v>0</v>
      </c>
      <c r="BO53" s="22">
        <v>0</v>
      </c>
      <c r="BP53" s="22">
        <v>5070216</v>
      </c>
      <c r="BQ53" s="22">
        <v>1497186</v>
      </c>
      <c r="BR53" s="22">
        <v>0</v>
      </c>
      <c r="BS53" s="22">
        <v>0</v>
      </c>
      <c r="BT53" s="22">
        <v>0</v>
      </c>
      <c r="BU53" s="22">
        <v>0</v>
      </c>
      <c r="BV53" s="22">
        <v>1881</v>
      </c>
      <c r="BW53" s="22">
        <v>4080543</v>
      </c>
      <c r="BX53" s="22">
        <v>224695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3312100</v>
      </c>
      <c r="CE53" s="22">
        <v>83912474</v>
      </c>
      <c r="CF53" s="22">
        <v>519932</v>
      </c>
    </row>
    <row r="54" spans="1:84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16728560</v>
      </c>
      <c r="F54" s="22">
        <v>9724</v>
      </c>
      <c r="G54" s="22">
        <v>82504</v>
      </c>
      <c r="H54" s="22">
        <v>1052917</v>
      </c>
      <c r="I54" s="22">
        <v>0</v>
      </c>
      <c r="J54" s="22">
        <v>181622</v>
      </c>
      <c r="K54" s="22">
        <v>819</v>
      </c>
      <c r="L54" s="22">
        <v>0</v>
      </c>
      <c r="M54" s="22">
        <v>21912</v>
      </c>
      <c r="N54" s="22">
        <v>0</v>
      </c>
      <c r="O54" s="22">
        <v>182423</v>
      </c>
      <c r="P54" s="22">
        <v>1717245</v>
      </c>
      <c r="Q54" s="22">
        <v>0</v>
      </c>
      <c r="R54" s="22">
        <v>0</v>
      </c>
      <c r="S54" s="22">
        <v>0</v>
      </c>
      <c r="T54" s="22">
        <v>0</v>
      </c>
      <c r="U54" s="22">
        <v>1942765</v>
      </c>
      <c r="V54" s="22">
        <v>360794</v>
      </c>
      <c r="W54" s="22">
        <v>2080</v>
      </c>
      <c r="X54" s="22">
        <v>0</v>
      </c>
      <c r="Y54" s="22">
        <v>84878</v>
      </c>
      <c r="Z54" s="22">
        <v>0</v>
      </c>
      <c r="AA54" s="22">
        <v>0</v>
      </c>
      <c r="AB54" s="22">
        <v>0</v>
      </c>
      <c r="AC54" s="22">
        <v>20054</v>
      </c>
      <c r="AD54" s="22">
        <v>202703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570653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174062</v>
      </c>
      <c r="AR54" s="22">
        <v>23335715</v>
      </c>
      <c r="AS54" s="22">
        <v>440433</v>
      </c>
      <c r="AT54" s="22">
        <v>3588941</v>
      </c>
      <c r="AU54" s="22">
        <v>0</v>
      </c>
      <c r="AV54" s="22">
        <v>121884</v>
      </c>
      <c r="AW54" s="22">
        <v>1255302</v>
      </c>
      <c r="AX54" s="22">
        <v>237644</v>
      </c>
      <c r="AY54" s="22">
        <v>0</v>
      </c>
      <c r="AZ54" s="22">
        <v>275405</v>
      </c>
      <c r="BA54" s="22">
        <v>1746</v>
      </c>
      <c r="BB54" s="22">
        <v>2508286</v>
      </c>
      <c r="BC54" s="22">
        <v>9098856</v>
      </c>
      <c r="BD54" s="22">
        <v>0</v>
      </c>
      <c r="BE54" s="22">
        <v>0</v>
      </c>
      <c r="BF54" s="22">
        <v>0</v>
      </c>
      <c r="BG54" s="22">
        <v>0</v>
      </c>
      <c r="BH54" s="22">
        <v>2741256</v>
      </c>
      <c r="BI54" s="22">
        <v>1926145</v>
      </c>
      <c r="BJ54" s="22">
        <v>441390</v>
      </c>
      <c r="BK54" s="22">
        <v>0</v>
      </c>
      <c r="BL54" s="22">
        <v>87273</v>
      </c>
      <c r="BM54" s="22">
        <v>0</v>
      </c>
      <c r="BN54" s="22">
        <v>0</v>
      </c>
      <c r="BO54" s="22">
        <v>0</v>
      </c>
      <c r="BP54" s="22">
        <v>262158</v>
      </c>
      <c r="BQ54" s="22">
        <v>468815</v>
      </c>
      <c r="BR54" s="22">
        <v>0</v>
      </c>
      <c r="BS54" s="22">
        <v>0</v>
      </c>
      <c r="BT54" s="22">
        <v>0</v>
      </c>
      <c r="BU54" s="22">
        <v>0</v>
      </c>
      <c r="BV54" s="22">
        <v>0</v>
      </c>
      <c r="BW54" s="22">
        <v>1071544</v>
      </c>
      <c r="BX54" s="22">
        <v>190256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24717334</v>
      </c>
      <c r="CF54" s="22">
        <v>-1381619</v>
      </c>
    </row>
    <row r="55" spans="1:84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1648645</v>
      </c>
      <c r="H55" s="22">
        <v>17934225</v>
      </c>
      <c r="I55" s="22">
        <v>0</v>
      </c>
      <c r="J55" s="22">
        <v>864173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10237931</v>
      </c>
      <c r="Q55" s="22">
        <v>0</v>
      </c>
      <c r="R55" s="22">
        <v>0</v>
      </c>
      <c r="S55" s="22">
        <v>0</v>
      </c>
      <c r="T55" s="22">
        <v>0</v>
      </c>
      <c r="U55" s="22">
        <v>4012803</v>
      </c>
      <c r="V55" s="22">
        <v>408857</v>
      </c>
      <c r="W55" s="22">
        <v>613579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381137</v>
      </c>
      <c r="AD55" s="22">
        <v>319267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276482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36697099</v>
      </c>
      <c r="AS55" s="22">
        <v>496054</v>
      </c>
      <c r="AT55" s="22">
        <v>5489941</v>
      </c>
      <c r="AU55" s="22">
        <v>0</v>
      </c>
      <c r="AV55" s="22">
        <v>0</v>
      </c>
      <c r="AW55" s="22">
        <v>1870721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15962077</v>
      </c>
      <c r="BD55" s="22">
        <v>0</v>
      </c>
      <c r="BE55" s="22">
        <v>0</v>
      </c>
      <c r="BF55" s="22">
        <v>0</v>
      </c>
      <c r="BG55" s="22">
        <v>0</v>
      </c>
      <c r="BH55" s="22">
        <v>4332206</v>
      </c>
      <c r="BI55" s="22">
        <v>0</v>
      </c>
      <c r="BJ55" s="22">
        <v>428459</v>
      </c>
      <c r="BK55" s="22">
        <v>0</v>
      </c>
      <c r="BL55" s="22">
        <v>80960</v>
      </c>
      <c r="BM55" s="22">
        <v>0</v>
      </c>
      <c r="BN55" s="22">
        <v>0</v>
      </c>
      <c r="BO55" s="22">
        <v>0</v>
      </c>
      <c r="BP55" s="22">
        <v>0</v>
      </c>
      <c r="BQ55" s="22">
        <v>1157542</v>
      </c>
      <c r="BR55" s="22">
        <v>0</v>
      </c>
      <c r="BS55" s="22">
        <v>0</v>
      </c>
      <c r="BT55" s="22">
        <v>0</v>
      </c>
      <c r="BU55" s="22">
        <v>0</v>
      </c>
      <c r="BV55" s="22">
        <v>0</v>
      </c>
      <c r="BW55" s="22">
        <v>98682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29916642</v>
      </c>
      <c r="CF55" s="22">
        <v>6780457</v>
      </c>
    </row>
    <row r="56" spans="1:84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14655687</v>
      </c>
      <c r="F56" s="22">
        <v>0</v>
      </c>
      <c r="G56" s="22">
        <v>33831</v>
      </c>
      <c r="H56" s="22">
        <v>0</v>
      </c>
      <c r="I56" s="22">
        <v>0</v>
      </c>
      <c r="J56" s="22">
        <v>728593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2310797</v>
      </c>
      <c r="Q56" s="22">
        <v>0</v>
      </c>
      <c r="R56" s="22">
        <v>0</v>
      </c>
      <c r="S56" s="22">
        <v>0</v>
      </c>
      <c r="T56" s="22">
        <v>0</v>
      </c>
      <c r="U56" s="22">
        <v>387720</v>
      </c>
      <c r="V56" s="22">
        <v>12244</v>
      </c>
      <c r="W56" s="22">
        <v>391123</v>
      </c>
      <c r="X56" s="22">
        <v>0</v>
      </c>
      <c r="Y56" s="22">
        <v>118373</v>
      </c>
      <c r="Z56" s="22">
        <v>0</v>
      </c>
      <c r="AA56" s="22">
        <v>0</v>
      </c>
      <c r="AB56" s="22">
        <v>0</v>
      </c>
      <c r="AC56" s="22">
        <v>146148</v>
      </c>
      <c r="AD56" s="22">
        <v>276624</v>
      </c>
      <c r="AE56" s="22">
        <v>0</v>
      </c>
      <c r="AF56" s="22">
        <v>0</v>
      </c>
      <c r="AG56" s="22">
        <v>0</v>
      </c>
      <c r="AH56" s="22">
        <v>0</v>
      </c>
      <c r="AI56" s="22">
        <v>67000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19128140</v>
      </c>
      <c r="AS56" s="22">
        <v>635226</v>
      </c>
      <c r="AT56" s="22">
        <v>1749376</v>
      </c>
      <c r="AU56" s="22">
        <v>3978</v>
      </c>
      <c r="AV56" s="22">
        <v>214078</v>
      </c>
      <c r="AW56" s="22">
        <v>751493</v>
      </c>
      <c r="AX56" s="22">
        <v>0</v>
      </c>
      <c r="AY56" s="22">
        <v>9060</v>
      </c>
      <c r="AZ56" s="22">
        <v>0</v>
      </c>
      <c r="BA56" s="22">
        <v>25671</v>
      </c>
      <c r="BB56" s="22">
        <v>0</v>
      </c>
      <c r="BC56" s="22">
        <v>8375515</v>
      </c>
      <c r="BD56" s="22">
        <v>0</v>
      </c>
      <c r="BE56" s="22">
        <v>0</v>
      </c>
      <c r="BF56" s="22">
        <v>0</v>
      </c>
      <c r="BG56" s="22">
        <v>0</v>
      </c>
      <c r="BH56" s="22">
        <v>236416</v>
      </c>
      <c r="BI56" s="22">
        <v>90762</v>
      </c>
      <c r="BJ56" s="22">
        <v>533089</v>
      </c>
      <c r="BK56" s="22">
        <v>0</v>
      </c>
      <c r="BL56" s="22">
        <v>167121</v>
      </c>
      <c r="BM56" s="22">
        <v>0</v>
      </c>
      <c r="BN56" s="22">
        <v>5995</v>
      </c>
      <c r="BO56" s="22">
        <v>0</v>
      </c>
      <c r="BP56" s="22">
        <v>315747</v>
      </c>
      <c r="BQ56" s="22">
        <v>605867</v>
      </c>
      <c r="BR56" s="22">
        <v>0</v>
      </c>
      <c r="BS56" s="22">
        <v>0</v>
      </c>
      <c r="BT56" s="22">
        <v>0</v>
      </c>
      <c r="BU56" s="22">
        <v>0</v>
      </c>
      <c r="BV56" s="22">
        <v>684576</v>
      </c>
      <c r="BW56" s="22">
        <v>0</v>
      </c>
      <c r="BX56" s="22">
        <v>147825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409079</v>
      </c>
      <c r="CE56" s="22">
        <v>14960874</v>
      </c>
      <c r="CF56" s="22">
        <v>4167266</v>
      </c>
    </row>
    <row r="57" spans="1:84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31615525</v>
      </c>
      <c r="F57" s="22">
        <v>0</v>
      </c>
      <c r="G57" s="22">
        <v>0</v>
      </c>
      <c r="H57" s="22">
        <v>3737107</v>
      </c>
      <c r="I57" s="22">
        <v>94247</v>
      </c>
      <c r="J57" s="22">
        <v>300776</v>
      </c>
      <c r="K57" s="22">
        <v>25000</v>
      </c>
      <c r="L57" s="22">
        <v>0</v>
      </c>
      <c r="M57" s="22">
        <v>1100</v>
      </c>
      <c r="N57" s="22">
        <v>0</v>
      </c>
      <c r="O57" s="22">
        <v>0</v>
      </c>
      <c r="P57" s="22">
        <v>4394098</v>
      </c>
      <c r="Q57" s="22">
        <v>407664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344988</v>
      </c>
      <c r="Y57" s="22">
        <v>354560</v>
      </c>
      <c r="Z57" s="22">
        <v>0</v>
      </c>
      <c r="AA57" s="22">
        <v>0</v>
      </c>
      <c r="AB57" s="22">
        <v>0</v>
      </c>
      <c r="AC57" s="22">
        <v>475030</v>
      </c>
      <c r="AD57" s="22">
        <v>332817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225693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  <c r="AR57" s="22">
        <v>42308605</v>
      </c>
      <c r="AS57" s="22">
        <v>1247172</v>
      </c>
      <c r="AT57" s="22">
        <v>0</v>
      </c>
      <c r="AU57" s="22">
        <v>4964333</v>
      </c>
      <c r="AV57" s="22">
        <v>1433219</v>
      </c>
      <c r="AW57" s="22">
        <v>1970572</v>
      </c>
      <c r="AX57" s="22">
        <v>25000</v>
      </c>
      <c r="AY57" s="22">
        <v>0</v>
      </c>
      <c r="AZ57" s="22">
        <v>162466</v>
      </c>
      <c r="BA57" s="22">
        <v>0</v>
      </c>
      <c r="BB57" s="22">
        <v>0</v>
      </c>
      <c r="BC57" s="22">
        <v>22214969</v>
      </c>
      <c r="BD57" s="22">
        <v>805435</v>
      </c>
      <c r="BE57" s="22">
        <v>0</v>
      </c>
      <c r="BF57" s="22">
        <v>0</v>
      </c>
      <c r="BG57" s="22">
        <v>0</v>
      </c>
      <c r="BH57" s="22">
        <v>0</v>
      </c>
      <c r="BI57" s="22">
        <v>0</v>
      </c>
      <c r="BJ57" s="22">
        <v>0</v>
      </c>
      <c r="BK57" s="22">
        <v>0</v>
      </c>
      <c r="BL57" s="22">
        <v>491844</v>
      </c>
      <c r="BM57" s="22">
        <v>0</v>
      </c>
      <c r="BN57" s="22">
        <v>0</v>
      </c>
      <c r="BO57" s="22">
        <v>0</v>
      </c>
      <c r="BP57" s="22">
        <v>1777946</v>
      </c>
      <c r="BQ57" s="22">
        <v>1274930</v>
      </c>
      <c r="BR57" s="22">
        <v>0</v>
      </c>
      <c r="BS57" s="22">
        <v>0</v>
      </c>
      <c r="BT57" s="22">
        <v>0</v>
      </c>
      <c r="BU57" s="22">
        <v>0</v>
      </c>
      <c r="BV57" s="22">
        <v>0</v>
      </c>
      <c r="BW57" s="22">
        <v>2236356</v>
      </c>
      <c r="BX57" s="22">
        <v>359036</v>
      </c>
      <c r="BY57" s="22">
        <v>0</v>
      </c>
      <c r="BZ57" s="22">
        <v>731555</v>
      </c>
      <c r="CA57" s="22">
        <v>0</v>
      </c>
      <c r="CB57" s="22">
        <v>0</v>
      </c>
      <c r="CC57" s="22">
        <v>286987</v>
      </c>
      <c r="CD57" s="22">
        <v>0</v>
      </c>
      <c r="CE57" s="22">
        <v>39981820</v>
      </c>
      <c r="CF57" s="22">
        <v>2326785</v>
      </c>
    </row>
    <row r="58" spans="1:84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32159400</v>
      </c>
      <c r="F58" s="22">
        <v>188</v>
      </c>
      <c r="G58" s="22">
        <v>-10127</v>
      </c>
      <c r="H58" s="22">
        <v>3119607</v>
      </c>
      <c r="I58" s="22">
        <v>0</v>
      </c>
      <c r="J58" s="22">
        <v>1020324</v>
      </c>
      <c r="K58" s="22">
        <v>0</v>
      </c>
      <c r="L58" s="22">
        <v>0</v>
      </c>
      <c r="M58" s="22">
        <v>253074</v>
      </c>
      <c r="N58" s="22">
        <v>311082</v>
      </c>
      <c r="O58" s="22">
        <v>1658</v>
      </c>
      <c r="P58" s="22">
        <v>1957417</v>
      </c>
      <c r="Q58" s="22">
        <v>0</v>
      </c>
      <c r="R58" s="22">
        <v>0</v>
      </c>
      <c r="S58" s="22">
        <v>0</v>
      </c>
      <c r="T58" s="22">
        <v>0</v>
      </c>
      <c r="U58" s="22">
        <v>8889097</v>
      </c>
      <c r="V58" s="22">
        <v>246130</v>
      </c>
      <c r="W58" s="22">
        <v>120702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258883</v>
      </c>
      <c r="AD58" s="22">
        <v>536870</v>
      </c>
      <c r="AE58" s="22">
        <v>0</v>
      </c>
      <c r="AF58" s="22">
        <v>0</v>
      </c>
      <c r="AG58" s="22">
        <v>0</v>
      </c>
      <c r="AH58" s="22">
        <v>21431</v>
      </c>
      <c r="AI58" s="22">
        <v>0</v>
      </c>
      <c r="AJ58" s="22">
        <v>153596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49039332</v>
      </c>
      <c r="AS58" s="22">
        <v>594626</v>
      </c>
      <c r="AT58" s="22">
        <v>4475682</v>
      </c>
      <c r="AU58" s="22">
        <v>0</v>
      </c>
      <c r="AV58" s="22">
        <v>713498</v>
      </c>
      <c r="AW58" s="22">
        <v>1878757</v>
      </c>
      <c r="AX58" s="22">
        <v>339191</v>
      </c>
      <c r="AY58" s="22">
        <v>0</v>
      </c>
      <c r="AZ58" s="22">
        <v>350619</v>
      </c>
      <c r="BA58" s="22">
        <v>505176</v>
      </c>
      <c r="BB58" s="22">
        <v>496539</v>
      </c>
      <c r="BC58" s="22">
        <v>11990137</v>
      </c>
      <c r="BD58" s="22">
        <v>30327</v>
      </c>
      <c r="BE58" s="22">
        <v>0</v>
      </c>
      <c r="BF58" s="22">
        <v>0</v>
      </c>
      <c r="BG58" s="22">
        <v>0</v>
      </c>
      <c r="BH58" s="22">
        <v>2623229</v>
      </c>
      <c r="BI58" s="22">
        <v>410036</v>
      </c>
      <c r="BJ58" s="22">
        <v>386168</v>
      </c>
      <c r="BK58" s="22">
        <v>0</v>
      </c>
      <c r="BL58" s="22">
        <v>67070</v>
      </c>
      <c r="BM58" s="22">
        <v>0</v>
      </c>
      <c r="BN58" s="22">
        <v>0</v>
      </c>
      <c r="BO58" s="22">
        <v>0</v>
      </c>
      <c r="BP58" s="22">
        <v>575986</v>
      </c>
      <c r="BQ58" s="22">
        <v>2054747</v>
      </c>
      <c r="BR58" s="22">
        <v>0</v>
      </c>
      <c r="BS58" s="22">
        <v>0</v>
      </c>
      <c r="BT58" s="22">
        <v>0</v>
      </c>
      <c r="BU58" s="22">
        <v>155120</v>
      </c>
      <c r="BV58" s="22">
        <v>0</v>
      </c>
      <c r="BW58" s="22">
        <v>2418313</v>
      </c>
      <c r="BX58" s="22">
        <v>181579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990522</v>
      </c>
      <c r="CE58" s="22">
        <v>31237322</v>
      </c>
      <c r="CF58" s="22">
        <v>17802010</v>
      </c>
    </row>
    <row r="59" spans="1:84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18711496</v>
      </c>
      <c r="F59" s="22">
        <v>0</v>
      </c>
      <c r="G59" s="22">
        <v>3280406</v>
      </c>
      <c r="H59" s="22">
        <v>0</v>
      </c>
      <c r="I59" s="22">
        <v>0</v>
      </c>
      <c r="J59" s="22">
        <v>55613</v>
      </c>
      <c r="K59" s="22">
        <v>0</v>
      </c>
      <c r="L59" s="22">
        <v>0</v>
      </c>
      <c r="M59" s="22">
        <v>0</v>
      </c>
      <c r="N59" s="22">
        <v>35900</v>
      </c>
      <c r="O59" s="22">
        <v>0</v>
      </c>
      <c r="P59" s="22">
        <v>2007412</v>
      </c>
      <c r="Q59" s="22">
        <v>227718</v>
      </c>
      <c r="R59" s="22">
        <v>0</v>
      </c>
      <c r="S59" s="22">
        <v>0</v>
      </c>
      <c r="T59" s="22">
        <v>0</v>
      </c>
      <c r="U59" s="22">
        <v>12519758</v>
      </c>
      <c r="V59" s="22">
        <v>21439</v>
      </c>
      <c r="W59" s="22">
        <v>0</v>
      </c>
      <c r="X59" s="22">
        <v>0</v>
      </c>
      <c r="Y59" s="22">
        <v>124110</v>
      </c>
      <c r="Z59" s="22">
        <v>0</v>
      </c>
      <c r="AA59" s="22">
        <v>0</v>
      </c>
      <c r="AB59" s="22">
        <v>0</v>
      </c>
      <c r="AC59" s="22">
        <v>13428</v>
      </c>
      <c r="AD59" s="22">
        <v>206066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  <c r="AR59" s="22">
        <v>37203346</v>
      </c>
      <c r="AS59" s="22">
        <v>2455095</v>
      </c>
      <c r="AT59" s="22">
        <v>2377266</v>
      </c>
      <c r="AU59" s="22">
        <v>0</v>
      </c>
      <c r="AV59" s="22">
        <v>219566</v>
      </c>
      <c r="AW59" s="22">
        <v>673261</v>
      </c>
      <c r="AX59" s="22">
        <v>3910</v>
      </c>
      <c r="AY59" s="22">
        <v>35546</v>
      </c>
      <c r="AZ59" s="22">
        <v>0</v>
      </c>
      <c r="BA59" s="22">
        <v>9291</v>
      </c>
      <c r="BB59" s="22">
        <v>0</v>
      </c>
      <c r="BC59" s="22">
        <v>10729417</v>
      </c>
      <c r="BD59" s="22">
        <v>425259</v>
      </c>
      <c r="BE59" s="22">
        <v>0</v>
      </c>
      <c r="BF59" s="22">
        <v>7087</v>
      </c>
      <c r="BG59" s="22">
        <v>0</v>
      </c>
      <c r="BH59" s="22">
        <v>6059352</v>
      </c>
      <c r="BI59" s="22">
        <v>66126</v>
      </c>
      <c r="BJ59" s="22">
        <v>195192</v>
      </c>
      <c r="BK59" s="22">
        <v>0</v>
      </c>
      <c r="BL59" s="22">
        <v>144137</v>
      </c>
      <c r="BM59" s="22">
        <v>0</v>
      </c>
      <c r="BN59" s="22">
        <v>11000</v>
      </c>
      <c r="BO59" s="22">
        <v>0</v>
      </c>
      <c r="BP59" s="22">
        <v>207473</v>
      </c>
      <c r="BQ59" s="22">
        <v>809823</v>
      </c>
      <c r="BR59" s="22">
        <v>0</v>
      </c>
      <c r="BS59" s="22">
        <v>0</v>
      </c>
      <c r="BT59" s="22">
        <v>0</v>
      </c>
      <c r="BU59" s="22">
        <v>0</v>
      </c>
      <c r="BV59" s="22">
        <v>260995</v>
      </c>
      <c r="BW59" s="22">
        <v>51850</v>
      </c>
      <c r="BX59" s="22">
        <v>113452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24855098</v>
      </c>
      <c r="CF59" s="22">
        <v>12348248</v>
      </c>
    </row>
    <row r="60" spans="1:84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26279496</v>
      </c>
      <c r="F60" s="22">
        <v>0</v>
      </c>
      <c r="G60" s="22">
        <v>2634356</v>
      </c>
      <c r="H60" s="22">
        <v>0</v>
      </c>
      <c r="I60" s="22">
        <v>0</v>
      </c>
      <c r="J60" s="22">
        <v>149840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114375</v>
      </c>
      <c r="Q60" s="22">
        <v>0</v>
      </c>
      <c r="R60" s="22">
        <v>0</v>
      </c>
      <c r="S60" s="22">
        <v>0</v>
      </c>
      <c r="T60" s="22">
        <v>0</v>
      </c>
      <c r="U60" s="22">
        <v>1496950</v>
      </c>
      <c r="V60" s="22">
        <v>132536</v>
      </c>
      <c r="W60" s="22">
        <v>2961011</v>
      </c>
      <c r="X60" s="22">
        <v>0</v>
      </c>
      <c r="Y60" s="22">
        <v>188930</v>
      </c>
      <c r="Z60" s="22">
        <v>0</v>
      </c>
      <c r="AA60" s="22">
        <v>0</v>
      </c>
      <c r="AB60" s="22">
        <v>0</v>
      </c>
      <c r="AC60" s="22">
        <v>26380</v>
      </c>
      <c r="AD60" s="22">
        <v>185911</v>
      </c>
      <c r="AE60" s="22">
        <v>0</v>
      </c>
      <c r="AF60" s="22">
        <v>0</v>
      </c>
      <c r="AG60" s="22">
        <v>482975</v>
      </c>
      <c r="AH60" s="22">
        <v>0</v>
      </c>
      <c r="AI60" s="22">
        <v>0</v>
      </c>
      <c r="AJ60" s="22">
        <v>0</v>
      </c>
      <c r="AK60" s="22">
        <v>63065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  <c r="AR60" s="22">
        <v>34715825</v>
      </c>
      <c r="AS60" s="22">
        <v>3452802</v>
      </c>
      <c r="AT60" s="22">
        <v>3552470</v>
      </c>
      <c r="AU60" s="22">
        <v>0</v>
      </c>
      <c r="AV60" s="22">
        <v>206720</v>
      </c>
      <c r="AW60" s="22">
        <v>985082</v>
      </c>
      <c r="AX60" s="22">
        <v>0</v>
      </c>
      <c r="AY60" s="22">
        <v>0</v>
      </c>
      <c r="AZ60" s="22">
        <v>0</v>
      </c>
      <c r="BA60" s="22">
        <v>0</v>
      </c>
      <c r="BB60" s="22">
        <v>1556455</v>
      </c>
      <c r="BC60" s="22">
        <v>10789048</v>
      </c>
      <c r="BD60" s="22">
        <v>0</v>
      </c>
      <c r="BE60" s="22">
        <v>0</v>
      </c>
      <c r="BF60" s="22">
        <v>421614</v>
      </c>
      <c r="BG60" s="22">
        <v>0</v>
      </c>
      <c r="BH60" s="22">
        <v>2098600</v>
      </c>
      <c r="BI60" s="22">
        <v>177985</v>
      </c>
      <c r="BJ60" s="22">
        <v>2346221</v>
      </c>
      <c r="BK60" s="22">
        <v>0</v>
      </c>
      <c r="BL60" s="22">
        <v>317420</v>
      </c>
      <c r="BM60" s="22">
        <v>0</v>
      </c>
      <c r="BN60" s="22">
        <v>0</v>
      </c>
      <c r="BO60" s="22">
        <v>220760</v>
      </c>
      <c r="BP60" s="22">
        <v>277002</v>
      </c>
      <c r="BQ60" s="22">
        <v>2023418</v>
      </c>
      <c r="BR60" s="22">
        <v>0</v>
      </c>
      <c r="BS60" s="22">
        <v>0</v>
      </c>
      <c r="BT60" s="22">
        <v>0</v>
      </c>
      <c r="BU60" s="22">
        <v>0</v>
      </c>
      <c r="BV60" s="22">
        <v>0</v>
      </c>
      <c r="BW60" s="22">
        <v>1040510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29466107</v>
      </c>
      <c r="CF60" s="22">
        <v>5249718</v>
      </c>
    </row>
    <row r="61" spans="1:84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57582321</v>
      </c>
      <c r="I61" s="22">
        <v>0</v>
      </c>
      <c r="J61" s="22">
        <v>1726064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344788</v>
      </c>
      <c r="Q61" s="22">
        <v>0</v>
      </c>
      <c r="R61" s="22">
        <v>0</v>
      </c>
      <c r="S61" s="22">
        <v>0</v>
      </c>
      <c r="T61" s="22">
        <v>0</v>
      </c>
      <c r="U61" s="22">
        <v>3217368</v>
      </c>
      <c r="V61" s="22">
        <v>0</v>
      </c>
      <c r="W61" s="22">
        <v>0</v>
      </c>
      <c r="X61" s="22">
        <v>0</v>
      </c>
      <c r="Y61" s="22">
        <v>0</v>
      </c>
      <c r="Z61" s="22">
        <v>1634786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4224033</v>
      </c>
      <c r="AG61" s="22">
        <v>0</v>
      </c>
      <c r="AH61" s="22">
        <v>0</v>
      </c>
      <c r="AI61" s="22">
        <v>0</v>
      </c>
      <c r="AJ61" s="22">
        <v>1919220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0</v>
      </c>
      <c r="AR61" s="22">
        <v>70648580</v>
      </c>
      <c r="AS61" s="22">
        <v>23</v>
      </c>
      <c r="AT61" s="22">
        <v>1686395</v>
      </c>
      <c r="AU61" s="22">
        <v>13084884</v>
      </c>
      <c r="AV61" s="22">
        <v>0</v>
      </c>
      <c r="AW61" s="22">
        <v>4786469</v>
      </c>
      <c r="AX61" s="22">
        <v>0</v>
      </c>
      <c r="AY61" s="22">
        <v>0</v>
      </c>
      <c r="AZ61" s="22">
        <v>0</v>
      </c>
      <c r="BA61" s="22">
        <v>0</v>
      </c>
      <c r="BB61" s="22">
        <v>0</v>
      </c>
      <c r="BC61" s="22">
        <v>15360358</v>
      </c>
      <c r="BD61" s="22">
        <v>64700</v>
      </c>
      <c r="BE61" s="22">
        <v>0</v>
      </c>
      <c r="BF61" s="22">
        <v>0</v>
      </c>
      <c r="BG61" s="22">
        <v>0</v>
      </c>
      <c r="BH61" s="22">
        <v>7933308</v>
      </c>
      <c r="BI61" s="22">
        <v>2497379</v>
      </c>
      <c r="BJ61" s="22">
        <v>603145</v>
      </c>
      <c r="BK61" s="22">
        <v>0</v>
      </c>
      <c r="BL61" s="22">
        <v>811501</v>
      </c>
      <c r="BM61" s="22">
        <v>2244396</v>
      </c>
      <c r="BN61" s="22">
        <v>0</v>
      </c>
      <c r="BO61" s="22">
        <v>1895344</v>
      </c>
      <c r="BP61" s="22">
        <v>0</v>
      </c>
      <c r="BQ61" s="22">
        <v>0</v>
      </c>
      <c r="BR61" s="22">
        <v>0</v>
      </c>
      <c r="BS61" s="22">
        <v>10111686</v>
      </c>
      <c r="BT61" s="22">
        <v>0</v>
      </c>
      <c r="BU61" s="22">
        <v>0</v>
      </c>
      <c r="BV61" s="22">
        <v>0</v>
      </c>
      <c r="BW61" s="22">
        <v>13663716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81194763</v>
      </c>
      <c r="CF61" s="22">
        <v>-10546183</v>
      </c>
    </row>
    <row r="62" spans="1:84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15633201</v>
      </c>
      <c r="F62" s="22">
        <v>0</v>
      </c>
      <c r="G62" s="22">
        <v>1103154</v>
      </c>
      <c r="H62" s="22">
        <v>0</v>
      </c>
      <c r="I62" s="22">
        <v>0</v>
      </c>
      <c r="J62" s="22">
        <v>30328</v>
      </c>
      <c r="K62" s="22">
        <v>85500</v>
      </c>
      <c r="L62" s="22">
        <v>30275</v>
      </c>
      <c r="M62" s="22">
        <v>0</v>
      </c>
      <c r="N62" s="22">
        <v>0</v>
      </c>
      <c r="O62" s="22">
        <v>0</v>
      </c>
      <c r="P62" s="22">
        <v>177950</v>
      </c>
      <c r="Q62" s="22">
        <v>0</v>
      </c>
      <c r="R62" s="22">
        <v>0</v>
      </c>
      <c r="S62" s="22">
        <v>0</v>
      </c>
      <c r="T62" s="22">
        <v>0</v>
      </c>
      <c r="U62" s="22">
        <v>894730</v>
      </c>
      <c r="V62" s="22">
        <v>0</v>
      </c>
      <c r="W62" s="22">
        <v>0</v>
      </c>
      <c r="X62" s="22">
        <v>0</v>
      </c>
      <c r="Y62" s="22">
        <v>75015</v>
      </c>
      <c r="Z62" s="22">
        <v>0</v>
      </c>
      <c r="AA62" s="22">
        <v>0</v>
      </c>
      <c r="AB62" s="22">
        <v>0</v>
      </c>
      <c r="AC62" s="22">
        <v>46380</v>
      </c>
      <c r="AD62" s="22">
        <v>272206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44115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18392854</v>
      </c>
      <c r="AS62" s="22">
        <v>629501</v>
      </c>
      <c r="AT62" s="22">
        <v>3041823</v>
      </c>
      <c r="AU62" s="22">
        <v>0</v>
      </c>
      <c r="AV62" s="22">
        <v>0</v>
      </c>
      <c r="AW62" s="22">
        <v>267971</v>
      </c>
      <c r="AX62" s="22">
        <v>44125</v>
      </c>
      <c r="AY62" s="22">
        <v>10495</v>
      </c>
      <c r="AZ62" s="22">
        <v>376687</v>
      </c>
      <c r="BA62" s="22">
        <v>0</v>
      </c>
      <c r="BB62" s="22">
        <v>0</v>
      </c>
      <c r="BC62" s="22">
        <v>7612921</v>
      </c>
      <c r="BD62" s="22">
        <v>0</v>
      </c>
      <c r="BE62" s="22">
        <v>0</v>
      </c>
      <c r="BF62" s="22">
        <v>0</v>
      </c>
      <c r="BG62" s="22">
        <v>0</v>
      </c>
      <c r="BH62" s="22">
        <v>718422</v>
      </c>
      <c r="BI62" s="22">
        <v>38967</v>
      </c>
      <c r="BJ62" s="22">
        <v>25</v>
      </c>
      <c r="BK62" s="22">
        <v>0</v>
      </c>
      <c r="BL62" s="22">
        <v>101769</v>
      </c>
      <c r="BM62" s="22">
        <v>0</v>
      </c>
      <c r="BN62" s="22">
        <v>0</v>
      </c>
      <c r="BO62" s="22">
        <v>0</v>
      </c>
      <c r="BP62" s="22">
        <v>302762</v>
      </c>
      <c r="BQ62" s="22">
        <v>582653</v>
      </c>
      <c r="BR62" s="22">
        <v>0</v>
      </c>
      <c r="BS62" s="22">
        <v>0</v>
      </c>
      <c r="BT62" s="22">
        <v>0</v>
      </c>
      <c r="BU62" s="22">
        <v>0</v>
      </c>
      <c r="BV62" s="22">
        <v>0</v>
      </c>
      <c r="BW62" s="22">
        <v>560255</v>
      </c>
      <c r="BX62" s="22">
        <v>40840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14329216</v>
      </c>
      <c r="CF62" s="22">
        <v>4063638</v>
      </c>
    </row>
    <row r="63" spans="1:84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70833668</v>
      </c>
      <c r="F63" s="22">
        <v>3295</v>
      </c>
      <c r="G63" s="22">
        <v>7154433</v>
      </c>
      <c r="H63" s="22">
        <v>0</v>
      </c>
      <c r="I63" s="22">
        <v>0</v>
      </c>
      <c r="J63" s="22">
        <v>923846</v>
      </c>
      <c r="K63" s="22">
        <v>8109135</v>
      </c>
      <c r="L63" s="22">
        <v>534582</v>
      </c>
      <c r="M63" s="22">
        <v>1079684</v>
      </c>
      <c r="N63" s="22">
        <v>0</v>
      </c>
      <c r="O63" s="22">
        <v>1577772</v>
      </c>
      <c r="P63" s="22">
        <v>7421614</v>
      </c>
      <c r="Q63" s="22">
        <v>0</v>
      </c>
      <c r="R63" s="22">
        <v>0</v>
      </c>
      <c r="S63" s="22">
        <v>240391</v>
      </c>
      <c r="T63" s="22">
        <v>5519986</v>
      </c>
      <c r="U63" s="22">
        <v>3449859</v>
      </c>
      <c r="V63" s="22">
        <v>3947392</v>
      </c>
      <c r="W63" s="22">
        <v>1144797</v>
      </c>
      <c r="X63" s="22">
        <v>268600</v>
      </c>
      <c r="Y63" s="22">
        <v>767051</v>
      </c>
      <c r="Z63" s="22">
        <v>0</v>
      </c>
      <c r="AA63" s="22">
        <v>8483</v>
      </c>
      <c r="AB63" s="22">
        <v>17697</v>
      </c>
      <c r="AC63" s="22">
        <v>1608159</v>
      </c>
      <c r="AD63" s="22">
        <v>275262</v>
      </c>
      <c r="AE63" s="22">
        <v>4996789</v>
      </c>
      <c r="AF63" s="22">
        <v>0</v>
      </c>
      <c r="AG63" s="22">
        <v>0</v>
      </c>
      <c r="AH63" s="22">
        <v>0</v>
      </c>
      <c r="AI63" s="22">
        <v>0</v>
      </c>
      <c r="AJ63" s="22">
        <v>4391058</v>
      </c>
      <c r="AK63" s="22">
        <v>162043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124435596</v>
      </c>
      <c r="AS63" s="22">
        <v>1062781</v>
      </c>
      <c r="AT63" s="22">
        <v>19123954</v>
      </c>
      <c r="AU63" s="22">
        <v>0</v>
      </c>
      <c r="AV63" s="22">
        <v>0</v>
      </c>
      <c r="AW63" s="22">
        <v>5761524</v>
      </c>
      <c r="AX63" s="22">
        <v>2653310</v>
      </c>
      <c r="AY63" s="22">
        <v>274057</v>
      </c>
      <c r="AZ63" s="22">
        <v>5268564</v>
      </c>
      <c r="BA63" s="22">
        <v>0</v>
      </c>
      <c r="BB63" s="22">
        <v>10873702</v>
      </c>
      <c r="BC63" s="22">
        <v>11665966</v>
      </c>
      <c r="BD63" s="22">
        <v>0</v>
      </c>
      <c r="BE63" s="22">
        <v>0</v>
      </c>
      <c r="BF63" s="22">
        <v>2409408</v>
      </c>
      <c r="BG63" s="22">
        <v>3570697</v>
      </c>
      <c r="BH63" s="22">
        <v>4735064</v>
      </c>
      <c r="BI63" s="22">
        <v>3715814</v>
      </c>
      <c r="BJ63" s="22">
        <v>3109118</v>
      </c>
      <c r="BK63" s="22">
        <v>1097399</v>
      </c>
      <c r="BL63" s="22">
        <v>954732</v>
      </c>
      <c r="BM63" s="22">
        <v>0</v>
      </c>
      <c r="BN63" s="22">
        <v>60367</v>
      </c>
      <c r="BO63" s="22">
        <v>158839</v>
      </c>
      <c r="BP63" s="22">
        <v>4123312</v>
      </c>
      <c r="BQ63" s="22">
        <v>2704287</v>
      </c>
      <c r="BR63" s="22">
        <v>11933057</v>
      </c>
      <c r="BS63" s="22">
        <v>0</v>
      </c>
      <c r="BT63" s="22">
        <v>0</v>
      </c>
      <c r="BU63" s="22">
        <v>16840</v>
      </c>
      <c r="BV63" s="22">
        <v>0</v>
      </c>
      <c r="BW63" s="22">
        <v>9135766</v>
      </c>
      <c r="BX63" s="22">
        <v>933344</v>
      </c>
      <c r="BY63" s="22">
        <v>0</v>
      </c>
      <c r="BZ63" s="22">
        <v>6203</v>
      </c>
      <c r="CA63" s="22">
        <v>0</v>
      </c>
      <c r="CB63" s="22">
        <v>0</v>
      </c>
      <c r="CC63" s="22">
        <v>0</v>
      </c>
      <c r="CD63" s="22">
        <v>0</v>
      </c>
      <c r="CE63" s="22">
        <v>105348105</v>
      </c>
      <c r="CF63" s="22">
        <v>19087491</v>
      </c>
    </row>
    <row r="64" spans="1:84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4230055</v>
      </c>
      <c r="F64" s="22">
        <v>0</v>
      </c>
      <c r="G64" s="22">
        <v>63505</v>
      </c>
      <c r="H64" s="22">
        <v>0</v>
      </c>
      <c r="I64" s="22">
        <v>1050</v>
      </c>
      <c r="J64" s="22">
        <v>49640</v>
      </c>
      <c r="K64" s="22">
        <v>0</v>
      </c>
      <c r="L64" s="22">
        <v>0</v>
      </c>
      <c r="M64" s="22">
        <v>20</v>
      </c>
      <c r="N64" s="22">
        <v>0</v>
      </c>
      <c r="O64" s="22">
        <v>0</v>
      </c>
      <c r="P64" s="22">
        <v>1931624</v>
      </c>
      <c r="Q64" s="22">
        <v>0</v>
      </c>
      <c r="R64" s="22">
        <v>0</v>
      </c>
      <c r="S64" s="22">
        <v>0</v>
      </c>
      <c r="T64" s="22">
        <v>0</v>
      </c>
      <c r="U64" s="22">
        <v>7401</v>
      </c>
      <c r="V64" s="22">
        <v>59048</v>
      </c>
      <c r="W64" s="22">
        <v>0</v>
      </c>
      <c r="X64" s="22">
        <v>0</v>
      </c>
      <c r="Y64" s="22">
        <v>51417</v>
      </c>
      <c r="Z64" s="22">
        <v>0</v>
      </c>
      <c r="AA64" s="22">
        <v>3800</v>
      </c>
      <c r="AB64" s="22">
        <v>0</v>
      </c>
      <c r="AC64" s="22">
        <v>74004</v>
      </c>
      <c r="AD64" s="22">
        <v>192747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43689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6708000</v>
      </c>
      <c r="AS64" s="22">
        <v>216025</v>
      </c>
      <c r="AT64" s="22">
        <v>930722</v>
      </c>
      <c r="AU64" s="22">
        <v>0</v>
      </c>
      <c r="AV64" s="22">
        <v>84962</v>
      </c>
      <c r="AW64" s="22">
        <v>185431</v>
      </c>
      <c r="AX64" s="22">
        <v>0</v>
      </c>
      <c r="AY64" s="22">
        <v>0</v>
      </c>
      <c r="AZ64" s="22">
        <v>9484</v>
      </c>
      <c r="BA64" s="22">
        <v>0</v>
      </c>
      <c r="BB64" s="22">
        <v>0</v>
      </c>
      <c r="BC64" s="22">
        <v>2159783</v>
      </c>
      <c r="BD64" s="22">
        <v>0</v>
      </c>
      <c r="BE64" s="22">
        <v>0</v>
      </c>
      <c r="BF64" s="22">
        <v>0</v>
      </c>
      <c r="BG64" s="22">
        <v>0</v>
      </c>
      <c r="BH64" s="22">
        <v>74683</v>
      </c>
      <c r="BI64" s="22">
        <v>74682</v>
      </c>
      <c r="BJ64" s="22">
        <v>81190</v>
      </c>
      <c r="BK64" s="22">
        <v>0</v>
      </c>
      <c r="BL64" s="22">
        <v>60021</v>
      </c>
      <c r="BM64" s="22">
        <v>0</v>
      </c>
      <c r="BN64" s="22">
        <v>7213</v>
      </c>
      <c r="BO64" s="22">
        <v>0</v>
      </c>
      <c r="BP64" s="22">
        <v>98682</v>
      </c>
      <c r="BQ64" s="22">
        <v>509857</v>
      </c>
      <c r="BR64" s="22">
        <v>0</v>
      </c>
      <c r="BS64" s="22">
        <v>0</v>
      </c>
      <c r="BT64" s="22">
        <v>0</v>
      </c>
      <c r="BU64" s="22">
        <v>32670</v>
      </c>
      <c r="BV64" s="22">
        <v>0</v>
      </c>
      <c r="BW64" s="22">
        <v>718925</v>
      </c>
      <c r="BX64" s="22">
        <v>31803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5276133</v>
      </c>
      <c r="CF64" s="22">
        <v>1431867</v>
      </c>
    </row>
    <row r="65" spans="1:84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13515365</v>
      </c>
      <c r="F65" s="22">
        <v>0</v>
      </c>
      <c r="G65" s="22">
        <v>826022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13752</v>
      </c>
      <c r="N65" s="22">
        <v>0</v>
      </c>
      <c r="O65" s="22">
        <v>0</v>
      </c>
      <c r="P65" s="22">
        <v>2884857</v>
      </c>
      <c r="Q65" s="22">
        <v>1037561</v>
      </c>
      <c r="R65" s="22">
        <v>0</v>
      </c>
      <c r="S65" s="22">
        <v>0</v>
      </c>
      <c r="T65" s="22">
        <v>0</v>
      </c>
      <c r="U65" s="22">
        <v>3036327</v>
      </c>
      <c r="V65" s="22">
        <v>2761541</v>
      </c>
      <c r="W65" s="22">
        <v>23930</v>
      </c>
      <c r="X65" s="22">
        <v>0</v>
      </c>
      <c r="Y65" s="22">
        <v>110416</v>
      </c>
      <c r="Z65" s="22">
        <v>0</v>
      </c>
      <c r="AA65" s="22">
        <v>0</v>
      </c>
      <c r="AB65" s="22">
        <v>0</v>
      </c>
      <c r="AC65" s="22">
        <v>112887</v>
      </c>
      <c r="AD65" s="22">
        <v>423489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9998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24756145</v>
      </c>
      <c r="AS65" s="22">
        <v>237098</v>
      </c>
      <c r="AT65" s="22">
        <v>2427954</v>
      </c>
      <c r="AU65" s="22">
        <v>0</v>
      </c>
      <c r="AV65" s="22">
        <v>0</v>
      </c>
      <c r="AW65" s="22">
        <v>701139</v>
      </c>
      <c r="AX65" s="22">
        <v>67963</v>
      </c>
      <c r="AY65" s="22">
        <v>0</v>
      </c>
      <c r="AZ65" s="22">
        <v>309793</v>
      </c>
      <c r="BA65" s="22">
        <v>0</v>
      </c>
      <c r="BB65" s="22">
        <v>0</v>
      </c>
      <c r="BC65" s="22">
        <v>6977902</v>
      </c>
      <c r="BD65" s="22">
        <v>825866</v>
      </c>
      <c r="BE65" s="22">
        <v>0</v>
      </c>
      <c r="BF65" s="22">
        <v>0</v>
      </c>
      <c r="BG65" s="22">
        <v>0</v>
      </c>
      <c r="BH65" s="22">
        <v>2478101</v>
      </c>
      <c r="BI65" s="22">
        <v>133959</v>
      </c>
      <c r="BJ65" s="22">
        <v>339597</v>
      </c>
      <c r="BK65" s="22">
        <v>0</v>
      </c>
      <c r="BL65" s="22">
        <v>138020</v>
      </c>
      <c r="BM65" s="22">
        <v>0</v>
      </c>
      <c r="BN65" s="22">
        <v>60788</v>
      </c>
      <c r="BO65" s="22">
        <v>0</v>
      </c>
      <c r="BP65" s="22">
        <v>260753</v>
      </c>
      <c r="BQ65" s="22">
        <v>581197</v>
      </c>
      <c r="BR65" s="22">
        <v>0</v>
      </c>
      <c r="BS65" s="22">
        <v>0</v>
      </c>
      <c r="BT65" s="22">
        <v>0</v>
      </c>
      <c r="BU65" s="22">
        <v>0</v>
      </c>
      <c r="BV65" s="22">
        <v>0</v>
      </c>
      <c r="BW65" s="22">
        <v>494338</v>
      </c>
      <c r="BX65" s="22">
        <v>434724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16469192</v>
      </c>
      <c r="CF65" s="22">
        <v>8286953</v>
      </c>
    </row>
    <row r="66" spans="1:84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20849929</v>
      </c>
      <c r="F66" s="22">
        <v>0</v>
      </c>
      <c r="G66" s="22">
        <v>25315</v>
      </c>
      <c r="H66" s="22">
        <v>0</v>
      </c>
      <c r="I66" s="22">
        <v>0</v>
      </c>
      <c r="J66" s="22">
        <v>552949</v>
      </c>
      <c r="K66" s="22">
        <v>0</v>
      </c>
      <c r="L66" s="22">
        <v>0</v>
      </c>
      <c r="M66" s="22">
        <v>5239</v>
      </c>
      <c r="N66" s="22">
        <v>0</v>
      </c>
      <c r="O66" s="22">
        <v>0</v>
      </c>
      <c r="P66" s="22">
        <v>3490905</v>
      </c>
      <c r="Q66" s="22">
        <v>0</v>
      </c>
      <c r="R66" s="22">
        <v>0</v>
      </c>
      <c r="S66" s="22">
        <v>0</v>
      </c>
      <c r="T66" s="22">
        <v>0</v>
      </c>
      <c r="U66" s="22">
        <v>309723</v>
      </c>
      <c r="V66" s="22">
        <v>3840</v>
      </c>
      <c r="W66" s="22">
        <v>1001401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114761</v>
      </c>
      <c r="AD66" s="22">
        <v>230623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2">
        <v>26584685</v>
      </c>
      <c r="AS66" s="22">
        <v>444797</v>
      </c>
      <c r="AT66" s="22">
        <v>3864997</v>
      </c>
      <c r="AU66" s="22">
        <v>0</v>
      </c>
      <c r="AV66" s="22">
        <v>0</v>
      </c>
      <c r="AW66" s="22">
        <v>995661</v>
      </c>
      <c r="AX66" s="22">
        <v>0</v>
      </c>
      <c r="AY66" s="22">
        <v>0</v>
      </c>
      <c r="AZ66" s="22">
        <v>763489</v>
      </c>
      <c r="BA66" s="22">
        <v>0</v>
      </c>
      <c r="BB66" s="22">
        <v>0</v>
      </c>
      <c r="BC66" s="22">
        <v>12788756</v>
      </c>
      <c r="BD66" s="22">
        <v>8495</v>
      </c>
      <c r="BE66" s="22">
        <v>0</v>
      </c>
      <c r="BF66" s="22">
        <v>0</v>
      </c>
      <c r="BG66" s="22">
        <v>0</v>
      </c>
      <c r="BH66" s="22">
        <v>108289</v>
      </c>
      <c r="BI66" s="22">
        <v>0</v>
      </c>
      <c r="BJ66" s="22">
        <v>1239023</v>
      </c>
      <c r="BK66" s="22">
        <v>377165</v>
      </c>
      <c r="BL66" s="22">
        <v>65265</v>
      </c>
      <c r="BM66" s="22">
        <v>0</v>
      </c>
      <c r="BN66" s="22">
        <v>7982</v>
      </c>
      <c r="BO66" s="22">
        <v>0</v>
      </c>
      <c r="BP66" s="22">
        <v>45263</v>
      </c>
      <c r="BQ66" s="22">
        <v>865765</v>
      </c>
      <c r="BR66" s="22">
        <v>0</v>
      </c>
      <c r="BS66" s="22">
        <v>0</v>
      </c>
      <c r="BT66" s="22">
        <v>0</v>
      </c>
      <c r="BU66" s="22">
        <v>0</v>
      </c>
      <c r="BV66" s="22">
        <v>0</v>
      </c>
      <c r="BW66" s="22">
        <v>1320172</v>
      </c>
      <c r="BX66" s="22">
        <v>210809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23105928</v>
      </c>
      <c r="CF66" s="22">
        <v>3478757</v>
      </c>
    </row>
    <row r="67" spans="1:84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27951068</v>
      </c>
      <c r="F67" s="22">
        <v>0</v>
      </c>
      <c r="G67" s="22">
        <v>87565</v>
      </c>
      <c r="H67" s="22">
        <v>2597</v>
      </c>
      <c r="I67" s="22">
        <v>0</v>
      </c>
      <c r="J67" s="22">
        <v>68132</v>
      </c>
      <c r="K67" s="22">
        <v>6467</v>
      </c>
      <c r="L67" s="22">
        <v>0</v>
      </c>
      <c r="M67" s="22">
        <v>969</v>
      </c>
      <c r="N67" s="22">
        <v>0</v>
      </c>
      <c r="O67" s="22">
        <v>0</v>
      </c>
      <c r="P67" s="22">
        <v>1296915</v>
      </c>
      <c r="Q67" s="22">
        <v>110443</v>
      </c>
      <c r="R67" s="22">
        <v>0</v>
      </c>
      <c r="S67" s="22">
        <v>0</v>
      </c>
      <c r="T67" s="22">
        <v>0</v>
      </c>
      <c r="U67" s="22">
        <v>61692</v>
      </c>
      <c r="V67" s="22">
        <v>34850</v>
      </c>
      <c r="W67" s="22">
        <v>192322</v>
      </c>
      <c r="X67" s="22">
        <v>0</v>
      </c>
      <c r="Y67" s="22">
        <v>0</v>
      </c>
      <c r="Z67" s="22">
        <v>0</v>
      </c>
      <c r="AA67" s="22">
        <v>0</v>
      </c>
      <c r="AB67" s="22">
        <v>65721</v>
      </c>
      <c r="AC67" s="22">
        <v>50210</v>
      </c>
      <c r="AD67" s="22">
        <v>314697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203359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30447007</v>
      </c>
      <c r="AS67" s="22">
        <v>169749</v>
      </c>
      <c r="AT67" s="22">
        <v>3928474</v>
      </c>
      <c r="AU67" s="22">
        <v>178791</v>
      </c>
      <c r="AV67" s="22">
        <v>0</v>
      </c>
      <c r="AW67" s="22">
        <v>640242</v>
      </c>
      <c r="AX67" s="22">
        <v>10788</v>
      </c>
      <c r="AY67" s="22">
        <v>0</v>
      </c>
      <c r="AZ67" s="22">
        <v>576809</v>
      </c>
      <c r="BA67" s="22">
        <v>5326</v>
      </c>
      <c r="BB67" s="22">
        <v>0</v>
      </c>
      <c r="BC67" s="22">
        <v>16730591</v>
      </c>
      <c r="BD67" s="22">
        <v>142833</v>
      </c>
      <c r="BE67" s="22">
        <v>0</v>
      </c>
      <c r="BF67" s="22">
        <v>0</v>
      </c>
      <c r="BG67" s="22">
        <v>0</v>
      </c>
      <c r="BH67" s="22">
        <v>275812</v>
      </c>
      <c r="BI67" s="22">
        <v>46915</v>
      </c>
      <c r="BJ67" s="22">
        <v>331659</v>
      </c>
      <c r="BK67" s="22">
        <v>0</v>
      </c>
      <c r="BL67" s="22">
        <v>0</v>
      </c>
      <c r="BM67" s="22">
        <v>0</v>
      </c>
      <c r="BN67" s="22">
        <v>0</v>
      </c>
      <c r="BO67" s="22">
        <v>133669</v>
      </c>
      <c r="BP67" s="22">
        <v>192926</v>
      </c>
      <c r="BQ67" s="22">
        <v>1687681</v>
      </c>
      <c r="BR67" s="22">
        <v>0</v>
      </c>
      <c r="BS67" s="22">
        <v>0</v>
      </c>
      <c r="BT67" s="22">
        <v>0</v>
      </c>
      <c r="BU67" s="22">
        <v>0</v>
      </c>
      <c r="BV67" s="22">
        <v>0</v>
      </c>
      <c r="BW67" s="22">
        <v>1142116</v>
      </c>
      <c r="BX67" s="22">
        <v>71964</v>
      </c>
      <c r="BY67" s="22">
        <v>0</v>
      </c>
      <c r="BZ67" s="22">
        <v>0</v>
      </c>
      <c r="CA67" s="22">
        <v>0</v>
      </c>
      <c r="CB67" s="22">
        <v>0</v>
      </c>
      <c r="CC67" s="22">
        <v>0</v>
      </c>
      <c r="CD67" s="22">
        <v>0</v>
      </c>
      <c r="CE67" s="22">
        <v>26266345</v>
      </c>
      <c r="CF67" s="22">
        <v>4180662</v>
      </c>
    </row>
    <row r="68" spans="1:84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2296221</v>
      </c>
      <c r="F68" s="22">
        <v>2209</v>
      </c>
      <c r="G68" s="22">
        <v>88860</v>
      </c>
      <c r="H68" s="22">
        <v>255973</v>
      </c>
      <c r="I68" s="22">
        <v>4727</v>
      </c>
      <c r="J68" s="22">
        <v>17275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573958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3069</v>
      </c>
      <c r="Z68" s="22">
        <v>0</v>
      </c>
      <c r="AA68" s="22">
        <v>0</v>
      </c>
      <c r="AB68" s="22">
        <v>31920</v>
      </c>
      <c r="AC68" s="22">
        <v>791</v>
      </c>
      <c r="AD68" s="22">
        <v>332015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8988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  <c r="AR68" s="22">
        <v>3616006</v>
      </c>
      <c r="AS68" s="22">
        <v>440179</v>
      </c>
      <c r="AT68" s="22">
        <v>457972</v>
      </c>
      <c r="AU68" s="22">
        <v>26614</v>
      </c>
      <c r="AV68" s="22">
        <v>111200</v>
      </c>
      <c r="AW68" s="22">
        <v>51599</v>
      </c>
      <c r="AX68" s="22">
        <v>58123</v>
      </c>
      <c r="AY68" s="22">
        <v>2500</v>
      </c>
      <c r="AZ68" s="22">
        <v>0</v>
      </c>
      <c r="BA68" s="22">
        <v>0</v>
      </c>
      <c r="BB68" s="22">
        <v>0</v>
      </c>
      <c r="BC68" s="22">
        <v>1456706</v>
      </c>
      <c r="BD68" s="22">
        <v>0</v>
      </c>
      <c r="BE68" s="22">
        <v>0</v>
      </c>
      <c r="BF68" s="22">
        <v>0</v>
      </c>
      <c r="BG68" s="22">
        <v>0</v>
      </c>
      <c r="BH68" s="22">
        <v>0</v>
      </c>
      <c r="BI68" s="22">
        <v>0</v>
      </c>
      <c r="BJ68" s="22">
        <v>8318</v>
      </c>
      <c r="BK68" s="22">
        <v>0</v>
      </c>
      <c r="BL68" s="22">
        <v>3837</v>
      </c>
      <c r="BM68" s="22">
        <v>0</v>
      </c>
      <c r="BN68" s="22">
        <v>0</v>
      </c>
      <c r="BO68" s="22">
        <v>28967</v>
      </c>
      <c r="BP68" s="22">
        <v>37544</v>
      </c>
      <c r="BQ68" s="22">
        <v>685439</v>
      </c>
      <c r="BR68" s="22">
        <v>0</v>
      </c>
      <c r="BS68" s="22">
        <v>0</v>
      </c>
      <c r="BT68" s="22">
        <v>0</v>
      </c>
      <c r="BU68" s="22">
        <v>0</v>
      </c>
      <c r="BV68" s="22">
        <v>0</v>
      </c>
      <c r="BW68" s="22">
        <v>14444</v>
      </c>
      <c r="BX68" s="22">
        <v>839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3384281</v>
      </c>
      <c r="CF68" s="22">
        <v>231725</v>
      </c>
    </row>
    <row r="69" spans="1:84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53559639</v>
      </c>
      <c r="H69" s="22">
        <v>0</v>
      </c>
      <c r="I69" s="22">
        <v>0</v>
      </c>
      <c r="J69" s="22">
        <v>838594</v>
      </c>
      <c r="K69" s="22">
        <v>121835</v>
      </c>
      <c r="L69" s="22">
        <v>0</v>
      </c>
      <c r="M69" s="22">
        <v>302254</v>
      </c>
      <c r="N69" s="22">
        <v>0</v>
      </c>
      <c r="O69" s="22">
        <v>0</v>
      </c>
      <c r="P69" s="22">
        <v>8103587</v>
      </c>
      <c r="Q69" s="22">
        <v>0</v>
      </c>
      <c r="R69" s="22">
        <v>474525</v>
      </c>
      <c r="S69" s="22">
        <v>0</v>
      </c>
      <c r="T69" s="22">
        <v>0</v>
      </c>
      <c r="U69" s="22">
        <v>2025006</v>
      </c>
      <c r="V69" s="22">
        <v>2193362</v>
      </c>
      <c r="W69" s="22">
        <v>4161515</v>
      </c>
      <c r="X69" s="22">
        <v>0</v>
      </c>
      <c r="Y69" s="22">
        <v>305797</v>
      </c>
      <c r="Z69" s="22">
        <v>0</v>
      </c>
      <c r="AA69" s="22">
        <v>0</v>
      </c>
      <c r="AB69" s="22">
        <v>0</v>
      </c>
      <c r="AC69" s="22">
        <v>1070879</v>
      </c>
      <c r="AD69" s="22">
        <v>841621</v>
      </c>
      <c r="AE69" s="22">
        <v>1400945</v>
      </c>
      <c r="AF69" s="22">
        <v>0</v>
      </c>
      <c r="AG69" s="22">
        <v>0</v>
      </c>
      <c r="AH69" s="22">
        <v>0</v>
      </c>
      <c r="AI69" s="22">
        <v>0</v>
      </c>
      <c r="AJ69" s="22">
        <v>192597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  <c r="AR69" s="22">
        <v>75592156</v>
      </c>
      <c r="AS69" s="22">
        <v>764317</v>
      </c>
      <c r="AT69" s="22">
        <v>8570400</v>
      </c>
      <c r="AU69" s="22">
        <v>0</v>
      </c>
      <c r="AV69" s="22">
        <v>0</v>
      </c>
      <c r="AW69" s="22">
        <v>3105654</v>
      </c>
      <c r="AX69" s="22">
        <v>244192</v>
      </c>
      <c r="AY69" s="22">
        <v>0</v>
      </c>
      <c r="AZ69" s="22">
        <v>1249936</v>
      </c>
      <c r="BA69" s="22">
        <v>483489</v>
      </c>
      <c r="BB69" s="22">
        <v>0</v>
      </c>
      <c r="BC69" s="22">
        <v>27381771</v>
      </c>
      <c r="BD69" s="22">
        <v>1739000</v>
      </c>
      <c r="BE69" s="22">
        <v>964546</v>
      </c>
      <c r="BF69" s="22">
        <v>0</v>
      </c>
      <c r="BG69" s="22">
        <v>30713471</v>
      </c>
      <c r="BH69" s="22">
        <v>2671180</v>
      </c>
      <c r="BI69" s="22">
        <v>2559147</v>
      </c>
      <c r="BJ69" s="22">
        <v>6549319</v>
      </c>
      <c r="BK69" s="22">
        <v>0</v>
      </c>
      <c r="BL69" s="22">
        <v>655838</v>
      </c>
      <c r="BM69" s="22">
        <v>0</v>
      </c>
      <c r="BN69" s="22">
        <v>37750</v>
      </c>
      <c r="BO69" s="22">
        <v>0</v>
      </c>
      <c r="BP69" s="22">
        <v>2389238</v>
      </c>
      <c r="BQ69" s="22">
        <v>3251523</v>
      </c>
      <c r="BR69" s="22">
        <v>1064224</v>
      </c>
      <c r="BS69" s="22">
        <v>0</v>
      </c>
      <c r="BT69" s="22">
        <v>0</v>
      </c>
      <c r="BU69" s="22">
        <v>27221</v>
      </c>
      <c r="BV69" s="22">
        <v>0</v>
      </c>
      <c r="BW69" s="22">
        <v>3420807</v>
      </c>
      <c r="BX69" s="22">
        <v>239745</v>
      </c>
      <c r="BY69" s="22">
        <v>0</v>
      </c>
      <c r="BZ69" s="22">
        <v>740581</v>
      </c>
      <c r="CA69" s="22">
        <v>0</v>
      </c>
      <c r="CB69" s="22">
        <v>0</v>
      </c>
      <c r="CC69" s="22">
        <v>0</v>
      </c>
      <c r="CD69" s="22">
        <v>0</v>
      </c>
      <c r="CE69" s="22">
        <v>98823349</v>
      </c>
      <c r="CF69" s="22">
        <v>-23231193</v>
      </c>
    </row>
    <row r="70" spans="1:84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87623308</v>
      </c>
      <c r="F70" s="22">
        <v>0</v>
      </c>
      <c r="G70" s="22">
        <v>505856</v>
      </c>
      <c r="H70" s="22">
        <v>0</v>
      </c>
      <c r="I70" s="22">
        <v>0</v>
      </c>
      <c r="J70" s="22">
        <v>786171</v>
      </c>
      <c r="K70" s="22">
        <v>30253</v>
      </c>
      <c r="L70" s="22">
        <v>0</v>
      </c>
      <c r="M70" s="22">
        <v>9710745</v>
      </c>
      <c r="N70" s="22">
        <v>0</v>
      </c>
      <c r="O70" s="22">
        <v>5398</v>
      </c>
      <c r="P70" s="22">
        <v>24986892</v>
      </c>
      <c r="Q70" s="22">
        <v>0</v>
      </c>
      <c r="R70" s="22">
        <v>0</v>
      </c>
      <c r="S70" s="22">
        <v>3424474</v>
      </c>
      <c r="T70" s="22">
        <v>0</v>
      </c>
      <c r="U70" s="22">
        <v>8493987</v>
      </c>
      <c r="V70" s="22">
        <v>9555884</v>
      </c>
      <c r="W70" s="22">
        <v>1084342</v>
      </c>
      <c r="X70" s="22">
        <v>0</v>
      </c>
      <c r="Y70" s="22">
        <v>882958</v>
      </c>
      <c r="Z70" s="22">
        <v>0</v>
      </c>
      <c r="AA70" s="22">
        <v>1920831</v>
      </c>
      <c r="AB70" s="22">
        <v>0</v>
      </c>
      <c r="AC70" s="22">
        <v>1834550</v>
      </c>
      <c r="AD70" s="22">
        <v>305465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8274115</v>
      </c>
      <c r="AK70" s="22">
        <v>0</v>
      </c>
      <c r="AL70" s="22">
        <v>0</v>
      </c>
      <c r="AM70" s="22">
        <v>694712</v>
      </c>
      <c r="AN70" s="22">
        <v>0</v>
      </c>
      <c r="AO70" s="22">
        <v>0</v>
      </c>
      <c r="AP70" s="22">
        <v>0</v>
      </c>
      <c r="AQ70" s="22">
        <v>17660174</v>
      </c>
      <c r="AR70" s="22">
        <v>177780115</v>
      </c>
      <c r="AS70" s="22">
        <v>931612</v>
      </c>
      <c r="AT70" s="22">
        <v>23497792</v>
      </c>
      <c r="AU70" s="22">
        <v>0</v>
      </c>
      <c r="AV70" s="22">
        <v>0</v>
      </c>
      <c r="AW70" s="22">
        <v>16594132</v>
      </c>
      <c r="AX70" s="22">
        <v>130515</v>
      </c>
      <c r="AY70" s="22">
        <v>286503</v>
      </c>
      <c r="AZ70" s="22">
        <v>10720690</v>
      </c>
      <c r="BA70" s="22">
        <v>0</v>
      </c>
      <c r="BB70" s="22">
        <v>-108769</v>
      </c>
      <c r="BC70" s="22">
        <v>65689760</v>
      </c>
      <c r="BD70" s="22">
        <v>0</v>
      </c>
      <c r="BE70" s="22">
        <v>0</v>
      </c>
      <c r="BF70" s="22">
        <v>1335888</v>
      </c>
      <c r="BG70" s="22">
        <v>0</v>
      </c>
      <c r="BH70" s="22">
        <v>7494642</v>
      </c>
      <c r="BI70" s="22">
        <v>10604092</v>
      </c>
      <c r="BJ70" s="22">
        <v>2674223</v>
      </c>
      <c r="BK70" s="22">
        <v>0</v>
      </c>
      <c r="BL70" s="22">
        <v>1107943</v>
      </c>
      <c r="BM70" s="22">
        <v>0</v>
      </c>
      <c r="BN70" s="22">
        <v>1841474</v>
      </c>
      <c r="BO70" s="22">
        <v>0</v>
      </c>
      <c r="BP70" s="22">
        <v>4892027</v>
      </c>
      <c r="BQ70" s="22">
        <v>1930843</v>
      </c>
      <c r="BR70" s="22">
        <v>0</v>
      </c>
      <c r="BS70" s="22">
        <v>0</v>
      </c>
      <c r="BT70" s="22">
        <v>0</v>
      </c>
      <c r="BU70" s="22">
        <v>0</v>
      </c>
      <c r="BV70" s="22">
        <v>13049</v>
      </c>
      <c r="BW70" s="22">
        <v>3587672</v>
      </c>
      <c r="BX70" s="22">
        <v>687363</v>
      </c>
      <c r="BY70" s="22">
        <v>0</v>
      </c>
      <c r="BZ70" s="22">
        <v>491491</v>
      </c>
      <c r="CA70" s="22">
        <v>0</v>
      </c>
      <c r="CB70" s="22">
        <v>0</v>
      </c>
      <c r="CC70" s="22">
        <v>0</v>
      </c>
      <c r="CD70" s="22">
        <v>0</v>
      </c>
      <c r="CE70" s="22">
        <v>154402942</v>
      </c>
      <c r="CF70" s="22">
        <v>23377173</v>
      </c>
    </row>
    <row r="71" spans="1:84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41801191</v>
      </c>
      <c r="F71" s="22">
        <v>0</v>
      </c>
      <c r="G71" s="22">
        <v>3659795</v>
      </c>
      <c r="H71" s="22">
        <v>0</v>
      </c>
      <c r="I71" s="22">
        <v>0</v>
      </c>
      <c r="J71" s="22">
        <v>547218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4617609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5815977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206820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146634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65310</v>
      </c>
      <c r="AR71" s="22">
        <v>56860554</v>
      </c>
      <c r="AS71" s="22">
        <v>6326067</v>
      </c>
      <c r="AT71" s="22">
        <v>3797664</v>
      </c>
      <c r="AU71" s="22">
        <v>0</v>
      </c>
      <c r="AV71" s="22">
        <v>0</v>
      </c>
      <c r="AW71" s="22">
        <v>1676199</v>
      </c>
      <c r="AX71" s="22">
        <v>2292</v>
      </c>
      <c r="AY71" s="22">
        <v>63471</v>
      </c>
      <c r="AZ71" s="22">
        <v>662240</v>
      </c>
      <c r="BA71" s="22">
        <v>0</v>
      </c>
      <c r="BB71" s="22">
        <v>0</v>
      </c>
      <c r="BC71" s="22">
        <v>13008609</v>
      </c>
      <c r="BD71" s="22">
        <v>0</v>
      </c>
      <c r="BE71" s="22">
        <v>0</v>
      </c>
      <c r="BF71" s="22">
        <v>0</v>
      </c>
      <c r="BG71" s="22">
        <v>1056743</v>
      </c>
      <c r="BH71" s="22">
        <v>0</v>
      </c>
      <c r="BI71" s="22">
        <v>2774950</v>
      </c>
      <c r="BJ71" s="22">
        <v>859151</v>
      </c>
      <c r="BK71" s="22">
        <v>0</v>
      </c>
      <c r="BL71" s="22">
        <v>0</v>
      </c>
      <c r="BM71" s="22">
        <v>0</v>
      </c>
      <c r="BN71" s="22">
        <v>0</v>
      </c>
      <c r="BO71" s="22">
        <v>0</v>
      </c>
      <c r="BP71" s="22">
        <v>0</v>
      </c>
      <c r="BQ71" s="22">
        <v>1529215</v>
      </c>
      <c r="BR71" s="22">
        <v>0</v>
      </c>
      <c r="BS71" s="22">
        <v>0</v>
      </c>
      <c r="BT71" s="22">
        <v>0</v>
      </c>
      <c r="BU71" s="22">
        <v>0</v>
      </c>
      <c r="BV71" s="22">
        <v>0</v>
      </c>
      <c r="BW71" s="22">
        <v>273551</v>
      </c>
      <c r="BX71" s="22">
        <v>124396</v>
      </c>
      <c r="BY71" s="22">
        <v>0</v>
      </c>
      <c r="BZ71" s="22">
        <v>298306</v>
      </c>
      <c r="CA71" s="22">
        <v>0</v>
      </c>
      <c r="CB71" s="22">
        <v>0</v>
      </c>
      <c r="CC71" s="22">
        <v>0</v>
      </c>
      <c r="CD71" s="22">
        <v>0</v>
      </c>
      <c r="CE71" s="22">
        <v>32452854</v>
      </c>
      <c r="CF71" s="22">
        <v>24407700</v>
      </c>
    </row>
    <row r="72" spans="1:84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11771202</v>
      </c>
      <c r="F72" s="22">
        <v>5101</v>
      </c>
      <c r="G72" s="22">
        <v>149266</v>
      </c>
      <c r="H72" s="22">
        <v>0</v>
      </c>
      <c r="I72" s="22">
        <v>0</v>
      </c>
      <c r="J72" s="22">
        <v>269041</v>
      </c>
      <c r="K72" s="22">
        <v>3862</v>
      </c>
      <c r="L72" s="22">
        <v>0</v>
      </c>
      <c r="M72" s="22">
        <v>1638</v>
      </c>
      <c r="N72" s="22">
        <v>0</v>
      </c>
      <c r="O72" s="22">
        <v>0</v>
      </c>
      <c r="P72" s="22">
        <v>1495923</v>
      </c>
      <c r="Q72" s="22">
        <v>0</v>
      </c>
      <c r="R72" s="22">
        <v>0</v>
      </c>
      <c r="S72" s="22">
        <v>0</v>
      </c>
      <c r="T72" s="22">
        <v>0</v>
      </c>
      <c r="U72" s="22">
        <v>248699</v>
      </c>
      <c r="V72" s="22">
        <v>20758</v>
      </c>
      <c r="W72" s="22">
        <v>56239</v>
      </c>
      <c r="X72" s="22">
        <v>0</v>
      </c>
      <c r="Y72" s="22">
        <v>96457</v>
      </c>
      <c r="Z72" s="22">
        <v>0</v>
      </c>
      <c r="AA72" s="22">
        <v>0</v>
      </c>
      <c r="AB72" s="22">
        <v>118657</v>
      </c>
      <c r="AC72" s="22">
        <v>403065</v>
      </c>
      <c r="AD72" s="22">
        <v>190672</v>
      </c>
      <c r="AE72" s="22">
        <v>0</v>
      </c>
      <c r="AF72" s="22">
        <v>0</v>
      </c>
      <c r="AG72" s="22">
        <v>0</v>
      </c>
      <c r="AH72" s="22">
        <v>7048</v>
      </c>
      <c r="AI72" s="22">
        <v>0</v>
      </c>
      <c r="AJ72" s="22">
        <v>153030</v>
      </c>
      <c r="AK72" s="22">
        <v>0</v>
      </c>
      <c r="AL72" s="22">
        <v>0</v>
      </c>
      <c r="AM72" s="22">
        <v>0</v>
      </c>
      <c r="AN72" s="22">
        <v>2721574</v>
      </c>
      <c r="AO72" s="22">
        <v>0</v>
      </c>
      <c r="AP72" s="22">
        <v>0</v>
      </c>
      <c r="AQ72" s="22">
        <v>0</v>
      </c>
      <c r="AR72" s="22">
        <v>17712232</v>
      </c>
      <c r="AS72" s="22">
        <v>502276</v>
      </c>
      <c r="AT72" s="22">
        <v>2329547</v>
      </c>
      <c r="AU72" s="22">
        <v>139294</v>
      </c>
      <c r="AV72" s="22">
        <v>254162</v>
      </c>
      <c r="AW72" s="22">
        <v>927927</v>
      </c>
      <c r="AX72" s="22">
        <v>6556</v>
      </c>
      <c r="AY72" s="22">
        <v>0</v>
      </c>
      <c r="AZ72" s="22">
        <v>166348</v>
      </c>
      <c r="BA72" s="22">
        <v>0</v>
      </c>
      <c r="BB72" s="22">
        <v>0</v>
      </c>
      <c r="BC72" s="22">
        <v>7847873</v>
      </c>
      <c r="BD72" s="22">
        <v>0</v>
      </c>
      <c r="BE72" s="22">
        <v>0</v>
      </c>
      <c r="BF72" s="22">
        <v>0</v>
      </c>
      <c r="BG72" s="22">
        <v>0</v>
      </c>
      <c r="BH72" s="22">
        <v>636373</v>
      </c>
      <c r="BI72" s="22">
        <v>21195</v>
      </c>
      <c r="BJ72" s="22">
        <v>661908</v>
      </c>
      <c r="BK72" s="22">
        <v>0</v>
      </c>
      <c r="BL72" s="22">
        <v>113908</v>
      </c>
      <c r="BM72" s="22">
        <v>0</v>
      </c>
      <c r="BN72" s="22">
        <v>0</v>
      </c>
      <c r="BO72" s="22">
        <v>118657</v>
      </c>
      <c r="BP72" s="22">
        <v>610825</v>
      </c>
      <c r="BQ72" s="22">
        <v>904039</v>
      </c>
      <c r="BR72" s="22">
        <v>0</v>
      </c>
      <c r="BS72" s="22">
        <v>0</v>
      </c>
      <c r="BT72" s="22">
        <v>0</v>
      </c>
      <c r="BU72" s="22">
        <v>36433</v>
      </c>
      <c r="BV72" s="22">
        <v>0</v>
      </c>
      <c r="BW72" s="22">
        <v>348533</v>
      </c>
      <c r="BX72" s="22">
        <v>62137</v>
      </c>
      <c r="BY72" s="22">
        <v>0</v>
      </c>
      <c r="BZ72" s="22">
        <v>0</v>
      </c>
      <c r="CA72" s="22">
        <v>2828039</v>
      </c>
      <c r="CB72" s="22">
        <v>0</v>
      </c>
      <c r="CC72" s="22">
        <v>0</v>
      </c>
      <c r="CD72" s="22">
        <v>0</v>
      </c>
      <c r="CE72" s="22">
        <v>18516030</v>
      </c>
      <c r="CF72" s="22">
        <v>-803798</v>
      </c>
    </row>
    <row r="73" spans="1:84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7647447</v>
      </c>
      <c r="F73" s="22">
        <v>0</v>
      </c>
      <c r="G73" s="22">
        <v>2042649</v>
      </c>
      <c r="H73" s="22">
        <v>0</v>
      </c>
      <c r="I73" s="22">
        <v>0</v>
      </c>
      <c r="J73" s="22">
        <v>333217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2980872</v>
      </c>
      <c r="Q73" s="22">
        <v>97852</v>
      </c>
      <c r="R73" s="22">
        <v>0</v>
      </c>
      <c r="S73" s="22">
        <v>1709789</v>
      </c>
      <c r="T73" s="22">
        <v>0</v>
      </c>
      <c r="U73" s="22">
        <v>71579</v>
      </c>
      <c r="V73" s="22">
        <v>16837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159288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502876</v>
      </c>
      <c r="AK73" s="22">
        <v>12140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15574546</v>
      </c>
      <c r="AS73" s="22">
        <v>258861</v>
      </c>
      <c r="AT73" s="22">
        <v>2196314</v>
      </c>
      <c r="AU73" s="22">
        <v>0</v>
      </c>
      <c r="AV73" s="22">
        <v>0</v>
      </c>
      <c r="AW73" s="22">
        <v>651396</v>
      </c>
      <c r="AX73" s="22">
        <v>382892</v>
      </c>
      <c r="AY73" s="22">
        <v>0</v>
      </c>
      <c r="AZ73" s="22">
        <v>0</v>
      </c>
      <c r="BA73" s="22">
        <v>0</v>
      </c>
      <c r="BB73" s="22">
        <v>0</v>
      </c>
      <c r="BC73" s="22">
        <v>7266613</v>
      </c>
      <c r="BD73" s="22">
        <v>92628</v>
      </c>
      <c r="BE73" s="22">
        <v>89919</v>
      </c>
      <c r="BF73" s="22">
        <v>0</v>
      </c>
      <c r="BG73" s="22">
        <v>0</v>
      </c>
      <c r="BH73" s="22">
        <v>108545</v>
      </c>
      <c r="BI73" s="22">
        <v>81314</v>
      </c>
      <c r="BJ73" s="22">
        <v>127679</v>
      </c>
      <c r="BK73" s="22">
        <v>0</v>
      </c>
      <c r="BL73" s="22">
        <v>20440</v>
      </c>
      <c r="BM73" s="22">
        <v>0</v>
      </c>
      <c r="BN73" s="22">
        <v>0</v>
      </c>
      <c r="BO73" s="22">
        <v>147625</v>
      </c>
      <c r="BP73" s="22">
        <v>0</v>
      </c>
      <c r="BQ73" s="22">
        <v>698130</v>
      </c>
      <c r="BR73" s="22">
        <v>0</v>
      </c>
      <c r="BS73" s="22">
        <v>0</v>
      </c>
      <c r="BT73" s="22">
        <v>0</v>
      </c>
      <c r="BU73" s="22">
        <v>0</v>
      </c>
      <c r="BV73" s="22">
        <v>0</v>
      </c>
      <c r="BW73" s="22">
        <v>673418</v>
      </c>
      <c r="BX73" s="22">
        <v>19118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12814892</v>
      </c>
      <c r="CF73" s="22">
        <v>2759654</v>
      </c>
    </row>
    <row r="74" spans="1:84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3773625</v>
      </c>
      <c r="F74" s="22">
        <v>40</v>
      </c>
      <c r="G74" s="22">
        <v>133698</v>
      </c>
      <c r="H74" s="22">
        <v>0</v>
      </c>
      <c r="I74" s="22">
        <v>0</v>
      </c>
      <c r="J74" s="22">
        <v>0</v>
      </c>
      <c r="K74" s="22">
        <v>8828</v>
      </c>
      <c r="L74" s="22">
        <v>0</v>
      </c>
      <c r="M74" s="22">
        <v>0</v>
      </c>
      <c r="N74" s="22">
        <v>0</v>
      </c>
      <c r="O74" s="22">
        <v>0</v>
      </c>
      <c r="P74" s="22">
        <v>1836760</v>
      </c>
      <c r="Q74" s="22">
        <v>0</v>
      </c>
      <c r="R74" s="22">
        <v>70456</v>
      </c>
      <c r="S74" s="22">
        <v>0</v>
      </c>
      <c r="T74" s="22">
        <v>0</v>
      </c>
      <c r="U74" s="22">
        <v>0</v>
      </c>
      <c r="V74" s="22">
        <v>0</v>
      </c>
      <c r="W74" s="22">
        <v>65730</v>
      </c>
      <c r="X74" s="22">
        <v>0</v>
      </c>
      <c r="Y74" s="22">
        <v>209050</v>
      </c>
      <c r="Z74" s="22">
        <v>0</v>
      </c>
      <c r="AA74" s="22">
        <v>1155</v>
      </c>
      <c r="AB74" s="22">
        <v>0</v>
      </c>
      <c r="AC74" s="22">
        <v>27035</v>
      </c>
      <c r="AD74" s="22">
        <v>168746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338255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  <c r="AR74" s="22">
        <v>6633378</v>
      </c>
      <c r="AS74" s="22">
        <v>174776</v>
      </c>
      <c r="AT74" s="22">
        <v>1129739</v>
      </c>
      <c r="AU74" s="22">
        <v>0</v>
      </c>
      <c r="AV74" s="22">
        <v>0</v>
      </c>
      <c r="AW74" s="22">
        <v>232233</v>
      </c>
      <c r="AX74" s="22">
        <v>8546</v>
      </c>
      <c r="AY74" s="22">
        <v>0</v>
      </c>
      <c r="AZ74" s="22">
        <v>0</v>
      </c>
      <c r="BA74" s="22">
        <v>0</v>
      </c>
      <c r="BB74" s="22">
        <v>0</v>
      </c>
      <c r="BC74" s="22">
        <v>3409907</v>
      </c>
      <c r="BD74" s="22">
        <v>0</v>
      </c>
      <c r="BE74" s="22">
        <v>0</v>
      </c>
      <c r="BF74" s="22">
        <v>0</v>
      </c>
      <c r="BG74" s="22">
        <v>0</v>
      </c>
      <c r="BH74" s="22">
        <v>29420</v>
      </c>
      <c r="BI74" s="22">
        <v>0</v>
      </c>
      <c r="BJ74" s="22">
        <v>4663</v>
      </c>
      <c r="BK74" s="22">
        <v>0</v>
      </c>
      <c r="BL74" s="22">
        <v>215813</v>
      </c>
      <c r="BM74" s="22">
        <v>0</v>
      </c>
      <c r="BN74" s="22">
        <v>15894</v>
      </c>
      <c r="BO74" s="22">
        <v>86807</v>
      </c>
      <c r="BP74" s="22">
        <v>53797</v>
      </c>
      <c r="BQ74" s="22">
        <v>308137</v>
      </c>
      <c r="BR74" s="22">
        <v>0</v>
      </c>
      <c r="BS74" s="22">
        <v>0</v>
      </c>
      <c r="BT74" s="22">
        <v>0</v>
      </c>
      <c r="BU74" s="22">
        <v>24910</v>
      </c>
      <c r="BV74" s="22">
        <v>0</v>
      </c>
      <c r="BW74" s="22">
        <v>76932</v>
      </c>
      <c r="BX74" s="22">
        <v>16664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5788238</v>
      </c>
      <c r="CF74" s="22">
        <v>845140</v>
      </c>
    </row>
    <row r="75" spans="1:84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23242181</v>
      </c>
      <c r="F75" s="22">
        <v>0</v>
      </c>
      <c r="G75" s="22">
        <v>509396</v>
      </c>
      <c r="H75" s="22">
        <v>0</v>
      </c>
      <c r="I75" s="22">
        <v>0</v>
      </c>
      <c r="J75" s="22">
        <v>158053</v>
      </c>
      <c r="K75" s="22">
        <v>236137</v>
      </c>
      <c r="L75" s="22">
        <v>35429</v>
      </c>
      <c r="M75" s="22">
        <v>0</v>
      </c>
      <c r="N75" s="22">
        <v>1650</v>
      </c>
      <c r="O75" s="22">
        <v>0</v>
      </c>
      <c r="P75" s="22">
        <v>6084419</v>
      </c>
      <c r="Q75" s="22">
        <v>0</v>
      </c>
      <c r="R75" s="22">
        <v>0</v>
      </c>
      <c r="S75" s="22">
        <v>0</v>
      </c>
      <c r="T75" s="22">
        <v>0</v>
      </c>
      <c r="U75" s="22">
        <v>447734</v>
      </c>
      <c r="V75" s="22">
        <v>71411</v>
      </c>
      <c r="W75" s="22">
        <v>314124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126356</v>
      </c>
      <c r="AD75" s="22">
        <v>179936</v>
      </c>
      <c r="AE75" s="22">
        <v>0</v>
      </c>
      <c r="AF75" s="22">
        <v>0</v>
      </c>
      <c r="AG75" s="22">
        <v>0</v>
      </c>
      <c r="AH75" s="22">
        <v>316164</v>
      </c>
      <c r="AI75" s="22">
        <v>0</v>
      </c>
      <c r="AJ75" s="22">
        <v>365212</v>
      </c>
      <c r="AK75" s="22">
        <v>85355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  <c r="AR75" s="22">
        <v>32173557</v>
      </c>
      <c r="AS75" s="22">
        <v>488907</v>
      </c>
      <c r="AT75" s="22">
        <v>3373638</v>
      </c>
      <c r="AU75" s="22">
        <v>0</v>
      </c>
      <c r="AV75" s="22">
        <v>0</v>
      </c>
      <c r="AW75" s="22">
        <v>976795</v>
      </c>
      <c r="AX75" s="22">
        <v>229591</v>
      </c>
      <c r="AY75" s="22">
        <v>17990</v>
      </c>
      <c r="AZ75" s="22">
        <v>0</v>
      </c>
      <c r="BA75" s="22">
        <v>503485</v>
      </c>
      <c r="BB75" s="22">
        <v>0</v>
      </c>
      <c r="BC75" s="22">
        <v>19501367</v>
      </c>
      <c r="BD75" s="22">
        <v>23969</v>
      </c>
      <c r="BE75" s="22">
        <v>0</v>
      </c>
      <c r="BF75" s="22">
        <v>0</v>
      </c>
      <c r="BG75" s="22">
        <v>0</v>
      </c>
      <c r="BH75" s="22">
        <v>956648</v>
      </c>
      <c r="BI75" s="22">
        <v>494747</v>
      </c>
      <c r="BJ75" s="22">
        <v>1361807</v>
      </c>
      <c r="BK75" s="22">
        <v>0</v>
      </c>
      <c r="BL75" s="22">
        <v>82969</v>
      </c>
      <c r="BM75" s="22">
        <v>0</v>
      </c>
      <c r="BN75" s="22">
        <v>0</v>
      </c>
      <c r="BO75" s="22">
        <v>0</v>
      </c>
      <c r="BP75" s="22">
        <v>234392</v>
      </c>
      <c r="BQ75" s="22">
        <v>914234</v>
      </c>
      <c r="BR75" s="22">
        <v>0</v>
      </c>
      <c r="BS75" s="22">
        <v>0</v>
      </c>
      <c r="BT75" s="22">
        <v>0</v>
      </c>
      <c r="BU75" s="22">
        <v>272341</v>
      </c>
      <c r="BV75" s="22">
        <v>0</v>
      </c>
      <c r="BW75" s="22">
        <v>1441926</v>
      </c>
      <c r="BX75" s="22">
        <v>235663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31110469</v>
      </c>
      <c r="CF75" s="22">
        <v>1063088</v>
      </c>
    </row>
    <row r="76" spans="1:84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12737093</v>
      </c>
      <c r="F76" s="22">
        <v>0</v>
      </c>
      <c r="G76" s="22">
        <v>143329</v>
      </c>
      <c r="H76" s="22">
        <v>0</v>
      </c>
      <c r="I76" s="22">
        <v>0</v>
      </c>
      <c r="J76" s="22">
        <v>8190</v>
      </c>
      <c r="K76" s="22">
        <v>0</v>
      </c>
      <c r="L76" s="22">
        <v>0</v>
      </c>
      <c r="M76" s="22">
        <v>1170</v>
      </c>
      <c r="N76" s="22">
        <v>0</v>
      </c>
      <c r="O76" s="22">
        <v>0</v>
      </c>
      <c r="P76" s="22">
        <v>1486759</v>
      </c>
      <c r="Q76" s="22">
        <v>0</v>
      </c>
      <c r="R76" s="22">
        <v>0</v>
      </c>
      <c r="S76" s="22">
        <v>0</v>
      </c>
      <c r="T76" s="22">
        <v>0</v>
      </c>
      <c r="U76" s="22">
        <v>430060</v>
      </c>
      <c r="V76" s="22">
        <v>11264</v>
      </c>
      <c r="W76" s="22">
        <v>0</v>
      </c>
      <c r="X76" s="22">
        <v>0</v>
      </c>
      <c r="Y76" s="22">
        <v>111311</v>
      </c>
      <c r="Z76" s="22">
        <v>0</v>
      </c>
      <c r="AA76" s="22">
        <v>12550</v>
      </c>
      <c r="AB76" s="22">
        <v>0</v>
      </c>
      <c r="AC76" s="22">
        <v>0</v>
      </c>
      <c r="AD76" s="22">
        <v>233911</v>
      </c>
      <c r="AE76" s="22">
        <v>0</v>
      </c>
      <c r="AF76" s="22">
        <v>0</v>
      </c>
      <c r="AG76" s="22">
        <v>126844</v>
      </c>
      <c r="AH76" s="22">
        <v>0</v>
      </c>
      <c r="AI76" s="22">
        <v>0</v>
      </c>
      <c r="AJ76" s="22">
        <v>165719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0</v>
      </c>
      <c r="AR76" s="22">
        <v>15468200</v>
      </c>
      <c r="AS76" s="22">
        <v>218931</v>
      </c>
      <c r="AT76" s="22">
        <v>3846106</v>
      </c>
      <c r="AU76" s="22">
        <v>0</v>
      </c>
      <c r="AV76" s="22">
        <v>114506</v>
      </c>
      <c r="AW76" s="22">
        <v>342237</v>
      </c>
      <c r="AX76" s="22">
        <v>0</v>
      </c>
      <c r="AY76" s="22">
        <v>0</v>
      </c>
      <c r="AZ76" s="22">
        <v>1089628</v>
      </c>
      <c r="BA76" s="22">
        <v>0</v>
      </c>
      <c r="BB76" s="22">
        <v>0</v>
      </c>
      <c r="BC76" s="22">
        <v>6789480</v>
      </c>
      <c r="BD76" s="22">
        <v>0</v>
      </c>
      <c r="BE76" s="22">
        <v>0</v>
      </c>
      <c r="BF76" s="22">
        <v>0</v>
      </c>
      <c r="BG76" s="22">
        <v>0</v>
      </c>
      <c r="BH76" s="22">
        <v>823509</v>
      </c>
      <c r="BI76" s="22">
        <v>106694</v>
      </c>
      <c r="BJ76" s="22">
        <v>213932</v>
      </c>
      <c r="BK76" s="22">
        <v>0</v>
      </c>
      <c r="BL76" s="22">
        <v>176504</v>
      </c>
      <c r="BM76" s="22">
        <v>0</v>
      </c>
      <c r="BN76" s="22">
        <v>3040</v>
      </c>
      <c r="BO76" s="22">
        <v>0</v>
      </c>
      <c r="BP76" s="22">
        <v>6580</v>
      </c>
      <c r="BQ76" s="22">
        <v>471849</v>
      </c>
      <c r="BR76" s="22">
        <v>0</v>
      </c>
      <c r="BS76" s="22">
        <v>0</v>
      </c>
      <c r="BT76" s="22">
        <v>36596</v>
      </c>
      <c r="BU76" s="22">
        <v>0</v>
      </c>
      <c r="BV76" s="22">
        <v>0</v>
      </c>
      <c r="BW76" s="22">
        <v>445672</v>
      </c>
      <c r="BX76" s="22">
        <v>22049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14707313</v>
      </c>
      <c r="CF76" s="22">
        <v>760887</v>
      </c>
    </row>
    <row r="77" spans="1:84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16146991</v>
      </c>
      <c r="F77" s="22">
        <v>0</v>
      </c>
      <c r="G77" s="22">
        <v>517560</v>
      </c>
      <c r="H77" s="22">
        <v>0</v>
      </c>
      <c r="I77" s="22">
        <v>0</v>
      </c>
      <c r="J77" s="22">
        <v>453147</v>
      </c>
      <c r="K77" s="22">
        <v>71863</v>
      </c>
      <c r="L77" s="22">
        <v>0</v>
      </c>
      <c r="M77" s="22">
        <v>82374</v>
      </c>
      <c r="N77" s="22">
        <v>0</v>
      </c>
      <c r="O77" s="22">
        <v>0</v>
      </c>
      <c r="P77" s="22">
        <v>2037752</v>
      </c>
      <c r="Q77" s="22">
        <v>0</v>
      </c>
      <c r="R77" s="22">
        <v>0</v>
      </c>
      <c r="S77" s="22">
        <v>0</v>
      </c>
      <c r="T77" s="22">
        <v>0</v>
      </c>
      <c r="U77" s="22">
        <v>2029096</v>
      </c>
      <c r="V77" s="22">
        <v>436908</v>
      </c>
      <c r="W77" s="22">
        <v>6490</v>
      </c>
      <c r="X77" s="22">
        <v>0</v>
      </c>
      <c r="Y77" s="22">
        <v>178544</v>
      </c>
      <c r="Z77" s="22">
        <v>0</v>
      </c>
      <c r="AA77" s="22">
        <v>0</v>
      </c>
      <c r="AB77" s="22">
        <v>0</v>
      </c>
      <c r="AC77" s="22">
        <v>0</v>
      </c>
      <c r="AD77" s="22">
        <v>253212</v>
      </c>
      <c r="AE77" s="22">
        <v>211832</v>
      </c>
      <c r="AF77" s="22">
        <v>0</v>
      </c>
      <c r="AG77" s="22">
        <v>0</v>
      </c>
      <c r="AH77" s="22">
        <v>0</v>
      </c>
      <c r="AI77" s="22">
        <v>0</v>
      </c>
      <c r="AJ77" s="22">
        <v>169441</v>
      </c>
      <c r="AK77" s="22">
        <v>107888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0</v>
      </c>
      <c r="AR77" s="22">
        <v>22703098</v>
      </c>
      <c r="AS77" s="22">
        <v>430979</v>
      </c>
      <c r="AT77" s="22">
        <v>2688958</v>
      </c>
      <c r="AU77" s="22">
        <v>0</v>
      </c>
      <c r="AV77" s="22">
        <v>0</v>
      </c>
      <c r="AW77" s="22">
        <v>954121</v>
      </c>
      <c r="AX77" s="22">
        <v>129133</v>
      </c>
      <c r="AY77" s="22">
        <v>0</v>
      </c>
      <c r="AZ77" s="22">
        <v>1033551</v>
      </c>
      <c r="BA77" s="22">
        <v>0</v>
      </c>
      <c r="BB77" s="22">
        <v>0</v>
      </c>
      <c r="BC77" s="22">
        <v>10038773</v>
      </c>
      <c r="BD77" s="22">
        <v>4500</v>
      </c>
      <c r="BE77" s="22">
        <v>0</v>
      </c>
      <c r="BF77" s="22">
        <v>0</v>
      </c>
      <c r="BG77" s="22">
        <v>0</v>
      </c>
      <c r="BH77" s="22">
        <v>1561965</v>
      </c>
      <c r="BI77" s="22">
        <v>547863</v>
      </c>
      <c r="BJ77" s="22">
        <v>491200</v>
      </c>
      <c r="BK77" s="22">
        <v>0</v>
      </c>
      <c r="BL77" s="22">
        <v>249761</v>
      </c>
      <c r="BM77" s="22">
        <v>0</v>
      </c>
      <c r="BN77" s="22">
        <v>12000</v>
      </c>
      <c r="BO77" s="22">
        <v>0</v>
      </c>
      <c r="BP77" s="22">
        <v>0</v>
      </c>
      <c r="BQ77" s="22">
        <v>720246</v>
      </c>
      <c r="BR77" s="22">
        <v>932665</v>
      </c>
      <c r="BS77" s="22">
        <v>0</v>
      </c>
      <c r="BT77" s="22">
        <v>0</v>
      </c>
      <c r="BU77" s="22">
        <v>0</v>
      </c>
      <c r="BV77" s="22">
        <v>0</v>
      </c>
      <c r="BW77" s="22">
        <v>772285</v>
      </c>
      <c r="BX77" s="22">
        <v>238762</v>
      </c>
      <c r="BY77" s="22">
        <v>0</v>
      </c>
      <c r="BZ77" s="22">
        <v>0</v>
      </c>
      <c r="CA77" s="22">
        <v>0</v>
      </c>
      <c r="CB77" s="22">
        <v>0</v>
      </c>
      <c r="CC77" s="22">
        <v>0</v>
      </c>
      <c r="CD77" s="22">
        <v>597459</v>
      </c>
      <c r="CE77" s="22">
        <v>21404221</v>
      </c>
      <c r="CF77" s="22">
        <v>1298877</v>
      </c>
    </row>
    <row r="78" spans="1:84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98019908</v>
      </c>
      <c r="F78" s="22">
        <v>8710</v>
      </c>
      <c r="G78" s="22">
        <v>5311670</v>
      </c>
      <c r="H78" s="22">
        <v>30826</v>
      </c>
      <c r="I78" s="22">
        <v>0</v>
      </c>
      <c r="J78" s="22">
        <v>411155</v>
      </c>
      <c r="K78" s="22">
        <v>57115</v>
      </c>
      <c r="L78" s="22">
        <v>0</v>
      </c>
      <c r="M78" s="22">
        <v>259353</v>
      </c>
      <c r="N78" s="22">
        <v>0</v>
      </c>
      <c r="O78" s="22">
        <v>17958</v>
      </c>
      <c r="P78" s="22">
        <v>10315703</v>
      </c>
      <c r="Q78" s="22">
        <v>0</v>
      </c>
      <c r="R78" s="22">
        <v>3865</v>
      </c>
      <c r="S78" s="22">
        <v>2015500</v>
      </c>
      <c r="T78" s="22">
        <v>0</v>
      </c>
      <c r="U78" s="22">
        <v>7109057</v>
      </c>
      <c r="V78" s="22">
        <v>5322528</v>
      </c>
      <c r="W78" s="22">
        <v>6595</v>
      </c>
      <c r="X78" s="22">
        <v>0</v>
      </c>
      <c r="Y78" s="22">
        <v>597179</v>
      </c>
      <c r="Z78" s="22">
        <v>0</v>
      </c>
      <c r="AA78" s="22">
        <v>0</v>
      </c>
      <c r="AB78" s="22">
        <v>0</v>
      </c>
      <c r="AC78" s="22">
        <v>852145</v>
      </c>
      <c r="AD78" s="22">
        <v>446781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837731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0</v>
      </c>
      <c r="AR78" s="22">
        <v>131623779</v>
      </c>
      <c r="AS78" s="22">
        <v>1546302</v>
      </c>
      <c r="AT78" s="22">
        <v>16823715</v>
      </c>
      <c r="AU78" s="22">
        <v>527597</v>
      </c>
      <c r="AV78" s="22">
        <v>0</v>
      </c>
      <c r="AW78" s="22">
        <v>4886055</v>
      </c>
      <c r="AX78" s="22">
        <v>225259</v>
      </c>
      <c r="AY78" s="22">
        <v>0</v>
      </c>
      <c r="AZ78" s="22">
        <v>4034719</v>
      </c>
      <c r="BA78" s="22">
        <v>0</v>
      </c>
      <c r="BB78" s="22">
        <v>5391578</v>
      </c>
      <c r="BC78" s="22">
        <v>31516678</v>
      </c>
      <c r="BD78" s="22">
        <v>0</v>
      </c>
      <c r="BE78" s="22">
        <v>39726</v>
      </c>
      <c r="BF78" s="22">
        <v>167073</v>
      </c>
      <c r="BG78" s="22">
        <v>0</v>
      </c>
      <c r="BH78" s="22">
        <v>6292822</v>
      </c>
      <c r="BI78" s="22">
        <v>4520039</v>
      </c>
      <c r="BJ78" s="22">
        <v>714532</v>
      </c>
      <c r="BK78" s="22">
        <v>1175</v>
      </c>
      <c r="BL78" s="22">
        <v>2517653</v>
      </c>
      <c r="BM78" s="22">
        <v>0</v>
      </c>
      <c r="BN78" s="22">
        <v>0</v>
      </c>
      <c r="BO78" s="22">
        <v>0</v>
      </c>
      <c r="BP78" s="22">
        <v>2987326</v>
      </c>
      <c r="BQ78" s="22">
        <v>4443377</v>
      </c>
      <c r="BR78" s="22">
        <v>0</v>
      </c>
      <c r="BS78" s="22">
        <v>0</v>
      </c>
      <c r="BT78" s="22">
        <v>0</v>
      </c>
      <c r="BU78" s="22">
        <v>0</v>
      </c>
      <c r="BV78" s="22">
        <v>0</v>
      </c>
      <c r="BW78" s="22">
        <v>5778324</v>
      </c>
      <c r="BX78" s="22">
        <v>260874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92674824</v>
      </c>
      <c r="CF78" s="22">
        <v>38948955</v>
      </c>
    </row>
    <row r="79" spans="1:84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17205289</v>
      </c>
      <c r="F79" s="22">
        <v>0</v>
      </c>
      <c r="G79" s="22">
        <v>174203</v>
      </c>
      <c r="H79" s="22">
        <v>1706697</v>
      </c>
      <c r="I79" s="22">
        <v>0</v>
      </c>
      <c r="J79" s="22">
        <v>283263</v>
      </c>
      <c r="K79" s="22">
        <v>0</v>
      </c>
      <c r="L79" s="22">
        <v>0</v>
      </c>
      <c r="M79" s="22">
        <v>5606</v>
      </c>
      <c r="N79" s="22">
        <v>0</v>
      </c>
      <c r="O79" s="22">
        <v>0</v>
      </c>
      <c r="P79" s="22">
        <v>4744032</v>
      </c>
      <c r="Q79" s="22">
        <v>0</v>
      </c>
      <c r="R79" s="22">
        <v>0</v>
      </c>
      <c r="S79" s="22">
        <v>0</v>
      </c>
      <c r="T79" s="22">
        <v>0</v>
      </c>
      <c r="U79" s="22">
        <v>1625674</v>
      </c>
      <c r="V79" s="22">
        <v>0</v>
      </c>
      <c r="W79" s="22">
        <v>33845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19750</v>
      </c>
      <c r="AD79" s="22">
        <v>209536</v>
      </c>
      <c r="AE79" s="22">
        <v>0</v>
      </c>
      <c r="AF79" s="22">
        <v>0</v>
      </c>
      <c r="AG79" s="22">
        <v>2565848</v>
      </c>
      <c r="AH79" s="22">
        <v>1979</v>
      </c>
      <c r="AI79" s="22">
        <v>0</v>
      </c>
      <c r="AJ79" s="22">
        <v>435605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  <c r="AR79" s="22">
        <v>29011327</v>
      </c>
      <c r="AS79" s="22">
        <v>360486</v>
      </c>
      <c r="AT79" s="22">
        <v>2120162</v>
      </c>
      <c r="AU79" s="22">
        <v>0</v>
      </c>
      <c r="AV79" s="22">
        <v>696878</v>
      </c>
      <c r="AW79" s="22">
        <v>1179120</v>
      </c>
      <c r="AX79" s="22">
        <v>0</v>
      </c>
      <c r="AY79" s="22">
        <v>0</v>
      </c>
      <c r="AZ79" s="22">
        <v>0</v>
      </c>
      <c r="BA79" s="22">
        <v>0</v>
      </c>
      <c r="BB79" s="22">
        <v>0</v>
      </c>
      <c r="BC79" s="22">
        <v>10420044</v>
      </c>
      <c r="BD79" s="22">
        <v>0</v>
      </c>
      <c r="BE79" s="22">
        <v>0</v>
      </c>
      <c r="BF79" s="22">
        <v>0</v>
      </c>
      <c r="BG79" s="22">
        <v>0</v>
      </c>
      <c r="BH79" s="22">
        <v>2005188</v>
      </c>
      <c r="BI79" s="22">
        <v>0</v>
      </c>
      <c r="BJ79" s="22">
        <v>890201</v>
      </c>
      <c r="BK79" s="22">
        <v>0</v>
      </c>
      <c r="BL79" s="22">
        <v>59576</v>
      </c>
      <c r="BM79" s="22">
        <v>0</v>
      </c>
      <c r="BN79" s="22">
        <v>0</v>
      </c>
      <c r="BO79" s="22">
        <v>0</v>
      </c>
      <c r="BP79" s="22">
        <v>453008</v>
      </c>
      <c r="BQ79" s="22">
        <v>1474466</v>
      </c>
      <c r="BR79" s="22">
        <v>0</v>
      </c>
      <c r="BS79" s="22">
        <v>0</v>
      </c>
      <c r="BT79" s="22">
        <v>685945</v>
      </c>
      <c r="BU79" s="22">
        <v>528586</v>
      </c>
      <c r="BV79" s="22">
        <v>0</v>
      </c>
      <c r="BW79" s="22">
        <v>987546</v>
      </c>
      <c r="BX79" s="22">
        <v>163976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482600</v>
      </c>
      <c r="CE79" s="22">
        <v>22507782</v>
      </c>
      <c r="CF79" s="22">
        <v>6503545</v>
      </c>
    </row>
    <row r="80" spans="1:84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14844375</v>
      </c>
      <c r="F80" s="22">
        <v>0</v>
      </c>
      <c r="G80" s="22">
        <v>155911</v>
      </c>
      <c r="H80" s="22">
        <v>0</v>
      </c>
      <c r="I80" s="22">
        <v>0</v>
      </c>
      <c r="J80" s="22">
        <v>288451</v>
      </c>
      <c r="K80" s="22">
        <v>16733</v>
      </c>
      <c r="L80" s="22">
        <v>0</v>
      </c>
      <c r="M80" s="22">
        <v>0</v>
      </c>
      <c r="N80" s="22">
        <v>0</v>
      </c>
      <c r="O80" s="22">
        <v>0</v>
      </c>
      <c r="P80" s="22">
        <v>1678190</v>
      </c>
      <c r="Q80" s="22">
        <v>0</v>
      </c>
      <c r="R80" s="22">
        <v>0</v>
      </c>
      <c r="S80" s="22">
        <v>0</v>
      </c>
      <c r="T80" s="22">
        <v>0</v>
      </c>
      <c r="U80" s="22">
        <v>733354</v>
      </c>
      <c r="V80" s="22">
        <v>146371</v>
      </c>
      <c r="W80" s="22">
        <v>1034835</v>
      </c>
      <c r="X80" s="22">
        <v>0</v>
      </c>
      <c r="Y80" s="22">
        <v>161170</v>
      </c>
      <c r="Z80" s="22">
        <v>0</v>
      </c>
      <c r="AA80" s="22">
        <v>0</v>
      </c>
      <c r="AB80" s="22">
        <v>0</v>
      </c>
      <c r="AC80" s="22">
        <v>192676</v>
      </c>
      <c r="AD80" s="22">
        <v>169576</v>
      </c>
      <c r="AE80" s="22">
        <v>0</v>
      </c>
      <c r="AF80" s="22">
        <v>0</v>
      </c>
      <c r="AG80" s="22">
        <v>0</v>
      </c>
      <c r="AH80" s="22">
        <v>0</v>
      </c>
      <c r="AI80" s="22">
        <v>441128</v>
      </c>
      <c r="AJ80" s="22">
        <v>0</v>
      </c>
      <c r="AK80" s="22">
        <v>0</v>
      </c>
      <c r="AL80" s="22">
        <v>0</v>
      </c>
      <c r="AM80" s="22">
        <v>0</v>
      </c>
      <c r="AN80" s="22">
        <v>3559505</v>
      </c>
      <c r="AO80" s="22">
        <v>0</v>
      </c>
      <c r="AP80" s="22">
        <v>0</v>
      </c>
      <c r="AQ80" s="22">
        <v>0</v>
      </c>
      <c r="AR80" s="22">
        <v>23422275</v>
      </c>
      <c r="AS80" s="22">
        <v>0</v>
      </c>
      <c r="AT80" s="22">
        <v>1763249</v>
      </c>
      <c r="AU80" s="22">
        <v>0</v>
      </c>
      <c r="AV80" s="22">
        <v>0</v>
      </c>
      <c r="AW80" s="22">
        <v>709496</v>
      </c>
      <c r="AX80" s="22">
        <v>420209</v>
      </c>
      <c r="AY80" s="22">
        <v>0</v>
      </c>
      <c r="AZ80" s="22">
        <v>0</v>
      </c>
      <c r="BA80" s="22">
        <v>0</v>
      </c>
      <c r="BB80" s="22">
        <v>0</v>
      </c>
      <c r="BC80" s="22">
        <v>7456450</v>
      </c>
      <c r="BD80" s="22">
        <v>0</v>
      </c>
      <c r="BE80" s="22">
        <v>0</v>
      </c>
      <c r="BF80" s="22">
        <v>0</v>
      </c>
      <c r="BG80" s="22">
        <v>0</v>
      </c>
      <c r="BH80" s="22">
        <v>708520</v>
      </c>
      <c r="BI80" s="22">
        <v>386243</v>
      </c>
      <c r="BJ80" s="22">
        <v>207966</v>
      </c>
      <c r="BK80" s="22">
        <v>0</v>
      </c>
      <c r="BL80" s="22">
        <v>383100</v>
      </c>
      <c r="BM80" s="22">
        <v>0</v>
      </c>
      <c r="BN80" s="22">
        <v>0</v>
      </c>
      <c r="BO80" s="22">
        <v>0</v>
      </c>
      <c r="BP80" s="22">
        <v>563953</v>
      </c>
      <c r="BQ80" s="22">
        <v>336787</v>
      </c>
      <c r="BR80" s="22">
        <v>0</v>
      </c>
      <c r="BS80" s="22">
        <v>0</v>
      </c>
      <c r="BT80" s="22">
        <v>0</v>
      </c>
      <c r="BU80" s="22">
        <v>0</v>
      </c>
      <c r="BV80" s="22">
        <v>850416</v>
      </c>
      <c r="BW80" s="22">
        <v>0</v>
      </c>
      <c r="BX80" s="22">
        <v>0</v>
      </c>
      <c r="BY80" s="22">
        <v>0</v>
      </c>
      <c r="BZ80" s="22">
        <v>0</v>
      </c>
      <c r="CA80" s="22">
        <v>2941786</v>
      </c>
      <c r="CB80" s="22">
        <v>0</v>
      </c>
      <c r="CC80" s="22">
        <v>0</v>
      </c>
      <c r="CD80" s="22">
        <v>0</v>
      </c>
      <c r="CE80" s="22">
        <v>16728175</v>
      </c>
      <c r="CF80" s="22">
        <v>6694100</v>
      </c>
    </row>
    <row r="81" spans="1:84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8688822</v>
      </c>
      <c r="F81" s="22">
        <v>0</v>
      </c>
      <c r="G81" s="22">
        <v>118717</v>
      </c>
      <c r="H81" s="22">
        <v>0</v>
      </c>
      <c r="I81" s="22">
        <v>0</v>
      </c>
      <c r="J81" s="22">
        <v>199998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1734306</v>
      </c>
      <c r="Q81" s="22">
        <v>0</v>
      </c>
      <c r="R81" s="22">
        <v>0</v>
      </c>
      <c r="S81" s="22">
        <v>0</v>
      </c>
      <c r="T81" s="22">
        <v>0</v>
      </c>
      <c r="U81" s="22">
        <v>577440</v>
      </c>
      <c r="V81" s="22">
        <v>0</v>
      </c>
      <c r="W81" s="22">
        <v>239450</v>
      </c>
      <c r="X81" s="22">
        <v>0</v>
      </c>
      <c r="Y81" s="22">
        <v>99468</v>
      </c>
      <c r="Z81" s="22">
        <v>0</v>
      </c>
      <c r="AA81" s="22">
        <v>0</v>
      </c>
      <c r="AB81" s="22">
        <v>0</v>
      </c>
      <c r="AC81" s="22">
        <v>0</v>
      </c>
      <c r="AD81" s="22">
        <v>255849</v>
      </c>
      <c r="AE81" s="22">
        <v>46473</v>
      </c>
      <c r="AF81" s="22">
        <v>0</v>
      </c>
      <c r="AG81" s="22">
        <v>0</v>
      </c>
      <c r="AH81" s="22">
        <v>0</v>
      </c>
      <c r="AI81" s="22">
        <v>0</v>
      </c>
      <c r="AJ81" s="22">
        <v>124567</v>
      </c>
      <c r="AK81" s="22">
        <v>5852</v>
      </c>
      <c r="AL81" s="22">
        <v>0</v>
      </c>
      <c r="AM81" s="22">
        <v>0</v>
      </c>
      <c r="AN81" s="22">
        <v>2767645</v>
      </c>
      <c r="AO81" s="22">
        <v>0</v>
      </c>
      <c r="AP81" s="22">
        <v>0</v>
      </c>
      <c r="AQ81" s="22">
        <v>0</v>
      </c>
      <c r="AR81" s="22">
        <v>14858587</v>
      </c>
      <c r="AS81" s="22">
        <v>322045</v>
      </c>
      <c r="AT81" s="22">
        <v>1961416</v>
      </c>
      <c r="AU81" s="22">
        <v>0</v>
      </c>
      <c r="AV81" s="22">
        <v>0</v>
      </c>
      <c r="AW81" s="22">
        <v>645496</v>
      </c>
      <c r="AX81" s="22">
        <v>0</v>
      </c>
      <c r="AY81" s="22">
        <v>0</v>
      </c>
      <c r="AZ81" s="22">
        <v>0</v>
      </c>
      <c r="BA81" s="22">
        <v>0</v>
      </c>
      <c r="BB81" s="22">
        <v>0</v>
      </c>
      <c r="BC81" s="22">
        <v>8103411</v>
      </c>
      <c r="BD81" s="22">
        <v>0</v>
      </c>
      <c r="BE81" s="22">
        <v>0</v>
      </c>
      <c r="BF81" s="22">
        <v>0</v>
      </c>
      <c r="BG81" s="22">
        <v>0</v>
      </c>
      <c r="BH81" s="22">
        <v>636790</v>
      </c>
      <c r="BI81" s="22">
        <v>0</v>
      </c>
      <c r="BJ81" s="22">
        <v>332749</v>
      </c>
      <c r="BK81" s="22">
        <v>0</v>
      </c>
      <c r="BL81" s="22">
        <v>129836</v>
      </c>
      <c r="BM81" s="22">
        <v>0</v>
      </c>
      <c r="BN81" s="22">
        <v>0</v>
      </c>
      <c r="BO81" s="22">
        <v>0</v>
      </c>
      <c r="BP81" s="22">
        <v>0</v>
      </c>
      <c r="BQ81" s="22">
        <v>666420</v>
      </c>
      <c r="BR81" s="22">
        <v>53788</v>
      </c>
      <c r="BS81" s="22">
        <v>0</v>
      </c>
      <c r="BT81" s="22">
        <v>0</v>
      </c>
      <c r="BU81" s="22">
        <v>0</v>
      </c>
      <c r="BV81" s="22">
        <v>0</v>
      </c>
      <c r="BW81" s="22">
        <v>241941</v>
      </c>
      <c r="BX81" s="22">
        <v>43832</v>
      </c>
      <c r="BY81" s="22">
        <v>0</v>
      </c>
      <c r="BZ81" s="22">
        <v>0</v>
      </c>
      <c r="CA81" s="22">
        <v>2688033</v>
      </c>
      <c r="CB81" s="22">
        <v>0</v>
      </c>
      <c r="CC81" s="22">
        <v>0</v>
      </c>
      <c r="CD81" s="22">
        <v>0</v>
      </c>
      <c r="CE81" s="22">
        <v>15825757</v>
      </c>
      <c r="CF81" s="22">
        <v>-967170</v>
      </c>
    </row>
    <row r="82" spans="1:84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28292947</v>
      </c>
      <c r="F82" s="22">
        <v>0</v>
      </c>
      <c r="G82" s="22">
        <v>3481109</v>
      </c>
      <c r="H82" s="22">
        <v>0</v>
      </c>
      <c r="I82" s="22">
        <v>10467</v>
      </c>
      <c r="J82" s="22">
        <v>1780084</v>
      </c>
      <c r="K82" s="22">
        <v>11550</v>
      </c>
      <c r="L82" s="22">
        <v>0</v>
      </c>
      <c r="M82" s="22">
        <v>0</v>
      </c>
      <c r="N82" s="22">
        <v>110</v>
      </c>
      <c r="O82" s="22">
        <v>0</v>
      </c>
      <c r="P82" s="22">
        <v>5830641</v>
      </c>
      <c r="Q82" s="22">
        <v>0</v>
      </c>
      <c r="R82" s="22">
        <v>0</v>
      </c>
      <c r="S82" s="22">
        <v>0</v>
      </c>
      <c r="T82" s="22">
        <v>0</v>
      </c>
      <c r="U82" s="22">
        <v>435113</v>
      </c>
      <c r="V82" s="22">
        <v>192174</v>
      </c>
      <c r="W82" s="22">
        <v>741466</v>
      </c>
      <c r="X82" s="22">
        <v>0</v>
      </c>
      <c r="Y82" s="22">
        <v>246505</v>
      </c>
      <c r="Z82" s="22">
        <v>0</v>
      </c>
      <c r="AA82" s="22">
        <v>0</v>
      </c>
      <c r="AB82" s="22">
        <v>0</v>
      </c>
      <c r="AC82" s="22">
        <v>240060</v>
      </c>
      <c r="AD82" s="22">
        <v>468179</v>
      </c>
      <c r="AE82" s="22">
        <v>0</v>
      </c>
      <c r="AF82" s="22">
        <v>0</v>
      </c>
      <c r="AG82" s="22">
        <v>1940887</v>
      </c>
      <c r="AH82" s="22">
        <v>114186</v>
      </c>
      <c r="AI82" s="22">
        <v>0</v>
      </c>
      <c r="AJ82" s="22">
        <v>128413</v>
      </c>
      <c r="AK82" s="22">
        <v>0</v>
      </c>
      <c r="AL82" s="22">
        <v>0</v>
      </c>
      <c r="AM82" s="22">
        <v>0</v>
      </c>
      <c r="AN82" s="22">
        <v>10044718</v>
      </c>
      <c r="AO82" s="22">
        <v>0</v>
      </c>
      <c r="AP82" s="22">
        <v>0</v>
      </c>
      <c r="AQ82" s="22">
        <v>0</v>
      </c>
      <c r="AR82" s="22">
        <v>53958609</v>
      </c>
      <c r="AS82" s="22">
        <v>629335</v>
      </c>
      <c r="AT82" s="22">
        <v>2417214</v>
      </c>
      <c r="AU82" s="22">
        <v>0</v>
      </c>
      <c r="AV82" s="22">
        <v>1062503</v>
      </c>
      <c r="AW82" s="22">
        <v>1357188</v>
      </c>
      <c r="AX82" s="22">
        <v>136737</v>
      </c>
      <c r="AY82" s="22">
        <v>0</v>
      </c>
      <c r="AZ82" s="22">
        <v>16285</v>
      </c>
      <c r="BA82" s="22">
        <v>0</v>
      </c>
      <c r="BB82" s="22">
        <v>0</v>
      </c>
      <c r="BC82" s="22">
        <v>21577490</v>
      </c>
      <c r="BD82" s="22">
        <v>0</v>
      </c>
      <c r="BE82" s="22">
        <v>0</v>
      </c>
      <c r="BF82" s="22">
        <v>0</v>
      </c>
      <c r="BG82" s="22">
        <v>0</v>
      </c>
      <c r="BH82" s="22">
        <v>931099</v>
      </c>
      <c r="BI82" s="22">
        <v>88588</v>
      </c>
      <c r="BJ82" s="22">
        <v>766116</v>
      </c>
      <c r="BK82" s="22">
        <v>0</v>
      </c>
      <c r="BL82" s="22">
        <v>246643</v>
      </c>
      <c r="BM82" s="22">
        <v>0</v>
      </c>
      <c r="BN82" s="22">
        <v>12717</v>
      </c>
      <c r="BO82" s="22">
        <v>0</v>
      </c>
      <c r="BP82" s="22">
        <v>1508006</v>
      </c>
      <c r="BQ82" s="22">
        <v>1118213</v>
      </c>
      <c r="BR82" s="22">
        <v>0</v>
      </c>
      <c r="BS82" s="22">
        <v>0</v>
      </c>
      <c r="BT82" s="22">
        <v>0</v>
      </c>
      <c r="BU82" s="22">
        <v>0</v>
      </c>
      <c r="BV82" s="22">
        <v>0</v>
      </c>
      <c r="BW82" s="22">
        <v>887379</v>
      </c>
      <c r="BX82" s="22">
        <v>128473</v>
      </c>
      <c r="BY82" s="22">
        <v>0</v>
      </c>
      <c r="BZ82" s="22">
        <v>0</v>
      </c>
      <c r="CA82" s="22">
        <v>8451822</v>
      </c>
      <c r="CB82" s="22">
        <v>0</v>
      </c>
      <c r="CC82" s="22">
        <v>0</v>
      </c>
      <c r="CD82" s="22">
        <v>0</v>
      </c>
      <c r="CE82" s="22">
        <v>41335808</v>
      </c>
      <c r="CF82" s="22">
        <v>12622801</v>
      </c>
    </row>
    <row r="83" spans="1:84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17943837</v>
      </c>
      <c r="F83" s="22">
        <v>0</v>
      </c>
      <c r="G83" s="22">
        <v>66687</v>
      </c>
      <c r="H83" s="22">
        <v>2492987</v>
      </c>
      <c r="I83" s="22">
        <v>206400</v>
      </c>
      <c r="J83" s="22">
        <v>460119</v>
      </c>
      <c r="K83" s="22">
        <v>4156</v>
      </c>
      <c r="L83" s="22">
        <v>97499</v>
      </c>
      <c r="M83" s="22">
        <v>179167</v>
      </c>
      <c r="N83" s="22">
        <v>0</v>
      </c>
      <c r="O83" s="22">
        <v>11699</v>
      </c>
      <c r="P83" s="22">
        <v>3052330</v>
      </c>
      <c r="Q83" s="22">
        <v>0</v>
      </c>
      <c r="R83" s="22">
        <v>0</v>
      </c>
      <c r="S83" s="22">
        <v>0</v>
      </c>
      <c r="T83" s="22">
        <v>117494</v>
      </c>
      <c r="U83" s="22">
        <v>16054</v>
      </c>
      <c r="V83" s="22">
        <v>0</v>
      </c>
      <c r="W83" s="22">
        <v>2430</v>
      </c>
      <c r="X83" s="22">
        <v>0</v>
      </c>
      <c r="Y83" s="22">
        <v>0</v>
      </c>
      <c r="Z83" s="22">
        <v>0</v>
      </c>
      <c r="AA83" s="22">
        <v>0</v>
      </c>
      <c r="AB83" s="22">
        <v>48339</v>
      </c>
      <c r="AC83" s="22">
        <v>336172</v>
      </c>
      <c r="AD83" s="22">
        <v>218376</v>
      </c>
      <c r="AE83" s="22">
        <v>0</v>
      </c>
      <c r="AF83" s="22">
        <v>0</v>
      </c>
      <c r="AG83" s="22">
        <v>301942</v>
      </c>
      <c r="AH83" s="22">
        <v>0</v>
      </c>
      <c r="AI83" s="22">
        <v>6300</v>
      </c>
      <c r="AJ83" s="22">
        <v>0</v>
      </c>
      <c r="AK83" s="22">
        <v>176800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0</v>
      </c>
      <c r="AR83" s="22">
        <v>25738788</v>
      </c>
      <c r="AS83" s="22">
        <v>478318</v>
      </c>
      <c r="AT83" s="22">
        <v>2054144</v>
      </c>
      <c r="AU83" s="22">
        <v>213604</v>
      </c>
      <c r="AV83" s="22">
        <v>155449</v>
      </c>
      <c r="AW83" s="22">
        <v>2058474</v>
      </c>
      <c r="AX83" s="22">
        <v>86219</v>
      </c>
      <c r="AY83" s="22">
        <v>20302</v>
      </c>
      <c r="AZ83" s="22">
        <v>234623</v>
      </c>
      <c r="BA83" s="22">
        <v>72219</v>
      </c>
      <c r="BB83" s="22">
        <v>1273673</v>
      </c>
      <c r="BC83" s="22">
        <v>9891621</v>
      </c>
      <c r="BD83" s="22">
        <v>0</v>
      </c>
      <c r="BE83" s="22">
        <v>0</v>
      </c>
      <c r="BF83" s="22">
        <v>9432</v>
      </c>
      <c r="BG83" s="22">
        <v>125494</v>
      </c>
      <c r="BH83" s="22">
        <v>172212</v>
      </c>
      <c r="BI83" s="22">
        <v>0</v>
      </c>
      <c r="BJ83" s="22">
        <v>958865</v>
      </c>
      <c r="BK83" s="22">
        <v>0</v>
      </c>
      <c r="BL83" s="22">
        <v>62191</v>
      </c>
      <c r="BM83" s="22">
        <v>0</v>
      </c>
      <c r="BN83" s="22">
        <v>0</v>
      </c>
      <c r="BO83" s="22">
        <v>157278</v>
      </c>
      <c r="BP83" s="22">
        <v>564210</v>
      </c>
      <c r="BQ83" s="22">
        <v>693744</v>
      </c>
      <c r="BR83" s="22">
        <v>127727</v>
      </c>
      <c r="BS83" s="22">
        <v>0</v>
      </c>
      <c r="BT83" s="22">
        <v>47154</v>
      </c>
      <c r="BU83" s="22">
        <v>0</v>
      </c>
      <c r="BV83" s="22">
        <v>411646</v>
      </c>
      <c r="BW83" s="22">
        <v>0</v>
      </c>
      <c r="BX83" s="22">
        <v>285000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632309</v>
      </c>
      <c r="CE83" s="22">
        <v>20785908</v>
      </c>
      <c r="CF83" s="22">
        <v>4952880</v>
      </c>
    </row>
    <row r="84" spans="1:84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28871905</v>
      </c>
      <c r="F84" s="22">
        <v>3044977</v>
      </c>
      <c r="G84" s="22">
        <v>256412</v>
      </c>
      <c r="H84" s="22">
        <v>0</v>
      </c>
      <c r="I84" s="22">
        <v>6104</v>
      </c>
      <c r="J84" s="22">
        <v>813450</v>
      </c>
      <c r="K84" s="22">
        <v>17900</v>
      </c>
      <c r="L84" s="22">
        <v>0</v>
      </c>
      <c r="M84" s="22">
        <v>0</v>
      </c>
      <c r="N84" s="22">
        <v>0</v>
      </c>
      <c r="O84" s="22">
        <v>0</v>
      </c>
      <c r="P84" s="22">
        <v>6948387</v>
      </c>
      <c r="Q84" s="22">
        <v>0</v>
      </c>
      <c r="R84" s="22">
        <v>0</v>
      </c>
      <c r="S84" s="22">
        <v>0</v>
      </c>
      <c r="T84" s="22">
        <v>0</v>
      </c>
      <c r="U84" s="22">
        <v>45776</v>
      </c>
      <c r="V84" s="22">
        <v>729309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28949</v>
      </c>
      <c r="AD84" s="22">
        <v>253835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584603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  <c r="AR84" s="22">
        <v>41601607</v>
      </c>
      <c r="AS84" s="22">
        <v>517141</v>
      </c>
      <c r="AT84" s="22">
        <v>3457399</v>
      </c>
      <c r="AU84" s="22">
        <v>0</v>
      </c>
      <c r="AV84" s="22">
        <v>492051</v>
      </c>
      <c r="AW84" s="22">
        <v>1023274</v>
      </c>
      <c r="AX84" s="22">
        <v>21352</v>
      </c>
      <c r="AY84" s="22">
        <v>22335</v>
      </c>
      <c r="AZ84" s="22">
        <v>0</v>
      </c>
      <c r="BA84" s="22">
        <v>148646</v>
      </c>
      <c r="BB84" s="22">
        <v>0</v>
      </c>
      <c r="BC84" s="22">
        <v>20358768</v>
      </c>
      <c r="BD84" s="22">
        <v>0</v>
      </c>
      <c r="BE84" s="22">
        <v>0</v>
      </c>
      <c r="BF84" s="22">
        <v>0</v>
      </c>
      <c r="BG84" s="22">
        <v>0</v>
      </c>
      <c r="BH84" s="22">
        <v>130986</v>
      </c>
      <c r="BI84" s="22">
        <v>90928</v>
      </c>
      <c r="BJ84" s="22">
        <v>400465</v>
      </c>
      <c r="BK84" s="22">
        <v>0</v>
      </c>
      <c r="BL84" s="22">
        <v>44429</v>
      </c>
      <c r="BM84" s="22">
        <v>0</v>
      </c>
      <c r="BN84" s="22">
        <v>10000</v>
      </c>
      <c r="BO84" s="22">
        <v>0</v>
      </c>
      <c r="BP84" s="22">
        <v>162207</v>
      </c>
      <c r="BQ84" s="22">
        <v>1057546</v>
      </c>
      <c r="BR84" s="22">
        <v>0</v>
      </c>
      <c r="BS84" s="22">
        <v>0</v>
      </c>
      <c r="BT84" s="22">
        <v>0</v>
      </c>
      <c r="BU84" s="22">
        <v>0</v>
      </c>
      <c r="BV84" s="22">
        <v>0</v>
      </c>
      <c r="BW84" s="22">
        <v>1584678</v>
      </c>
      <c r="BX84" s="22">
        <v>43946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29566151</v>
      </c>
      <c r="CF84" s="22">
        <v>12035456</v>
      </c>
    </row>
    <row r="85" spans="1:84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8558683</v>
      </c>
      <c r="F85" s="22">
        <v>0</v>
      </c>
      <c r="G85" s="22">
        <v>346632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14177</v>
      </c>
      <c r="N85" s="22">
        <v>0</v>
      </c>
      <c r="O85" s="22">
        <v>0</v>
      </c>
      <c r="P85" s="22">
        <v>2843008</v>
      </c>
      <c r="Q85" s="22">
        <v>0</v>
      </c>
      <c r="R85" s="22">
        <v>0</v>
      </c>
      <c r="S85" s="22">
        <v>0</v>
      </c>
      <c r="T85" s="22">
        <v>0</v>
      </c>
      <c r="U85" s="22">
        <v>78554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502643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108722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0</v>
      </c>
      <c r="AR85" s="22">
        <v>12452419</v>
      </c>
      <c r="AS85" s="22">
        <v>304738</v>
      </c>
      <c r="AT85" s="22">
        <v>1295111</v>
      </c>
      <c r="AU85" s="22">
        <v>0</v>
      </c>
      <c r="AV85" s="22">
        <v>263439</v>
      </c>
      <c r="AW85" s="22">
        <v>337049</v>
      </c>
      <c r="AX85" s="22">
        <v>0</v>
      </c>
      <c r="AY85" s="22">
        <v>0</v>
      </c>
      <c r="AZ85" s="22">
        <v>164837</v>
      </c>
      <c r="BA85" s="22">
        <v>64669</v>
      </c>
      <c r="BB85" s="22">
        <v>0</v>
      </c>
      <c r="BC85" s="22">
        <v>7489407</v>
      </c>
      <c r="BD85" s="22">
        <v>0</v>
      </c>
      <c r="BE85" s="22">
        <v>0</v>
      </c>
      <c r="BF85" s="22">
        <v>0</v>
      </c>
      <c r="BG85" s="22">
        <v>0</v>
      </c>
      <c r="BH85" s="22">
        <v>208130</v>
      </c>
      <c r="BI85" s="22">
        <v>0</v>
      </c>
      <c r="BJ85" s="22">
        <v>192242</v>
      </c>
      <c r="BK85" s="22">
        <v>0</v>
      </c>
      <c r="BL85" s="22">
        <v>34320</v>
      </c>
      <c r="BM85" s="22">
        <v>0</v>
      </c>
      <c r="BN85" s="22">
        <v>0</v>
      </c>
      <c r="BO85" s="22">
        <v>0</v>
      </c>
      <c r="BP85" s="22">
        <v>35704</v>
      </c>
      <c r="BQ85" s="22">
        <v>1596839</v>
      </c>
      <c r="BR85" s="22">
        <v>0</v>
      </c>
      <c r="BS85" s="22">
        <v>0</v>
      </c>
      <c r="BT85" s="22">
        <v>0</v>
      </c>
      <c r="BU85" s="22">
        <v>0</v>
      </c>
      <c r="BV85" s="22">
        <v>0</v>
      </c>
      <c r="BW85" s="22">
        <v>396209</v>
      </c>
      <c r="BX85" s="22">
        <v>43215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12425909</v>
      </c>
      <c r="CF85" s="22">
        <v>26510</v>
      </c>
    </row>
    <row r="86" spans="1:84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11205923</v>
      </c>
      <c r="F86" s="22">
        <v>0</v>
      </c>
      <c r="G86" s="22">
        <v>1787745</v>
      </c>
      <c r="H86" s="22">
        <v>0</v>
      </c>
      <c r="I86" s="22">
        <v>0</v>
      </c>
      <c r="J86" s="22">
        <v>164430</v>
      </c>
      <c r="K86" s="22">
        <v>100835</v>
      </c>
      <c r="L86" s="22">
        <v>0</v>
      </c>
      <c r="M86" s="22">
        <v>43245</v>
      </c>
      <c r="N86" s="22">
        <v>0</v>
      </c>
      <c r="O86" s="22">
        <v>0</v>
      </c>
      <c r="P86" s="22">
        <v>2252689</v>
      </c>
      <c r="Q86" s="22">
        <v>156055</v>
      </c>
      <c r="R86" s="22">
        <v>0</v>
      </c>
      <c r="S86" s="22">
        <v>0</v>
      </c>
      <c r="T86" s="22">
        <v>0</v>
      </c>
      <c r="U86" s="22">
        <v>627623</v>
      </c>
      <c r="V86" s="22">
        <v>119446</v>
      </c>
      <c r="W86" s="22">
        <v>175328</v>
      </c>
      <c r="X86" s="22">
        <v>0</v>
      </c>
      <c r="Y86" s="22">
        <v>0</v>
      </c>
      <c r="Z86" s="22">
        <v>0</v>
      </c>
      <c r="AA86" s="22">
        <v>3825</v>
      </c>
      <c r="AB86" s="22">
        <v>0</v>
      </c>
      <c r="AC86" s="22">
        <v>173048</v>
      </c>
      <c r="AD86" s="22">
        <v>190343</v>
      </c>
      <c r="AE86" s="22">
        <v>311921</v>
      </c>
      <c r="AF86" s="22">
        <v>0</v>
      </c>
      <c r="AG86" s="22">
        <v>0</v>
      </c>
      <c r="AH86" s="22">
        <v>0</v>
      </c>
      <c r="AI86" s="22">
        <v>0</v>
      </c>
      <c r="AJ86" s="22">
        <v>150950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0</v>
      </c>
      <c r="AR86" s="22">
        <v>17463406</v>
      </c>
      <c r="AS86" s="22">
        <v>362480</v>
      </c>
      <c r="AT86" s="22">
        <v>2199868</v>
      </c>
      <c r="AU86" s="22">
        <v>32395</v>
      </c>
      <c r="AV86" s="22">
        <v>0</v>
      </c>
      <c r="AW86" s="22">
        <v>657350</v>
      </c>
      <c r="AX86" s="22">
        <v>41147</v>
      </c>
      <c r="AY86" s="22">
        <v>0</v>
      </c>
      <c r="AZ86" s="22">
        <v>999875</v>
      </c>
      <c r="BA86" s="22">
        <v>0</v>
      </c>
      <c r="BB86" s="22">
        <v>0</v>
      </c>
      <c r="BC86" s="22">
        <v>7442293</v>
      </c>
      <c r="BD86" s="22">
        <v>147683</v>
      </c>
      <c r="BE86" s="22">
        <v>0</v>
      </c>
      <c r="BF86" s="22">
        <v>0</v>
      </c>
      <c r="BG86" s="22">
        <v>0</v>
      </c>
      <c r="BH86" s="22">
        <v>938790</v>
      </c>
      <c r="BI86" s="22">
        <v>50747</v>
      </c>
      <c r="BJ86" s="22">
        <v>549663</v>
      </c>
      <c r="BK86" s="22">
        <v>0</v>
      </c>
      <c r="BL86" s="22">
        <v>72431</v>
      </c>
      <c r="BM86" s="22">
        <v>0</v>
      </c>
      <c r="BN86" s="22">
        <v>33002</v>
      </c>
      <c r="BO86" s="22">
        <v>0</v>
      </c>
      <c r="BP86" s="22">
        <v>660028</v>
      </c>
      <c r="BQ86" s="22">
        <v>786784</v>
      </c>
      <c r="BR86" s="22">
        <v>279905</v>
      </c>
      <c r="BS86" s="22">
        <v>0</v>
      </c>
      <c r="BT86" s="22">
        <v>0</v>
      </c>
      <c r="BU86" s="22">
        <v>0</v>
      </c>
      <c r="BV86" s="22">
        <v>0</v>
      </c>
      <c r="BW86" s="22">
        <v>1109574</v>
      </c>
      <c r="BX86" s="22">
        <v>210471</v>
      </c>
      <c r="BY86" s="22">
        <v>0</v>
      </c>
      <c r="BZ86" s="22">
        <v>0</v>
      </c>
      <c r="CA86" s="22">
        <v>0</v>
      </c>
      <c r="CB86" s="22">
        <v>0</v>
      </c>
      <c r="CC86" s="22">
        <v>0</v>
      </c>
      <c r="CD86" s="22">
        <v>0</v>
      </c>
      <c r="CE86" s="22">
        <v>16574486</v>
      </c>
      <c r="CF86" s="22">
        <v>888920</v>
      </c>
    </row>
    <row r="87" spans="1:84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26661742</v>
      </c>
      <c r="F87" s="22">
        <v>0</v>
      </c>
      <c r="G87" s="22">
        <v>0</v>
      </c>
      <c r="H87" s="22">
        <v>0</v>
      </c>
      <c r="I87" s="22">
        <v>0</v>
      </c>
      <c r="J87" s="22">
        <v>1231385</v>
      </c>
      <c r="K87" s="22">
        <v>0</v>
      </c>
      <c r="L87" s="22">
        <v>0</v>
      </c>
      <c r="M87" s="22">
        <v>204026</v>
      </c>
      <c r="N87" s="22">
        <v>0</v>
      </c>
      <c r="O87" s="22">
        <v>0</v>
      </c>
      <c r="P87" s="22">
        <v>1752174</v>
      </c>
      <c r="Q87" s="22">
        <v>0</v>
      </c>
      <c r="R87" s="22">
        <v>0</v>
      </c>
      <c r="S87" s="22">
        <v>0</v>
      </c>
      <c r="T87" s="22">
        <v>0</v>
      </c>
      <c r="U87" s="22">
        <v>563922</v>
      </c>
      <c r="V87" s="22">
        <v>939326</v>
      </c>
      <c r="W87" s="22">
        <v>385912</v>
      </c>
      <c r="X87" s="22">
        <v>0</v>
      </c>
      <c r="Y87" s="22">
        <v>372038</v>
      </c>
      <c r="Z87" s="22">
        <v>0</v>
      </c>
      <c r="AA87" s="22">
        <v>0</v>
      </c>
      <c r="AB87" s="22">
        <v>0</v>
      </c>
      <c r="AC87" s="22">
        <v>170203</v>
      </c>
      <c r="AD87" s="22">
        <v>376971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445502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0</v>
      </c>
      <c r="AR87" s="22">
        <v>33103201</v>
      </c>
      <c r="AS87" s="22">
        <v>0</v>
      </c>
      <c r="AT87" s="22">
        <v>5818372</v>
      </c>
      <c r="AU87" s="22">
        <v>0</v>
      </c>
      <c r="AV87" s="22">
        <v>0</v>
      </c>
      <c r="AW87" s="22">
        <v>1798164</v>
      </c>
      <c r="AX87" s="22">
        <v>0</v>
      </c>
      <c r="AY87" s="22">
        <v>0</v>
      </c>
      <c r="AZ87" s="22">
        <v>1054942</v>
      </c>
      <c r="BA87" s="22">
        <v>0</v>
      </c>
      <c r="BB87" s="22">
        <v>0</v>
      </c>
      <c r="BC87" s="22">
        <v>13762581</v>
      </c>
      <c r="BD87" s="22">
        <v>0</v>
      </c>
      <c r="BE87" s="22">
        <v>0</v>
      </c>
      <c r="BF87" s="22">
        <v>0</v>
      </c>
      <c r="BG87" s="22">
        <v>0</v>
      </c>
      <c r="BH87" s="22">
        <v>604394</v>
      </c>
      <c r="BI87" s="22">
        <v>1629727</v>
      </c>
      <c r="BJ87" s="22">
        <v>931017</v>
      </c>
      <c r="BK87" s="22">
        <v>0</v>
      </c>
      <c r="BL87" s="22">
        <v>456889</v>
      </c>
      <c r="BM87" s="22">
        <v>0</v>
      </c>
      <c r="BN87" s="22">
        <v>33615</v>
      </c>
      <c r="BO87" s="22">
        <v>0</v>
      </c>
      <c r="BP87" s="22">
        <v>1184412</v>
      </c>
      <c r="BQ87" s="22">
        <v>878758</v>
      </c>
      <c r="BR87" s="22">
        <v>0</v>
      </c>
      <c r="BS87" s="22">
        <v>0</v>
      </c>
      <c r="BT87" s="22">
        <v>0</v>
      </c>
      <c r="BU87" s="22">
        <v>0</v>
      </c>
      <c r="BV87" s="22">
        <v>0</v>
      </c>
      <c r="BW87" s="22">
        <v>1762897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0</v>
      </c>
      <c r="CD87" s="22">
        <v>148171</v>
      </c>
      <c r="CE87" s="22">
        <v>30063939</v>
      </c>
      <c r="CF87" s="22">
        <v>3039262</v>
      </c>
    </row>
    <row r="88" spans="1:84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32007549</v>
      </c>
      <c r="H88" s="22">
        <v>0</v>
      </c>
      <c r="I88" s="22">
        <v>186151</v>
      </c>
      <c r="J88" s="22">
        <v>623781</v>
      </c>
      <c r="K88" s="22">
        <v>0</v>
      </c>
      <c r="L88" s="22">
        <v>0</v>
      </c>
      <c r="M88" s="22">
        <v>0</v>
      </c>
      <c r="N88" s="22">
        <v>7503</v>
      </c>
      <c r="O88" s="22">
        <v>0</v>
      </c>
      <c r="P88" s="22">
        <v>2861034</v>
      </c>
      <c r="Q88" s="22">
        <v>0</v>
      </c>
      <c r="R88" s="22">
        <v>0</v>
      </c>
      <c r="S88" s="22">
        <v>0</v>
      </c>
      <c r="T88" s="22">
        <v>0</v>
      </c>
      <c r="U88" s="22">
        <v>701920</v>
      </c>
      <c r="V88" s="22">
        <v>651571</v>
      </c>
      <c r="W88" s="22">
        <v>73377</v>
      </c>
      <c r="X88" s="22">
        <v>0</v>
      </c>
      <c r="Y88" s="22">
        <v>0</v>
      </c>
      <c r="Z88" s="22">
        <v>0</v>
      </c>
      <c r="AA88" s="22">
        <v>6440</v>
      </c>
      <c r="AB88" s="22">
        <v>0</v>
      </c>
      <c r="AC88" s="22">
        <v>0</v>
      </c>
      <c r="AD88" s="22">
        <v>761339</v>
      </c>
      <c r="AE88" s="22">
        <v>1321425</v>
      </c>
      <c r="AF88" s="22">
        <v>0</v>
      </c>
      <c r="AG88" s="22">
        <v>0</v>
      </c>
      <c r="AH88" s="22">
        <v>0</v>
      </c>
      <c r="AI88" s="22">
        <v>0</v>
      </c>
      <c r="AJ88" s="22">
        <v>28045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0</v>
      </c>
      <c r="AR88" s="22">
        <v>39230135</v>
      </c>
      <c r="AS88" s="22">
        <v>525574</v>
      </c>
      <c r="AT88" s="22">
        <v>6441907</v>
      </c>
      <c r="AU88" s="22">
        <v>0</v>
      </c>
      <c r="AV88" s="22">
        <v>1442650</v>
      </c>
      <c r="AW88" s="22">
        <v>2205387</v>
      </c>
      <c r="AX88" s="22">
        <v>101760</v>
      </c>
      <c r="AY88" s="22">
        <v>0</v>
      </c>
      <c r="AZ88" s="22">
        <v>0</v>
      </c>
      <c r="BA88" s="22">
        <v>269398</v>
      </c>
      <c r="BB88" s="22">
        <v>0</v>
      </c>
      <c r="BC88" s="22">
        <v>28826917</v>
      </c>
      <c r="BD88" s="22">
        <v>0</v>
      </c>
      <c r="BE88" s="22">
        <v>0</v>
      </c>
      <c r="BF88" s="22">
        <v>0</v>
      </c>
      <c r="BG88" s="22">
        <v>0</v>
      </c>
      <c r="BH88" s="22">
        <v>2173787</v>
      </c>
      <c r="BI88" s="22">
        <v>888210</v>
      </c>
      <c r="BJ88" s="22">
        <v>1652968</v>
      </c>
      <c r="BK88" s="22">
        <v>0</v>
      </c>
      <c r="BL88" s="22">
        <v>0</v>
      </c>
      <c r="BM88" s="22">
        <v>0</v>
      </c>
      <c r="BN88" s="22">
        <v>208716</v>
      </c>
      <c r="BO88" s="22">
        <v>0</v>
      </c>
      <c r="BP88" s="22">
        <v>0</v>
      </c>
      <c r="BQ88" s="22">
        <v>1345027</v>
      </c>
      <c r="BR88" s="22">
        <v>2002410</v>
      </c>
      <c r="BS88" s="22">
        <v>0</v>
      </c>
      <c r="BT88" s="22">
        <v>0</v>
      </c>
      <c r="BU88" s="22">
        <v>0</v>
      </c>
      <c r="BV88" s="22">
        <v>0</v>
      </c>
      <c r="BW88" s="22">
        <v>1484829</v>
      </c>
      <c r="BX88" s="22">
        <v>0</v>
      </c>
      <c r="BY88" s="22">
        <v>0</v>
      </c>
      <c r="BZ88" s="22">
        <v>0</v>
      </c>
      <c r="CA88" s="22">
        <v>0</v>
      </c>
      <c r="CB88" s="22">
        <v>0</v>
      </c>
      <c r="CC88" s="22">
        <v>0</v>
      </c>
      <c r="CD88" s="22">
        <v>0</v>
      </c>
      <c r="CE88" s="22">
        <v>49569540</v>
      </c>
      <c r="CF88" s="22">
        <v>-10339405</v>
      </c>
    </row>
    <row r="89" spans="1:84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14934259</v>
      </c>
      <c r="H89" s="22">
        <v>66000</v>
      </c>
      <c r="I89" s="22">
        <v>0</v>
      </c>
      <c r="J89" s="22">
        <v>527798</v>
      </c>
      <c r="K89" s="22">
        <v>0</v>
      </c>
      <c r="L89" s="22">
        <v>0</v>
      </c>
      <c r="M89" s="22">
        <v>179822</v>
      </c>
      <c r="N89" s="22">
        <v>0</v>
      </c>
      <c r="O89" s="22">
        <v>0</v>
      </c>
      <c r="P89" s="22">
        <v>3890712</v>
      </c>
      <c r="Q89" s="22">
        <v>0</v>
      </c>
      <c r="R89" s="22">
        <v>0</v>
      </c>
      <c r="S89" s="22">
        <v>0</v>
      </c>
      <c r="T89" s="22">
        <v>0</v>
      </c>
      <c r="U89" s="22">
        <v>424275</v>
      </c>
      <c r="V89" s="22">
        <v>0</v>
      </c>
      <c r="W89" s="22">
        <v>0</v>
      </c>
      <c r="X89" s="22">
        <v>287061</v>
      </c>
      <c r="Y89" s="22">
        <v>0</v>
      </c>
      <c r="Z89" s="22">
        <v>0</v>
      </c>
      <c r="AA89" s="22">
        <v>0</v>
      </c>
      <c r="AB89" s="22">
        <v>0</v>
      </c>
      <c r="AC89" s="22">
        <v>138739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47733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0</v>
      </c>
      <c r="AR89" s="22">
        <v>20496399</v>
      </c>
      <c r="AS89" s="22">
        <v>0</v>
      </c>
      <c r="AT89" s="22">
        <v>2893539</v>
      </c>
      <c r="AU89" s="22">
        <v>206872</v>
      </c>
      <c r="AV89" s="22">
        <v>0</v>
      </c>
      <c r="AW89" s="22">
        <v>1157516</v>
      </c>
      <c r="AX89" s="22">
        <v>42501</v>
      </c>
      <c r="AY89" s="22">
        <v>0</v>
      </c>
      <c r="AZ89" s="22">
        <v>1050374</v>
      </c>
      <c r="BA89" s="22">
        <v>0</v>
      </c>
      <c r="BB89" s="22">
        <v>0</v>
      </c>
      <c r="BC89" s="22">
        <v>13413367</v>
      </c>
      <c r="BD89" s="22">
        <v>0</v>
      </c>
      <c r="BE89" s="22">
        <v>0</v>
      </c>
      <c r="BF89" s="22">
        <v>0</v>
      </c>
      <c r="BG89" s="22">
        <v>0</v>
      </c>
      <c r="BH89" s="22">
        <v>751984</v>
      </c>
      <c r="BI89" s="22">
        <v>0</v>
      </c>
      <c r="BJ89" s="22">
        <v>0</v>
      </c>
      <c r="BK89" s="22">
        <v>667672</v>
      </c>
      <c r="BL89" s="22">
        <v>0</v>
      </c>
      <c r="BM89" s="22">
        <v>0</v>
      </c>
      <c r="BN89" s="22">
        <v>0</v>
      </c>
      <c r="BO89" s="22">
        <v>0</v>
      </c>
      <c r="BP89" s="22">
        <v>581470</v>
      </c>
      <c r="BQ89" s="22">
        <v>0</v>
      </c>
      <c r="BR89" s="22">
        <v>0</v>
      </c>
      <c r="BS89" s="22">
        <v>0</v>
      </c>
      <c r="BT89" s="22">
        <v>0</v>
      </c>
      <c r="BU89" s="22">
        <v>0</v>
      </c>
      <c r="BV89" s="22">
        <v>0</v>
      </c>
      <c r="BW89" s="22">
        <v>411673</v>
      </c>
      <c r="BX89" s="22">
        <v>0</v>
      </c>
      <c r="BY89" s="22">
        <v>0</v>
      </c>
      <c r="BZ89" s="22">
        <v>0</v>
      </c>
      <c r="CA89" s="22">
        <v>0</v>
      </c>
      <c r="CB89" s="22">
        <v>0</v>
      </c>
      <c r="CC89" s="22">
        <v>0</v>
      </c>
      <c r="CD89" s="22">
        <v>0</v>
      </c>
      <c r="CE89" s="22">
        <v>21176968</v>
      </c>
      <c r="CF89" s="22">
        <v>-680569</v>
      </c>
    </row>
    <row r="90" spans="1:84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26518593</v>
      </c>
      <c r="F90" s="22">
        <v>1538</v>
      </c>
      <c r="G90" s="22">
        <v>235034</v>
      </c>
      <c r="H90" s="22">
        <v>0</v>
      </c>
      <c r="I90" s="22">
        <v>1977</v>
      </c>
      <c r="J90" s="22">
        <v>270490</v>
      </c>
      <c r="K90" s="22">
        <v>16848</v>
      </c>
      <c r="L90" s="22">
        <v>0</v>
      </c>
      <c r="M90" s="22">
        <v>0</v>
      </c>
      <c r="N90" s="22">
        <v>0</v>
      </c>
      <c r="O90" s="22">
        <v>0</v>
      </c>
      <c r="P90" s="22">
        <v>1836486</v>
      </c>
      <c r="Q90" s="22">
        <v>206418</v>
      </c>
      <c r="R90" s="22">
        <v>0</v>
      </c>
      <c r="S90" s="22">
        <v>0</v>
      </c>
      <c r="T90" s="22">
        <v>0</v>
      </c>
      <c r="U90" s="22">
        <v>183951</v>
      </c>
      <c r="V90" s="22">
        <v>106703</v>
      </c>
      <c r="W90" s="22">
        <v>39400</v>
      </c>
      <c r="X90" s="22">
        <v>0</v>
      </c>
      <c r="Y90" s="22">
        <v>125329</v>
      </c>
      <c r="Z90" s="22">
        <v>0</v>
      </c>
      <c r="AA90" s="22">
        <v>375</v>
      </c>
      <c r="AB90" s="22">
        <v>0</v>
      </c>
      <c r="AC90" s="22">
        <v>395372</v>
      </c>
      <c r="AD90" s="22">
        <v>238886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5752</v>
      </c>
      <c r="AK90" s="22">
        <v>0</v>
      </c>
      <c r="AL90" s="22">
        <v>0</v>
      </c>
      <c r="AM90" s="22">
        <v>790</v>
      </c>
      <c r="AN90" s="22">
        <v>0</v>
      </c>
      <c r="AO90" s="22">
        <v>0</v>
      </c>
      <c r="AP90" s="22">
        <v>0</v>
      </c>
      <c r="AQ90" s="22">
        <v>0</v>
      </c>
      <c r="AR90" s="22">
        <v>30183942</v>
      </c>
      <c r="AS90" s="22">
        <v>803304</v>
      </c>
      <c r="AT90" s="22">
        <v>2974674</v>
      </c>
      <c r="AU90" s="22">
        <v>2897976</v>
      </c>
      <c r="AV90" s="22">
        <v>0</v>
      </c>
      <c r="AW90" s="22">
        <v>1086778</v>
      </c>
      <c r="AX90" s="22">
        <v>145555</v>
      </c>
      <c r="AY90" s="22">
        <v>0</v>
      </c>
      <c r="AZ90" s="22">
        <v>132970</v>
      </c>
      <c r="BA90" s="22">
        <v>125043</v>
      </c>
      <c r="BB90" s="22">
        <v>0</v>
      </c>
      <c r="BC90" s="22">
        <v>11925754</v>
      </c>
      <c r="BD90" s="22">
        <v>1093876</v>
      </c>
      <c r="BE90" s="22">
        <v>0</v>
      </c>
      <c r="BF90" s="22">
        <v>0</v>
      </c>
      <c r="BG90" s="22">
        <v>0</v>
      </c>
      <c r="BH90" s="22">
        <v>1025333</v>
      </c>
      <c r="BI90" s="22">
        <v>342587</v>
      </c>
      <c r="BJ90" s="22">
        <v>625234</v>
      </c>
      <c r="BK90" s="22">
        <v>0</v>
      </c>
      <c r="BL90" s="22">
        <v>302654</v>
      </c>
      <c r="BM90" s="22">
        <v>0</v>
      </c>
      <c r="BN90" s="22">
        <v>9647</v>
      </c>
      <c r="BO90" s="22">
        <v>0</v>
      </c>
      <c r="BP90" s="22">
        <v>509185</v>
      </c>
      <c r="BQ90" s="22">
        <v>958164</v>
      </c>
      <c r="BR90" s="22">
        <v>0</v>
      </c>
      <c r="BS90" s="22">
        <v>0</v>
      </c>
      <c r="BT90" s="22">
        <v>0</v>
      </c>
      <c r="BU90" s="22">
        <v>0</v>
      </c>
      <c r="BV90" s="22">
        <v>339534</v>
      </c>
      <c r="BW90" s="22">
        <v>505866</v>
      </c>
      <c r="BX90" s="22">
        <v>328770</v>
      </c>
      <c r="BY90" s="22">
        <v>0</v>
      </c>
      <c r="BZ90" s="22">
        <v>0</v>
      </c>
      <c r="CA90" s="22">
        <v>0</v>
      </c>
      <c r="CB90" s="22">
        <v>0</v>
      </c>
      <c r="CC90" s="22">
        <v>0</v>
      </c>
      <c r="CD90" s="22">
        <v>0</v>
      </c>
      <c r="CE90" s="22">
        <v>26132904</v>
      </c>
      <c r="CF90" s="22">
        <v>4051038</v>
      </c>
    </row>
    <row r="91" spans="1:84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68064640</v>
      </c>
      <c r="F91" s="22">
        <v>0</v>
      </c>
      <c r="G91" s="22">
        <v>1883094</v>
      </c>
      <c r="H91" s="22">
        <v>0</v>
      </c>
      <c r="I91" s="22">
        <v>106026</v>
      </c>
      <c r="J91" s="22">
        <v>1223465</v>
      </c>
      <c r="K91" s="22">
        <v>13298032</v>
      </c>
      <c r="L91" s="22">
        <v>0</v>
      </c>
      <c r="M91" s="22">
        <v>28000</v>
      </c>
      <c r="N91" s="22">
        <v>998117</v>
      </c>
      <c r="O91" s="22">
        <v>0</v>
      </c>
      <c r="P91" s="22">
        <v>372503</v>
      </c>
      <c r="Q91" s="22">
        <v>88951</v>
      </c>
      <c r="R91" s="22">
        <v>0</v>
      </c>
      <c r="S91" s="22">
        <v>0</v>
      </c>
      <c r="T91" s="22">
        <v>0</v>
      </c>
      <c r="U91" s="22">
        <v>374617</v>
      </c>
      <c r="V91" s="22">
        <v>281448</v>
      </c>
      <c r="W91" s="22">
        <v>101220</v>
      </c>
      <c r="X91" s="22">
        <v>0</v>
      </c>
      <c r="Y91" s="22">
        <v>400312</v>
      </c>
      <c r="Z91" s="22">
        <v>0</v>
      </c>
      <c r="AA91" s="22">
        <v>7200</v>
      </c>
      <c r="AB91" s="22">
        <v>0</v>
      </c>
      <c r="AC91" s="22">
        <v>37790</v>
      </c>
      <c r="AD91" s="22">
        <v>292915</v>
      </c>
      <c r="AE91" s="22">
        <v>17300</v>
      </c>
      <c r="AF91" s="22">
        <v>0</v>
      </c>
      <c r="AG91" s="22">
        <v>0</v>
      </c>
      <c r="AH91" s="22">
        <v>0</v>
      </c>
      <c r="AI91" s="22">
        <v>0</v>
      </c>
      <c r="AJ91" s="22">
        <v>1030596</v>
      </c>
      <c r="AK91" s="22">
        <v>29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  <c r="AR91" s="22">
        <v>88606255</v>
      </c>
      <c r="AS91" s="22">
        <v>868139</v>
      </c>
      <c r="AT91" s="22">
        <v>12809899</v>
      </c>
      <c r="AU91" s="22">
        <v>0</v>
      </c>
      <c r="AV91" s="22">
        <v>1603431</v>
      </c>
      <c r="AW91" s="22">
        <v>5853960</v>
      </c>
      <c r="AX91" s="22">
        <v>15178781</v>
      </c>
      <c r="AY91" s="22">
        <v>0</v>
      </c>
      <c r="AZ91" s="22">
        <v>1212215</v>
      </c>
      <c r="BA91" s="22">
        <v>1226235</v>
      </c>
      <c r="BB91" s="22">
        <v>0</v>
      </c>
      <c r="BC91" s="22">
        <v>28388047</v>
      </c>
      <c r="BD91" s="22">
        <v>319264</v>
      </c>
      <c r="BE91" s="22">
        <v>0</v>
      </c>
      <c r="BF91" s="22">
        <v>0</v>
      </c>
      <c r="BG91" s="22">
        <v>0</v>
      </c>
      <c r="BH91" s="22">
        <v>1438117</v>
      </c>
      <c r="BI91" s="22">
        <v>1148170</v>
      </c>
      <c r="BJ91" s="22">
        <v>2211103</v>
      </c>
      <c r="BK91" s="22">
        <v>0</v>
      </c>
      <c r="BL91" s="22">
        <v>885861</v>
      </c>
      <c r="BM91" s="22">
        <v>0</v>
      </c>
      <c r="BN91" s="22">
        <v>39757</v>
      </c>
      <c r="BO91" s="22">
        <v>0</v>
      </c>
      <c r="BP91" s="22">
        <v>914592</v>
      </c>
      <c r="BQ91" s="22">
        <v>1342846</v>
      </c>
      <c r="BR91" s="22">
        <v>0</v>
      </c>
      <c r="BS91" s="22">
        <v>0</v>
      </c>
      <c r="BT91" s="22">
        <v>0</v>
      </c>
      <c r="BU91" s="22">
        <v>0</v>
      </c>
      <c r="BV91" s="22">
        <v>0</v>
      </c>
      <c r="BW91" s="22">
        <v>4398174</v>
      </c>
      <c r="BX91" s="22">
        <v>1199560</v>
      </c>
      <c r="BY91" s="22">
        <v>0</v>
      </c>
      <c r="BZ91" s="22">
        <v>0</v>
      </c>
      <c r="CA91" s="22">
        <v>0</v>
      </c>
      <c r="CB91" s="22">
        <v>0</v>
      </c>
      <c r="CC91" s="22">
        <v>0</v>
      </c>
      <c r="CD91" s="22">
        <v>0</v>
      </c>
      <c r="CE91" s="22">
        <v>81038151</v>
      </c>
      <c r="CF91" s="22">
        <v>7568104</v>
      </c>
    </row>
    <row r="92" spans="1:84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4356894</v>
      </c>
      <c r="F92" s="22">
        <v>0</v>
      </c>
      <c r="G92" s="22">
        <v>2731961</v>
      </c>
      <c r="H92" s="22">
        <v>0</v>
      </c>
      <c r="I92" s="22">
        <v>4976</v>
      </c>
      <c r="J92" s="22">
        <v>151395</v>
      </c>
      <c r="K92" s="22">
        <v>0</v>
      </c>
      <c r="L92" s="22">
        <v>0</v>
      </c>
      <c r="M92" s="22">
        <v>22303</v>
      </c>
      <c r="N92" s="22">
        <v>0</v>
      </c>
      <c r="O92" s="22">
        <v>0</v>
      </c>
      <c r="P92" s="22">
        <v>76563</v>
      </c>
      <c r="Q92" s="22">
        <v>0</v>
      </c>
      <c r="R92" s="22">
        <v>0</v>
      </c>
      <c r="S92" s="22">
        <v>0</v>
      </c>
      <c r="T92" s="22">
        <v>0</v>
      </c>
      <c r="U92" s="22">
        <v>1926010</v>
      </c>
      <c r="V92" s="22">
        <v>560541</v>
      </c>
      <c r="W92" s="22">
        <v>573499</v>
      </c>
      <c r="X92" s="22">
        <v>0</v>
      </c>
      <c r="Y92" s="22">
        <v>0</v>
      </c>
      <c r="Z92" s="22">
        <v>0</v>
      </c>
      <c r="AA92" s="22">
        <v>27832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33591</v>
      </c>
      <c r="AI92" s="22">
        <v>0</v>
      </c>
      <c r="AJ92" s="22">
        <v>634742</v>
      </c>
      <c r="AK92" s="22">
        <v>0</v>
      </c>
      <c r="AL92" s="22">
        <v>0</v>
      </c>
      <c r="AM92" s="22">
        <v>57340</v>
      </c>
      <c r="AN92" s="22">
        <v>0</v>
      </c>
      <c r="AO92" s="22">
        <v>0</v>
      </c>
      <c r="AP92" s="22">
        <v>0</v>
      </c>
      <c r="AQ92" s="22">
        <v>0</v>
      </c>
      <c r="AR92" s="22">
        <v>11157647</v>
      </c>
      <c r="AS92" s="22">
        <v>0</v>
      </c>
      <c r="AT92" s="22">
        <v>1379839</v>
      </c>
      <c r="AU92" s="22">
        <v>0</v>
      </c>
      <c r="AV92" s="22">
        <v>158886</v>
      </c>
      <c r="AW92" s="22">
        <v>301317</v>
      </c>
      <c r="AX92" s="22">
        <v>0</v>
      </c>
      <c r="AY92" s="22">
        <v>0</v>
      </c>
      <c r="AZ92" s="22">
        <v>124884</v>
      </c>
      <c r="BA92" s="22">
        <v>0</v>
      </c>
      <c r="BB92" s="22">
        <v>0</v>
      </c>
      <c r="BC92" s="22">
        <v>2119855</v>
      </c>
      <c r="BD92" s="22">
        <v>0</v>
      </c>
      <c r="BE92" s="22">
        <v>0</v>
      </c>
      <c r="BF92" s="22">
        <v>0</v>
      </c>
      <c r="BG92" s="22">
        <v>0</v>
      </c>
      <c r="BH92" s="22">
        <v>2021463</v>
      </c>
      <c r="BI92" s="22">
        <v>663369</v>
      </c>
      <c r="BJ92" s="22">
        <v>478413</v>
      </c>
      <c r="BK92" s="22">
        <v>0</v>
      </c>
      <c r="BL92" s="22">
        <v>0</v>
      </c>
      <c r="BM92" s="22">
        <v>0</v>
      </c>
      <c r="BN92" s="22">
        <v>17483</v>
      </c>
      <c r="BO92" s="22">
        <v>0</v>
      </c>
      <c r="BP92" s="22">
        <v>0</v>
      </c>
      <c r="BQ92" s="22">
        <v>0</v>
      </c>
      <c r="BR92" s="22">
        <v>0</v>
      </c>
      <c r="BS92" s="22">
        <v>0</v>
      </c>
      <c r="BT92" s="22">
        <v>0</v>
      </c>
      <c r="BU92" s="22">
        <v>37257</v>
      </c>
      <c r="BV92" s="22">
        <v>0</v>
      </c>
      <c r="BW92" s="22">
        <v>2445929</v>
      </c>
      <c r="BX92" s="22">
        <v>125646</v>
      </c>
      <c r="BY92" s="22">
        <v>0</v>
      </c>
      <c r="BZ92" s="22">
        <v>0</v>
      </c>
      <c r="CA92" s="22">
        <v>0</v>
      </c>
      <c r="CB92" s="22">
        <v>0</v>
      </c>
      <c r="CC92" s="22">
        <v>0</v>
      </c>
      <c r="CD92" s="22">
        <v>0</v>
      </c>
      <c r="CE92" s="22">
        <v>9874341</v>
      </c>
      <c r="CF92" s="22">
        <v>1283306</v>
      </c>
    </row>
    <row r="93" spans="1:84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26320647</v>
      </c>
      <c r="H93" s="22">
        <v>0</v>
      </c>
      <c r="I93" s="22">
        <v>582850</v>
      </c>
      <c r="J93" s="22">
        <v>621930</v>
      </c>
      <c r="K93" s="22">
        <v>0</v>
      </c>
      <c r="L93" s="22">
        <v>0</v>
      </c>
      <c r="M93" s="22">
        <v>5304509</v>
      </c>
      <c r="N93" s="22">
        <v>0</v>
      </c>
      <c r="O93" s="22">
        <v>2360740</v>
      </c>
      <c r="P93" s="22">
        <v>818020</v>
      </c>
      <c r="Q93" s="22">
        <v>0</v>
      </c>
      <c r="R93" s="22">
        <v>1580769</v>
      </c>
      <c r="S93" s="22">
        <v>0</v>
      </c>
      <c r="T93" s="22">
        <v>0</v>
      </c>
      <c r="U93" s="22">
        <v>2239668</v>
      </c>
      <c r="V93" s="22">
        <v>5883160</v>
      </c>
      <c r="W93" s="22">
        <v>5043570</v>
      </c>
      <c r="X93" s="22">
        <v>30</v>
      </c>
      <c r="Y93" s="22">
        <v>2101902</v>
      </c>
      <c r="Z93" s="22">
        <v>0</v>
      </c>
      <c r="AA93" s="22">
        <v>50690</v>
      </c>
      <c r="AB93" s="22">
        <v>0</v>
      </c>
      <c r="AC93" s="22">
        <v>836480</v>
      </c>
      <c r="AD93" s="22">
        <v>9917730</v>
      </c>
      <c r="AE93" s="22">
        <v>0</v>
      </c>
      <c r="AF93" s="22">
        <v>15417950</v>
      </c>
      <c r="AG93" s="22">
        <v>724890</v>
      </c>
      <c r="AH93" s="22">
        <v>11804</v>
      </c>
      <c r="AI93" s="22">
        <v>0</v>
      </c>
      <c r="AJ93" s="22">
        <v>1300831</v>
      </c>
      <c r="AK93" s="22">
        <v>242981</v>
      </c>
      <c r="AL93" s="22">
        <v>0</v>
      </c>
      <c r="AM93" s="22">
        <v>12322</v>
      </c>
      <c r="AN93" s="22">
        <v>0</v>
      </c>
      <c r="AO93" s="22">
        <v>0</v>
      </c>
      <c r="AP93" s="22">
        <v>0</v>
      </c>
      <c r="AQ93" s="22">
        <v>0</v>
      </c>
      <c r="AR93" s="22">
        <v>81373473</v>
      </c>
      <c r="AS93" s="22">
        <v>527660</v>
      </c>
      <c r="AT93" s="22">
        <v>5474124</v>
      </c>
      <c r="AU93" s="22">
        <v>0</v>
      </c>
      <c r="AV93" s="22">
        <v>2914870</v>
      </c>
      <c r="AW93" s="22">
        <v>1927780</v>
      </c>
      <c r="AX93" s="22">
        <v>0</v>
      </c>
      <c r="AY93" s="22">
        <v>0</v>
      </c>
      <c r="AZ93" s="22">
        <v>1634158</v>
      </c>
      <c r="BA93" s="22">
        <v>0</v>
      </c>
      <c r="BB93" s="22">
        <v>7465930</v>
      </c>
      <c r="BC93" s="22">
        <v>3156160</v>
      </c>
      <c r="BD93" s="22">
        <v>0</v>
      </c>
      <c r="BE93" s="22">
        <v>3117640</v>
      </c>
      <c r="BF93" s="22">
        <v>136535</v>
      </c>
      <c r="BG93" s="22">
        <v>0</v>
      </c>
      <c r="BH93" s="22">
        <v>1789140</v>
      </c>
      <c r="BI93" s="22">
        <v>4835299</v>
      </c>
      <c r="BJ93" s="22">
        <v>4673740</v>
      </c>
      <c r="BK93" s="22">
        <v>589840</v>
      </c>
      <c r="BL93" s="22">
        <v>2893230</v>
      </c>
      <c r="BM93" s="22">
        <v>0</v>
      </c>
      <c r="BN93" s="22">
        <v>209373</v>
      </c>
      <c r="BO93" s="22">
        <v>0</v>
      </c>
      <c r="BP93" s="22">
        <v>1147700</v>
      </c>
      <c r="BQ93" s="22">
        <v>9953268</v>
      </c>
      <c r="BR93" s="22">
        <v>0</v>
      </c>
      <c r="BS93" s="22">
        <v>16267430</v>
      </c>
      <c r="BT93" s="22">
        <v>262240</v>
      </c>
      <c r="BU93" s="22">
        <v>194900</v>
      </c>
      <c r="BV93" s="22">
        <v>0</v>
      </c>
      <c r="BW93" s="22">
        <v>3332089</v>
      </c>
      <c r="BX93" s="22">
        <v>819490</v>
      </c>
      <c r="BY93" s="22">
        <v>0</v>
      </c>
      <c r="BZ93" s="22">
        <v>2053713</v>
      </c>
      <c r="CA93" s="22">
        <v>0</v>
      </c>
      <c r="CB93" s="22">
        <v>0</v>
      </c>
      <c r="CC93" s="22">
        <v>0</v>
      </c>
      <c r="CD93" s="22">
        <v>0</v>
      </c>
      <c r="CE93" s="22">
        <v>75376309</v>
      </c>
      <c r="CF93" s="22">
        <v>5997164</v>
      </c>
    </row>
    <row r="94" spans="1:84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6466415</v>
      </c>
      <c r="F94" s="22">
        <v>4676</v>
      </c>
      <c r="G94" s="22">
        <v>68343</v>
      </c>
      <c r="H94" s="22">
        <v>0</v>
      </c>
      <c r="I94" s="22">
        <v>41281</v>
      </c>
      <c r="J94" s="22">
        <v>1598937</v>
      </c>
      <c r="K94" s="22">
        <v>40</v>
      </c>
      <c r="L94" s="22">
        <v>0</v>
      </c>
      <c r="M94" s="22">
        <v>42835</v>
      </c>
      <c r="N94" s="22">
        <v>0</v>
      </c>
      <c r="O94" s="22">
        <v>32815</v>
      </c>
      <c r="P94" s="22">
        <v>445316</v>
      </c>
      <c r="Q94" s="22">
        <v>0</v>
      </c>
      <c r="R94" s="22">
        <v>0</v>
      </c>
      <c r="S94" s="22">
        <v>0</v>
      </c>
      <c r="T94" s="22">
        <v>0</v>
      </c>
      <c r="U94" s="22">
        <v>2918342</v>
      </c>
      <c r="V94" s="22">
        <v>832555</v>
      </c>
      <c r="W94" s="22">
        <v>1407269</v>
      </c>
      <c r="X94" s="22">
        <v>0</v>
      </c>
      <c r="Y94" s="22">
        <v>401569</v>
      </c>
      <c r="Z94" s="22">
        <v>0</v>
      </c>
      <c r="AA94" s="22">
        <v>33655</v>
      </c>
      <c r="AB94" s="22">
        <v>11189</v>
      </c>
      <c r="AC94" s="22">
        <v>21094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1350142</v>
      </c>
      <c r="AK94" s="22">
        <v>5157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51741</v>
      </c>
      <c r="AR94" s="22">
        <v>15733371</v>
      </c>
      <c r="AS94" s="22">
        <v>277766</v>
      </c>
      <c r="AT94" s="22">
        <v>1035078</v>
      </c>
      <c r="AU94" s="22">
        <v>0</v>
      </c>
      <c r="AV94" s="22">
        <v>236352</v>
      </c>
      <c r="AW94" s="22">
        <v>1917837</v>
      </c>
      <c r="AX94" s="22">
        <v>5085</v>
      </c>
      <c r="AY94" s="22">
        <v>0</v>
      </c>
      <c r="AZ94" s="22">
        <v>162680</v>
      </c>
      <c r="BA94" s="22">
        <v>55523</v>
      </c>
      <c r="BB94" s="22">
        <v>713600</v>
      </c>
      <c r="BC94" s="22">
        <v>1380345</v>
      </c>
      <c r="BD94" s="22">
        <v>10632</v>
      </c>
      <c r="BE94" s="22">
        <v>0</v>
      </c>
      <c r="BF94" s="22">
        <v>35290</v>
      </c>
      <c r="BG94" s="22">
        <v>0</v>
      </c>
      <c r="BH94" s="22">
        <v>2844296</v>
      </c>
      <c r="BI94" s="22">
        <v>542347</v>
      </c>
      <c r="BJ94" s="22">
        <v>530519</v>
      </c>
      <c r="BK94" s="22">
        <v>0</v>
      </c>
      <c r="BL94" s="22">
        <v>477068</v>
      </c>
      <c r="BM94" s="22">
        <v>0</v>
      </c>
      <c r="BN94" s="22">
        <v>21924</v>
      </c>
      <c r="BO94" s="22">
        <v>11189</v>
      </c>
      <c r="BP94" s="22">
        <v>121480</v>
      </c>
      <c r="BQ94" s="22">
        <v>132311</v>
      </c>
      <c r="BR94" s="22">
        <v>0</v>
      </c>
      <c r="BS94" s="22">
        <v>0</v>
      </c>
      <c r="BT94" s="22">
        <v>0</v>
      </c>
      <c r="BU94" s="22">
        <v>0</v>
      </c>
      <c r="BV94" s="22">
        <v>0</v>
      </c>
      <c r="BW94" s="22">
        <v>3364470</v>
      </c>
      <c r="BX94" s="22">
        <v>238158</v>
      </c>
      <c r="BY94" s="22">
        <v>0</v>
      </c>
      <c r="BZ94" s="22">
        <v>0</v>
      </c>
      <c r="CA94" s="22">
        <v>0</v>
      </c>
      <c r="CB94" s="22">
        <v>0</v>
      </c>
      <c r="CC94" s="22">
        <v>0</v>
      </c>
      <c r="CD94" s="22">
        <v>15468</v>
      </c>
      <c r="CE94" s="22">
        <v>14129418</v>
      </c>
      <c r="CF94" s="22">
        <v>1603953</v>
      </c>
    </row>
    <row r="95" spans="1:84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1117098</v>
      </c>
      <c r="F95" s="22">
        <v>0</v>
      </c>
      <c r="G95" s="22">
        <v>26691</v>
      </c>
      <c r="H95" s="22">
        <v>0</v>
      </c>
      <c r="I95" s="22">
        <v>0</v>
      </c>
      <c r="J95" s="22">
        <v>150770</v>
      </c>
      <c r="K95" s="22">
        <v>0</v>
      </c>
      <c r="L95" s="22">
        <v>0</v>
      </c>
      <c r="M95" s="22">
        <v>6559</v>
      </c>
      <c r="N95" s="22">
        <v>0</v>
      </c>
      <c r="O95" s="22">
        <v>0</v>
      </c>
      <c r="P95" s="22">
        <v>114757</v>
      </c>
      <c r="Q95" s="22">
        <v>2161</v>
      </c>
      <c r="R95" s="22">
        <v>0</v>
      </c>
      <c r="S95" s="22">
        <v>0</v>
      </c>
      <c r="T95" s="22">
        <v>0</v>
      </c>
      <c r="U95" s="22">
        <v>456129</v>
      </c>
      <c r="V95" s="22">
        <v>156370</v>
      </c>
      <c r="W95" s="22">
        <v>73399</v>
      </c>
      <c r="X95" s="22">
        <v>11522</v>
      </c>
      <c r="Y95" s="22">
        <v>53527</v>
      </c>
      <c r="Z95" s="22">
        <v>0</v>
      </c>
      <c r="AA95" s="22">
        <v>4464</v>
      </c>
      <c r="AB95" s="22">
        <v>0</v>
      </c>
      <c r="AC95" s="22">
        <v>0</v>
      </c>
      <c r="AD95" s="22">
        <v>0</v>
      </c>
      <c r="AE95" s="22">
        <v>1840</v>
      </c>
      <c r="AF95" s="22">
        <v>0</v>
      </c>
      <c r="AG95" s="22">
        <v>6560</v>
      </c>
      <c r="AH95" s="22">
        <v>20</v>
      </c>
      <c r="AI95" s="22">
        <v>0</v>
      </c>
      <c r="AJ95" s="22">
        <v>195568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0</v>
      </c>
      <c r="AR95" s="22">
        <v>2377435</v>
      </c>
      <c r="AS95" s="22">
        <v>31604</v>
      </c>
      <c r="AT95" s="22">
        <v>409455</v>
      </c>
      <c r="AU95" s="22">
        <v>0</v>
      </c>
      <c r="AV95" s="22">
        <v>0</v>
      </c>
      <c r="AW95" s="22">
        <v>209495</v>
      </c>
      <c r="AX95" s="22">
        <v>0</v>
      </c>
      <c r="AY95" s="22">
        <v>0</v>
      </c>
      <c r="AZ95" s="22">
        <v>46688</v>
      </c>
      <c r="BA95" s="22">
        <v>0</v>
      </c>
      <c r="BB95" s="22">
        <v>109107</v>
      </c>
      <c r="BC95" s="22">
        <v>536612</v>
      </c>
      <c r="BD95" s="22">
        <v>6075</v>
      </c>
      <c r="BE95" s="22">
        <v>0</v>
      </c>
      <c r="BF95" s="22">
        <v>0</v>
      </c>
      <c r="BG95" s="22">
        <v>0</v>
      </c>
      <c r="BH95" s="22">
        <v>555600</v>
      </c>
      <c r="BI95" s="22">
        <v>201136</v>
      </c>
      <c r="BJ95" s="22">
        <v>73588</v>
      </c>
      <c r="BK95" s="22">
        <v>2811</v>
      </c>
      <c r="BL95" s="22">
        <v>59873</v>
      </c>
      <c r="BM95" s="22">
        <v>0</v>
      </c>
      <c r="BN95" s="22">
        <v>18167</v>
      </c>
      <c r="BO95" s="22">
        <v>0</v>
      </c>
      <c r="BP95" s="22">
        <v>0</v>
      </c>
      <c r="BQ95" s="22">
        <v>0</v>
      </c>
      <c r="BR95" s="22">
        <v>4243</v>
      </c>
      <c r="BS95" s="22">
        <v>0</v>
      </c>
      <c r="BT95" s="22">
        <v>18705</v>
      </c>
      <c r="BU95" s="22">
        <v>3050</v>
      </c>
      <c r="BV95" s="22">
        <v>0</v>
      </c>
      <c r="BW95" s="22">
        <v>354714</v>
      </c>
      <c r="BX95" s="22">
        <v>131109</v>
      </c>
      <c r="BY95" s="22">
        <v>0</v>
      </c>
      <c r="BZ95" s="22">
        <v>0</v>
      </c>
      <c r="CA95" s="22">
        <v>0</v>
      </c>
      <c r="CB95" s="22">
        <v>0</v>
      </c>
      <c r="CC95" s="22">
        <v>0</v>
      </c>
      <c r="CD95" s="22">
        <v>10</v>
      </c>
      <c r="CE95" s="22">
        <v>2772042</v>
      </c>
      <c r="CF95" s="22">
        <v>-394607</v>
      </c>
    </row>
    <row r="96" spans="1:84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2197426</v>
      </c>
      <c r="F96" s="22">
        <v>0</v>
      </c>
      <c r="G96" s="22">
        <v>21342</v>
      </c>
      <c r="H96" s="22">
        <v>0</v>
      </c>
      <c r="I96" s="22">
        <v>15364</v>
      </c>
      <c r="J96" s="22">
        <v>254356</v>
      </c>
      <c r="K96" s="22">
        <v>0</v>
      </c>
      <c r="L96" s="22">
        <v>11860</v>
      </c>
      <c r="M96" s="22">
        <v>0</v>
      </c>
      <c r="N96" s="22">
        <v>0</v>
      </c>
      <c r="O96" s="22">
        <v>0</v>
      </c>
      <c r="P96" s="22">
        <v>99144</v>
      </c>
      <c r="Q96" s="22">
        <v>16591</v>
      </c>
      <c r="R96" s="22">
        <v>0</v>
      </c>
      <c r="S96" s="22">
        <v>0</v>
      </c>
      <c r="T96" s="22">
        <v>0</v>
      </c>
      <c r="U96" s="22">
        <v>766166</v>
      </c>
      <c r="V96" s="22">
        <v>137253</v>
      </c>
      <c r="W96" s="22">
        <v>123652</v>
      </c>
      <c r="X96" s="22">
        <v>0</v>
      </c>
      <c r="Y96" s="22">
        <v>150316</v>
      </c>
      <c r="Z96" s="22">
        <v>0</v>
      </c>
      <c r="AA96" s="22">
        <v>12779</v>
      </c>
      <c r="AB96" s="22">
        <v>0</v>
      </c>
      <c r="AC96" s="22">
        <v>14727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907681</v>
      </c>
      <c r="AK96" s="22">
        <v>53815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0</v>
      </c>
      <c r="AR96" s="22">
        <v>4782472</v>
      </c>
      <c r="AS96" s="22">
        <v>0</v>
      </c>
      <c r="AT96" s="22">
        <v>652516</v>
      </c>
      <c r="AU96" s="22">
        <v>0</v>
      </c>
      <c r="AV96" s="22">
        <v>13440</v>
      </c>
      <c r="AW96" s="22">
        <v>249934</v>
      </c>
      <c r="AX96" s="22">
        <v>0</v>
      </c>
      <c r="AY96" s="22">
        <v>0</v>
      </c>
      <c r="AZ96" s="22">
        <v>0</v>
      </c>
      <c r="BA96" s="22">
        <v>0</v>
      </c>
      <c r="BB96" s="22">
        <v>0</v>
      </c>
      <c r="BC96" s="22">
        <v>496883</v>
      </c>
      <c r="BD96" s="22">
        <v>38851</v>
      </c>
      <c r="BE96" s="22">
        <v>0</v>
      </c>
      <c r="BF96" s="22">
        <v>0</v>
      </c>
      <c r="BG96" s="22">
        <v>0</v>
      </c>
      <c r="BH96" s="22">
        <v>611954</v>
      </c>
      <c r="BI96" s="22">
        <v>227438</v>
      </c>
      <c r="BJ96" s="22">
        <v>128299</v>
      </c>
      <c r="BK96" s="22">
        <v>0</v>
      </c>
      <c r="BL96" s="22">
        <v>108287</v>
      </c>
      <c r="BM96" s="22">
        <v>0</v>
      </c>
      <c r="BN96" s="22">
        <v>4081</v>
      </c>
      <c r="BO96" s="22">
        <v>0</v>
      </c>
      <c r="BP96" s="22">
        <v>420370</v>
      </c>
      <c r="BQ96" s="22">
        <v>0</v>
      </c>
      <c r="BR96" s="22">
        <v>0</v>
      </c>
      <c r="BS96" s="22">
        <v>0</v>
      </c>
      <c r="BT96" s="22">
        <v>0</v>
      </c>
      <c r="BU96" s="22">
        <v>-161276</v>
      </c>
      <c r="BV96" s="22">
        <v>0</v>
      </c>
      <c r="BW96" s="22">
        <v>611257</v>
      </c>
      <c r="BX96" s="22">
        <v>122821</v>
      </c>
      <c r="BY96" s="22">
        <v>0</v>
      </c>
      <c r="BZ96" s="22">
        <v>0</v>
      </c>
      <c r="CA96" s="22">
        <v>0</v>
      </c>
      <c r="CB96" s="22">
        <v>0</v>
      </c>
      <c r="CC96" s="22">
        <v>0</v>
      </c>
      <c r="CD96" s="22">
        <v>0</v>
      </c>
      <c r="CE96" s="22">
        <v>3524855</v>
      </c>
      <c r="CF96" s="22">
        <v>1257617</v>
      </c>
    </row>
    <row r="97" spans="1:84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4741763</v>
      </c>
      <c r="F97" s="22">
        <v>0</v>
      </c>
      <c r="G97" s="22">
        <v>0</v>
      </c>
      <c r="H97" s="22">
        <v>50002</v>
      </c>
      <c r="I97" s="22">
        <v>0</v>
      </c>
      <c r="J97" s="22">
        <v>546892</v>
      </c>
      <c r="K97" s="22">
        <v>35808</v>
      </c>
      <c r="L97" s="22">
        <v>0</v>
      </c>
      <c r="M97" s="22">
        <v>78156</v>
      </c>
      <c r="N97" s="22">
        <v>0</v>
      </c>
      <c r="O97" s="22">
        <v>0</v>
      </c>
      <c r="P97" s="22">
        <v>38767</v>
      </c>
      <c r="Q97" s="22">
        <v>0</v>
      </c>
      <c r="R97" s="22">
        <v>0</v>
      </c>
      <c r="S97" s="22">
        <v>0</v>
      </c>
      <c r="T97" s="22">
        <v>0</v>
      </c>
      <c r="U97" s="22">
        <v>2249171</v>
      </c>
      <c r="V97" s="22">
        <v>504854</v>
      </c>
      <c r="W97" s="22">
        <v>427835</v>
      </c>
      <c r="X97" s="22">
        <v>0</v>
      </c>
      <c r="Y97" s="22">
        <v>104401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82884</v>
      </c>
      <c r="AI97" s="22">
        <v>0</v>
      </c>
      <c r="AJ97" s="22">
        <v>646602</v>
      </c>
      <c r="AK97" s="22">
        <v>56469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0</v>
      </c>
      <c r="AR97" s="22">
        <v>9563604</v>
      </c>
      <c r="AS97" s="22">
        <v>169924</v>
      </c>
      <c r="AT97" s="22">
        <v>1219925</v>
      </c>
      <c r="AU97" s="22">
        <v>0</v>
      </c>
      <c r="AV97" s="22">
        <v>0</v>
      </c>
      <c r="AW97" s="22">
        <v>261768</v>
      </c>
      <c r="AX97" s="22">
        <v>16657</v>
      </c>
      <c r="AY97" s="22">
        <v>0</v>
      </c>
      <c r="AZ97" s="22">
        <v>245387</v>
      </c>
      <c r="BA97" s="22">
        <v>0</v>
      </c>
      <c r="BB97" s="22">
        <v>0</v>
      </c>
      <c r="BC97" s="22">
        <v>1796705</v>
      </c>
      <c r="BD97" s="22">
        <v>0</v>
      </c>
      <c r="BE97" s="22">
        <v>0</v>
      </c>
      <c r="BF97" s="22">
        <v>0</v>
      </c>
      <c r="BG97" s="22">
        <v>0</v>
      </c>
      <c r="BH97" s="22">
        <v>1177377</v>
      </c>
      <c r="BI97" s="22">
        <v>308572</v>
      </c>
      <c r="BJ97" s="22">
        <v>256842</v>
      </c>
      <c r="BK97" s="22">
        <v>0</v>
      </c>
      <c r="BL97" s="22">
        <v>151566</v>
      </c>
      <c r="BM97" s="22">
        <v>0</v>
      </c>
      <c r="BN97" s="22">
        <v>0</v>
      </c>
      <c r="BO97" s="22">
        <v>0</v>
      </c>
      <c r="BP97" s="22">
        <v>0</v>
      </c>
      <c r="BQ97" s="22">
        <v>0</v>
      </c>
      <c r="BR97" s="22">
        <v>28791</v>
      </c>
      <c r="BS97" s="22">
        <v>0</v>
      </c>
      <c r="BT97" s="22">
        <v>0</v>
      </c>
      <c r="BU97" s="22">
        <v>0</v>
      </c>
      <c r="BV97" s="22">
        <v>0</v>
      </c>
      <c r="BW97" s="22">
        <v>1790584</v>
      </c>
      <c r="BX97" s="22">
        <v>518769</v>
      </c>
      <c r="BY97" s="22">
        <v>0</v>
      </c>
      <c r="BZ97" s="22">
        <v>0</v>
      </c>
      <c r="CA97" s="22">
        <v>0</v>
      </c>
      <c r="CB97" s="22">
        <v>0</v>
      </c>
      <c r="CC97" s="22">
        <v>0</v>
      </c>
      <c r="CD97" s="22">
        <v>0</v>
      </c>
      <c r="CE97" s="22">
        <v>7942867</v>
      </c>
      <c r="CF97" s="22">
        <v>1620737</v>
      </c>
    </row>
    <row r="98" spans="1:84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1583199</v>
      </c>
      <c r="F98" s="22">
        <v>0</v>
      </c>
      <c r="G98" s="22">
        <v>32647</v>
      </c>
      <c r="H98" s="22">
        <v>0</v>
      </c>
      <c r="I98" s="22">
        <v>0</v>
      </c>
      <c r="J98" s="22">
        <v>71566</v>
      </c>
      <c r="K98" s="22">
        <v>0</v>
      </c>
      <c r="L98" s="22">
        <v>0</v>
      </c>
      <c r="M98" s="22">
        <v>4343</v>
      </c>
      <c r="N98" s="22">
        <v>0</v>
      </c>
      <c r="O98" s="22">
        <v>6218</v>
      </c>
      <c r="P98" s="22">
        <v>219073</v>
      </c>
      <c r="Q98" s="22">
        <v>0</v>
      </c>
      <c r="R98" s="22">
        <v>0</v>
      </c>
      <c r="S98" s="22">
        <v>0</v>
      </c>
      <c r="T98" s="22">
        <v>0</v>
      </c>
      <c r="U98" s="22">
        <v>223268</v>
      </c>
      <c r="V98" s="22">
        <v>135884</v>
      </c>
      <c r="W98" s="22">
        <v>215691</v>
      </c>
      <c r="X98" s="22">
        <v>0</v>
      </c>
      <c r="Y98" s="22">
        <v>65469</v>
      </c>
      <c r="Z98" s="22">
        <v>0</v>
      </c>
      <c r="AA98" s="22">
        <v>0</v>
      </c>
      <c r="AB98" s="22">
        <v>0</v>
      </c>
      <c r="AC98" s="22">
        <v>2368</v>
      </c>
      <c r="AD98" s="22">
        <v>0</v>
      </c>
      <c r="AE98" s="22">
        <v>0</v>
      </c>
      <c r="AF98" s="22">
        <v>0</v>
      </c>
      <c r="AG98" s="22">
        <v>109</v>
      </c>
      <c r="AH98" s="22">
        <v>0</v>
      </c>
      <c r="AI98" s="22">
        <v>0</v>
      </c>
      <c r="AJ98" s="22">
        <v>499090</v>
      </c>
      <c r="AK98" s="22">
        <v>102535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0</v>
      </c>
      <c r="AR98" s="22">
        <v>3161460</v>
      </c>
      <c r="AS98" s="22">
        <v>78956</v>
      </c>
      <c r="AT98" s="22">
        <v>472943</v>
      </c>
      <c r="AU98" s="22">
        <v>178145</v>
      </c>
      <c r="AV98" s="22">
        <v>0</v>
      </c>
      <c r="AW98" s="22">
        <v>147492</v>
      </c>
      <c r="AX98" s="22">
        <v>0</v>
      </c>
      <c r="AY98" s="22">
        <v>0</v>
      </c>
      <c r="AZ98" s="22">
        <v>123251</v>
      </c>
      <c r="BA98" s="22">
        <v>0</v>
      </c>
      <c r="BB98" s="22">
        <v>0</v>
      </c>
      <c r="BC98" s="22">
        <v>464618</v>
      </c>
      <c r="BD98" s="22">
        <v>0</v>
      </c>
      <c r="BE98" s="22">
        <v>0</v>
      </c>
      <c r="BF98" s="22">
        <v>0</v>
      </c>
      <c r="BG98" s="22">
        <v>0</v>
      </c>
      <c r="BH98" s="22">
        <v>184986</v>
      </c>
      <c r="BI98" s="22">
        <v>269779</v>
      </c>
      <c r="BJ98" s="22">
        <v>207590</v>
      </c>
      <c r="BK98" s="22">
        <v>0</v>
      </c>
      <c r="BL98" s="22">
        <v>93030</v>
      </c>
      <c r="BM98" s="22">
        <v>0</v>
      </c>
      <c r="BN98" s="22">
        <v>0</v>
      </c>
      <c r="BO98" s="22">
        <v>0</v>
      </c>
      <c r="BP98" s="22">
        <v>0</v>
      </c>
      <c r="BQ98" s="22">
        <v>0</v>
      </c>
      <c r="BR98" s="22">
        <v>167567</v>
      </c>
      <c r="BS98" s="22">
        <v>0</v>
      </c>
      <c r="BT98" s="22">
        <v>0</v>
      </c>
      <c r="BU98" s="22">
        <v>0</v>
      </c>
      <c r="BV98" s="22">
        <v>0</v>
      </c>
      <c r="BW98" s="22">
        <v>445963</v>
      </c>
      <c r="BX98" s="22">
        <v>107223</v>
      </c>
      <c r="BY98" s="22">
        <v>0</v>
      </c>
      <c r="BZ98" s="22">
        <v>0</v>
      </c>
      <c r="CA98" s="22">
        <v>0</v>
      </c>
      <c r="CB98" s="22">
        <v>0</v>
      </c>
      <c r="CC98" s="22">
        <v>0</v>
      </c>
      <c r="CD98" s="22">
        <v>9610</v>
      </c>
      <c r="CE98" s="22">
        <v>2951153</v>
      </c>
      <c r="CF98" s="22">
        <v>210307</v>
      </c>
    </row>
    <row r="99" spans="1:84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16175608</v>
      </c>
      <c r="F99" s="22">
        <v>0</v>
      </c>
      <c r="G99" s="22">
        <v>593872</v>
      </c>
      <c r="H99" s="22">
        <v>0</v>
      </c>
      <c r="I99" s="22">
        <v>662589</v>
      </c>
      <c r="J99" s="22">
        <v>782390</v>
      </c>
      <c r="K99" s="22">
        <v>0</v>
      </c>
      <c r="L99" s="22">
        <v>0</v>
      </c>
      <c r="M99" s="22">
        <v>208300</v>
      </c>
      <c r="N99" s="22">
        <v>0</v>
      </c>
      <c r="O99" s="22">
        <v>0</v>
      </c>
      <c r="P99" s="22">
        <v>604893</v>
      </c>
      <c r="Q99" s="22">
        <v>0</v>
      </c>
      <c r="R99" s="22">
        <v>11034</v>
      </c>
      <c r="S99" s="22">
        <v>0</v>
      </c>
      <c r="T99" s="22">
        <v>0</v>
      </c>
      <c r="U99" s="22">
        <v>3463802</v>
      </c>
      <c r="V99" s="22">
        <v>2970711</v>
      </c>
      <c r="W99" s="22">
        <v>1643154</v>
      </c>
      <c r="X99" s="22">
        <v>0</v>
      </c>
      <c r="Y99" s="22">
        <v>282602</v>
      </c>
      <c r="Z99" s="22">
        <v>0</v>
      </c>
      <c r="AA99" s="22">
        <v>13182</v>
      </c>
      <c r="AB99" s="22">
        <v>0</v>
      </c>
      <c r="AC99" s="22">
        <v>241401</v>
      </c>
      <c r="AD99" s="22">
        <v>0</v>
      </c>
      <c r="AE99" s="22">
        <v>12539</v>
      </c>
      <c r="AF99" s="22">
        <v>0</v>
      </c>
      <c r="AG99" s="22">
        <v>0</v>
      </c>
      <c r="AH99" s="22">
        <v>0</v>
      </c>
      <c r="AI99" s="22">
        <v>0</v>
      </c>
      <c r="AJ99" s="22">
        <v>2304427</v>
      </c>
      <c r="AK99" s="22">
        <v>6117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76895</v>
      </c>
      <c r="AR99" s="22">
        <v>30053516</v>
      </c>
      <c r="AS99" s="22">
        <v>483781</v>
      </c>
      <c r="AT99" s="22">
        <v>2761051</v>
      </c>
      <c r="AU99" s="22">
        <v>0</v>
      </c>
      <c r="AV99" s="22">
        <v>2126334</v>
      </c>
      <c r="AW99" s="22">
        <v>856518</v>
      </c>
      <c r="AX99" s="22">
        <v>126740</v>
      </c>
      <c r="AY99" s="22">
        <v>98149</v>
      </c>
      <c r="AZ99" s="22">
        <v>517765</v>
      </c>
      <c r="BA99" s="22">
        <v>0</v>
      </c>
      <c r="BB99" s="22">
        <v>0</v>
      </c>
      <c r="BC99" s="22">
        <v>4172389</v>
      </c>
      <c r="BD99" s="22">
        <v>0</v>
      </c>
      <c r="BE99" s="22">
        <v>232178</v>
      </c>
      <c r="BF99" s="22">
        <v>663901</v>
      </c>
      <c r="BG99" s="22">
        <v>0</v>
      </c>
      <c r="BH99" s="22">
        <v>3544489</v>
      </c>
      <c r="BI99" s="22">
        <v>2632577</v>
      </c>
      <c r="BJ99" s="22">
        <v>1625230</v>
      </c>
      <c r="BK99" s="22">
        <v>0</v>
      </c>
      <c r="BL99" s="22">
        <v>534625</v>
      </c>
      <c r="BM99" s="22">
        <v>0</v>
      </c>
      <c r="BN99" s="22">
        <v>52329</v>
      </c>
      <c r="BO99" s="22">
        <v>0</v>
      </c>
      <c r="BP99" s="22">
        <v>789411</v>
      </c>
      <c r="BQ99" s="22">
        <v>0</v>
      </c>
      <c r="BR99" s="22">
        <v>0</v>
      </c>
      <c r="BS99" s="22">
        <v>0</v>
      </c>
      <c r="BT99" s="22">
        <v>0</v>
      </c>
      <c r="BU99" s="22">
        <v>0</v>
      </c>
      <c r="BV99" s="22">
        <v>0</v>
      </c>
      <c r="BW99" s="22">
        <v>7550041</v>
      </c>
      <c r="BX99" s="22">
        <v>870915</v>
      </c>
      <c r="BY99" s="22">
        <v>0</v>
      </c>
      <c r="BZ99" s="22">
        <v>0</v>
      </c>
      <c r="CA99" s="22">
        <v>0</v>
      </c>
      <c r="CB99" s="22">
        <v>0</v>
      </c>
      <c r="CC99" s="22">
        <v>0</v>
      </c>
      <c r="CD99" s="22">
        <v>0</v>
      </c>
      <c r="CE99" s="22">
        <v>29638423</v>
      </c>
      <c r="CF99" s="22">
        <v>415093</v>
      </c>
    </row>
    <row r="100" spans="1:84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2138116</v>
      </c>
      <c r="F100" s="22">
        <v>0</v>
      </c>
      <c r="G100" s="22">
        <v>14385</v>
      </c>
      <c r="H100" s="22">
        <v>0</v>
      </c>
      <c r="I100" s="22">
        <v>0</v>
      </c>
      <c r="J100" s="22">
        <v>10531</v>
      </c>
      <c r="K100" s="22">
        <v>0</v>
      </c>
      <c r="L100" s="22">
        <v>0</v>
      </c>
      <c r="M100" s="22">
        <v>54336</v>
      </c>
      <c r="N100" s="22">
        <v>0</v>
      </c>
      <c r="O100" s="22">
        <v>0</v>
      </c>
      <c r="P100" s="22">
        <v>186660</v>
      </c>
      <c r="Q100" s="22">
        <v>0</v>
      </c>
      <c r="R100" s="22">
        <v>0</v>
      </c>
      <c r="S100" s="22">
        <v>35000</v>
      </c>
      <c r="T100" s="22">
        <v>0</v>
      </c>
      <c r="U100" s="22">
        <v>535897</v>
      </c>
      <c r="V100" s="22">
        <v>318788</v>
      </c>
      <c r="W100" s="22">
        <v>91832</v>
      </c>
      <c r="X100" s="22">
        <v>0</v>
      </c>
      <c r="Y100" s="22">
        <v>53906</v>
      </c>
      <c r="Z100" s="22">
        <v>0</v>
      </c>
      <c r="AA100" s="22">
        <v>15500</v>
      </c>
      <c r="AB100" s="22">
        <v>0</v>
      </c>
      <c r="AC100" s="22">
        <v>5894</v>
      </c>
      <c r="AD100" s="22">
        <v>5850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672662</v>
      </c>
      <c r="AK100" s="22">
        <v>2742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0</v>
      </c>
      <c r="AR100" s="22">
        <v>4142099</v>
      </c>
      <c r="AS100" s="22">
        <v>111471</v>
      </c>
      <c r="AT100" s="22">
        <v>784078</v>
      </c>
      <c r="AU100" s="22">
        <v>0</v>
      </c>
      <c r="AV100" s="22">
        <v>87843</v>
      </c>
      <c r="AW100" s="22">
        <v>37275</v>
      </c>
      <c r="AX100" s="22">
        <v>7939</v>
      </c>
      <c r="AY100" s="22">
        <v>0</v>
      </c>
      <c r="AZ100" s="22">
        <v>38922</v>
      </c>
      <c r="BA100" s="22">
        <v>0</v>
      </c>
      <c r="BB100" s="22">
        <v>0</v>
      </c>
      <c r="BC100" s="22">
        <v>548530</v>
      </c>
      <c r="BD100" s="22">
        <v>0</v>
      </c>
      <c r="BE100" s="22">
        <v>0</v>
      </c>
      <c r="BF100" s="22">
        <v>53610</v>
      </c>
      <c r="BG100" s="22">
        <v>0</v>
      </c>
      <c r="BH100" s="22">
        <v>578876</v>
      </c>
      <c r="BI100" s="22">
        <v>372719</v>
      </c>
      <c r="BJ100" s="22">
        <v>122260</v>
      </c>
      <c r="BK100" s="22">
        <v>0</v>
      </c>
      <c r="BL100" s="22">
        <v>108819</v>
      </c>
      <c r="BM100" s="22">
        <v>0</v>
      </c>
      <c r="BN100" s="22">
        <v>9089</v>
      </c>
      <c r="BO100" s="22">
        <v>0</v>
      </c>
      <c r="BP100" s="22">
        <v>210694</v>
      </c>
      <c r="BQ100" s="22">
        <v>92587</v>
      </c>
      <c r="BR100" s="22">
        <v>0</v>
      </c>
      <c r="BS100" s="22">
        <v>0</v>
      </c>
      <c r="BT100" s="22">
        <v>0</v>
      </c>
      <c r="BU100" s="22">
        <v>0</v>
      </c>
      <c r="BV100" s="22">
        <v>0</v>
      </c>
      <c r="BW100" s="22">
        <v>640105</v>
      </c>
      <c r="BX100" s="22">
        <v>62522</v>
      </c>
      <c r="BY100" s="22">
        <v>0</v>
      </c>
      <c r="BZ100" s="22">
        <v>0</v>
      </c>
      <c r="CA100" s="22">
        <v>0</v>
      </c>
      <c r="CB100" s="22">
        <v>0</v>
      </c>
      <c r="CC100" s="22">
        <v>0</v>
      </c>
      <c r="CD100" s="22">
        <v>0</v>
      </c>
      <c r="CE100" s="22">
        <v>3867339</v>
      </c>
      <c r="CF100" s="22">
        <v>274760</v>
      </c>
    </row>
    <row r="101" spans="1:84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16464298</v>
      </c>
      <c r="F101" s="22">
        <v>591</v>
      </c>
      <c r="G101" s="22">
        <v>1541369</v>
      </c>
      <c r="H101" s="22">
        <v>0</v>
      </c>
      <c r="I101" s="22">
        <v>858485</v>
      </c>
      <c r="J101" s="22">
        <v>0</v>
      </c>
      <c r="K101" s="22">
        <v>0</v>
      </c>
      <c r="L101" s="22">
        <v>40539</v>
      </c>
      <c r="M101" s="22">
        <v>16348</v>
      </c>
      <c r="N101" s="22">
        <v>0</v>
      </c>
      <c r="O101" s="22">
        <v>666</v>
      </c>
      <c r="P101" s="22">
        <v>1801360</v>
      </c>
      <c r="Q101" s="22">
        <v>0</v>
      </c>
      <c r="R101" s="22">
        <v>0</v>
      </c>
      <c r="S101" s="22">
        <v>0</v>
      </c>
      <c r="T101" s="22">
        <v>0</v>
      </c>
      <c r="U101" s="22">
        <v>2671982</v>
      </c>
      <c r="V101" s="22">
        <v>1229672</v>
      </c>
      <c r="W101" s="22">
        <v>1744036</v>
      </c>
      <c r="X101" s="22">
        <v>0</v>
      </c>
      <c r="Y101" s="22">
        <v>807281</v>
      </c>
      <c r="Z101" s="22">
        <v>0</v>
      </c>
      <c r="AA101" s="22">
        <v>0</v>
      </c>
      <c r="AB101" s="22">
        <v>0</v>
      </c>
      <c r="AC101" s="22">
        <v>132619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91007</v>
      </c>
      <c r="AJ101" s="22">
        <v>1238300</v>
      </c>
      <c r="AK101" s="22">
        <v>4096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0</v>
      </c>
      <c r="AR101" s="22">
        <v>28642649</v>
      </c>
      <c r="AS101" s="22">
        <v>571288</v>
      </c>
      <c r="AT101" s="22">
        <v>3230354</v>
      </c>
      <c r="AU101" s="22">
        <v>0</v>
      </c>
      <c r="AV101" s="22">
        <v>2925490</v>
      </c>
      <c r="AW101" s="22">
        <v>406539</v>
      </c>
      <c r="AX101" s="22">
        <v>1788</v>
      </c>
      <c r="AY101" s="22">
        <v>25656</v>
      </c>
      <c r="AZ101" s="22">
        <v>298155</v>
      </c>
      <c r="BA101" s="22">
        <v>0</v>
      </c>
      <c r="BB101" s="22">
        <v>1264780</v>
      </c>
      <c r="BC101" s="22">
        <v>5901498</v>
      </c>
      <c r="BD101" s="22">
        <v>0</v>
      </c>
      <c r="BE101" s="22">
        <v>0</v>
      </c>
      <c r="BF101" s="22">
        <v>132005</v>
      </c>
      <c r="BG101" s="22">
        <v>0</v>
      </c>
      <c r="BH101" s="22">
        <v>2686725</v>
      </c>
      <c r="BI101" s="22">
        <v>1351531</v>
      </c>
      <c r="BJ101" s="22">
        <v>1258361</v>
      </c>
      <c r="BK101" s="22">
        <v>0</v>
      </c>
      <c r="BL101" s="22">
        <v>904968</v>
      </c>
      <c r="BM101" s="22">
        <v>0</v>
      </c>
      <c r="BN101" s="22">
        <v>0</v>
      </c>
      <c r="BO101" s="22">
        <v>0</v>
      </c>
      <c r="BP101" s="22">
        <v>269351</v>
      </c>
      <c r="BQ101" s="22">
        <v>0</v>
      </c>
      <c r="BR101" s="22">
        <v>0</v>
      </c>
      <c r="BS101" s="22">
        <v>0</v>
      </c>
      <c r="BT101" s="22">
        <v>0</v>
      </c>
      <c r="BU101" s="22">
        <v>0</v>
      </c>
      <c r="BV101" s="22">
        <v>214141</v>
      </c>
      <c r="BW101" s="22">
        <v>3385163</v>
      </c>
      <c r="BX101" s="22">
        <v>357531</v>
      </c>
      <c r="BY101" s="22">
        <v>0</v>
      </c>
      <c r="BZ101" s="22">
        <v>0</v>
      </c>
      <c r="CA101" s="22">
        <v>0</v>
      </c>
      <c r="CB101" s="22">
        <v>0</v>
      </c>
      <c r="CC101" s="22">
        <v>0</v>
      </c>
      <c r="CD101" s="22">
        <v>0</v>
      </c>
      <c r="CE101" s="22">
        <v>25185324</v>
      </c>
      <c r="CF101" s="22">
        <v>3457325</v>
      </c>
    </row>
    <row r="102" spans="1:84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2100697</v>
      </c>
      <c r="F102" s="22">
        <v>341457</v>
      </c>
      <c r="G102" s="22">
        <v>353674</v>
      </c>
      <c r="H102" s="22">
        <v>0</v>
      </c>
      <c r="I102" s="22">
        <v>0</v>
      </c>
      <c r="J102" s="22">
        <v>29750</v>
      </c>
      <c r="K102" s="22">
        <v>0</v>
      </c>
      <c r="L102" s="22">
        <v>9200</v>
      </c>
      <c r="M102" s="22">
        <v>6391</v>
      </c>
      <c r="N102" s="22">
        <v>19620</v>
      </c>
      <c r="O102" s="22">
        <v>4519</v>
      </c>
      <c r="P102" s="22">
        <v>90021</v>
      </c>
      <c r="Q102" s="22">
        <v>3803</v>
      </c>
      <c r="R102" s="22">
        <v>0</v>
      </c>
      <c r="S102" s="22">
        <v>0</v>
      </c>
      <c r="T102" s="22">
        <v>0</v>
      </c>
      <c r="U102" s="22">
        <v>896129</v>
      </c>
      <c r="V102" s="22">
        <v>269610</v>
      </c>
      <c r="W102" s="22">
        <v>261326</v>
      </c>
      <c r="X102" s="22">
        <v>98999</v>
      </c>
      <c r="Y102" s="22">
        <v>0</v>
      </c>
      <c r="Z102" s="22">
        <v>0</v>
      </c>
      <c r="AA102" s="22">
        <v>14850</v>
      </c>
      <c r="AB102" s="22">
        <v>0</v>
      </c>
      <c r="AC102" s="22">
        <v>4000</v>
      </c>
      <c r="AD102" s="22">
        <v>0</v>
      </c>
      <c r="AE102" s="22">
        <v>592687</v>
      </c>
      <c r="AF102" s="22">
        <v>0</v>
      </c>
      <c r="AG102" s="22">
        <v>0</v>
      </c>
      <c r="AH102" s="22">
        <v>0</v>
      </c>
      <c r="AI102" s="22">
        <v>0</v>
      </c>
      <c r="AJ102" s="22">
        <v>427528</v>
      </c>
      <c r="AK102" s="22">
        <v>159220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0</v>
      </c>
      <c r="AR102" s="22">
        <v>5683481</v>
      </c>
      <c r="AS102" s="22">
        <v>93359</v>
      </c>
      <c r="AT102" s="22">
        <v>871900</v>
      </c>
      <c r="AU102" s="22">
        <v>0</v>
      </c>
      <c r="AV102" s="22">
        <v>0</v>
      </c>
      <c r="AW102" s="22">
        <v>158844</v>
      </c>
      <c r="AX102" s="22">
        <v>0</v>
      </c>
      <c r="AY102" s="22">
        <v>8224</v>
      </c>
      <c r="AZ102" s="22">
        <v>96593</v>
      </c>
      <c r="BA102" s="22">
        <v>0</v>
      </c>
      <c r="BB102" s="22">
        <v>0</v>
      </c>
      <c r="BC102" s="22">
        <v>1404763</v>
      </c>
      <c r="BD102" s="22">
        <v>0</v>
      </c>
      <c r="BE102" s="22">
        <v>0</v>
      </c>
      <c r="BF102" s="22">
        <v>0</v>
      </c>
      <c r="BG102" s="22">
        <v>0</v>
      </c>
      <c r="BH102" s="22">
        <v>1189059</v>
      </c>
      <c r="BI102" s="22">
        <v>385524</v>
      </c>
      <c r="BJ102" s="22">
        <v>352770</v>
      </c>
      <c r="BK102" s="22">
        <v>54511</v>
      </c>
      <c r="BL102" s="22">
        <v>0</v>
      </c>
      <c r="BM102" s="22">
        <v>0</v>
      </c>
      <c r="BN102" s="22">
        <v>54511</v>
      </c>
      <c r="BO102" s="22">
        <v>0</v>
      </c>
      <c r="BP102" s="22">
        <v>10836</v>
      </c>
      <c r="BQ102" s="22">
        <v>0</v>
      </c>
      <c r="BR102" s="22">
        <v>305617</v>
      </c>
      <c r="BS102" s="22">
        <v>0</v>
      </c>
      <c r="BT102" s="22">
        <v>0</v>
      </c>
      <c r="BU102" s="22">
        <v>27494</v>
      </c>
      <c r="BV102" s="22">
        <v>0</v>
      </c>
      <c r="BW102" s="22">
        <v>625391</v>
      </c>
      <c r="BX102" s="22">
        <v>81766</v>
      </c>
      <c r="BY102" s="22">
        <v>0</v>
      </c>
      <c r="BZ102" s="22">
        <v>0</v>
      </c>
      <c r="CA102" s="22">
        <v>0</v>
      </c>
      <c r="CB102" s="22">
        <v>0</v>
      </c>
      <c r="CC102" s="22">
        <v>0</v>
      </c>
      <c r="CD102" s="22">
        <v>0</v>
      </c>
      <c r="CE102" s="22">
        <v>5721162</v>
      </c>
      <c r="CF102" s="22">
        <v>-37681</v>
      </c>
    </row>
    <row r="103" spans="1:84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1197423</v>
      </c>
      <c r="F103" s="22">
        <v>0</v>
      </c>
      <c r="G103" s="22">
        <v>1158160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2550</v>
      </c>
      <c r="N103" s="22">
        <v>0</v>
      </c>
      <c r="O103" s="22">
        <v>0</v>
      </c>
      <c r="P103" s="22">
        <v>1448</v>
      </c>
      <c r="Q103" s="22">
        <v>0</v>
      </c>
      <c r="R103" s="22">
        <v>0</v>
      </c>
      <c r="S103" s="22">
        <v>0</v>
      </c>
      <c r="T103" s="22">
        <v>0</v>
      </c>
      <c r="U103" s="22">
        <v>311969</v>
      </c>
      <c r="V103" s="22">
        <v>306928</v>
      </c>
      <c r="W103" s="22">
        <v>162666</v>
      </c>
      <c r="X103" s="22">
        <v>0</v>
      </c>
      <c r="Y103" s="22">
        <v>67560</v>
      </c>
      <c r="Z103" s="22">
        <v>0</v>
      </c>
      <c r="AA103" s="22">
        <v>16701</v>
      </c>
      <c r="AB103" s="22">
        <v>0</v>
      </c>
      <c r="AC103" s="22">
        <v>0</v>
      </c>
      <c r="AD103" s="22">
        <v>762</v>
      </c>
      <c r="AE103" s="22">
        <v>6500</v>
      </c>
      <c r="AF103" s="22">
        <v>0</v>
      </c>
      <c r="AG103" s="22">
        <v>0</v>
      </c>
      <c r="AH103" s="22">
        <v>0</v>
      </c>
      <c r="AI103" s="22">
        <v>0</v>
      </c>
      <c r="AJ103" s="22">
        <v>128915</v>
      </c>
      <c r="AK103" s="22">
        <v>35183</v>
      </c>
      <c r="AL103" s="22">
        <v>0</v>
      </c>
      <c r="AM103" s="22">
        <v>1600</v>
      </c>
      <c r="AN103" s="22">
        <v>0</v>
      </c>
      <c r="AO103" s="22">
        <v>0</v>
      </c>
      <c r="AP103" s="22">
        <v>0</v>
      </c>
      <c r="AQ103" s="22">
        <v>0</v>
      </c>
      <c r="AR103" s="22">
        <v>3398365</v>
      </c>
      <c r="AS103" s="22">
        <v>110702</v>
      </c>
      <c r="AT103" s="22">
        <v>780330</v>
      </c>
      <c r="AU103" s="22">
        <v>0</v>
      </c>
      <c r="AV103" s="22">
        <v>0</v>
      </c>
      <c r="AW103" s="22">
        <v>13868</v>
      </c>
      <c r="AX103" s="22">
        <v>17</v>
      </c>
      <c r="AY103" s="22">
        <v>0</v>
      </c>
      <c r="AZ103" s="22">
        <v>79487</v>
      </c>
      <c r="BA103" s="22">
        <v>0</v>
      </c>
      <c r="BB103" s="22">
        <v>331116</v>
      </c>
      <c r="BC103" s="22">
        <v>356093</v>
      </c>
      <c r="BD103" s="22">
        <v>0</v>
      </c>
      <c r="BE103" s="22">
        <v>0</v>
      </c>
      <c r="BF103" s="22">
        <v>405</v>
      </c>
      <c r="BG103" s="22">
        <v>0</v>
      </c>
      <c r="BH103" s="22">
        <v>521057</v>
      </c>
      <c r="BI103" s="22">
        <v>375541</v>
      </c>
      <c r="BJ103" s="22">
        <v>63328</v>
      </c>
      <c r="BK103" s="22">
        <v>0</v>
      </c>
      <c r="BL103" s="22">
        <v>99367</v>
      </c>
      <c r="BM103" s="22">
        <v>0</v>
      </c>
      <c r="BN103" s="22">
        <v>10494</v>
      </c>
      <c r="BO103" s="22">
        <v>0</v>
      </c>
      <c r="BP103" s="22">
        <v>10117</v>
      </c>
      <c r="BQ103" s="22">
        <v>1288</v>
      </c>
      <c r="BR103" s="22">
        <v>0</v>
      </c>
      <c r="BS103" s="22">
        <v>0</v>
      </c>
      <c r="BT103" s="22">
        <v>0</v>
      </c>
      <c r="BU103" s="22">
        <v>0</v>
      </c>
      <c r="BV103" s="22">
        <v>0</v>
      </c>
      <c r="BW103" s="22">
        <v>354795</v>
      </c>
      <c r="BX103" s="22">
        <v>83702</v>
      </c>
      <c r="BY103" s="22">
        <v>0</v>
      </c>
      <c r="BZ103" s="22">
        <v>4849</v>
      </c>
      <c r="CA103" s="22">
        <v>0</v>
      </c>
      <c r="CB103" s="22">
        <v>0</v>
      </c>
      <c r="CC103" s="22">
        <v>0</v>
      </c>
      <c r="CD103" s="22">
        <v>0</v>
      </c>
      <c r="CE103" s="22">
        <v>3196556</v>
      </c>
      <c r="CF103" s="22">
        <v>201809</v>
      </c>
    </row>
    <row r="104" spans="1:84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1723586</v>
      </c>
      <c r="F104" s="22">
        <v>9126</v>
      </c>
      <c r="G104" s="22">
        <v>130190</v>
      </c>
      <c r="H104" s="22">
        <v>0</v>
      </c>
      <c r="I104" s="22">
        <v>0</v>
      </c>
      <c r="J104" s="22">
        <v>60</v>
      </c>
      <c r="K104" s="22">
        <v>5558</v>
      </c>
      <c r="L104" s="22">
        <v>0</v>
      </c>
      <c r="M104" s="22">
        <v>5003</v>
      </c>
      <c r="N104" s="22">
        <v>0</v>
      </c>
      <c r="O104" s="22">
        <v>3042</v>
      </c>
      <c r="P104" s="22">
        <v>239183</v>
      </c>
      <c r="Q104" s="22">
        <v>0</v>
      </c>
      <c r="R104" s="22">
        <v>0</v>
      </c>
      <c r="S104" s="22">
        <v>0</v>
      </c>
      <c r="T104" s="22">
        <v>0</v>
      </c>
      <c r="U104" s="22">
        <v>1965962</v>
      </c>
      <c r="V104" s="22">
        <v>282248</v>
      </c>
      <c r="W104" s="22">
        <v>220183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25570</v>
      </c>
      <c r="AD104" s="22">
        <v>69930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829159</v>
      </c>
      <c r="AK104" s="22">
        <v>5336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0</v>
      </c>
      <c r="AR104" s="22">
        <v>5514136</v>
      </c>
      <c r="AS104" s="22">
        <v>79532</v>
      </c>
      <c r="AT104" s="22">
        <v>731701</v>
      </c>
      <c r="AU104" s="22">
        <v>0</v>
      </c>
      <c r="AV104" s="22">
        <v>71712</v>
      </c>
      <c r="AW104" s="22">
        <v>134941</v>
      </c>
      <c r="AX104" s="22">
        <v>8633</v>
      </c>
      <c r="AY104" s="22">
        <v>0</v>
      </c>
      <c r="AZ104" s="22">
        <v>13440</v>
      </c>
      <c r="BA104" s="22">
        <v>0</v>
      </c>
      <c r="BB104" s="22">
        <v>186927</v>
      </c>
      <c r="BC104" s="22">
        <v>698749</v>
      </c>
      <c r="BD104" s="22">
        <v>0</v>
      </c>
      <c r="BE104" s="22">
        <v>0</v>
      </c>
      <c r="BF104" s="22">
        <v>0</v>
      </c>
      <c r="BG104" s="22">
        <v>0</v>
      </c>
      <c r="BH104" s="22">
        <v>309758</v>
      </c>
      <c r="BI104" s="22">
        <v>219942</v>
      </c>
      <c r="BJ104" s="22">
        <v>198367</v>
      </c>
      <c r="BK104" s="22">
        <v>0</v>
      </c>
      <c r="BL104" s="22">
        <v>9344</v>
      </c>
      <c r="BM104" s="22">
        <v>0</v>
      </c>
      <c r="BN104" s="22">
        <v>0</v>
      </c>
      <c r="BO104" s="22">
        <v>0</v>
      </c>
      <c r="BP104" s="22">
        <v>41409</v>
      </c>
      <c r="BQ104" s="22">
        <v>157624</v>
      </c>
      <c r="BR104" s="22">
        <v>0</v>
      </c>
      <c r="BS104" s="22">
        <v>0</v>
      </c>
      <c r="BT104" s="22">
        <v>0</v>
      </c>
      <c r="BU104" s="22">
        <v>0</v>
      </c>
      <c r="BV104" s="22">
        <v>0</v>
      </c>
      <c r="BW104" s="22">
        <v>557705</v>
      </c>
      <c r="BX104" s="22">
        <v>20038</v>
      </c>
      <c r="BY104" s="22">
        <v>0</v>
      </c>
      <c r="BZ104" s="22">
        <v>0</v>
      </c>
      <c r="CA104" s="22">
        <v>0</v>
      </c>
      <c r="CB104" s="22">
        <v>0</v>
      </c>
      <c r="CC104" s="22">
        <v>0</v>
      </c>
      <c r="CD104" s="22">
        <v>0</v>
      </c>
      <c r="CE104" s="22">
        <v>3439822</v>
      </c>
      <c r="CF104" s="22">
        <v>2074314</v>
      </c>
    </row>
    <row r="105" spans="1:84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4006947</v>
      </c>
      <c r="F105" s="22">
        <v>0</v>
      </c>
      <c r="G105" s="22">
        <v>192134</v>
      </c>
      <c r="H105" s="22">
        <v>0</v>
      </c>
      <c r="I105" s="22">
        <v>88024</v>
      </c>
      <c r="J105" s="22">
        <v>0</v>
      </c>
      <c r="K105" s="22">
        <v>0</v>
      </c>
      <c r="L105" s="22">
        <v>0</v>
      </c>
      <c r="M105" s="22">
        <v>70231</v>
      </c>
      <c r="N105" s="22">
        <v>0</v>
      </c>
      <c r="O105" s="22">
        <v>0</v>
      </c>
      <c r="P105" s="22">
        <v>6863</v>
      </c>
      <c r="Q105" s="22">
        <v>0</v>
      </c>
      <c r="R105" s="22">
        <v>0</v>
      </c>
      <c r="S105" s="22">
        <v>0</v>
      </c>
      <c r="T105" s="22">
        <v>0</v>
      </c>
      <c r="U105" s="22">
        <v>704631</v>
      </c>
      <c r="V105" s="22">
        <v>1228837</v>
      </c>
      <c r="W105" s="22">
        <v>289241</v>
      </c>
      <c r="X105" s="22">
        <v>0</v>
      </c>
      <c r="Y105" s="22">
        <v>60156</v>
      </c>
      <c r="Z105" s="22">
        <v>0</v>
      </c>
      <c r="AA105" s="22">
        <v>0</v>
      </c>
      <c r="AB105" s="22">
        <v>0</v>
      </c>
      <c r="AC105" s="22">
        <v>60243</v>
      </c>
      <c r="AD105" s="22">
        <v>950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508005</v>
      </c>
      <c r="AK105" s="22">
        <v>102714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0</v>
      </c>
      <c r="AR105" s="22">
        <v>7318976</v>
      </c>
      <c r="AS105" s="22">
        <v>169953</v>
      </c>
      <c r="AT105" s="22">
        <v>690499</v>
      </c>
      <c r="AU105" s="22">
        <v>0</v>
      </c>
      <c r="AV105" s="22">
        <v>88764</v>
      </c>
      <c r="AW105" s="22">
        <v>210058</v>
      </c>
      <c r="AX105" s="22">
        <v>85989</v>
      </c>
      <c r="AY105" s="22">
        <v>0</v>
      </c>
      <c r="AZ105" s="22">
        <v>228892</v>
      </c>
      <c r="BA105" s="22">
        <v>0</v>
      </c>
      <c r="BB105" s="22">
        <v>0</v>
      </c>
      <c r="BC105" s="22">
        <v>1215215</v>
      </c>
      <c r="BD105" s="22">
        <v>0</v>
      </c>
      <c r="BE105" s="22">
        <v>0</v>
      </c>
      <c r="BF105" s="22">
        <v>0</v>
      </c>
      <c r="BG105" s="22">
        <v>0</v>
      </c>
      <c r="BH105" s="22">
        <v>984521</v>
      </c>
      <c r="BI105" s="22">
        <v>432271</v>
      </c>
      <c r="BJ105" s="22">
        <v>294023</v>
      </c>
      <c r="BK105" s="22">
        <v>0</v>
      </c>
      <c r="BL105" s="22">
        <v>77168</v>
      </c>
      <c r="BM105" s="22">
        <v>0</v>
      </c>
      <c r="BN105" s="22">
        <v>0</v>
      </c>
      <c r="BO105" s="22">
        <v>0</v>
      </c>
      <c r="BP105" s="22">
        <v>211406</v>
      </c>
      <c r="BQ105" s="22">
        <v>176665</v>
      </c>
      <c r="BR105" s="22">
        <v>0</v>
      </c>
      <c r="BS105" s="22">
        <v>0</v>
      </c>
      <c r="BT105" s="22">
        <v>0</v>
      </c>
      <c r="BU105" s="22">
        <v>0</v>
      </c>
      <c r="BV105" s="22">
        <v>0</v>
      </c>
      <c r="BW105" s="22">
        <v>1043261</v>
      </c>
      <c r="BX105" s="22">
        <v>200627</v>
      </c>
      <c r="BY105" s="22">
        <v>0</v>
      </c>
      <c r="BZ105" s="22">
        <v>0</v>
      </c>
      <c r="CA105" s="22">
        <v>0</v>
      </c>
      <c r="CB105" s="22">
        <v>0</v>
      </c>
      <c r="CC105" s="22">
        <v>0</v>
      </c>
      <c r="CD105" s="22">
        <v>0</v>
      </c>
      <c r="CE105" s="22">
        <v>6109312</v>
      </c>
      <c r="CF105" s="22">
        <v>1209664</v>
      </c>
    </row>
    <row r="106" spans="1:84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31776911</v>
      </c>
      <c r="F106" s="22">
        <v>0</v>
      </c>
      <c r="G106" s="22">
        <v>8411261</v>
      </c>
      <c r="H106" s="22">
        <v>0</v>
      </c>
      <c r="I106" s="22">
        <v>517659</v>
      </c>
      <c r="J106" s="22">
        <v>1595344</v>
      </c>
      <c r="K106" s="22">
        <v>0</v>
      </c>
      <c r="L106" s="22">
        <v>0</v>
      </c>
      <c r="M106" s="22">
        <v>2782804</v>
      </c>
      <c r="N106" s="22">
        <v>0</v>
      </c>
      <c r="O106" s="22">
        <v>192733</v>
      </c>
      <c r="P106" s="22">
        <v>4654318</v>
      </c>
      <c r="Q106" s="22">
        <v>0</v>
      </c>
      <c r="R106" s="22">
        <v>420919</v>
      </c>
      <c r="S106" s="22">
        <v>13185019</v>
      </c>
      <c r="T106" s="22">
        <v>0</v>
      </c>
      <c r="U106" s="22">
        <v>4685510</v>
      </c>
      <c r="V106" s="22">
        <v>8838553</v>
      </c>
      <c r="W106" s="22">
        <v>4275323</v>
      </c>
      <c r="X106" s="22">
        <v>3858776</v>
      </c>
      <c r="Y106" s="22">
        <v>366114</v>
      </c>
      <c r="Z106" s="22">
        <v>0</v>
      </c>
      <c r="AA106" s="22">
        <v>104107</v>
      </c>
      <c r="AB106" s="22">
        <v>475680</v>
      </c>
      <c r="AC106" s="22">
        <v>1598032</v>
      </c>
      <c r="AD106" s="22">
        <v>620710</v>
      </c>
      <c r="AE106" s="22">
        <v>0</v>
      </c>
      <c r="AF106" s="22">
        <v>3993797</v>
      </c>
      <c r="AG106" s="22">
        <v>8557157</v>
      </c>
      <c r="AH106" s="22">
        <v>173152</v>
      </c>
      <c r="AI106" s="22">
        <v>0</v>
      </c>
      <c r="AJ106" s="22">
        <v>1737801</v>
      </c>
      <c r="AK106" s="22">
        <v>240426</v>
      </c>
      <c r="AL106" s="22">
        <v>0</v>
      </c>
      <c r="AM106" s="22">
        <v>4558845</v>
      </c>
      <c r="AN106" s="22">
        <v>0</v>
      </c>
      <c r="AO106" s="22">
        <v>0</v>
      </c>
      <c r="AP106" s="22">
        <v>0</v>
      </c>
      <c r="AQ106" s="22">
        <v>0</v>
      </c>
      <c r="AR106" s="22">
        <v>107620951</v>
      </c>
      <c r="AS106" s="22">
        <v>580085</v>
      </c>
      <c r="AT106" s="22">
        <v>12623540</v>
      </c>
      <c r="AU106" s="22">
        <v>0</v>
      </c>
      <c r="AV106" s="22">
        <v>4109253</v>
      </c>
      <c r="AW106" s="22">
        <v>3756794</v>
      </c>
      <c r="AX106" s="22">
        <v>59901</v>
      </c>
      <c r="AY106" s="22">
        <v>0</v>
      </c>
      <c r="AZ106" s="22">
        <v>1851902</v>
      </c>
      <c r="BA106" s="22">
        <v>0</v>
      </c>
      <c r="BB106" s="22">
        <v>864567</v>
      </c>
      <c r="BC106" s="22">
        <v>6085512</v>
      </c>
      <c r="BD106" s="22">
        <v>0</v>
      </c>
      <c r="BE106" s="22">
        <v>2070199</v>
      </c>
      <c r="BF106" s="22">
        <v>0</v>
      </c>
      <c r="BG106" s="22">
        <v>0</v>
      </c>
      <c r="BH106" s="22">
        <v>10652182</v>
      </c>
      <c r="BI106" s="22">
        <v>0</v>
      </c>
      <c r="BJ106" s="22">
        <v>4758033</v>
      </c>
      <c r="BK106" s="22">
        <v>0</v>
      </c>
      <c r="BL106" s="22">
        <v>513267</v>
      </c>
      <c r="BM106" s="22">
        <v>0</v>
      </c>
      <c r="BN106" s="22">
        <v>62717</v>
      </c>
      <c r="BO106" s="22">
        <v>934195</v>
      </c>
      <c r="BP106" s="22">
        <v>1584345</v>
      </c>
      <c r="BQ106" s="22">
        <v>706315</v>
      </c>
      <c r="BR106" s="22">
        <v>0</v>
      </c>
      <c r="BS106" s="22">
        <v>4121113</v>
      </c>
      <c r="BT106" s="22">
        <v>0</v>
      </c>
      <c r="BU106" s="22">
        <v>1285115</v>
      </c>
      <c r="BV106" s="22">
        <v>0</v>
      </c>
      <c r="BW106" s="22">
        <v>4975291</v>
      </c>
      <c r="BX106" s="22">
        <v>1712155</v>
      </c>
      <c r="BY106" s="22">
        <v>0</v>
      </c>
      <c r="BZ106" s="22">
        <v>7468930</v>
      </c>
      <c r="CA106" s="22">
        <v>0</v>
      </c>
      <c r="CB106" s="22">
        <v>0</v>
      </c>
      <c r="CC106" s="22">
        <v>0</v>
      </c>
      <c r="CD106" s="22">
        <v>0</v>
      </c>
      <c r="CE106" s="22">
        <v>70775411</v>
      </c>
      <c r="CF106" s="22">
        <v>36845540</v>
      </c>
    </row>
    <row r="107" spans="1:84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3406141</v>
      </c>
      <c r="F107" s="22">
        <v>0</v>
      </c>
      <c r="G107" s="22">
        <v>646086</v>
      </c>
      <c r="H107" s="22">
        <v>0</v>
      </c>
      <c r="I107" s="22">
        <v>0</v>
      </c>
      <c r="J107" s="22">
        <v>36040</v>
      </c>
      <c r="K107" s="22">
        <v>0</v>
      </c>
      <c r="L107" s="22">
        <v>0</v>
      </c>
      <c r="M107" s="22">
        <v>61320</v>
      </c>
      <c r="N107" s="22">
        <v>0</v>
      </c>
      <c r="O107" s="22">
        <v>0</v>
      </c>
      <c r="P107" s="22">
        <v>751395</v>
      </c>
      <c r="Q107" s="22">
        <v>0</v>
      </c>
      <c r="R107" s="22">
        <v>0</v>
      </c>
      <c r="S107" s="22">
        <v>9724</v>
      </c>
      <c r="T107" s="22">
        <v>0</v>
      </c>
      <c r="U107" s="22">
        <v>1447742</v>
      </c>
      <c r="V107" s="22">
        <v>1158085</v>
      </c>
      <c r="W107" s="22">
        <v>424534</v>
      </c>
      <c r="X107" s="22">
        <v>0</v>
      </c>
      <c r="Y107" s="22">
        <v>252033</v>
      </c>
      <c r="Z107" s="22">
        <v>0</v>
      </c>
      <c r="AA107" s="22">
        <v>53052</v>
      </c>
      <c r="AB107" s="22">
        <v>0</v>
      </c>
      <c r="AC107" s="22">
        <v>54978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1551862</v>
      </c>
      <c r="AK107" s="22">
        <v>0</v>
      </c>
      <c r="AL107" s="22">
        <v>0</v>
      </c>
      <c r="AM107" s="22">
        <v>0</v>
      </c>
      <c r="AN107" s="22">
        <v>0</v>
      </c>
      <c r="AO107" s="22">
        <v>2858395</v>
      </c>
      <c r="AP107" s="22">
        <v>0</v>
      </c>
      <c r="AQ107" s="22">
        <v>0</v>
      </c>
      <c r="AR107" s="22">
        <v>12711387</v>
      </c>
      <c r="AS107" s="22">
        <v>118880</v>
      </c>
      <c r="AT107" s="22">
        <v>767324</v>
      </c>
      <c r="AU107" s="22">
        <v>0</v>
      </c>
      <c r="AV107" s="22">
        <v>0</v>
      </c>
      <c r="AW107" s="22">
        <v>212711</v>
      </c>
      <c r="AX107" s="22">
        <v>0</v>
      </c>
      <c r="AY107" s="22">
        <v>4581</v>
      </c>
      <c r="AZ107" s="22">
        <v>344542</v>
      </c>
      <c r="BA107" s="22">
        <v>4402</v>
      </c>
      <c r="BB107" s="22">
        <v>0</v>
      </c>
      <c r="BC107" s="22">
        <v>1788088</v>
      </c>
      <c r="BD107" s="22">
        <v>0</v>
      </c>
      <c r="BE107" s="22">
        <v>0</v>
      </c>
      <c r="BF107" s="22">
        <v>0</v>
      </c>
      <c r="BG107" s="22">
        <v>0</v>
      </c>
      <c r="BH107" s="22">
        <v>1005026</v>
      </c>
      <c r="BI107" s="22">
        <v>1254034</v>
      </c>
      <c r="BJ107" s="22">
        <v>366652</v>
      </c>
      <c r="BK107" s="22">
        <v>0</v>
      </c>
      <c r="BL107" s="22">
        <v>280500</v>
      </c>
      <c r="BM107" s="22">
        <v>0</v>
      </c>
      <c r="BN107" s="22">
        <v>42699</v>
      </c>
      <c r="BO107" s="22">
        <v>500</v>
      </c>
      <c r="BP107" s="22">
        <v>266679</v>
      </c>
      <c r="BQ107" s="22">
        <v>164424</v>
      </c>
      <c r="BR107" s="22">
        <v>0</v>
      </c>
      <c r="BS107" s="22">
        <v>0</v>
      </c>
      <c r="BT107" s="22">
        <v>0</v>
      </c>
      <c r="BU107" s="22">
        <v>0</v>
      </c>
      <c r="BV107" s="22">
        <v>0</v>
      </c>
      <c r="BW107" s="22">
        <v>2688959</v>
      </c>
      <c r="BX107" s="22">
        <v>319955</v>
      </c>
      <c r="BY107" s="22">
        <v>0</v>
      </c>
      <c r="BZ107" s="22">
        <v>0</v>
      </c>
      <c r="CA107" s="22">
        <v>0</v>
      </c>
      <c r="CB107" s="22">
        <v>2435600</v>
      </c>
      <c r="CC107" s="22">
        <v>0</v>
      </c>
      <c r="CD107" s="22">
        <v>0</v>
      </c>
      <c r="CE107" s="22">
        <v>12065556</v>
      </c>
      <c r="CF107" s="22">
        <v>645831</v>
      </c>
    </row>
    <row r="108" spans="1:84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5818753</v>
      </c>
      <c r="F108" s="22">
        <v>0</v>
      </c>
      <c r="G108" s="22">
        <v>40077</v>
      </c>
      <c r="H108" s="22">
        <v>0</v>
      </c>
      <c r="I108" s="22">
        <v>0</v>
      </c>
      <c r="J108" s="22">
        <v>413532</v>
      </c>
      <c r="K108" s="22">
        <v>0</v>
      </c>
      <c r="L108" s="22">
        <v>0</v>
      </c>
      <c r="M108" s="22">
        <v>35618</v>
      </c>
      <c r="N108" s="22">
        <v>0</v>
      </c>
      <c r="O108" s="22">
        <v>0</v>
      </c>
      <c r="P108" s="22">
        <v>1091463</v>
      </c>
      <c r="Q108" s="22">
        <v>0</v>
      </c>
      <c r="R108" s="22">
        <v>0</v>
      </c>
      <c r="S108" s="22">
        <v>60736</v>
      </c>
      <c r="T108" s="22">
        <v>0</v>
      </c>
      <c r="U108" s="22">
        <v>1764086</v>
      </c>
      <c r="V108" s="22">
        <v>1063185</v>
      </c>
      <c r="W108" s="22">
        <v>582367</v>
      </c>
      <c r="X108" s="22">
        <v>0</v>
      </c>
      <c r="Y108" s="22">
        <v>267609</v>
      </c>
      <c r="Z108" s="22">
        <v>0</v>
      </c>
      <c r="AA108" s="22">
        <v>29900</v>
      </c>
      <c r="AB108" s="22">
        <v>0</v>
      </c>
      <c r="AC108" s="22">
        <v>48982</v>
      </c>
      <c r="AD108" s="22">
        <v>0</v>
      </c>
      <c r="AE108" s="22">
        <v>2020505</v>
      </c>
      <c r="AF108" s="22">
        <v>0</v>
      </c>
      <c r="AG108" s="22">
        <v>0</v>
      </c>
      <c r="AH108" s="22">
        <v>0</v>
      </c>
      <c r="AI108" s="22">
        <v>0</v>
      </c>
      <c r="AJ108" s="22">
        <v>2380221</v>
      </c>
      <c r="AK108" s="22">
        <v>104525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0</v>
      </c>
      <c r="AR108" s="22">
        <v>15721559</v>
      </c>
      <c r="AS108" s="22">
        <v>296587</v>
      </c>
      <c r="AT108" s="22">
        <v>1392630</v>
      </c>
      <c r="AU108" s="22">
        <v>0</v>
      </c>
      <c r="AV108" s="22">
        <v>0</v>
      </c>
      <c r="AW108" s="22">
        <v>936006</v>
      </c>
      <c r="AX108" s="22">
        <v>37713</v>
      </c>
      <c r="AY108" s="22">
        <v>0</v>
      </c>
      <c r="AZ108" s="22">
        <v>755494</v>
      </c>
      <c r="BA108" s="22">
        <v>0</v>
      </c>
      <c r="BB108" s="22">
        <v>41397</v>
      </c>
      <c r="BC108" s="22">
        <v>2278336</v>
      </c>
      <c r="BD108" s="22">
        <v>0</v>
      </c>
      <c r="BE108" s="22">
        <v>0</v>
      </c>
      <c r="BF108" s="22">
        <v>112740</v>
      </c>
      <c r="BG108" s="22">
        <v>0</v>
      </c>
      <c r="BH108" s="22">
        <v>1361610</v>
      </c>
      <c r="BI108" s="22">
        <v>1305662</v>
      </c>
      <c r="BJ108" s="22">
        <v>493123</v>
      </c>
      <c r="BK108" s="22">
        <v>0</v>
      </c>
      <c r="BL108" s="22">
        <v>95817</v>
      </c>
      <c r="BM108" s="22">
        <v>0</v>
      </c>
      <c r="BN108" s="22">
        <v>0</v>
      </c>
      <c r="BO108" s="22">
        <v>424829</v>
      </c>
      <c r="BP108" s="22">
        <v>351408</v>
      </c>
      <c r="BQ108" s="22">
        <v>0</v>
      </c>
      <c r="BR108" s="22">
        <v>340573</v>
      </c>
      <c r="BS108" s="22">
        <v>0</v>
      </c>
      <c r="BT108" s="22">
        <v>0</v>
      </c>
      <c r="BU108" s="22">
        <v>0</v>
      </c>
      <c r="BV108" s="22">
        <v>0</v>
      </c>
      <c r="BW108" s="22">
        <v>3233617</v>
      </c>
      <c r="BX108" s="22">
        <v>399907</v>
      </c>
      <c r="BY108" s="22">
        <v>0</v>
      </c>
      <c r="BZ108" s="22">
        <v>0</v>
      </c>
      <c r="CA108" s="22">
        <v>0</v>
      </c>
      <c r="CB108" s="22">
        <v>0</v>
      </c>
      <c r="CC108" s="22">
        <v>0</v>
      </c>
      <c r="CD108" s="22">
        <v>0</v>
      </c>
      <c r="CE108" s="22">
        <v>13857449</v>
      </c>
      <c r="CF108" s="22">
        <v>1864110</v>
      </c>
    </row>
    <row r="109" spans="1:84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1614355</v>
      </c>
      <c r="F109" s="22">
        <v>0</v>
      </c>
      <c r="G109" s="22">
        <v>3287</v>
      </c>
      <c r="H109" s="22">
        <v>0</v>
      </c>
      <c r="I109" s="22">
        <v>20727</v>
      </c>
      <c r="J109" s="22">
        <v>233200</v>
      </c>
      <c r="K109" s="22">
        <v>0</v>
      </c>
      <c r="L109" s="22">
        <v>21600</v>
      </c>
      <c r="M109" s="22">
        <v>0</v>
      </c>
      <c r="N109" s="22">
        <v>0</v>
      </c>
      <c r="O109" s="22">
        <v>0</v>
      </c>
      <c r="P109" s="22">
        <v>157386</v>
      </c>
      <c r="Q109" s="22">
        <v>1126</v>
      </c>
      <c r="R109" s="22">
        <v>0</v>
      </c>
      <c r="S109" s="22">
        <v>0</v>
      </c>
      <c r="T109" s="22">
        <v>0</v>
      </c>
      <c r="U109" s="22">
        <v>758582</v>
      </c>
      <c r="V109" s="22">
        <v>215312</v>
      </c>
      <c r="W109" s="22">
        <v>154880</v>
      </c>
      <c r="X109" s="22">
        <v>0</v>
      </c>
      <c r="Y109" s="22">
        <v>31186</v>
      </c>
      <c r="Z109" s="22">
        <v>0</v>
      </c>
      <c r="AA109" s="22">
        <v>18344</v>
      </c>
      <c r="AB109" s="22">
        <v>25288</v>
      </c>
      <c r="AC109" s="22">
        <v>13442</v>
      </c>
      <c r="AD109" s="22">
        <v>0</v>
      </c>
      <c r="AE109" s="22">
        <v>0</v>
      </c>
      <c r="AF109" s="22">
        <v>0</v>
      </c>
      <c r="AG109" s="22">
        <v>19000</v>
      </c>
      <c r="AH109" s="22">
        <v>0</v>
      </c>
      <c r="AI109" s="22">
        <v>0</v>
      </c>
      <c r="AJ109" s="22">
        <v>355432</v>
      </c>
      <c r="AK109" s="22">
        <v>56533</v>
      </c>
      <c r="AL109" s="22">
        <v>0</v>
      </c>
      <c r="AM109" s="22">
        <v>0</v>
      </c>
      <c r="AN109" s="22">
        <v>696150</v>
      </c>
      <c r="AO109" s="22">
        <v>0</v>
      </c>
      <c r="AP109" s="22">
        <v>0</v>
      </c>
      <c r="AQ109" s="22">
        <v>0</v>
      </c>
      <c r="AR109" s="22">
        <v>4395830</v>
      </c>
      <c r="AS109" s="22">
        <v>60067</v>
      </c>
      <c r="AT109" s="22">
        <v>234840</v>
      </c>
      <c r="AU109" s="22">
        <v>254365</v>
      </c>
      <c r="AV109" s="22">
        <v>35454</v>
      </c>
      <c r="AW109" s="22">
        <v>323458</v>
      </c>
      <c r="AX109" s="22">
        <v>0</v>
      </c>
      <c r="AY109" s="22">
        <v>14404</v>
      </c>
      <c r="AZ109" s="22">
        <v>1797</v>
      </c>
      <c r="BA109" s="22">
        <v>0</v>
      </c>
      <c r="BB109" s="22">
        <v>0</v>
      </c>
      <c r="BC109" s="22">
        <v>709606</v>
      </c>
      <c r="BD109" s="22">
        <v>14318</v>
      </c>
      <c r="BE109" s="22">
        <v>0</v>
      </c>
      <c r="BF109" s="22">
        <v>0</v>
      </c>
      <c r="BG109" s="22">
        <v>0</v>
      </c>
      <c r="BH109" s="22">
        <v>599294</v>
      </c>
      <c r="BI109" s="22">
        <v>217002</v>
      </c>
      <c r="BJ109" s="22">
        <v>149201</v>
      </c>
      <c r="BK109" s="22">
        <v>0</v>
      </c>
      <c r="BL109" s="22">
        <v>71901</v>
      </c>
      <c r="BM109" s="22">
        <v>0</v>
      </c>
      <c r="BN109" s="22">
        <v>36735</v>
      </c>
      <c r="BO109" s="22">
        <v>1643</v>
      </c>
      <c r="BP109" s="22">
        <v>120367</v>
      </c>
      <c r="BQ109" s="22">
        <v>201</v>
      </c>
      <c r="BR109" s="22">
        <v>143042</v>
      </c>
      <c r="BS109" s="22">
        <v>0</v>
      </c>
      <c r="BT109" s="22">
        <v>0</v>
      </c>
      <c r="BU109" s="22">
        <v>0</v>
      </c>
      <c r="BV109" s="22">
        <v>0</v>
      </c>
      <c r="BW109" s="22">
        <v>596370</v>
      </c>
      <c r="BX109" s="22">
        <v>72417</v>
      </c>
      <c r="BY109" s="22">
        <v>0</v>
      </c>
      <c r="BZ109" s="22">
        <v>0</v>
      </c>
      <c r="CA109" s="22">
        <v>543865</v>
      </c>
      <c r="CB109" s="22">
        <v>0</v>
      </c>
      <c r="CC109" s="22">
        <v>0</v>
      </c>
      <c r="CD109" s="22">
        <v>0</v>
      </c>
      <c r="CE109" s="22">
        <v>4200347</v>
      </c>
      <c r="CF109" s="22">
        <v>195483</v>
      </c>
    </row>
    <row r="110" spans="1:84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4492914</v>
      </c>
      <c r="F110" s="22">
        <v>0</v>
      </c>
      <c r="G110" s="22">
        <v>717155</v>
      </c>
      <c r="H110" s="22">
        <v>0</v>
      </c>
      <c r="I110" s="22">
        <v>3262</v>
      </c>
      <c r="J110" s="22">
        <v>229365</v>
      </c>
      <c r="K110" s="22">
        <v>0</v>
      </c>
      <c r="L110" s="22">
        <v>0</v>
      </c>
      <c r="M110" s="22">
        <v>16892</v>
      </c>
      <c r="N110" s="22">
        <v>0</v>
      </c>
      <c r="O110" s="22">
        <v>315</v>
      </c>
      <c r="P110" s="22">
        <v>29086</v>
      </c>
      <c r="Q110" s="22">
        <v>0</v>
      </c>
      <c r="R110" s="22">
        <v>0</v>
      </c>
      <c r="S110" s="22">
        <v>0</v>
      </c>
      <c r="T110" s="22">
        <v>0</v>
      </c>
      <c r="U110" s="22">
        <v>1856030</v>
      </c>
      <c r="V110" s="22">
        <v>1226867</v>
      </c>
      <c r="W110" s="22">
        <v>453694</v>
      </c>
      <c r="X110" s="22">
        <v>310673</v>
      </c>
      <c r="Y110" s="22">
        <v>246769</v>
      </c>
      <c r="Z110" s="22">
        <v>0</v>
      </c>
      <c r="AA110" s="22">
        <v>24804</v>
      </c>
      <c r="AB110" s="22">
        <v>1964</v>
      </c>
      <c r="AC110" s="22">
        <v>97562</v>
      </c>
      <c r="AD110" s="22">
        <v>209745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481797</v>
      </c>
      <c r="AK110" s="22">
        <v>13734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0</v>
      </c>
      <c r="AR110" s="22">
        <v>10412628</v>
      </c>
      <c r="AS110" s="22">
        <v>114152</v>
      </c>
      <c r="AT110" s="22">
        <v>1528736</v>
      </c>
      <c r="AU110" s="22">
        <v>0</v>
      </c>
      <c r="AV110" s="22">
        <v>208834</v>
      </c>
      <c r="AW110" s="22">
        <v>223594</v>
      </c>
      <c r="AX110" s="22">
        <v>11833</v>
      </c>
      <c r="AY110" s="22">
        <v>0</v>
      </c>
      <c r="AZ110" s="22">
        <v>106643</v>
      </c>
      <c r="BA110" s="22">
        <v>0</v>
      </c>
      <c r="BB110" s="22">
        <v>670275</v>
      </c>
      <c r="BC110" s="22">
        <v>945906</v>
      </c>
      <c r="BD110" s="22">
        <v>0</v>
      </c>
      <c r="BE110" s="22">
        <v>0</v>
      </c>
      <c r="BF110" s="22">
        <v>254349</v>
      </c>
      <c r="BG110" s="22">
        <v>0</v>
      </c>
      <c r="BH110" s="22">
        <v>1420244</v>
      </c>
      <c r="BI110" s="22">
        <v>484189</v>
      </c>
      <c r="BJ110" s="22">
        <v>888586</v>
      </c>
      <c r="BK110" s="22">
        <v>314119</v>
      </c>
      <c r="BL110" s="22">
        <v>259751</v>
      </c>
      <c r="BM110" s="22">
        <v>25000</v>
      </c>
      <c r="BN110" s="22">
        <v>25770</v>
      </c>
      <c r="BO110" s="22">
        <v>3757</v>
      </c>
      <c r="BP110" s="22">
        <v>283054</v>
      </c>
      <c r="BQ110" s="22">
        <v>317331</v>
      </c>
      <c r="BR110" s="22">
        <v>0</v>
      </c>
      <c r="BS110" s="22">
        <v>0</v>
      </c>
      <c r="BT110" s="22">
        <v>0</v>
      </c>
      <c r="BU110" s="22">
        <v>0</v>
      </c>
      <c r="BV110" s="22">
        <v>0</v>
      </c>
      <c r="BW110" s="22">
        <v>1101855</v>
      </c>
      <c r="BX110" s="22">
        <v>401916</v>
      </c>
      <c r="BY110" s="22">
        <v>0</v>
      </c>
      <c r="BZ110" s="22">
        <v>0</v>
      </c>
      <c r="CA110" s="22">
        <v>0</v>
      </c>
      <c r="CB110" s="22">
        <v>0</v>
      </c>
      <c r="CC110" s="22">
        <v>0</v>
      </c>
      <c r="CD110" s="22">
        <v>0</v>
      </c>
      <c r="CE110" s="22">
        <v>9589894</v>
      </c>
      <c r="CF110" s="22">
        <v>822734</v>
      </c>
    </row>
    <row r="111" spans="1:84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11309894</v>
      </c>
      <c r="F111" s="22">
        <v>5764</v>
      </c>
      <c r="G111" s="22">
        <v>1034455</v>
      </c>
      <c r="H111" s="22">
        <v>0</v>
      </c>
      <c r="I111" s="22">
        <v>414528</v>
      </c>
      <c r="J111" s="22">
        <v>908830</v>
      </c>
      <c r="K111" s="22">
        <v>40000</v>
      </c>
      <c r="L111" s="22">
        <v>0</v>
      </c>
      <c r="M111" s="22">
        <v>571536</v>
      </c>
      <c r="N111" s="22">
        <v>0</v>
      </c>
      <c r="O111" s="22">
        <v>35711</v>
      </c>
      <c r="P111" s="22">
        <v>78328</v>
      </c>
      <c r="Q111" s="22">
        <v>0</v>
      </c>
      <c r="R111" s="22">
        <v>0</v>
      </c>
      <c r="S111" s="22">
        <v>685442</v>
      </c>
      <c r="T111" s="22">
        <v>0</v>
      </c>
      <c r="U111" s="22">
        <v>2396577</v>
      </c>
      <c r="V111" s="22">
        <v>1821311</v>
      </c>
      <c r="W111" s="22">
        <v>1122175</v>
      </c>
      <c r="X111" s="22">
        <v>0</v>
      </c>
      <c r="Y111" s="22">
        <v>0</v>
      </c>
      <c r="Z111" s="22">
        <v>0</v>
      </c>
      <c r="AA111" s="22">
        <v>42758</v>
      </c>
      <c r="AB111" s="22">
        <v>0</v>
      </c>
      <c r="AC111" s="22">
        <v>420362</v>
      </c>
      <c r="AD111" s="22">
        <v>0</v>
      </c>
      <c r="AE111" s="22">
        <v>0</v>
      </c>
      <c r="AF111" s="22">
        <v>0</v>
      </c>
      <c r="AG111" s="22">
        <v>0</v>
      </c>
      <c r="AH111" s="22">
        <v>236</v>
      </c>
      <c r="AI111" s="22">
        <v>0</v>
      </c>
      <c r="AJ111" s="22">
        <v>2455100</v>
      </c>
      <c r="AK111" s="22">
        <v>136537</v>
      </c>
      <c r="AL111" s="22">
        <v>0</v>
      </c>
      <c r="AM111" s="22">
        <v>1119661</v>
      </c>
      <c r="AN111" s="22">
        <v>0</v>
      </c>
      <c r="AO111" s="22">
        <v>0</v>
      </c>
      <c r="AP111" s="22">
        <v>0</v>
      </c>
      <c r="AQ111" s="22">
        <v>0</v>
      </c>
      <c r="AR111" s="22">
        <v>24599205</v>
      </c>
      <c r="AS111" s="22">
        <v>422765</v>
      </c>
      <c r="AT111" s="22">
        <v>1547888</v>
      </c>
      <c r="AU111" s="22">
        <v>0</v>
      </c>
      <c r="AV111" s="22">
        <v>2140683</v>
      </c>
      <c r="AW111" s="22">
        <v>1626471</v>
      </c>
      <c r="AX111" s="22">
        <v>89418</v>
      </c>
      <c r="AY111" s="22">
        <v>0</v>
      </c>
      <c r="AZ111" s="22">
        <v>492894</v>
      </c>
      <c r="BA111" s="22">
        <v>0</v>
      </c>
      <c r="BB111" s="22">
        <v>1020648</v>
      </c>
      <c r="BC111" s="22">
        <v>2631606</v>
      </c>
      <c r="BD111" s="22">
        <v>0</v>
      </c>
      <c r="BE111" s="22">
        <v>0</v>
      </c>
      <c r="BF111" s="22">
        <v>906085</v>
      </c>
      <c r="BG111" s="22">
        <v>0</v>
      </c>
      <c r="BH111" s="22">
        <v>1930989</v>
      </c>
      <c r="BI111" s="22">
        <v>1941478</v>
      </c>
      <c r="BJ111" s="22">
        <v>844948</v>
      </c>
      <c r="BK111" s="22">
        <v>0</v>
      </c>
      <c r="BL111" s="22">
        <v>69528</v>
      </c>
      <c r="BM111" s="22">
        <v>0</v>
      </c>
      <c r="BN111" s="22">
        <v>78701</v>
      </c>
      <c r="BO111" s="22">
        <v>0</v>
      </c>
      <c r="BP111" s="22">
        <v>678577</v>
      </c>
      <c r="BQ111" s="22">
        <v>199898</v>
      </c>
      <c r="BR111" s="22">
        <v>0</v>
      </c>
      <c r="BS111" s="22">
        <v>0</v>
      </c>
      <c r="BT111" s="22">
        <v>0</v>
      </c>
      <c r="BU111" s="22">
        <v>1030232</v>
      </c>
      <c r="BV111" s="22">
        <v>0</v>
      </c>
      <c r="BW111" s="22">
        <v>3457490</v>
      </c>
      <c r="BX111" s="22">
        <v>513906</v>
      </c>
      <c r="BY111" s="22">
        <v>0</v>
      </c>
      <c r="BZ111" s="22">
        <v>0</v>
      </c>
      <c r="CA111" s="22">
        <v>0</v>
      </c>
      <c r="CB111" s="22">
        <v>0</v>
      </c>
      <c r="CC111" s="22">
        <v>0</v>
      </c>
      <c r="CD111" s="22">
        <v>0</v>
      </c>
      <c r="CE111" s="22">
        <v>21624205</v>
      </c>
      <c r="CF111" s="22">
        <v>2975000</v>
      </c>
    </row>
    <row r="112" spans="1:84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3002054</v>
      </c>
      <c r="F112" s="22">
        <v>0</v>
      </c>
      <c r="G112" s="22">
        <v>222237</v>
      </c>
      <c r="H112" s="22">
        <v>0</v>
      </c>
      <c r="I112" s="22">
        <v>0</v>
      </c>
      <c r="J112" s="22">
        <v>355055</v>
      </c>
      <c r="K112" s="22">
        <v>0</v>
      </c>
      <c r="L112" s="22">
        <v>0</v>
      </c>
      <c r="M112" s="22">
        <v>35095</v>
      </c>
      <c r="N112" s="22">
        <v>0</v>
      </c>
      <c r="O112" s="22">
        <v>309169</v>
      </c>
      <c r="P112" s="22">
        <v>241302</v>
      </c>
      <c r="Q112" s="22">
        <v>0</v>
      </c>
      <c r="R112" s="22">
        <v>0</v>
      </c>
      <c r="S112" s="22">
        <v>2153710</v>
      </c>
      <c r="T112" s="22">
        <v>0</v>
      </c>
      <c r="U112" s="22">
        <v>686246</v>
      </c>
      <c r="V112" s="22">
        <v>547006</v>
      </c>
      <c r="W112" s="22">
        <v>413980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400</v>
      </c>
      <c r="AD112" s="22">
        <v>0</v>
      </c>
      <c r="AE112" s="22">
        <v>55787</v>
      </c>
      <c r="AF112" s="22">
        <v>0</v>
      </c>
      <c r="AG112" s="22">
        <v>0</v>
      </c>
      <c r="AH112" s="22">
        <v>0</v>
      </c>
      <c r="AI112" s="22">
        <v>0</v>
      </c>
      <c r="AJ112" s="22">
        <v>88308</v>
      </c>
      <c r="AK112" s="22">
        <v>0</v>
      </c>
      <c r="AL112" s="22">
        <v>19036</v>
      </c>
      <c r="AM112" s="22">
        <v>0</v>
      </c>
      <c r="AN112" s="22">
        <v>0</v>
      </c>
      <c r="AO112" s="22">
        <v>0</v>
      </c>
      <c r="AP112" s="22">
        <v>0</v>
      </c>
      <c r="AQ112" s="22">
        <v>0</v>
      </c>
      <c r="AR112" s="22">
        <v>8129385</v>
      </c>
      <c r="AS112" s="22">
        <v>150268</v>
      </c>
      <c r="AT112" s="22">
        <v>788588</v>
      </c>
      <c r="AU112" s="22">
        <v>0</v>
      </c>
      <c r="AV112" s="22">
        <v>0</v>
      </c>
      <c r="AW112" s="22">
        <v>458911</v>
      </c>
      <c r="AX112" s="22">
        <v>9824</v>
      </c>
      <c r="AY112" s="22">
        <v>0</v>
      </c>
      <c r="AZ112" s="22">
        <v>283457</v>
      </c>
      <c r="BA112" s="22">
        <v>0</v>
      </c>
      <c r="BB112" s="22">
        <v>158507</v>
      </c>
      <c r="BC112" s="22">
        <v>859778</v>
      </c>
      <c r="BD112" s="22">
        <v>0</v>
      </c>
      <c r="BE112" s="22">
        <v>0</v>
      </c>
      <c r="BF112" s="22">
        <v>222971</v>
      </c>
      <c r="BG112" s="22">
        <v>0</v>
      </c>
      <c r="BH112" s="22">
        <v>538578</v>
      </c>
      <c r="BI112" s="22">
        <v>515378</v>
      </c>
      <c r="BJ112" s="22">
        <v>346686</v>
      </c>
      <c r="BK112" s="22">
        <v>0</v>
      </c>
      <c r="BL112" s="22">
        <v>22272</v>
      </c>
      <c r="BM112" s="22">
        <v>0</v>
      </c>
      <c r="BN112" s="22">
        <v>0</v>
      </c>
      <c r="BO112" s="22">
        <v>0</v>
      </c>
      <c r="BP112" s="22">
        <v>64735</v>
      </c>
      <c r="BQ112" s="22">
        <v>0</v>
      </c>
      <c r="BR112" s="22">
        <v>93086</v>
      </c>
      <c r="BS112" s="22">
        <v>0</v>
      </c>
      <c r="BT112" s="22">
        <v>0</v>
      </c>
      <c r="BU112" s="22">
        <v>0</v>
      </c>
      <c r="BV112" s="22">
        <v>0</v>
      </c>
      <c r="BW112" s="22">
        <v>420124</v>
      </c>
      <c r="BX112" s="22">
        <v>129443</v>
      </c>
      <c r="BY112" s="22">
        <v>0</v>
      </c>
      <c r="BZ112" s="22">
        <v>0</v>
      </c>
      <c r="CA112" s="22">
        <v>0</v>
      </c>
      <c r="CB112" s="22">
        <v>0</v>
      </c>
      <c r="CC112" s="22">
        <v>0</v>
      </c>
      <c r="CD112" s="22">
        <v>0</v>
      </c>
      <c r="CE112" s="22">
        <v>5062606</v>
      </c>
      <c r="CF112" s="22">
        <v>3066779</v>
      </c>
    </row>
    <row r="113" spans="1:84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50304310</v>
      </c>
      <c r="F113" s="22">
        <v>0</v>
      </c>
      <c r="G113" s="22">
        <v>0</v>
      </c>
      <c r="H113" s="22">
        <v>0</v>
      </c>
      <c r="I113" s="22">
        <v>1108489</v>
      </c>
      <c r="J113" s="22">
        <v>200629</v>
      </c>
      <c r="K113" s="22">
        <v>0</v>
      </c>
      <c r="L113" s="22">
        <v>0</v>
      </c>
      <c r="M113" s="22">
        <v>735717</v>
      </c>
      <c r="N113" s="22">
        <v>0</v>
      </c>
      <c r="O113" s="22">
        <v>1423495</v>
      </c>
      <c r="P113" s="22">
        <v>18298107</v>
      </c>
      <c r="Q113" s="22">
        <v>0</v>
      </c>
      <c r="R113" s="22">
        <v>0</v>
      </c>
      <c r="S113" s="22">
        <v>864903</v>
      </c>
      <c r="T113" s="22">
        <v>0</v>
      </c>
      <c r="U113" s="22">
        <v>22221715</v>
      </c>
      <c r="V113" s="22">
        <v>13481752</v>
      </c>
      <c r="W113" s="22">
        <v>4774990</v>
      </c>
      <c r="X113" s="22">
        <v>0</v>
      </c>
      <c r="Y113" s="22">
        <v>1499931</v>
      </c>
      <c r="Z113" s="22">
        <v>0</v>
      </c>
      <c r="AA113" s="22">
        <v>0</v>
      </c>
      <c r="AB113" s="22">
        <v>0</v>
      </c>
      <c r="AC113" s="22">
        <v>838911</v>
      </c>
      <c r="AD113" s="22">
        <v>1947365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110349</v>
      </c>
      <c r="AK113" s="22">
        <v>1645276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0</v>
      </c>
      <c r="AR113" s="22">
        <v>119455939</v>
      </c>
      <c r="AS113" s="22">
        <v>587169</v>
      </c>
      <c r="AT113" s="22">
        <v>10351790</v>
      </c>
      <c r="AU113" s="22">
        <v>0</v>
      </c>
      <c r="AV113" s="22">
        <v>6083396</v>
      </c>
      <c r="AW113" s="22">
        <v>6573195</v>
      </c>
      <c r="AX113" s="22">
        <v>25906</v>
      </c>
      <c r="AY113" s="22">
        <v>0</v>
      </c>
      <c r="AZ113" s="22">
        <v>2532445</v>
      </c>
      <c r="BA113" s="22">
        <v>0</v>
      </c>
      <c r="BB113" s="22">
        <v>1188597</v>
      </c>
      <c r="BC113" s="22">
        <v>8990517</v>
      </c>
      <c r="BD113" s="22">
        <v>0</v>
      </c>
      <c r="BE113" s="22">
        <v>0</v>
      </c>
      <c r="BF113" s="22">
        <v>1068591</v>
      </c>
      <c r="BG113" s="22">
        <v>296494</v>
      </c>
      <c r="BH113" s="22">
        <v>5759195</v>
      </c>
      <c r="BI113" s="22">
        <v>8592342</v>
      </c>
      <c r="BJ113" s="22">
        <v>3686876</v>
      </c>
      <c r="BK113" s="22">
        <v>0</v>
      </c>
      <c r="BL113" s="22">
        <v>551354</v>
      </c>
      <c r="BM113" s="22">
        <v>0</v>
      </c>
      <c r="BN113" s="22">
        <v>0</v>
      </c>
      <c r="BO113" s="22">
        <v>0</v>
      </c>
      <c r="BP113" s="22">
        <v>2856528</v>
      </c>
      <c r="BQ113" s="22">
        <v>1852327</v>
      </c>
      <c r="BR113" s="22">
        <v>0</v>
      </c>
      <c r="BS113" s="22">
        <v>0</v>
      </c>
      <c r="BT113" s="22">
        <v>0</v>
      </c>
      <c r="BU113" s="22">
        <v>0</v>
      </c>
      <c r="BV113" s="22">
        <v>0</v>
      </c>
      <c r="BW113" s="22">
        <v>4881964</v>
      </c>
      <c r="BX113" s="22">
        <v>11994711</v>
      </c>
      <c r="BY113" s="22">
        <v>0</v>
      </c>
      <c r="BZ113" s="22">
        <v>48776</v>
      </c>
      <c r="CA113" s="22">
        <v>0</v>
      </c>
      <c r="CB113" s="22">
        <v>0</v>
      </c>
      <c r="CC113" s="22">
        <v>0</v>
      </c>
      <c r="CD113" s="22">
        <v>0</v>
      </c>
      <c r="CE113" s="22">
        <v>77922173</v>
      </c>
      <c r="CF113" s="22">
        <v>41533766</v>
      </c>
    </row>
    <row r="114" spans="1:84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1367294</v>
      </c>
      <c r="F114" s="22">
        <v>0</v>
      </c>
      <c r="G114" s="22">
        <v>345517</v>
      </c>
      <c r="H114" s="22">
        <v>0</v>
      </c>
      <c r="I114" s="22">
        <v>3351</v>
      </c>
      <c r="J114" s="22">
        <v>76314</v>
      </c>
      <c r="K114" s="22">
        <v>0</v>
      </c>
      <c r="L114" s="22">
        <v>90043</v>
      </c>
      <c r="M114" s="22">
        <v>2365</v>
      </c>
      <c r="N114" s="22">
        <v>0</v>
      </c>
      <c r="O114" s="22">
        <v>79727</v>
      </c>
      <c r="P114" s="22">
        <v>229185</v>
      </c>
      <c r="Q114" s="22">
        <v>14070</v>
      </c>
      <c r="R114" s="22">
        <v>0</v>
      </c>
      <c r="S114" s="22">
        <v>0</v>
      </c>
      <c r="T114" s="22">
        <v>7033</v>
      </c>
      <c r="U114" s="22">
        <v>617989</v>
      </c>
      <c r="V114" s="22">
        <v>505346</v>
      </c>
      <c r="W114" s="22">
        <v>135467</v>
      </c>
      <c r="X114" s="22">
        <v>0</v>
      </c>
      <c r="Y114" s="22">
        <v>0</v>
      </c>
      <c r="Z114" s="22">
        <v>37088</v>
      </c>
      <c r="AA114" s="22">
        <v>3500</v>
      </c>
      <c r="AB114" s="22">
        <v>0</v>
      </c>
      <c r="AC114" s="22">
        <v>0</v>
      </c>
      <c r="AD114" s="22">
        <v>16020</v>
      </c>
      <c r="AE114" s="22">
        <v>35125</v>
      </c>
      <c r="AF114" s="22">
        <v>0</v>
      </c>
      <c r="AG114" s="22">
        <v>0</v>
      </c>
      <c r="AH114" s="22">
        <v>26490</v>
      </c>
      <c r="AI114" s="22">
        <v>0</v>
      </c>
      <c r="AJ114" s="22">
        <v>351663</v>
      </c>
      <c r="AK114" s="22">
        <v>23040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0</v>
      </c>
      <c r="AR114" s="22">
        <v>3966627</v>
      </c>
      <c r="AS114" s="22">
        <v>65141</v>
      </c>
      <c r="AT114" s="22">
        <v>742754</v>
      </c>
      <c r="AU114" s="22">
        <v>0</v>
      </c>
      <c r="AV114" s="22">
        <v>33115</v>
      </c>
      <c r="AW114" s="22">
        <v>79759</v>
      </c>
      <c r="AX114" s="22">
        <v>388</v>
      </c>
      <c r="AY114" s="22">
        <v>109187</v>
      </c>
      <c r="AZ114" s="22">
        <v>15313</v>
      </c>
      <c r="BA114" s="22">
        <v>0</v>
      </c>
      <c r="BB114" s="22">
        <v>250742</v>
      </c>
      <c r="BC114" s="22">
        <v>366050</v>
      </c>
      <c r="BD114" s="22">
        <v>27138</v>
      </c>
      <c r="BE114" s="22">
        <v>0</v>
      </c>
      <c r="BF114" s="22">
        <v>1869</v>
      </c>
      <c r="BG114" s="22">
        <v>0</v>
      </c>
      <c r="BH114" s="22">
        <v>471175</v>
      </c>
      <c r="BI114" s="22">
        <v>110708</v>
      </c>
      <c r="BJ114" s="22">
        <v>136576</v>
      </c>
      <c r="BK114" s="22">
        <v>0</v>
      </c>
      <c r="BL114" s="22">
        <v>46547</v>
      </c>
      <c r="BM114" s="22">
        <v>0</v>
      </c>
      <c r="BN114" s="22">
        <v>821</v>
      </c>
      <c r="BO114" s="22">
        <v>0</v>
      </c>
      <c r="BP114" s="22">
        <v>0</v>
      </c>
      <c r="BQ114" s="22">
        <v>152325</v>
      </c>
      <c r="BR114" s="22">
        <v>99645</v>
      </c>
      <c r="BS114" s="22">
        <v>0</v>
      </c>
      <c r="BT114" s="22">
        <v>0</v>
      </c>
      <c r="BU114" s="22">
        <v>0</v>
      </c>
      <c r="BV114" s="22">
        <v>0</v>
      </c>
      <c r="BW114" s="22">
        <v>679804</v>
      </c>
      <c r="BX114" s="22">
        <v>22511</v>
      </c>
      <c r="BY114" s="22">
        <v>0</v>
      </c>
      <c r="BZ114" s="22">
        <v>0</v>
      </c>
      <c r="CA114" s="22">
        <v>0</v>
      </c>
      <c r="CB114" s="22">
        <v>0</v>
      </c>
      <c r="CC114" s="22">
        <v>0</v>
      </c>
      <c r="CD114" s="22">
        <v>0</v>
      </c>
      <c r="CE114" s="22">
        <v>3411568</v>
      </c>
      <c r="CF114" s="22">
        <v>555059</v>
      </c>
    </row>
    <row r="115" spans="1:84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4192135</v>
      </c>
      <c r="G115" s="22">
        <v>1193807</v>
      </c>
      <c r="H115" s="22">
        <v>4649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422581</v>
      </c>
      <c r="O115" s="22">
        <v>1996899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2702588</v>
      </c>
      <c r="V115" s="22">
        <v>0</v>
      </c>
      <c r="W115" s="22">
        <v>512806</v>
      </c>
      <c r="X115" s="22">
        <v>0</v>
      </c>
      <c r="Y115" s="22">
        <v>0</v>
      </c>
      <c r="Z115" s="22">
        <v>0</v>
      </c>
      <c r="AA115" s="22">
        <v>0</v>
      </c>
      <c r="AB115" s="22">
        <v>76319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753541</v>
      </c>
      <c r="AI115" s="22">
        <v>0</v>
      </c>
      <c r="AJ115" s="22">
        <v>335074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0</v>
      </c>
      <c r="AR115" s="22">
        <v>12190399</v>
      </c>
      <c r="AS115" s="22">
        <v>0</v>
      </c>
      <c r="AT115" s="22">
        <v>1704075</v>
      </c>
      <c r="AU115" s="22">
        <v>0</v>
      </c>
      <c r="AV115" s="22">
        <v>0</v>
      </c>
      <c r="AW115" s="22">
        <v>0</v>
      </c>
      <c r="AX115" s="22">
        <v>0</v>
      </c>
      <c r="AY115" s="22">
        <v>0</v>
      </c>
      <c r="AZ115" s="22">
        <v>0</v>
      </c>
      <c r="BA115" s="22">
        <v>1014241</v>
      </c>
      <c r="BB115" s="22">
        <v>1953705</v>
      </c>
      <c r="BC115" s="22">
        <v>0</v>
      </c>
      <c r="BD115" s="22">
        <v>0</v>
      </c>
      <c r="BE115" s="22">
        <v>0</v>
      </c>
      <c r="BF115" s="22">
        <v>0</v>
      </c>
      <c r="BG115" s="22">
        <v>0</v>
      </c>
      <c r="BH115" s="22">
        <v>2660801</v>
      </c>
      <c r="BI115" s="22">
        <v>0</v>
      </c>
      <c r="BJ115" s="22">
        <v>479795</v>
      </c>
      <c r="BK115" s="22">
        <v>0</v>
      </c>
      <c r="BL115" s="22">
        <v>0</v>
      </c>
      <c r="BM115" s="22">
        <v>0</v>
      </c>
      <c r="BN115" s="22">
        <v>0</v>
      </c>
      <c r="BO115" s="22">
        <v>116913</v>
      </c>
      <c r="BP115" s="22">
        <v>0</v>
      </c>
      <c r="BQ115" s="22">
        <v>0</v>
      </c>
      <c r="BR115" s="22">
        <v>0</v>
      </c>
      <c r="BS115" s="22">
        <v>0</v>
      </c>
      <c r="BT115" s="22">
        <v>0</v>
      </c>
      <c r="BU115" s="22">
        <v>326842</v>
      </c>
      <c r="BV115" s="22">
        <v>0</v>
      </c>
      <c r="BW115" s="22">
        <v>1656971</v>
      </c>
      <c r="BX115" s="22">
        <v>0</v>
      </c>
      <c r="BY115" s="22">
        <v>0</v>
      </c>
      <c r="BZ115" s="22">
        <v>0</v>
      </c>
      <c r="CA115" s="22">
        <v>0</v>
      </c>
      <c r="CB115" s="22">
        <v>0</v>
      </c>
      <c r="CC115" s="22">
        <v>0</v>
      </c>
      <c r="CD115" s="22">
        <v>0</v>
      </c>
      <c r="CE115" s="22">
        <v>9913343</v>
      </c>
      <c r="CF115" s="22">
        <v>2277056</v>
      </c>
    </row>
    <row r="116" spans="1:84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1261355</v>
      </c>
      <c r="F116" s="22">
        <v>0</v>
      </c>
      <c r="G116" s="22">
        <v>8715</v>
      </c>
      <c r="H116" s="22">
        <v>0</v>
      </c>
      <c r="I116" s="22">
        <v>0</v>
      </c>
      <c r="J116" s="22">
        <v>12495</v>
      </c>
      <c r="K116" s="22">
        <v>0</v>
      </c>
      <c r="L116" s="22">
        <v>0</v>
      </c>
      <c r="M116" s="22">
        <v>1431</v>
      </c>
      <c r="N116" s="22">
        <v>0</v>
      </c>
      <c r="O116" s="22">
        <v>73471</v>
      </c>
      <c r="P116" s="22">
        <v>556941</v>
      </c>
      <c r="Q116" s="22">
        <v>0</v>
      </c>
      <c r="R116" s="22">
        <v>0</v>
      </c>
      <c r="S116" s="22">
        <v>5203</v>
      </c>
      <c r="T116" s="22">
        <v>0</v>
      </c>
      <c r="U116" s="22">
        <v>458528</v>
      </c>
      <c r="V116" s="22">
        <v>538032</v>
      </c>
      <c r="W116" s="22">
        <v>190007</v>
      </c>
      <c r="X116" s="22">
        <v>0</v>
      </c>
      <c r="Y116" s="22">
        <v>0</v>
      </c>
      <c r="Z116" s="22">
        <v>0</v>
      </c>
      <c r="AA116" s="22">
        <v>1686</v>
      </c>
      <c r="AB116" s="22">
        <v>0</v>
      </c>
      <c r="AC116" s="22">
        <v>0</v>
      </c>
      <c r="AD116" s="22">
        <v>0</v>
      </c>
      <c r="AE116" s="22">
        <v>116796</v>
      </c>
      <c r="AF116" s="22">
        <v>0</v>
      </c>
      <c r="AG116" s="22">
        <v>0</v>
      </c>
      <c r="AH116" s="22">
        <v>0</v>
      </c>
      <c r="AI116" s="22">
        <v>0</v>
      </c>
      <c r="AJ116" s="22">
        <v>5863</v>
      </c>
      <c r="AK116" s="22">
        <v>1250</v>
      </c>
      <c r="AL116" s="22">
        <v>0</v>
      </c>
      <c r="AM116" s="22">
        <v>0</v>
      </c>
      <c r="AN116" s="22">
        <v>486029</v>
      </c>
      <c r="AO116" s="22">
        <v>0</v>
      </c>
      <c r="AP116" s="22">
        <v>0</v>
      </c>
      <c r="AQ116" s="22">
        <v>0</v>
      </c>
      <c r="AR116" s="22">
        <v>3717802</v>
      </c>
      <c r="AS116" s="22">
        <v>78469</v>
      </c>
      <c r="AT116" s="22">
        <v>337448</v>
      </c>
      <c r="AU116" s="22">
        <v>0</v>
      </c>
      <c r="AV116" s="22">
        <v>28707</v>
      </c>
      <c r="AW116" s="22">
        <v>72425</v>
      </c>
      <c r="AX116" s="22">
        <v>0</v>
      </c>
      <c r="AY116" s="22">
        <v>0</v>
      </c>
      <c r="AZ116" s="22">
        <v>6050</v>
      </c>
      <c r="BA116" s="22">
        <v>0</v>
      </c>
      <c r="BB116" s="22">
        <v>313948</v>
      </c>
      <c r="BC116" s="22">
        <v>393918</v>
      </c>
      <c r="BD116" s="22">
        <v>0</v>
      </c>
      <c r="BE116" s="22">
        <v>0</v>
      </c>
      <c r="BF116" s="22">
        <v>14490</v>
      </c>
      <c r="BG116" s="22">
        <v>0</v>
      </c>
      <c r="BH116" s="22">
        <v>416693</v>
      </c>
      <c r="BI116" s="22">
        <v>343453</v>
      </c>
      <c r="BJ116" s="22">
        <v>205700</v>
      </c>
      <c r="BK116" s="22">
        <v>0</v>
      </c>
      <c r="BL116" s="22">
        <v>7330</v>
      </c>
      <c r="BM116" s="22">
        <v>0</v>
      </c>
      <c r="BN116" s="22">
        <v>32482</v>
      </c>
      <c r="BO116" s="22">
        <v>6184</v>
      </c>
      <c r="BP116" s="22">
        <v>0</v>
      </c>
      <c r="BQ116" s="22">
        <v>0</v>
      </c>
      <c r="BR116" s="22">
        <v>155487</v>
      </c>
      <c r="BS116" s="22">
        <v>0</v>
      </c>
      <c r="BT116" s="22">
        <v>0</v>
      </c>
      <c r="BU116" s="22">
        <v>0</v>
      </c>
      <c r="BV116" s="22">
        <v>0</v>
      </c>
      <c r="BW116" s="22">
        <v>238242</v>
      </c>
      <c r="BX116" s="22">
        <v>29943</v>
      </c>
      <c r="BY116" s="22">
        <v>0</v>
      </c>
      <c r="BZ116" s="22">
        <v>0</v>
      </c>
      <c r="CA116" s="22">
        <v>424418</v>
      </c>
      <c r="CB116" s="22">
        <v>0</v>
      </c>
      <c r="CC116" s="22">
        <v>0</v>
      </c>
      <c r="CD116" s="22">
        <v>0</v>
      </c>
      <c r="CE116" s="22">
        <v>3105387</v>
      </c>
      <c r="CF116" s="22">
        <v>612415</v>
      </c>
    </row>
    <row r="117" spans="1:84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10150798</v>
      </c>
      <c r="F117" s="22">
        <v>0</v>
      </c>
      <c r="G117" s="22">
        <v>0</v>
      </c>
      <c r="H117" s="22">
        <v>0</v>
      </c>
      <c r="I117" s="22">
        <v>658462</v>
      </c>
      <c r="J117" s="22">
        <v>716286</v>
      </c>
      <c r="K117" s="22">
        <v>0</v>
      </c>
      <c r="L117" s="22">
        <v>0</v>
      </c>
      <c r="M117" s="22">
        <v>10804</v>
      </c>
      <c r="N117" s="22">
        <v>0</v>
      </c>
      <c r="O117" s="22">
        <v>0</v>
      </c>
      <c r="P117" s="22">
        <v>1150247</v>
      </c>
      <c r="Q117" s="22">
        <v>0</v>
      </c>
      <c r="R117" s="22">
        <v>117550</v>
      </c>
      <c r="S117" s="22">
        <v>0</v>
      </c>
      <c r="T117" s="22">
        <v>205201</v>
      </c>
      <c r="U117" s="22">
        <v>2316373</v>
      </c>
      <c r="V117" s="22">
        <v>2347177</v>
      </c>
      <c r="W117" s="22">
        <v>908608</v>
      </c>
      <c r="X117" s="22">
        <v>147990</v>
      </c>
      <c r="Y117" s="22">
        <v>169363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10988906</v>
      </c>
      <c r="AK117" s="22">
        <v>58271</v>
      </c>
      <c r="AL117" s="22">
        <v>0</v>
      </c>
      <c r="AM117" s="22">
        <v>0</v>
      </c>
      <c r="AN117" s="22">
        <v>3115295</v>
      </c>
      <c r="AO117" s="22">
        <v>0</v>
      </c>
      <c r="AP117" s="22">
        <v>0</v>
      </c>
      <c r="AQ117" s="22">
        <v>17743</v>
      </c>
      <c r="AR117" s="22">
        <v>33079074</v>
      </c>
      <c r="AS117" s="22">
        <v>0</v>
      </c>
      <c r="AT117" s="22">
        <v>4442177</v>
      </c>
      <c r="AU117" s="22">
        <v>0</v>
      </c>
      <c r="AV117" s="22">
        <v>1810034</v>
      </c>
      <c r="AW117" s="22">
        <v>715866</v>
      </c>
      <c r="AX117" s="22">
        <v>0</v>
      </c>
      <c r="AY117" s="22">
        <v>0</v>
      </c>
      <c r="AZ117" s="22">
        <v>254910</v>
      </c>
      <c r="BA117" s="22">
        <v>0</v>
      </c>
      <c r="BB117" s="22">
        <v>0</v>
      </c>
      <c r="BC117" s="22">
        <v>3257710</v>
      </c>
      <c r="BD117" s="22">
        <v>0</v>
      </c>
      <c r="BE117" s="22">
        <v>56608</v>
      </c>
      <c r="BF117" s="22">
        <v>0</v>
      </c>
      <c r="BG117" s="22">
        <v>0</v>
      </c>
      <c r="BH117" s="22">
        <v>1242737</v>
      </c>
      <c r="BI117" s="22">
        <v>2602412</v>
      </c>
      <c r="BJ117" s="22">
        <v>952694</v>
      </c>
      <c r="BK117" s="22">
        <v>0</v>
      </c>
      <c r="BL117" s="22">
        <v>349275</v>
      </c>
      <c r="BM117" s="22">
        <v>0</v>
      </c>
      <c r="BN117" s="22">
        <v>0</v>
      </c>
      <c r="BO117" s="22">
        <v>0</v>
      </c>
      <c r="BP117" s="22">
        <v>0</v>
      </c>
      <c r="BQ117" s="22">
        <v>0</v>
      </c>
      <c r="BR117" s="22">
        <v>0</v>
      </c>
      <c r="BS117" s="22">
        <v>0</v>
      </c>
      <c r="BT117" s="22">
        <v>0</v>
      </c>
      <c r="BU117" s="22">
        <v>0</v>
      </c>
      <c r="BV117" s="22">
        <v>0</v>
      </c>
      <c r="BW117" s="22">
        <v>3158298</v>
      </c>
      <c r="BX117" s="22">
        <v>681428</v>
      </c>
      <c r="BY117" s="22">
        <v>0</v>
      </c>
      <c r="BZ117" s="22">
        <v>0</v>
      </c>
      <c r="CA117" s="22">
        <v>1896333</v>
      </c>
      <c r="CB117" s="22">
        <v>0</v>
      </c>
      <c r="CC117" s="22">
        <v>0</v>
      </c>
      <c r="CD117" s="22">
        <v>0</v>
      </c>
      <c r="CE117" s="22">
        <v>21420482</v>
      </c>
      <c r="CF117" s="22">
        <v>11658592</v>
      </c>
    </row>
    <row r="118" spans="1:84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8335397</v>
      </c>
      <c r="F118" s="22">
        <v>75</v>
      </c>
      <c r="G118" s="22">
        <v>1283203</v>
      </c>
      <c r="H118" s="22">
        <v>0</v>
      </c>
      <c r="I118" s="22">
        <v>0</v>
      </c>
      <c r="J118" s="22">
        <v>825322</v>
      </c>
      <c r="K118" s="22">
        <v>0</v>
      </c>
      <c r="L118" s="22">
        <v>0</v>
      </c>
      <c r="M118" s="22">
        <v>155128</v>
      </c>
      <c r="N118" s="22">
        <v>0</v>
      </c>
      <c r="O118" s="22">
        <v>20604</v>
      </c>
      <c r="P118" s="22">
        <v>9739</v>
      </c>
      <c r="Q118" s="22">
        <v>0</v>
      </c>
      <c r="R118" s="22">
        <v>0</v>
      </c>
      <c r="S118" s="22">
        <v>71045</v>
      </c>
      <c r="T118" s="22">
        <v>0</v>
      </c>
      <c r="U118" s="22">
        <v>1533757</v>
      </c>
      <c r="V118" s="22">
        <v>2582923</v>
      </c>
      <c r="W118" s="22">
        <v>659876</v>
      </c>
      <c r="X118" s="22">
        <v>0</v>
      </c>
      <c r="Y118" s="22">
        <v>124315</v>
      </c>
      <c r="Z118" s="22">
        <v>0</v>
      </c>
      <c r="AA118" s="22">
        <v>0</v>
      </c>
      <c r="AB118" s="22">
        <v>0</v>
      </c>
      <c r="AC118" s="22">
        <v>274319</v>
      </c>
      <c r="AD118" s="22">
        <v>57650</v>
      </c>
      <c r="AE118" s="22">
        <v>0</v>
      </c>
      <c r="AF118" s="22">
        <v>0</v>
      </c>
      <c r="AG118" s="22">
        <v>0</v>
      </c>
      <c r="AH118" s="22">
        <v>242495</v>
      </c>
      <c r="AI118" s="22">
        <v>0</v>
      </c>
      <c r="AJ118" s="22">
        <v>692136</v>
      </c>
      <c r="AK118" s="22">
        <v>79686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0</v>
      </c>
      <c r="AR118" s="22">
        <v>16947670</v>
      </c>
      <c r="AS118" s="22">
        <v>258905</v>
      </c>
      <c r="AT118" s="22">
        <v>2592124</v>
      </c>
      <c r="AU118" s="22">
        <v>0</v>
      </c>
      <c r="AV118" s="22">
        <v>0</v>
      </c>
      <c r="AW118" s="22">
        <v>1302751</v>
      </c>
      <c r="AX118" s="22">
        <v>280386</v>
      </c>
      <c r="AY118" s="22">
        <v>0</v>
      </c>
      <c r="AZ118" s="22">
        <v>483305</v>
      </c>
      <c r="BA118" s="22">
        <v>0</v>
      </c>
      <c r="BB118" s="22">
        <v>187335</v>
      </c>
      <c r="BC118" s="22">
        <v>2412809</v>
      </c>
      <c r="BD118" s="22">
        <v>0</v>
      </c>
      <c r="BE118" s="22">
        <v>0</v>
      </c>
      <c r="BF118" s="22">
        <v>103522</v>
      </c>
      <c r="BG118" s="22">
        <v>0</v>
      </c>
      <c r="BH118" s="22">
        <v>1976756</v>
      </c>
      <c r="BI118" s="22">
        <v>2844444</v>
      </c>
      <c r="BJ118" s="22">
        <v>650395</v>
      </c>
      <c r="BK118" s="22">
        <v>0</v>
      </c>
      <c r="BL118" s="22">
        <v>168301</v>
      </c>
      <c r="BM118" s="22">
        <v>0</v>
      </c>
      <c r="BN118" s="22">
        <v>74046</v>
      </c>
      <c r="BO118" s="22">
        <v>0</v>
      </c>
      <c r="BP118" s="22">
        <v>617890</v>
      </c>
      <c r="BQ118" s="22">
        <v>41270</v>
      </c>
      <c r="BR118" s="22">
        <v>0</v>
      </c>
      <c r="BS118" s="22">
        <v>0</v>
      </c>
      <c r="BT118" s="22">
        <v>0</v>
      </c>
      <c r="BU118" s="22">
        <v>159866</v>
      </c>
      <c r="BV118" s="22">
        <v>0</v>
      </c>
      <c r="BW118" s="22">
        <v>2267852</v>
      </c>
      <c r="BX118" s="22">
        <v>410402</v>
      </c>
      <c r="BY118" s="22">
        <v>0</v>
      </c>
      <c r="BZ118" s="22">
        <v>0</v>
      </c>
      <c r="CA118" s="22">
        <v>0</v>
      </c>
      <c r="CB118" s="22">
        <v>0</v>
      </c>
      <c r="CC118" s="22">
        <v>0</v>
      </c>
      <c r="CD118" s="22">
        <v>0</v>
      </c>
      <c r="CE118" s="22">
        <v>16832359</v>
      </c>
      <c r="CF118" s="22">
        <v>115311</v>
      </c>
    </row>
    <row r="119" spans="1:84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6533417</v>
      </c>
      <c r="F119" s="22">
        <v>0</v>
      </c>
      <c r="G119" s="22">
        <v>279009</v>
      </c>
      <c r="H119" s="22">
        <v>0</v>
      </c>
      <c r="I119" s="22">
        <v>491828</v>
      </c>
      <c r="J119" s="22">
        <v>321784</v>
      </c>
      <c r="K119" s="22">
        <v>0</v>
      </c>
      <c r="L119" s="22">
        <v>0</v>
      </c>
      <c r="M119" s="22">
        <v>48831</v>
      </c>
      <c r="N119" s="22">
        <v>0</v>
      </c>
      <c r="O119" s="22">
        <v>0</v>
      </c>
      <c r="P119" s="22">
        <v>1739479</v>
      </c>
      <c r="Q119" s="22">
        <v>0</v>
      </c>
      <c r="R119" s="22">
        <v>0</v>
      </c>
      <c r="S119" s="22">
        <v>0</v>
      </c>
      <c r="T119" s="22">
        <v>0</v>
      </c>
      <c r="U119" s="22">
        <v>2188480</v>
      </c>
      <c r="V119" s="22">
        <v>794427</v>
      </c>
      <c r="W119" s="22">
        <v>520923</v>
      </c>
      <c r="X119" s="22">
        <v>0</v>
      </c>
      <c r="Y119" s="22">
        <v>181795</v>
      </c>
      <c r="Z119" s="22">
        <v>180657</v>
      </c>
      <c r="AA119" s="22">
        <v>19325</v>
      </c>
      <c r="AB119" s="22">
        <v>12430</v>
      </c>
      <c r="AC119" s="22">
        <v>122458</v>
      </c>
      <c r="AD119" s="22">
        <v>50440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1540806</v>
      </c>
      <c r="AK119" s="22">
        <v>175577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0</v>
      </c>
      <c r="AR119" s="22">
        <v>15201666</v>
      </c>
      <c r="AS119" s="22">
        <v>298721</v>
      </c>
      <c r="AT119" s="22">
        <v>819180</v>
      </c>
      <c r="AU119" s="22">
        <v>0</v>
      </c>
      <c r="AV119" s="22">
        <v>844720</v>
      </c>
      <c r="AW119" s="22">
        <v>723052</v>
      </c>
      <c r="AX119" s="22">
        <v>34639</v>
      </c>
      <c r="AY119" s="22">
        <v>0</v>
      </c>
      <c r="AZ119" s="22">
        <v>388163</v>
      </c>
      <c r="BA119" s="22">
        <v>0</v>
      </c>
      <c r="BB119" s="22">
        <v>0</v>
      </c>
      <c r="BC119" s="22">
        <v>2859152</v>
      </c>
      <c r="BD119" s="22">
        <v>0</v>
      </c>
      <c r="BE119" s="22">
        <v>0</v>
      </c>
      <c r="BF119" s="22">
        <v>0</v>
      </c>
      <c r="BG119" s="22">
        <v>0</v>
      </c>
      <c r="BH119" s="22">
        <v>1761809</v>
      </c>
      <c r="BI119" s="22">
        <v>962690</v>
      </c>
      <c r="BJ119" s="22">
        <v>537897</v>
      </c>
      <c r="BK119" s="22">
        <v>0</v>
      </c>
      <c r="BL119" s="22">
        <v>198694</v>
      </c>
      <c r="BM119" s="22">
        <v>220541</v>
      </c>
      <c r="BN119" s="22">
        <v>50063</v>
      </c>
      <c r="BO119" s="22">
        <v>1070</v>
      </c>
      <c r="BP119" s="22">
        <v>411929</v>
      </c>
      <c r="BQ119" s="22">
        <v>166297</v>
      </c>
      <c r="BR119" s="22">
        <v>23817</v>
      </c>
      <c r="BS119" s="22">
        <v>0</v>
      </c>
      <c r="BT119" s="22">
        <v>0</v>
      </c>
      <c r="BU119" s="22">
        <v>0</v>
      </c>
      <c r="BV119" s="22">
        <v>0</v>
      </c>
      <c r="BW119" s="22">
        <v>2540785</v>
      </c>
      <c r="BX119" s="22">
        <v>453857</v>
      </c>
      <c r="BY119" s="22">
        <v>0</v>
      </c>
      <c r="BZ119" s="22">
        <v>0</v>
      </c>
      <c r="CA119" s="22">
        <v>0</v>
      </c>
      <c r="CB119" s="22">
        <v>0</v>
      </c>
      <c r="CC119" s="22">
        <v>0</v>
      </c>
      <c r="CD119" s="22">
        <v>0</v>
      </c>
      <c r="CE119" s="22">
        <v>13297076</v>
      </c>
      <c r="CF119" s="22">
        <v>1904590</v>
      </c>
    </row>
    <row r="120" spans="1:84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14221121</v>
      </c>
      <c r="F120" s="22">
        <v>5877</v>
      </c>
      <c r="G120" s="22">
        <v>108645</v>
      </c>
      <c r="H120" s="22">
        <v>0</v>
      </c>
      <c r="I120" s="22">
        <v>605605</v>
      </c>
      <c r="J120" s="22">
        <v>766944</v>
      </c>
      <c r="K120" s="22">
        <v>13217</v>
      </c>
      <c r="L120" s="22">
        <v>0</v>
      </c>
      <c r="M120" s="22">
        <v>7078</v>
      </c>
      <c r="N120" s="22">
        <v>0</v>
      </c>
      <c r="O120" s="22">
        <v>126348</v>
      </c>
      <c r="P120" s="22">
        <v>2909216</v>
      </c>
      <c r="Q120" s="22">
        <v>96387</v>
      </c>
      <c r="R120" s="22">
        <v>0</v>
      </c>
      <c r="S120" s="22">
        <v>0</v>
      </c>
      <c r="T120" s="22">
        <v>0</v>
      </c>
      <c r="U120" s="22">
        <v>2963371</v>
      </c>
      <c r="V120" s="22">
        <v>2338510</v>
      </c>
      <c r="W120" s="22">
        <v>2058206</v>
      </c>
      <c r="X120" s="22">
        <v>0</v>
      </c>
      <c r="Y120" s="22">
        <v>192453</v>
      </c>
      <c r="Z120" s="22">
        <v>380604</v>
      </c>
      <c r="AA120" s="22">
        <v>64941</v>
      </c>
      <c r="AB120" s="22">
        <v>1703193</v>
      </c>
      <c r="AC120" s="22">
        <v>69098</v>
      </c>
      <c r="AD120" s="22">
        <v>137644</v>
      </c>
      <c r="AE120" s="22">
        <v>0</v>
      </c>
      <c r="AF120" s="22">
        <v>0</v>
      </c>
      <c r="AG120" s="22">
        <v>0</v>
      </c>
      <c r="AH120" s="22">
        <v>13</v>
      </c>
      <c r="AI120" s="22">
        <v>2996742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0</v>
      </c>
      <c r="AR120" s="22">
        <v>31765213</v>
      </c>
      <c r="AS120" s="22">
        <v>549882</v>
      </c>
      <c r="AT120" s="22">
        <v>3185129</v>
      </c>
      <c r="AU120" s="22">
        <v>0</v>
      </c>
      <c r="AV120" s="22">
        <v>2615739</v>
      </c>
      <c r="AW120" s="22">
        <v>1123486</v>
      </c>
      <c r="AX120" s="22">
        <v>551566</v>
      </c>
      <c r="AY120" s="22">
        <v>0</v>
      </c>
      <c r="AZ120" s="22">
        <v>132572</v>
      </c>
      <c r="BA120" s="22">
        <v>0</v>
      </c>
      <c r="BB120" s="22">
        <v>1939811</v>
      </c>
      <c r="BC120" s="22">
        <v>4462585</v>
      </c>
      <c r="BD120" s="22">
        <v>251171</v>
      </c>
      <c r="BE120" s="22">
        <v>0</v>
      </c>
      <c r="BF120" s="22">
        <v>134749</v>
      </c>
      <c r="BG120" s="22">
        <v>0</v>
      </c>
      <c r="BH120" s="22">
        <v>3764708</v>
      </c>
      <c r="BI120" s="22">
        <v>1498778</v>
      </c>
      <c r="BJ120" s="22">
        <v>2620099</v>
      </c>
      <c r="BK120" s="22">
        <v>0</v>
      </c>
      <c r="BL120" s="22">
        <v>446529</v>
      </c>
      <c r="BM120" s="22">
        <v>1369447</v>
      </c>
      <c r="BN120" s="22">
        <v>44233</v>
      </c>
      <c r="BO120" s="22">
        <v>1131423</v>
      </c>
      <c r="BP120" s="22">
        <v>403761</v>
      </c>
      <c r="BQ120" s="22">
        <v>809761</v>
      </c>
      <c r="BR120" s="22">
        <v>0</v>
      </c>
      <c r="BS120" s="22">
        <v>0</v>
      </c>
      <c r="BT120" s="22">
        <v>14182</v>
      </c>
      <c r="BU120" s="22">
        <v>398008</v>
      </c>
      <c r="BV120" s="22">
        <v>0</v>
      </c>
      <c r="BW120" s="22">
        <v>6002737</v>
      </c>
      <c r="BX120" s="22">
        <v>428040</v>
      </c>
      <c r="BY120" s="22">
        <v>0</v>
      </c>
      <c r="BZ120" s="22">
        <v>0</v>
      </c>
      <c r="CA120" s="22">
        <v>0</v>
      </c>
      <c r="CB120" s="22">
        <v>0</v>
      </c>
      <c r="CC120" s="22">
        <v>0</v>
      </c>
      <c r="CD120" s="22">
        <v>0</v>
      </c>
      <c r="CE120" s="22">
        <v>33878396</v>
      </c>
      <c r="CF120" s="22">
        <v>-2113183</v>
      </c>
    </row>
    <row r="121" spans="1:84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1438212</v>
      </c>
      <c r="H121" s="22">
        <v>11724241</v>
      </c>
      <c r="I121" s="22">
        <v>3124</v>
      </c>
      <c r="J121" s="22">
        <v>361282</v>
      </c>
      <c r="K121" s="22">
        <v>17048685</v>
      </c>
      <c r="L121" s="22">
        <v>0</v>
      </c>
      <c r="M121" s="22">
        <v>5336</v>
      </c>
      <c r="N121" s="22">
        <v>0</v>
      </c>
      <c r="O121" s="22">
        <v>220047</v>
      </c>
      <c r="P121" s="22">
        <v>834704</v>
      </c>
      <c r="Q121" s="22">
        <v>192727</v>
      </c>
      <c r="R121" s="22">
        <v>0</v>
      </c>
      <c r="S121" s="22">
        <v>0</v>
      </c>
      <c r="T121" s="22">
        <v>0</v>
      </c>
      <c r="U121" s="22">
        <v>6992900</v>
      </c>
      <c r="V121" s="22">
        <v>0</v>
      </c>
      <c r="W121" s="22">
        <v>400414</v>
      </c>
      <c r="X121" s="22">
        <v>0</v>
      </c>
      <c r="Y121" s="22">
        <v>301215</v>
      </c>
      <c r="Z121" s="22">
        <v>0</v>
      </c>
      <c r="AA121" s="22">
        <v>62928</v>
      </c>
      <c r="AB121" s="22">
        <v>113020</v>
      </c>
      <c r="AC121" s="22">
        <v>43668</v>
      </c>
      <c r="AD121" s="22">
        <v>0</v>
      </c>
      <c r="AE121" s="22">
        <v>88819</v>
      </c>
      <c r="AF121" s="22">
        <v>0</v>
      </c>
      <c r="AG121" s="22">
        <v>710914</v>
      </c>
      <c r="AH121" s="22">
        <v>42552</v>
      </c>
      <c r="AI121" s="22">
        <v>0</v>
      </c>
      <c r="AJ121" s="22">
        <v>1616841</v>
      </c>
      <c r="AK121" s="22">
        <v>0</v>
      </c>
      <c r="AL121" s="22">
        <v>746770</v>
      </c>
      <c r="AM121" s="22">
        <v>0</v>
      </c>
      <c r="AN121" s="22">
        <v>0</v>
      </c>
      <c r="AO121" s="22">
        <v>0</v>
      </c>
      <c r="AP121" s="22">
        <v>0</v>
      </c>
      <c r="AQ121" s="22">
        <v>0</v>
      </c>
      <c r="AR121" s="22">
        <v>42948399</v>
      </c>
      <c r="AS121" s="22">
        <v>427288</v>
      </c>
      <c r="AT121" s="22">
        <v>2338940</v>
      </c>
      <c r="AU121" s="22">
        <v>0</v>
      </c>
      <c r="AV121" s="22">
        <v>2518015</v>
      </c>
      <c r="AW121" s="22">
        <v>774425</v>
      </c>
      <c r="AX121" s="22">
        <v>192358</v>
      </c>
      <c r="AY121" s="22">
        <v>0</v>
      </c>
      <c r="AZ121" s="22">
        <v>256563</v>
      </c>
      <c r="BA121" s="22">
        <v>0</v>
      </c>
      <c r="BB121" s="22">
        <v>0</v>
      </c>
      <c r="BC121" s="22">
        <v>2971255</v>
      </c>
      <c r="BD121" s="22">
        <v>0</v>
      </c>
      <c r="BE121" s="22">
        <v>1442509</v>
      </c>
      <c r="BF121" s="22">
        <v>0</v>
      </c>
      <c r="BG121" s="22">
        <v>15733</v>
      </c>
      <c r="BH121" s="22">
        <v>4158553</v>
      </c>
      <c r="BI121" s="22">
        <v>2545884</v>
      </c>
      <c r="BJ121" s="22">
        <v>424378</v>
      </c>
      <c r="BK121" s="22">
        <v>0</v>
      </c>
      <c r="BL121" s="22">
        <v>402249</v>
      </c>
      <c r="BM121" s="22">
        <v>0</v>
      </c>
      <c r="BN121" s="22">
        <v>50498</v>
      </c>
      <c r="BO121" s="22">
        <v>130172</v>
      </c>
      <c r="BP121" s="22">
        <v>120900</v>
      </c>
      <c r="BQ121" s="22">
        <v>0</v>
      </c>
      <c r="BR121" s="22">
        <v>1529032</v>
      </c>
      <c r="BS121" s="22">
        <v>0</v>
      </c>
      <c r="BT121" s="22">
        <v>0</v>
      </c>
      <c r="BU121" s="22">
        <v>469582</v>
      </c>
      <c r="BV121" s="22">
        <v>0</v>
      </c>
      <c r="BW121" s="22">
        <v>3187775</v>
      </c>
      <c r="BX121" s="22">
        <v>2723849</v>
      </c>
      <c r="BY121" s="22">
        <v>0</v>
      </c>
      <c r="BZ121" s="22">
        <v>0</v>
      </c>
      <c r="CA121" s="22">
        <v>0</v>
      </c>
      <c r="CB121" s="22">
        <v>0</v>
      </c>
      <c r="CC121" s="22">
        <v>0</v>
      </c>
      <c r="CD121" s="22">
        <v>1205605</v>
      </c>
      <c r="CE121" s="22">
        <v>27885563</v>
      </c>
      <c r="CF121" s="22">
        <v>15062836</v>
      </c>
    </row>
    <row r="122" spans="1:84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1212333</v>
      </c>
      <c r="F122" s="22">
        <v>9282</v>
      </c>
      <c r="G122" s="22">
        <v>169489</v>
      </c>
      <c r="H122" s="22">
        <v>0</v>
      </c>
      <c r="I122" s="22">
        <v>0</v>
      </c>
      <c r="J122" s="22">
        <v>70767</v>
      </c>
      <c r="K122" s="22">
        <v>0</v>
      </c>
      <c r="L122" s="22">
        <v>0</v>
      </c>
      <c r="M122" s="22">
        <v>36910</v>
      </c>
      <c r="N122" s="22">
        <v>0</v>
      </c>
      <c r="O122" s="22">
        <v>0</v>
      </c>
      <c r="P122" s="22">
        <v>284937</v>
      </c>
      <c r="Q122" s="22">
        <v>0</v>
      </c>
      <c r="R122" s="22">
        <v>0</v>
      </c>
      <c r="S122" s="22">
        <v>0</v>
      </c>
      <c r="T122" s="22">
        <v>0</v>
      </c>
      <c r="U122" s="22">
        <v>166794</v>
      </c>
      <c r="V122" s="22">
        <v>248545</v>
      </c>
      <c r="W122" s="22">
        <v>181255</v>
      </c>
      <c r="X122" s="22">
        <v>0</v>
      </c>
      <c r="Y122" s="22">
        <v>31088</v>
      </c>
      <c r="Z122" s="22">
        <v>0</v>
      </c>
      <c r="AA122" s="22">
        <v>12138</v>
      </c>
      <c r="AB122" s="22">
        <v>0</v>
      </c>
      <c r="AC122" s="22">
        <v>176910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101826</v>
      </c>
      <c r="AK122" s="22">
        <v>56360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0</v>
      </c>
      <c r="AR122" s="22">
        <v>2758634</v>
      </c>
      <c r="AS122" s="22">
        <v>158520</v>
      </c>
      <c r="AT122" s="22">
        <v>563890</v>
      </c>
      <c r="AU122" s="22">
        <v>0</v>
      </c>
      <c r="AV122" s="22">
        <v>56137</v>
      </c>
      <c r="AW122" s="22">
        <v>139856</v>
      </c>
      <c r="AX122" s="22">
        <v>24526</v>
      </c>
      <c r="AY122" s="22">
        <v>0</v>
      </c>
      <c r="AZ122" s="22">
        <v>48960</v>
      </c>
      <c r="BA122" s="22">
        <v>0</v>
      </c>
      <c r="BB122" s="22">
        <v>0</v>
      </c>
      <c r="BC122" s="22">
        <v>732716</v>
      </c>
      <c r="BD122" s="22">
        <v>0</v>
      </c>
      <c r="BE122" s="22">
        <v>0</v>
      </c>
      <c r="BF122" s="22">
        <v>0</v>
      </c>
      <c r="BG122" s="22">
        <v>0</v>
      </c>
      <c r="BH122" s="22">
        <v>269649</v>
      </c>
      <c r="BI122" s="22">
        <v>311540</v>
      </c>
      <c r="BJ122" s="22">
        <v>208758</v>
      </c>
      <c r="BK122" s="22">
        <v>0</v>
      </c>
      <c r="BL122" s="22">
        <v>45092</v>
      </c>
      <c r="BM122" s="22">
        <v>0</v>
      </c>
      <c r="BN122" s="22">
        <v>21742</v>
      </c>
      <c r="BO122" s="22">
        <v>0</v>
      </c>
      <c r="BP122" s="22">
        <v>65573</v>
      </c>
      <c r="BQ122" s="22">
        <v>0</v>
      </c>
      <c r="BR122" s="22">
        <v>0</v>
      </c>
      <c r="BS122" s="22">
        <v>0</v>
      </c>
      <c r="BT122" s="22">
        <v>0</v>
      </c>
      <c r="BU122" s="22">
        <v>0</v>
      </c>
      <c r="BV122" s="22">
        <v>0</v>
      </c>
      <c r="BW122" s="22">
        <v>332678</v>
      </c>
      <c r="BX122" s="22">
        <v>176802</v>
      </c>
      <c r="BY122" s="22">
        <v>0</v>
      </c>
      <c r="BZ122" s="22">
        <v>0</v>
      </c>
      <c r="CA122" s="22">
        <v>0</v>
      </c>
      <c r="CB122" s="22">
        <v>0</v>
      </c>
      <c r="CC122" s="22">
        <v>0</v>
      </c>
      <c r="CD122" s="22">
        <v>0</v>
      </c>
      <c r="CE122" s="22">
        <v>3156439</v>
      </c>
      <c r="CF122" s="22">
        <v>-397805</v>
      </c>
    </row>
    <row r="123" spans="1:84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19696063</v>
      </c>
      <c r="F123" s="22">
        <v>0</v>
      </c>
      <c r="G123" s="22">
        <v>1174584</v>
      </c>
      <c r="H123" s="22">
        <v>0</v>
      </c>
      <c r="I123" s="22">
        <v>1050610</v>
      </c>
      <c r="J123" s="22">
        <v>281137</v>
      </c>
      <c r="K123" s="22">
        <v>2325721</v>
      </c>
      <c r="L123" s="22">
        <v>0</v>
      </c>
      <c r="M123" s="22">
        <v>57403</v>
      </c>
      <c r="N123" s="22">
        <v>0</v>
      </c>
      <c r="O123" s="22">
        <v>48986</v>
      </c>
      <c r="P123" s="22">
        <v>174304</v>
      </c>
      <c r="Q123" s="22">
        <v>266980</v>
      </c>
      <c r="R123" s="22">
        <v>0</v>
      </c>
      <c r="S123" s="22">
        <v>0</v>
      </c>
      <c r="T123" s="22">
        <v>0</v>
      </c>
      <c r="U123" s="22">
        <v>2107892</v>
      </c>
      <c r="V123" s="22">
        <v>2681854</v>
      </c>
      <c r="W123" s="22">
        <v>1608738</v>
      </c>
      <c r="X123" s="22">
        <v>0</v>
      </c>
      <c r="Y123" s="22">
        <v>364596</v>
      </c>
      <c r="Z123" s="22">
        <v>0</v>
      </c>
      <c r="AA123" s="22">
        <v>44925</v>
      </c>
      <c r="AB123" s="22">
        <v>232016</v>
      </c>
      <c r="AC123" s="22">
        <v>24500</v>
      </c>
      <c r="AD123" s="22">
        <v>82483</v>
      </c>
      <c r="AE123" s="22">
        <v>11747</v>
      </c>
      <c r="AF123" s="22">
        <v>0</v>
      </c>
      <c r="AG123" s="22">
        <v>0</v>
      </c>
      <c r="AH123" s="22">
        <v>0</v>
      </c>
      <c r="AI123" s="22">
        <v>0</v>
      </c>
      <c r="AJ123" s="22">
        <v>4278342</v>
      </c>
      <c r="AK123" s="22">
        <v>1512303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0</v>
      </c>
      <c r="AR123" s="22">
        <v>38025184</v>
      </c>
      <c r="AS123" s="22">
        <v>428487</v>
      </c>
      <c r="AT123" s="22">
        <v>3444261</v>
      </c>
      <c r="AU123" s="22">
        <v>0</v>
      </c>
      <c r="AV123" s="22">
        <v>3746622</v>
      </c>
      <c r="AW123" s="22">
        <v>816669</v>
      </c>
      <c r="AX123" s="22">
        <v>2776847</v>
      </c>
      <c r="AY123" s="22">
        <v>105577</v>
      </c>
      <c r="AZ123" s="22">
        <v>347008</v>
      </c>
      <c r="BA123" s="22">
        <v>63947</v>
      </c>
      <c r="BB123" s="22">
        <v>1751080</v>
      </c>
      <c r="BC123" s="22">
        <v>3786233</v>
      </c>
      <c r="BD123" s="22">
        <v>610990</v>
      </c>
      <c r="BE123" s="22">
        <v>0</v>
      </c>
      <c r="BF123" s="22">
        <v>0</v>
      </c>
      <c r="BG123" s="22">
        <v>0</v>
      </c>
      <c r="BH123" s="22">
        <v>2569594</v>
      </c>
      <c r="BI123" s="22">
        <v>2007875</v>
      </c>
      <c r="BJ123" s="22">
        <v>2762613</v>
      </c>
      <c r="BK123" s="22">
        <v>0</v>
      </c>
      <c r="BL123" s="22">
        <v>628387</v>
      </c>
      <c r="BM123" s="22">
        <v>0</v>
      </c>
      <c r="BN123" s="22">
        <v>83101</v>
      </c>
      <c r="BO123" s="22">
        <v>0</v>
      </c>
      <c r="BP123" s="22">
        <v>404480</v>
      </c>
      <c r="BQ123" s="22">
        <v>0</v>
      </c>
      <c r="BR123" s="22">
        <v>202589</v>
      </c>
      <c r="BS123" s="22">
        <v>0</v>
      </c>
      <c r="BT123" s="22">
        <v>0</v>
      </c>
      <c r="BU123" s="22">
        <v>0</v>
      </c>
      <c r="BV123" s="22">
        <v>0</v>
      </c>
      <c r="BW123" s="22">
        <v>5218646</v>
      </c>
      <c r="BX123" s="22">
        <v>763759</v>
      </c>
      <c r="BY123" s="22">
        <v>0</v>
      </c>
      <c r="BZ123" s="22">
        <v>0</v>
      </c>
      <c r="CA123" s="22">
        <v>0</v>
      </c>
      <c r="CB123" s="22">
        <v>0</v>
      </c>
      <c r="CC123" s="22">
        <v>0</v>
      </c>
      <c r="CD123" s="22">
        <v>0</v>
      </c>
      <c r="CE123" s="22">
        <v>32518765</v>
      </c>
      <c r="CF123" s="22">
        <v>5506419</v>
      </c>
    </row>
    <row r="124" spans="1:84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2508737</v>
      </c>
      <c r="F124" s="22">
        <v>4282</v>
      </c>
      <c r="G124" s="22">
        <v>32550</v>
      </c>
      <c r="H124" s="22">
        <v>0</v>
      </c>
      <c r="I124" s="22">
        <v>0</v>
      </c>
      <c r="J124" s="22">
        <v>210794</v>
      </c>
      <c r="K124" s="22">
        <v>0</v>
      </c>
      <c r="L124" s="22">
        <v>0</v>
      </c>
      <c r="M124" s="22">
        <v>6064</v>
      </c>
      <c r="N124" s="22">
        <v>0</v>
      </c>
      <c r="O124" s="22">
        <v>0</v>
      </c>
      <c r="P124" s="22">
        <v>80941</v>
      </c>
      <c r="Q124" s="22">
        <v>223273</v>
      </c>
      <c r="R124" s="22">
        <v>0</v>
      </c>
      <c r="S124" s="22">
        <v>0</v>
      </c>
      <c r="T124" s="22">
        <v>0</v>
      </c>
      <c r="U124" s="22">
        <v>780880</v>
      </c>
      <c r="V124" s="22">
        <v>179321</v>
      </c>
      <c r="W124" s="22">
        <v>203649</v>
      </c>
      <c r="X124" s="22">
        <v>0</v>
      </c>
      <c r="Y124" s="22">
        <v>0</v>
      </c>
      <c r="Z124" s="22">
        <v>0</v>
      </c>
      <c r="AA124" s="22">
        <v>2200</v>
      </c>
      <c r="AB124" s="22">
        <v>0</v>
      </c>
      <c r="AC124" s="22">
        <v>19583</v>
      </c>
      <c r="AD124" s="22">
        <v>64893</v>
      </c>
      <c r="AE124" s="22">
        <v>10643</v>
      </c>
      <c r="AF124" s="22">
        <v>0</v>
      </c>
      <c r="AG124" s="22">
        <v>0</v>
      </c>
      <c r="AH124" s="22">
        <v>0</v>
      </c>
      <c r="AI124" s="22">
        <v>0</v>
      </c>
      <c r="AJ124" s="22">
        <v>125869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0</v>
      </c>
      <c r="AR124" s="22">
        <v>4453679</v>
      </c>
      <c r="AS124" s="22">
        <v>134335</v>
      </c>
      <c r="AT124" s="22">
        <v>424744</v>
      </c>
      <c r="AU124" s="22">
        <v>0</v>
      </c>
      <c r="AV124" s="22">
        <v>0</v>
      </c>
      <c r="AW124" s="22">
        <v>383075</v>
      </c>
      <c r="AX124" s="22">
        <v>0</v>
      </c>
      <c r="AY124" s="22">
        <v>0</v>
      </c>
      <c r="AZ124" s="22">
        <v>88983</v>
      </c>
      <c r="BA124" s="22">
        <v>0</v>
      </c>
      <c r="BB124" s="22">
        <v>207473</v>
      </c>
      <c r="BC124" s="22">
        <v>753827</v>
      </c>
      <c r="BD124" s="22">
        <v>364495</v>
      </c>
      <c r="BE124" s="22">
        <v>0</v>
      </c>
      <c r="BF124" s="22">
        <v>101456</v>
      </c>
      <c r="BG124" s="22">
        <v>0</v>
      </c>
      <c r="BH124" s="22">
        <v>785038</v>
      </c>
      <c r="BI124" s="22">
        <v>303105</v>
      </c>
      <c r="BJ124" s="22">
        <v>267216</v>
      </c>
      <c r="BK124" s="22">
        <v>0</v>
      </c>
      <c r="BL124" s="22">
        <v>16597</v>
      </c>
      <c r="BM124" s="22">
        <v>0</v>
      </c>
      <c r="BN124" s="22">
        <v>8647</v>
      </c>
      <c r="BO124" s="22">
        <v>6085</v>
      </c>
      <c r="BP124" s="22">
        <v>64846</v>
      </c>
      <c r="BQ124" s="22">
        <v>160203</v>
      </c>
      <c r="BR124" s="22">
        <v>38176</v>
      </c>
      <c r="BS124" s="22">
        <v>0</v>
      </c>
      <c r="BT124" s="22">
        <v>0</v>
      </c>
      <c r="BU124" s="22">
        <v>0</v>
      </c>
      <c r="BV124" s="22">
        <v>0</v>
      </c>
      <c r="BW124" s="22">
        <v>320584</v>
      </c>
      <c r="BX124" s="22">
        <v>61421</v>
      </c>
      <c r="BY124" s="22">
        <v>0</v>
      </c>
      <c r="BZ124" s="22">
        <v>0</v>
      </c>
      <c r="CA124" s="22">
        <v>0</v>
      </c>
      <c r="CB124" s="22">
        <v>0</v>
      </c>
      <c r="CC124" s="22">
        <v>0</v>
      </c>
      <c r="CD124" s="22">
        <v>0</v>
      </c>
      <c r="CE124" s="22">
        <v>4490306</v>
      </c>
      <c r="CF124" s="22">
        <v>-36627</v>
      </c>
    </row>
    <row r="125" spans="1:84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4426746</v>
      </c>
      <c r="F125" s="22">
        <v>0</v>
      </c>
      <c r="G125" s="22">
        <v>0</v>
      </c>
      <c r="H125" s="22">
        <v>0</v>
      </c>
      <c r="I125" s="22">
        <v>1342</v>
      </c>
      <c r="J125" s="22">
        <v>405220</v>
      </c>
      <c r="K125" s="22">
        <v>132171</v>
      </c>
      <c r="L125" s="22">
        <v>0</v>
      </c>
      <c r="M125" s="22">
        <v>7156</v>
      </c>
      <c r="N125" s="22">
        <v>0</v>
      </c>
      <c r="O125" s="22">
        <v>0</v>
      </c>
      <c r="P125" s="22">
        <v>376132</v>
      </c>
      <c r="Q125" s="22">
        <v>0</v>
      </c>
      <c r="R125" s="22">
        <v>0</v>
      </c>
      <c r="S125" s="22">
        <v>0</v>
      </c>
      <c r="T125" s="22">
        <v>0</v>
      </c>
      <c r="U125" s="22">
        <v>1724555</v>
      </c>
      <c r="V125" s="22">
        <v>646852</v>
      </c>
      <c r="W125" s="22">
        <v>591970</v>
      </c>
      <c r="X125" s="22">
        <v>0</v>
      </c>
      <c r="Y125" s="22">
        <v>247186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1118711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0</v>
      </c>
      <c r="AR125" s="22">
        <v>9678041</v>
      </c>
      <c r="AS125" s="22">
        <v>164161</v>
      </c>
      <c r="AT125" s="22">
        <v>979054</v>
      </c>
      <c r="AU125" s="22">
        <v>0</v>
      </c>
      <c r="AV125" s="22">
        <v>105668</v>
      </c>
      <c r="AW125" s="22">
        <v>224879</v>
      </c>
      <c r="AX125" s="22">
        <v>164249</v>
      </c>
      <c r="AY125" s="22">
        <v>0</v>
      </c>
      <c r="AZ125" s="22">
        <v>46587</v>
      </c>
      <c r="BA125" s="22">
        <v>0</v>
      </c>
      <c r="BB125" s="22">
        <v>296372</v>
      </c>
      <c r="BC125" s="22">
        <v>1444986</v>
      </c>
      <c r="BD125" s="22">
        <v>0</v>
      </c>
      <c r="BE125" s="22">
        <v>0</v>
      </c>
      <c r="BF125" s="22">
        <v>0</v>
      </c>
      <c r="BG125" s="22">
        <v>0</v>
      </c>
      <c r="BH125" s="22">
        <v>2099708</v>
      </c>
      <c r="BI125" s="22">
        <v>555552</v>
      </c>
      <c r="BJ125" s="22">
        <v>596423</v>
      </c>
      <c r="BK125" s="22">
        <v>0</v>
      </c>
      <c r="BL125" s="22">
        <v>235021</v>
      </c>
      <c r="BM125" s="22">
        <v>0</v>
      </c>
      <c r="BN125" s="22">
        <v>0</v>
      </c>
      <c r="BO125" s="22">
        <v>0</v>
      </c>
      <c r="BP125" s="22">
        <v>133637</v>
      </c>
      <c r="BQ125" s="22">
        <v>0</v>
      </c>
      <c r="BR125" s="22">
        <v>0</v>
      </c>
      <c r="BS125" s="22">
        <v>0</v>
      </c>
      <c r="BT125" s="22">
        <v>0</v>
      </c>
      <c r="BU125" s="22">
        <v>0</v>
      </c>
      <c r="BV125" s="22">
        <v>0</v>
      </c>
      <c r="BW125" s="22">
        <v>2160478</v>
      </c>
      <c r="BX125" s="22">
        <v>227341</v>
      </c>
      <c r="BY125" s="22">
        <v>0</v>
      </c>
      <c r="BZ125" s="22">
        <v>0</v>
      </c>
      <c r="CA125" s="22">
        <v>0</v>
      </c>
      <c r="CB125" s="22">
        <v>0</v>
      </c>
      <c r="CC125" s="22">
        <v>0</v>
      </c>
      <c r="CD125" s="22">
        <v>0</v>
      </c>
      <c r="CE125" s="22">
        <v>9434116</v>
      </c>
      <c r="CF125" s="22">
        <v>243925</v>
      </c>
    </row>
    <row r="126" spans="1:84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1715235</v>
      </c>
      <c r="F126" s="22">
        <v>8800</v>
      </c>
      <c r="G126" s="22">
        <v>42876</v>
      </c>
      <c r="H126" s="22">
        <v>0</v>
      </c>
      <c r="I126" s="22">
        <v>0</v>
      </c>
      <c r="J126" s="22">
        <v>15000</v>
      </c>
      <c r="K126" s="22">
        <v>0</v>
      </c>
      <c r="L126" s="22">
        <v>0</v>
      </c>
      <c r="M126" s="22">
        <v>19676</v>
      </c>
      <c r="N126" s="22">
        <v>0</v>
      </c>
      <c r="O126" s="22">
        <v>14559</v>
      </c>
      <c r="P126" s="22">
        <v>23672</v>
      </c>
      <c r="Q126" s="22">
        <v>0</v>
      </c>
      <c r="R126" s="22">
        <v>0</v>
      </c>
      <c r="S126" s="22">
        <v>0</v>
      </c>
      <c r="T126" s="22">
        <v>0</v>
      </c>
      <c r="U126" s="22">
        <v>577371</v>
      </c>
      <c r="V126" s="22">
        <v>164595</v>
      </c>
      <c r="W126" s="22">
        <v>142419</v>
      </c>
      <c r="X126" s="22">
        <v>0</v>
      </c>
      <c r="Y126" s="22">
        <v>287215</v>
      </c>
      <c r="Z126" s="22">
        <v>0</v>
      </c>
      <c r="AA126" s="22">
        <v>17109</v>
      </c>
      <c r="AB126" s="22">
        <v>241</v>
      </c>
      <c r="AC126" s="22">
        <v>4105</v>
      </c>
      <c r="AD126" s="22">
        <v>8923</v>
      </c>
      <c r="AE126" s="22">
        <v>2</v>
      </c>
      <c r="AF126" s="22">
        <v>0</v>
      </c>
      <c r="AG126" s="22">
        <v>0</v>
      </c>
      <c r="AH126" s="22">
        <v>0</v>
      </c>
      <c r="AI126" s="22">
        <v>0</v>
      </c>
      <c r="AJ126" s="22">
        <v>259916</v>
      </c>
      <c r="AK126" s="22">
        <v>3754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0</v>
      </c>
      <c r="AR126" s="22">
        <v>3305468</v>
      </c>
      <c r="AS126" s="22">
        <v>53258</v>
      </c>
      <c r="AT126" s="22">
        <v>449700</v>
      </c>
      <c r="AU126" s="22">
        <v>0</v>
      </c>
      <c r="AV126" s="22">
        <v>0</v>
      </c>
      <c r="AW126" s="22">
        <v>74733</v>
      </c>
      <c r="AX126" s="22">
        <v>0</v>
      </c>
      <c r="AY126" s="22">
        <v>0</v>
      </c>
      <c r="AZ126" s="22">
        <v>45860</v>
      </c>
      <c r="BA126" s="22">
        <v>0</v>
      </c>
      <c r="BB126" s="22">
        <v>226543</v>
      </c>
      <c r="BC126" s="22">
        <v>454763</v>
      </c>
      <c r="BD126" s="22">
        <v>17162</v>
      </c>
      <c r="BE126" s="22">
        <v>0</v>
      </c>
      <c r="BF126" s="22">
        <v>30863</v>
      </c>
      <c r="BG126" s="22">
        <v>0</v>
      </c>
      <c r="BH126" s="22">
        <v>570122</v>
      </c>
      <c r="BI126" s="22">
        <v>119737</v>
      </c>
      <c r="BJ126" s="22">
        <v>142337</v>
      </c>
      <c r="BK126" s="22">
        <v>0</v>
      </c>
      <c r="BL126" s="22">
        <v>296488</v>
      </c>
      <c r="BM126" s="22">
        <v>0</v>
      </c>
      <c r="BN126" s="22">
        <v>30336</v>
      </c>
      <c r="BO126" s="22">
        <v>5738</v>
      </c>
      <c r="BP126" s="22">
        <v>49217</v>
      </c>
      <c r="BQ126" s="22">
        <v>63296</v>
      </c>
      <c r="BR126" s="22">
        <v>100</v>
      </c>
      <c r="BS126" s="22">
        <v>0</v>
      </c>
      <c r="BT126" s="22">
        <v>0</v>
      </c>
      <c r="BU126" s="22">
        <v>0</v>
      </c>
      <c r="BV126" s="22">
        <v>0</v>
      </c>
      <c r="BW126" s="22">
        <v>687316</v>
      </c>
      <c r="BX126" s="22">
        <v>28276</v>
      </c>
      <c r="BY126" s="22">
        <v>0</v>
      </c>
      <c r="BZ126" s="22">
        <v>0</v>
      </c>
      <c r="CA126" s="22">
        <v>0</v>
      </c>
      <c r="CB126" s="22">
        <v>0</v>
      </c>
      <c r="CC126" s="22">
        <v>0</v>
      </c>
      <c r="CD126" s="22">
        <v>0</v>
      </c>
      <c r="CE126" s="22">
        <v>3345845</v>
      </c>
      <c r="CF126" s="22">
        <v>-40377</v>
      </c>
    </row>
    <row r="127" spans="1:84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3542848</v>
      </c>
      <c r="F127" s="22">
        <v>0</v>
      </c>
      <c r="G127" s="22">
        <v>1114831</v>
      </c>
      <c r="H127" s="22">
        <v>0</v>
      </c>
      <c r="I127" s="22">
        <v>0</v>
      </c>
      <c r="J127" s="22">
        <v>43313</v>
      </c>
      <c r="K127" s="22">
        <v>0</v>
      </c>
      <c r="L127" s="22">
        <v>0</v>
      </c>
      <c r="M127" s="22">
        <v>20681</v>
      </c>
      <c r="N127" s="22">
        <v>0</v>
      </c>
      <c r="O127" s="22">
        <v>0</v>
      </c>
      <c r="P127" s="22">
        <v>381474</v>
      </c>
      <c r="Q127" s="22">
        <v>12692</v>
      </c>
      <c r="R127" s="22">
        <v>0</v>
      </c>
      <c r="S127" s="22">
        <v>0</v>
      </c>
      <c r="T127" s="22">
        <v>0</v>
      </c>
      <c r="U127" s="22">
        <v>1591008</v>
      </c>
      <c r="V127" s="22">
        <v>1218460</v>
      </c>
      <c r="W127" s="22">
        <v>481144</v>
      </c>
      <c r="X127" s="22">
        <v>0</v>
      </c>
      <c r="Y127" s="22">
        <v>288344</v>
      </c>
      <c r="Z127" s="22">
        <v>0</v>
      </c>
      <c r="AA127" s="22">
        <v>23787</v>
      </c>
      <c r="AB127" s="22">
        <v>0</v>
      </c>
      <c r="AC127" s="22">
        <v>120117</v>
      </c>
      <c r="AD127" s="22">
        <v>0</v>
      </c>
      <c r="AE127" s="22">
        <v>1070255</v>
      </c>
      <c r="AF127" s="22">
        <v>0</v>
      </c>
      <c r="AG127" s="22">
        <v>0</v>
      </c>
      <c r="AH127" s="22">
        <v>0</v>
      </c>
      <c r="AI127" s="22">
        <v>0</v>
      </c>
      <c r="AJ127" s="22">
        <v>327578</v>
      </c>
      <c r="AK127" s="22">
        <v>75707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0</v>
      </c>
      <c r="AR127" s="22">
        <v>10312239</v>
      </c>
      <c r="AS127" s="22">
        <v>166125</v>
      </c>
      <c r="AT127" s="22">
        <v>1635593</v>
      </c>
      <c r="AU127" s="22">
        <v>0</v>
      </c>
      <c r="AV127" s="22">
        <v>0</v>
      </c>
      <c r="AW127" s="22">
        <v>232046</v>
      </c>
      <c r="AX127" s="22">
        <v>3825</v>
      </c>
      <c r="AY127" s="22">
        <v>0</v>
      </c>
      <c r="AZ127" s="22">
        <v>327583</v>
      </c>
      <c r="BA127" s="22">
        <v>0</v>
      </c>
      <c r="BB127" s="22">
        <v>0</v>
      </c>
      <c r="BC127" s="22">
        <v>2024878</v>
      </c>
      <c r="BD127" s="22">
        <v>18425</v>
      </c>
      <c r="BE127" s="22">
        <v>0</v>
      </c>
      <c r="BF127" s="22">
        <v>0</v>
      </c>
      <c r="BG127" s="22">
        <v>0</v>
      </c>
      <c r="BH127" s="22">
        <v>1049988</v>
      </c>
      <c r="BI127" s="22">
        <v>1030633</v>
      </c>
      <c r="BJ127" s="22">
        <v>657632</v>
      </c>
      <c r="BK127" s="22">
        <v>0</v>
      </c>
      <c r="BL127" s="22">
        <v>281913</v>
      </c>
      <c r="BM127" s="22">
        <v>0</v>
      </c>
      <c r="BN127" s="22">
        <v>134712</v>
      </c>
      <c r="BO127" s="22">
        <v>0</v>
      </c>
      <c r="BP127" s="22">
        <v>365069</v>
      </c>
      <c r="BQ127" s="22">
        <v>0</v>
      </c>
      <c r="BR127" s="22">
        <v>346002</v>
      </c>
      <c r="BS127" s="22">
        <v>0</v>
      </c>
      <c r="BT127" s="22">
        <v>0</v>
      </c>
      <c r="BU127" s="22">
        <v>0</v>
      </c>
      <c r="BV127" s="22">
        <v>1617462</v>
      </c>
      <c r="BW127" s="22">
        <v>0</v>
      </c>
      <c r="BX127" s="22">
        <v>423752</v>
      </c>
      <c r="BY127" s="22">
        <v>0</v>
      </c>
      <c r="BZ127" s="22">
        <v>0</v>
      </c>
      <c r="CA127" s="22">
        <v>0</v>
      </c>
      <c r="CB127" s="22">
        <v>0</v>
      </c>
      <c r="CC127" s="22">
        <v>0</v>
      </c>
      <c r="CD127" s="22">
        <v>0</v>
      </c>
      <c r="CE127" s="22">
        <v>10315638</v>
      </c>
      <c r="CF127" s="22">
        <v>-3399</v>
      </c>
    </row>
    <row r="128" spans="1:84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6804235</v>
      </c>
      <c r="F128" s="22">
        <v>200</v>
      </c>
      <c r="G128" s="22">
        <v>853043</v>
      </c>
      <c r="H128" s="22">
        <v>0</v>
      </c>
      <c r="I128" s="22">
        <v>13000</v>
      </c>
      <c r="J128" s="22">
        <v>227871</v>
      </c>
      <c r="K128" s="22">
        <v>3560564</v>
      </c>
      <c r="L128" s="22">
        <v>36917</v>
      </c>
      <c r="M128" s="22">
        <v>80529</v>
      </c>
      <c r="N128" s="22">
        <v>0</v>
      </c>
      <c r="O128" s="22">
        <v>299</v>
      </c>
      <c r="P128" s="22">
        <v>248395</v>
      </c>
      <c r="Q128" s="22">
        <v>11637</v>
      </c>
      <c r="R128" s="22">
        <v>0</v>
      </c>
      <c r="S128" s="22">
        <v>0</v>
      </c>
      <c r="T128" s="22">
        <v>0</v>
      </c>
      <c r="U128" s="22">
        <v>892450</v>
      </c>
      <c r="V128" s="22">
        <v>863486</v>
      </c>
      <c r="W128" s="22">
        <v>350186</v>
      </c>
      <c r="X128" s="22">
        <v>0</v>
      </c>
      <c r="Y128" s="22">
        <v>412131</v>
      </c>
      <c r="Z128" s="22">
        <v>0</v>
      </c>
      <c r="AA128" s="22">
        <v>1100</v>
      </c>
      <c r="AB128" s="22">
        <v>34937</v>
      </c>
      <c r="AC128" s="22">
        <v>40593</v>
      </c>
      <c r="AD128" s="22">
        <v>0</v>
      </c>
      <c r="AE128" s="22">
        <v>135088</v>
      </c>
      <c r="AF128" s="22">
        <v>0</v>
      </c>
      <c r="AG128" s="22">
        <v>0</v>
      </c>
      <c r="AH128" s="22">
        <v>0</v>
      </c>
      <c r="AI128" s="22">
        <v>0</v>
      </c>
      <c r="AJ128" s="22">
        <v>2424921</v>
      </c>
      <c r="AK128" s="22">
        <v>15021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0</v>
      </c>
      <c r="AR128" s="22">
        <v>17006603</v>
      </c>
      <c r="AS128" s="22">
        <v>204938</v>
      </c>
      <c r="AT128" s="22">
        <v>2264921</v>
      </c>
      <c r="AU128" s="22">
        <v>0</v>
      </c>
      <c r="AV128" s="22">
        <v>173998</v>
      </c>
      <c r="AW128" s="22">
        <v>673814</v>
      </c>
      <c r="AX128" s="22">
        <v>2666982</v>
      </c>
      <c r="AY128" s="22">
        <v>17926</v>
      </c>
      <c r="AZ128" s="22">
        <v>116973</v>
      </c>
      <c r="BA128" s="22">
        <v>0</v>
      </c>
      <c r="BB128" s="22">
        <v>722694</v>
      </c>
      <c r="BC128" s="22">
        <v>786899</v>
      </c>
      <c r="BD128" s="22">
        <v>15721</v>
      </c>
      <c r="BE128" s="22">
        <v>0</v>
      </c>
      <c r="BF128" s="22">
        <v>0</v>
      </c>
      <c r="BG128" s="22">
        <v>0</v>
      </c>
      <c r="BH128" s="22">
        <v>1161638</v>
      </c>
      <c r="BI128" s="22">
        <v>333049</v>
      </c>
      <c r="BJ128" s="22">
        <v>487976</v>
      </c>
      <c r="BK128" s="22">
        <v>0</v>
      </c>
      <c r="BL128" s="22">
        <v>593718</v>
      </c>
      <c r="BM128" s="22">
        <v>0</v>
      </c>
      <c r="BN128" s="22">
        <v>959</v>
      </c>
      <c r="BO128" s="22">
        <v>241135</v>
      </c>
      <c r="BP128" s="22">
        <v>183349</v>
      </c>
      <c r="BQ128" s="22">
        <v>14616</v>
      </c>
      <c r="BR128" s="22">
        <v>165834</v>
      </c>
      <c r="BS128" s="22">
        <v>0</v>
      </c>
      <c r="BT128" s="22">
        <v>0</v>
      </c>
      <c r="BU128" s="22">
        <v>0</v>
      </c>
      <c r="BV128" s="22">
        <v>0</v>
      </c>
      <c r="BW128" s="22">
        <v>3708840</v>
      </c>
      <c r="BX128" s="22">
        <v>135920</v>
      </c>
      <c r="BY128" s="22">
        <v>0</v>
      </c>
      <c r="BZ128" s="22">
        <v>0</v>
      </c>
      <c r="CA128" s="22">
        <v>0</v>
      </c>
      <c r="CB128" s="22">
        <v>0</v>
      </c>
      <c r="CC128" s="22">
        <v>0</v>
      </c>
      <c r="CD128" s="22">
        <v>0</v>
      </c>
      <c r="CE128" s="22">
        <v>14671900</v>
      </c>
      <c r="CF128" s="22">
        <v>2334703</v>
      </c>
    </row>
    <row r="129" spans="1:84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8022450</v>
      </c>
      <c r="F129" s="22">
        <v>0</v>
      </c>
      <c r="G129" s="22">
        <v>51533</v>
      </c>
      <c r="H129" s="22">
        <v>0</v>
      </c>
      <c r="I129" s="22">
        <v>10587</v>
      </c>
      <c r="J129" s="22">
        <v>168797</v>
      </c>
      <c r="K129" s="22">
        <v>0</v>
      </c>
      <c r="L129" s="22">
        <v>0</v>
      </c>
      <c r="M129" s="22">
        <v>8368</v>
      </c>
      <c r="N129" s="22">
        <v>0</v>
      </c>
      <c r="O129" s="22">
        <v>24152</v>
      </c>
      <c r="P129" s="22">
        <v>904893</v>
      </c>
      <c r="Q129" s="22">
        <v>0</v>
      </c>
      <c r="R129" s="22">
        <v>0</v>
      </c>
      <c r="S129" s="22">
        <v>0</v>
      </c>
      <c r="T129" s="22">
        <v>0</v>
      </c>
      <c r="U129" s="22">
        <v>975954</v>
      </c>
      <c r="V129" s="22">
        <v>676720</v>
      </c>
      <c r="W129" s="22">
        <v>291021</v>
      </c>
      <c r="X129" s="22">
        <v>0</v>
      </c>
      <c r="Y129" s="22">
        <v>108722</v>
      </c>
      <c r="Z129" s="22">
        <v>0</v>
      </c>
      <c r="AA129" s="22">
        <v>7731</v>
      </c>
      <c r="AB129" s="22">
        <v>187196</v>
      </c>
      <c r="AC129" s="22">
        <v>93479</v>
      </c>
      <c r="AD129" s="22">
        <v>0</v>
      </c>
      <c r="AE129" s="22">
        <v>2631524</v>
      </c>
      <c r="AF129" s="22">
        <v>0</v>
      </c>
      <c r="AG129" s="22">
        <v>0</v>
      </c>
      <c r="AH129" s="22">
        <v>0</v>
      </c>
      <c r="AI129" s="22">
        <v>0</v>
      </c>
      <c r="AJ129" s="22">
        <v>1067520</v>
      </c>
      <c r="AK129" s="22">
        <v>363448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0</v>
      </c>
      <c r="AR129" s="22">
        <v>15594095</v>
      </c>
      <c r="AS129" s="22">
        <v>296568</v>
      </c>
      <c r="AT129" s="22">
        <v>1626214</v>
      </c>
      <c r="AU129" s="22">
        <v>0</v>
      </c>
      <c r="AV129" s="22">
        <v>166165</v>
      </c>
      <c r="AW129" s="22">
        <v>286192</v>
      </c>
      <c r="AX129" s="22">
        <v>4029</v>
      </c>
      <c r="AY129" s="22">
        <v>0</v>
      </c>
      <c r="AZ129" s="22">
        <v>69040</v>
      </c>
      <c r="BA129" s="22">
        <v>0</v>
      </c>
      <c r="BB129" s="22">
        <v>1087001</v>
      </c>
      <c r="BC129" s="22">
        <v>670537</v>
      </c>
      <c r="BD129" s="22">
        <v>0</v>
      </c>
      <c r="BE129" s="22">
        <v>0</v>
      </c>
      <c r="BF129" s="22">
        <v>0</v>
      </c>
      <c r="BG129" s="22">
        <v>0</v>
      </c>
      <c r="BH129" s="22">
        <v>777301</v>
      </c>
      <c r="BI129" s="22">
        <v>890641</v>
      </c>
      <c r="BJ129" s="22">
        <v>203409</v>
      </c>
      <c r="BK129" s="22">
        <v>0</v>
      </c>
      <c r="BL129" s="22">
        <v>286023</v>
      </c>
      <c r="BM129" s="22">
        <v>0</v>
      </c>
      <c r="BN129" s="22">
        <v>18863</v>
      </c>
      <c r="BO129" s="22">
        <v>205700</v>
      </c>
      <c r="BP129" s="22">
        <v>1461721</v>
      </c>
      <c r="BQ129" s="22">
        <v>30338</v>
      </c>
      <c r="BR129" s="22">
        <v>1691855</v>
      </c>
      <c r="BS129" s="22">
        <v>0</v>
      </c>
      <c r="BT129" s="22">
        <v>0</v>
      </c>
      <c r="BU129" s="22">
        <v>0</v>
      </c>
      <c r="BV129" s="22">
        <v>0</v>
      </c>
      <c r="BW129" s="22">
        <v>1547914</v>
      </c>
      <c r="BX129" s="22">
        <v>709560</v>
      </c>
      <c r="BY129" s="22">
        <v>0</v>
      </c>
      <c r="BZ129" s="22">
        <v>0</v>
      </c>
      <c r="CA129" s="22">
        <v>0</v>
      </c>
      <c r="CB129" s="22">
        <v>0</v>
      </c>
      <c r="CC129" s="22">
        <v>0</v>
      </c>
      <c r="CD129" s="22">
        <v>0</v>
      </c>
      <c r="CE129" s="22">
        <v>12029071</v>
      </c>
      <c r="CF129" s="22">
        <v>3565024</v>
      </c>
    </row>
    <row r="130" spans="1:84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3505030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81431</v>
      </c>
      <c r="O130" s="22">
        <v>0</v>
      </c>
      <c r="P130" s="22">
        <v>1405662</v>
      </c>
      <c r="Q130" s="22">
        <v>0</v>
      </c>
      <c r="R130" s="22">
        <v>0</v>
      </c>
      <c r="S130" s="22">
        <v>0</v>
      </c>
      <c r="T130" s="22">
        <v>0</v>
      </c>
      <c r="U130" s="22">
        <v>701793</v>
      </c>
      <c r="V130" s="22">
        <v>395435</v>
      </c>
      <c r="W130" s="22">
        <v>321203</v>
      </c>
      <c r="X130" s="22">
        <v>78923</v>
      </c>
      <c r="Y130" s="22">
        <v>0</v>
      </c>
      <c r="Z130" s="22">
        <v>0</v>
      </c>
      <c r="AA130" s="22">
        <v>0</v>
      </c>
      <c r="AB130" s="22">
        <v>0</v>
      </c>
      <c r="AC130" s="22">
        <v>138864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785997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0</v>
      </c>
      <c r="AR130" s="22">
        <v>7414338</v>
      </c>
      <c r="AS130" s="22">
        <v>0</v>
      </c>
      <c r="AT130" s="22">
        <v>1106392</v>
      </c>
      <c r="AU130" s="22">
        <v>0</v>
      </c>
      <c r="AV130" s="22">
        <v>0</v>
      </c>
      <c r="AW130" s="22">
        <v>0</v>
      </c>
      <c r="AX130" s="22">
        <v>0</v>
      </c>
      <c r="AY130" s="22">
        <v>0</v>
      </c>
      <c r="AZ130" s="22">
        <v>0</v>
      </c>
      <c r="BA130" s="22">
        <v>473570</v>
      </c>
      <c r="BB130" s="22">
        <v>0</v>
      </c>
      <c r="BC130" s="22">
        <v>1672649</v>
      </c>
      <c r="BD130" s="22">
        <v>0</v>
      </c>
      <c r="BE130" s="22">
        <v>0</v>
      </c>
      <c r="BF130" s="22">
        <v>0</v>
      </c>
      <c r="BG130" s="22">
        <v>0</v>
      </c>
      <c r="BH130" s="22">
        <v>403776</v>
      </c>
      <c r="BI130" s="22">
        <v>120030</v>
      </c>
      <c r="BJ130" s="22">
        <v>322228</v>
      </c>
      <c r="BK130" s="22">
        <v>0</v>
      </c>
      <c r="BL130" s="22">
        <v>0</v>
      </c>
      <c r="BM130" s="22">
        <v>0</v>
      </c>
      <c r="BN130" s="22">
        <v>0</v>
      </c>
      <c r="BO130" s="22">
        <v>0</v>
      </c>
      <c r="BP130" s="22">
        <v>337550</v>
      </c>
      <c r="BQ130" s="22">
        <v>0</v>
      </c>
      <c r="BR130" s="22">
        <v>0</v>
      </c>
      <c r="BS130" s="22">
        <v>0</v>
      </c>
      <c r="BT130" s="22">
        <v>0</v>
      </c>
      <c r="BU130" s="22">
        <v>0</v>
      </c>
      <c r="BV130" s="22">
        <v>0</v>
      </c>
      <c r="BW130" s="22">
        <v>2187248</v>
      </c>
      <c r="BX130" s="22">
        <v>0</v>
      </c>
      <c r="BY130" s="22">
        <v>0</v>
      </c>
      <c r="BZ130" s="22">
        <v>0</v>
      </c>
      <c r="CA130" s="22">
        <v>0</v>
      </c>
      <c r="CB130" s="22">
        <v>0</v>
      </c>
      <c r="CC130" s="22">
        <v>0</v>
      </c>
      <c r="CD130" s="22">
        <v>0</v>
      </c>
      <c r="CE130" s="22">
        <v>6623443</v>
      </c>
      <c r="CF130" s="22">
        <v>790895</v>
      </c>
    </row>
    <row r="131" spans="1:84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3613912</v>
      </c>
      <c r="F131" s="22">
        <v>0</v>
      </c>
      <c r="G131" s="22">
        <v>1101234</v>
      </c>
      <c r="H131" s="22">
        <v>0</v>
      </c>
      <c r="I131" s="22">
        <v>4133</v>
      </c>
      <c r="J131" s="22">
        <v>978298</v>
      </c>
      <c r="K131" s="22">
        <v>0</v>
      </c>
      <c r="L131" s="22">
        <v>0</v>
      </c>
      <c r="M131" s="22">
        <v>65833</v>
      </c>
      <c r="N131" s="22">
        <v>0</v>
      </c>
      <c r="O131" s="22">
        <v>7035</v>
      </c>
      <c r="P131" s="22">
        <v>7267</v>
      </c>
      <c r="Q131" s="22">
        <v>263579</v>
      </c>
      <c r="R131" s="22">
        <v>0</v>
      </c>
      <c r="S131" s="22">
        <v>0</v>
      </c>
      <c r="T131" s="22">
        <v>0</v>
      </c>
      <c r="U131" s="22">
        <v>1242977</v>
      </c>
      <c r="V131" s="22">
        <v>260766</v>
      </c>
      <c r="W131" s="22">
        <v>429475</v>
      </c>
      <c r="X131" s="22">
        <v>0</v>
      </c>
      <c r="Y131" s="22">
        <v>106648</v>
      </c>
      <c r="Z131" s="22">
        <v>0</v>
      </c>
      <c r="AA131" s="22">
        <v>18000</v>
      </c>
      <c r="AB131" s="22">
        <v>0</v>
      </c>
      <c r="AC131" s="22">
        <v>0</v>
      </c>
      <c r="AD131" s="22">
        <v>11058</v>
      </c>
      <c r="AE131" s="22">
        <v>44991</v>
      </c>
      <c r="AF131" s="22">
        <v>0</v>
      </c>
      <c r="AG131" s="22">
        <v>0</v>
      </c>
      <c r="AH131" s="22">
        <v>0</v>
      </c>
      <c r="AI131" s="22">
        <v>0</v>
      </c>
      <c r="AJ131" s="22">
        <v>577987</v>
      </c>
      <c r="AK131" s="22">
        <v>121131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0</v>
      </c>
      <c r="AR131" s="22">
        <v>8854324</v>
      </c>
      <c r="AS131" s="22">
        <v>133445</v>
      </c>
      <c r="AT131" s="22">
        <v>1018637</v>
      </c>
      <c r="AU131" s="22">
        <v>0</v>
      </c>
      <c r="AV131" s="22">
        <v>96171</v>
      </c>
      <c r="AW131" s="22">
        <v>515252</v>
      </c>
      <c r="AX131" s="22">
        <v>11353</v>
      </c>
      <c r="AY131" s="22">
        <v>0</v>
      </c>
      <c r="AZ131" s="22">
        <v>80616</v>
      </c>
      <c r="BA131" s="22">
        <v>0</v>
      </c>
      <c r="BB131" s="22">
        <v>606528</v>
      </c>
      <c r="BC131" s="22">
        <v>652708</v>
      </c>
      <c r="BD131" s="22">
        <v>72730</v>
      </c>
      <c r="BE131" s="22">
        <v>0</v>
      </c>
      <c r="BF131" s="22">
        <v>15467</v>
      </c>
      <c r="BG131" s="22">
        <v>0</v>
      </c>
      <c r="BH131" s="22">
        <v>1244316</v>
      </c>
      <c r="BI131" s="22">
        <v>279435</v>
      </c>
      <c r="BJ131" s="22">
        <v>410279</v>
      </c>
      <c r="BK131" s="22">
        <v>0</v>
      </c>
      <c r="BL131" s="22">
        <v>186530</v>
      </c>
      <c r="BM131" s="22">
        <v>0</v>
      </c>
      <c r="BN131" s="22">
        <v>27755</v>
      </c>
      <c r="BO131" s="22">
        <v>0</v>
      </c>
      <c r="BP131" s="22">
        <v>0</v>
      </c>
      <c r="BQ131" s="22">
        <v>260419</v>
      </c>
      <c r="BR131" s="22">
        <v>45376</v>
      </c>
      <c r="BS131" s="22">
        <v>0</v>
      </c>
      <c r="BT131" s="22">
        <v>0</v>
      </c>
      <c r="BU131" s="22">
        <v>0</v>
      </c>
      <c r="BV131" s="22">
        <v>3152</v>
      </c>
      <c r="BW131" s="22">
        <v>1653816</v>
      </c>
      <c r="BX131" s="22">
        <v>433651</v>
      </c>
      <c r="BY131" s="22">
        <v>0</v>
      </c>
      <c r="BZ131" s="22">
        <v>0</v>
      </c>
      <c r="CA131" s="22">
        <v>0</v>
      </c>
      <c r="CB131" s="22">
        <v>0</v>
      </c>
      <c r="CC131" s="22">
        <v>0</v>
      </c>
      <c r="CD131" s="22">
        <v>0</v>
      </c>
      <c r="CE131" s="22">
        <v>7747636</v>
      </c>
      <c r="CF131" s="22">
        <v>1106688</v>
      </c>
    </row>
    <row r="132" spans="1:84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1553192</v>
      </c>
      <c r="F132" s="22">
        <v>0</v>
      </c>
      <c r="G132" s="22">
        <v>42164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786</v>
      </c>
      <c r="N132" s="22">
        <v>0</v>
      </c>
      <c r="O132" s="22">
        <v>0</v>
      </c>
      <c r="P132" s="22">
        <v>731735</v>
      </c>
      <c r="Q132" s="22">
        <v>0</v>
      </c>
      <c r="R132" s="22">
        <v>0</v>
      </c>
      <c r="S132" s="22">
        <v>0</v>
      </c>
      <c r="T132" s="22">
        <v>0</v>
      </c>
      <c r="U132" s="22">
        <v>327104</v>
      </c>
      <c r="V132" s="22">
        <v>195780</v>
      </c>
      <c r="W132" s="22">
        <v>122964</v>
      </c>
      <c r="X132" s="22">
        <v>0</v>
      </c>
      <c r="Y132" s="22">
        <v>6043</v>
      </c>
      <c r="Z132" s="22">
        <v>0</v>
      </c>
      <c r="AA132" s="22">
        <v>11282</v>
      </c>
      <c r="AB132" s="22">
        <v>11700</v>
      </c>
      <c r="AC132" s="22">
        <v>0</v>
      </c>
      <c r="AD132" s="22">
        <v>0</v>
      </c>
      <c r="AE132" s="22">
        <v>17967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41678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0</v>
      </c>
      <c r="AR132" s="22">
        <v>3062395</v>
      </c>
      <c r="AS132" s="22">
        <v>48089</v>
      </c>
      <c r="AT132" s="22">
        <v>380372</v>
      </c>
      <c r="AU132" s="22">
        <v>0</v>
      </c>
      <c r="AV132" s="22">
        <v>20320</v>
      </c>
      <c r="AW132" s="22">
        <v>68730</v>
      </c>
      <c r="AX132" s="22">
        <v>0</v>
      </c>
      <c r="AY132" s="22">
        <v>0</v>
      </c>
      <c r="AZ132" s="22">
        <v>0</v>
      </c>
      <c r="BA132" s="22">
        <v>0</v>
      </c>
      <c r="BB132" s="22">
        <v>178310</v>
      </c>
      <c r="BC132" s="22">
        <v>283312</v>
      </c>
      <c r="BD132" s="22">
        <v>37919</v>
      </c>
      <c r="BE132" s="22">
        <v>0</v>
      </c>
      <c r="BF132" s="22">
        <v>1709</v>
      </c>
      <c r="BG132" s="22">
        <v>0</v>
      </c>
      <c r="BH132" s="22">
        <v>300378</v>
      </c>
      <c r="BI132" s="22">
        <v>130265</v>
      </c>
      <c r="BJ132" s="22">
        <v>105396</v>
      </c>
      <c r="BK132" s="22">
        <v>0</v>
      </c>
      <c r="BL132" s="22">
        <v>5091</v>
      </c>
      <c r="BM132" s="22">
        <v>0</v>
      </c>
      <c r="BN132" s="22">
        <v>24181</v>
      </c>
      <c r="BO132" s="22">
        <v>5152</v>
      </c>
      <c r="BP132" s="22">
        <v>0</v>
      </c>
      <c r="BQ132" s="22">
        <v>0</v>
      </c>
      <c r="BR132" s="22">
        <v>25879</v>
      </c>
      <c r="BS132" s="22">
        <v>0</v>
      </c>
      <c r="BT132" s="22">
        <v>0</v>
      </c>
      <c r="BU132" s="22">
        <v>0</v>
      </c>
      <c r="BV132" s="22">
        <v>0</v>
      </c>
      <c r="BW132" s="22">
        <v>62428</v>
      </c>
      <c r="BX132" s="22">
        <v>115849</v>
      </c>
      <c r="BY132" s="22">
        <v>0</v>
      </c>
      <c r="BZ132" s="22">
        <v>0</v>
      </c>
      <c r="CA132" s="22">
        <v>0</v>
      </c>
      <c r="CB132" s="22">
        <v>0</v>
      </c>
      <c r="CC132" s="22">
        <v>0</v>
      </c>
      <c r="CD132" s="22">
        <v>0</v>
      </c>
      <c r="CE132" s="22">
        <v>1793380</v>
      </c>
      <c r="CF132" s="22">
        <v>1269015</v>
      </c>
    </row>
    <row r="133" spans="1:84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4077052</v>
      </c>
      <c r="F133" s="22">
        <v>0</v>
      </c>
      <c r="G133" s="22">
        <v>0</v>
      </c>
      <c r="H133" s="22">
        <v>1961073</v>
      </c>
      <c r="I133" s="22">
        <v>0</v>
      </c>
      <c r="J133" s="22">
        <v>184985</v>
      </c>
      <c r="K133" s="22">
        <v>0</v>
      </c>
      <c r="L133" s="22">
        <v>0</v>
      </c>
      <c r="M133" s="22">
        <v>28474</v>
      </c>
      <c r="N133" s="22">
        <v>87276</v>
      </c>
      <c r="O133" s="22">
        <v>0</v>
      </c>
      <c r="P133" s="22">
        <v>0</v>
      </c>
      <c r="Q133" s="22">
        <v>22173</v>
      </c>
      <c r="R133" s="22">
        <v>0</v>
      </c>
      <c r="S133" s="22">
        <v>0</v>
      </c>
      <c r="T133" s="22">
        <v>12747</v>
      </c>
      <c r="U133" s="22">
        <v>0</v>
      </c>
      <c r="V133" s="22">
        <v>0</v>
      </c>
      <c r="W133" s="22">
        <v>0</v>
      </c>
      <c r="X133" s="22">
        <v>5433840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289629</v>
      </c>
      <c r="AI133" s="22">
        <v>0</v>
      </c>
      <c r="AJ133" s="22">
        <v>0</v>
      </c>
      <c r="AK133" s="22">
        <v>0</v>
      </c>
      <c r="AL133" s="22">
        <v>0</v>
      </c>
      <c r="AM133" s="22">
        <v>1224267</v>
      </c>
      <c r="AN133" s="22">
        <v>0</v>
      </c>
      <c r="AO133" s="22">
        <v>0</v>
      </c>
      <c r="AP133" s="22">
        <v>0</v>
      </c>
      <c r="AQ133" s="22">
        <v>0</v>
      </c>
      <c r="AR133" s="22">
        <v>13321516</v>
      </c>
      <c r="AS133" s="22">
        <v>0</v>
      </c>
      <c r="AT133" s="22">
        <v>0</v>
      </c>
      <c r="AU133" s="22">
        <v>799632</v>
      </c>
      <c r="AV133" s="22">
        <v>0</v>
      </c>
      <c r="AW133" s="22">
        <v>0</v>
      </c>
      <c r="AX133" s="22">
        <v>0</v>
      </c>
      <c r="AY133" s="22">
        <v>0</v>
      </c>
      <c r="AZ133" s="22">
        <v>0</v>
      </c>
      <c r="BA133" s="22">
        <v>732171</v>
      </c>
      <c r="BB133" s="22">
        <v>0</v>
      </c>
      <c r="BC133" s="22">
        <v>0</v>
      </c>
      <c r="BD133" s="22">
        <v>0</v>
      </c>
      <c r="BE133" s="22">
        <v>0</v>
      </c>
      <c r="BF133" s="22">
        <v>0</v>
      </c>
      <c r="BG133" s="22">
        <v>1050644</v>
      </c>
      <c r="BH133" s="22">
        <v>0</v>
      </c>
      <c r="BI133" s="22">
        <v>0</v>
      </c>
      <c r="BJ133" s="22">
        <v>0</v>
      </c>
      <c r="BK133" s="22">
        <v>3550715</v>
      </c>
      <c r="BL133" s="22">
        <v>0</v>
      </c>
      <c r="BM133" s="22">
        <v>0</v>
      </c>
      <c r="BN133" s="22">
        <v>0</v>
      </c>
      <c r="BO133" s="22">
        <v>0</v>
      </c>
      <c r="BP133" s="22">
        <v>0</v>
      </c>
      <c r="BQ133" s="22">
        <v>0</v>
      </c>
      <c r="BR133" s="22">
        <v>0</v>
      </c>
      <c r="BS133" s="22">
        <v>0</v>
      </c>
      <c r="BT133" s="22">
        <v>0</v>
      </c>
      <c r="BU133" s="22">
        <v>283416</v>
      </c>
      <c r="BV133" s="22">
        <v>0</v>
      </c>
      <c r="BW133" s="22">
        <v>0</v>
      </c>
      <c r="BX133" s="22">
        <v>0</v>
      </c>
      <c r="BY133" s="22">
        <v>0</v>
      </c>
      <c r="BZ133" s="22">
        <v>2489927</v>
      </c>
      <c r="CA133" s="22">
        <v>0</v>
      </c>
      <c r="CB133" s="22">
        <v>0</v>
      </c>
      <c r="CC133" s="22">
        <v>0</v>
      </c>
      <c r="CD133" s="22">
        <v>2304573</v>
      </c>
      <c r="CE133" s="22">
        <v>11211078</v>
      </c>
      <c r="CF133" s="22">
        <v>2110438</v>
      </c>
    </row>
    <row r="134" spans="1:84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23573847</v>
      </c>
      <c r="F134" s="22">
        <v>0</v>
      </c>
      <c r="G134" s="22">
        <v>232599</v>
      </c>
      <c r="H134" s="22">
        <v>0</v>
      </c>
      <c r="I134" s="22">
        <v>101725</v>
      </c>
      <c r="J134" s="22">
        <v>522187</v>
      </c>
      <c r="K134" s="22">
        <v>40034</v>
      </c>
      <c r="L134" s="22">
        <v>0</v>
      </c>
      <c r="M134" s="22">
        <v>0</v>
      </c>
      <c r="N134" s="22">
        <v>0</v>
      </c>
      <c r="O134" s="22">
        <v>398945</v>
      </c>
      <c r="P134" s="22">
        <v>99153</v>
      </c>
      <c r="Q134" s="22">
        <v>0</v>
      </c>
      <c r="R134" s="22">
        <v>0</v>
      </c>
      <c r="S134" s="22">
        <v>244334</v>
      </c>
      <c r="T134" s="22">
        <v>0</v>
      </c>
      <c r="U134" s="22">
        <v>5277923</v>
      </c>
      <c r="V134" s="22">
        <v>2951063</v>
      </c>
      <c r="W134" s="22">
        <v>1014137</v>
      </c>
      <c r="X134" s="22">
        <v>0</v>
      </c>
      <c r="Y134" s="22">
        <v>496773</v>
      </c>
      <c r="Z134" s="22">
        <v>0</v>
      </c>
      <c r="AA134" s="22">
        <v>125425</v>
      </c>
      <c r="AB134" s="22">
        <v>0</v>
      </c>
      <c r="AC134" s="22">
        <v>51345</v>
      </c>
      <c r="AD134" s="22">
        <v>14000</v>
      </c>
      <c r="AE134" s="22">
        <v>0</v>
      </c>
      <c r="AF134" s="22">
        <v>0</v>
      </c>
      <c r="AG134" s="22">
        <v>0</v>
      </c>
      <c r="AH134" s="22">
        <v>0</v>
      </c>
      <c r="AI134" s="22">
        <v>1222139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0</v>
      </c>
      <c r="AR134" s="22">
        <v>36365629</v>
      </c>
      <c r="AS134" s="22">
        <v>403552</v>
      </c>
      <c r="AT134" s="22">
        <v>7121219</v>
      </c>
      <c r="AU134" s="22">
        <v>0</v>
      </c>
      <c r="AV134" s="22">
        <v>3265894</v>
      </c>
      <c r="AW134" s="22">
        <v>3979560</v>
      </c>
      <c r="AX134" s="22">
        <v>944548</v>
      </c>
      <c r="AY134" s="22">
        <v>0</v>
      </c>
      <c r="AZ134" s="22">
        <v>0</v>
      </c>
      <c r="BA134" s="22">
        <v>0</v>
      </c>
      <c r="BB134" s="22">
        <v>3172139</v>
      </c>
      <c r="BC134" s="22">
        <v>4686562</v>
      </c>
      <c r="BD134" s="22">
        <v>0</v>
      </c>
      <c r="BE134" s="22">
        <v>0</v>
      </c>
      <c r="BF134" s="22">
        <v>1556026</v>
      </c>
      <c r="BG134" s="22">
        <v>0</v>
      </c>
      <c r="BH134" s="22">
        <v>2550751</v>
      </c>
      <c r="BI134" s="22">
        <v>2044366</v>
      </c>
      <c r="BJ134" s="22">
        <v>1042476</v>
      </c>
      <c r="BK134" s="22">
        <v>0</v>
      </c>
      <c r="BL134" s="22">
        <v>1749472</v>
      </c>
      <c r="BM134" s="22">
        <v>0</v>
      </c>
      <c r="BN134" s="22">
        <v>68812</v>
      </c>
      <c r="BO134" s="22">
        <v>0</v>
      </c>
      <c r="BP134" s="22">
        <v>642118</v>
      </c>
      <c r="BQ134" s="22">
        <v>313782</v>
      </c>
      <c r="BR134" s="22">
        <v>0</v>
      </c>
      <c r="BS134" s="22">
        <v>0</v>
      </c>
      <c r="BT134" s="22">
        <v>0</v>
      </c>
      <c r="BU134" s="22">
        <v>0</v>
      </c>
      <c r="BV134" s="22">
        <v>5558769</v>
      </c>
      <c r="BW134" s="22">
        <v>0</v>
      </c>
      <c r="BX134" s="22">
        <v>579343</v>
      </c>
      <c r="BY134" s="22">
        <v>0</v>
      </c>
      <c r="BZ134" s="22">
        <v>0</v>
      </c>
      <c r="CA134" s="22">
        <v>0</v>
      </c>
      <c r="CB134" s="22">
        <v>0</v>
      </c>
      <c r="CC134" s="22">
        <v>0</v>
      </c>
      <c r="CD134" s="22">
        <v>0</v>
      </c>
      <c r="CE134" s="22">
        <v>39679389</v>
      </c>
      <c r="CF134" s="22">
        <v>-3313760</v>
      </c>
    </row>
    <row r="135" spans="1:84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106088</v>
      </c>
      <c r="F135" s="22">
        <v>0</v>
      </c>
      <c r="G135" s="22">
        <v>19284388</v>
      </c>
      <c r="H135" s="22">
        <v>0</v>
      </c>
      <c r="I135" s="22">
        <v>918620</v>
      </c>
      <c r="J135" s="22">
        <v>1706411</v>
      </c>
      <c r="K135" s="22">
        <v>0</v>
      </c>
      <c r="L135" s="22">
        <v>0</v>
      </c>
      <c r="M135" s="22">
        <v>134504</v>
      </c>
      <c r="N135" s="22">
        <v>848418</v>
      </c>
      <c r="O135" s="22">
        <v>0</v>
      </c>
      <c r="P135" s="22">
        <v>3472680</v>
      </c>
      <c r="Q135" s="22">
        <v>0</v>
      </c>
      <c r="R135" s="22">
        <v>0</v>
      </c>
      <c r="S135" s="22">
        <v>0</v>
      </c>
      <c r="T135" s="22">
        <v>189000</v>
      </c>
      <c r="U135" s="22">
        <v>3682430</v>
      </c>
      <c r="V135" s="22">
        <v>1048780</v>
      </c>
      <c r="W135" s="22">
        <v>2419037</v>
      </c>
      <c r="X135" s="22">
        <v>0</v>
      </c>
      <c r="Y135" s="22">
        <v>946956</v>
      </c>
      <c r="Z135" s="22">
        <v>0</v>
      </c>
      <c r="AA135" s="22">
        <v>54540</v>
      </c>
      <c r="AB135" s="22">
        <v>0</v>
      </c>
      <c r="AC135" s="22">
        <v>0</v>
      </c>
      <c r="AD135" s="22">
        <v>0</v>
      </c>
      <c r="AE135" s="22">
        <v>0</v>
      </c>
      <c r="AF135" s="22">
        <v>609220</v>
      </c>
      <c r="AG135" s="22">
        <v>0</v>
      </c>
      <c r="AH135" s="22">
        <v>0</v>
      </c>
      <c r="AI135" s="22">
        <v>0</v>
      </c>
      <c r="AJ135" s="22">
        <v>2042344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0</v>
      </c>
      <c r="AR135" s="22">
        <v>37463416</v>
      </c>
      <c r="AS135" s="22">
        <v>0</v>
      </c>
      <c r="AT135" s="22">
        <v>4422069</v>
      </c>
      <c r="AU135" s="22">
        <v>85785</v>
      </c>
      <c r="AV135" s="22">
        <v>3248958</v>
      </c>
      <c r="AW135" s="22">
        <v>1324432</v>
      </c>
      <c r="AX135" s="22">
        <v>0</v>
      </c>
      <c r="AY135" s="22">
        <v>0</v>
      </c>
      <c r="AZ135" s="22">
        <v>327483</v>
      </c>
      <c r="BA135" s="22">
        <v>916909</v>
      </c>
      <c r="BB135" s="22">
        <v>0</v>
      </c>
      <c r="BC135" s="22">
        <v>9689114</v>
      </c>
      <c r="BD135" s="22">
        <v>0</v>
      </c>
      <c r="BE135" s="22">
        <v>0</v>
      </c>
      <c r="BF135" s="22">
        <v>0</v>
      </c>
      <c r="BG135" s="22">
        <v>0</v>
      </c>
      <c r="BH135" s="22">
        <v>1724735</v>
      </c>
      <c r="BI135" s="22">
        <v>448674</v>
      </c>
      <c r="BJ135" s="22">
        <v>1954128</v>
      </c>
      <c r="BK135" s="22">
        <v>1593542</v>
      </c>
      <c r="BL135" s="22">
        <v>1380127</v>
      </c>
      <c r="BM135" s="22">
        <v>0</v>
      </c>
      <c r="BN135" s="22">
        <v>20578</v>
      </c>
      <c r="BO135" s="22">
        <v>402932</v>
      </c>
      <c r="BP135" s="22">
        <v>0</v>
      </c>
      <c r="BQ135" s="22">
        <v>0</v>
      </c>
      <c r="BR135" s="22">
        <v>0</v>
      </c>
      <c r="BS135" s="22">
        <v>43524</v>
      </c>
      <c r="BT135" s="22">
        <v>0</v>
      </c>
      <c r="BU135" s="22">
        <v>895283</v>
      </c>
      <c r="BV135" s="22">
        <v>0</v>
      </c>
      <c r="BW135" s="22">
        <v>4155749</v>
      </c>
      <c r="BX135" s="22">
        <v>0</v>
      </c>
      <c r="BY135" s="22">
        <v>0</v>
      </c>
      <c r="BZ135" s="22">
        <v>0</v>
      </c>
      <c r="CA135" s="22">
        <v>0</v>
      </c>
      <c r="CB135" s="22">
        <v>0</v>
      </c>
      <c r="CC135" s="22">
        <v>0</v>
      </c>
      <c r="CD135" s="22">
        <v>0</v>
      </c>
      <c r="CE135" s="22">
        <v>32634022</v>
      </c>
      <c r="CF135" s="22">
        <v>4829394</v>
      </c>
    </row>
    <row r="136" spans="1:84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8787492</v>
      </c>
      <c r="F136" s="22">
        <v>0</v>
      </c>
      <c r="G136" s="22">
        <v>3153636</v>
      </c>
      <c r="H136" s="22">
        <v>102562</v>
      </c>
      <c r="I136" s="22">
        <v>469022</v>
      </c>
      <c r="J136" s="22">
        <v>362914</v>
      </c>
      <c r="K136" s="22">
        <v>0</v>
      </c>
      <c r="L136" s="22">
        <v>0</v>
      </c>
      <c r="M136" s="22">
        <v>43363</v>
      </c>
      <c r="N136" s="22">
        <v>123930</v>
      </c>
      <c r="O136" s="22">
        <v>0</v>
      </c>
      <c r="P136" s="22">
        <v>884807</v>
      </c>
      <c r="Q136" s="22">
        <v>0</v>
      </c>
      <c r="R136" s="22">
        <v>140512</v>
      </c>
      <c r="S136" s="22">
        <v>0</v>
      </c>
      <c r="T136" s="22">
        <v>0</v>
      </c>
      <c r="U136" s="22">
        <v>2764856</v>
      </c>
      <c r="V136" s="22">
        <v>3043363</v>
      </c>
      <c r="W136" s="22">
        <v>835174</v>
      </c>
      <c r="X136" s="22">
        <v>0</v>
      </c>
      <c r="Y136" s="22">
        <v>223417</v>
      </c>
      <c r="Z136" s="22">
        <v>0</v>
      </c>
      <c r="AA136" s="22">
        <v>87118</v>
      </c>
      <c r="AB136" s="22">
        <v>0</v>
      </c>
      <c r="AC136" s="22">
        <v>2210645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1477087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0</v>
      </c>
      <c r="AR136" s="22">
        <v>24709898</v>
      </c>
      <c r="AS136" s="22">
        <v>276464</v>
      </c>
      <c r="AT136" s="22">
        <v>2196792</v>
      </c>
      <c r="AU136" s="22">
        <v>0</v>
      </c>
      <c r="AV136" s="22">
        <v>2165813</v>
      </c>
      <c r="AW136" s="22">
        <v>872374</v>
      </c>
      <c r="AX136" s="22">
        <v>14408</v>
      </c>
      <c r="AY136" s="22">
        <v>899</v>
      </c>
      <c r="AZ136" s="22">
        <v>306842</v>
      </c>
      <c r="BA136" s="22">
        <v>0</v>
      </c>
      <c r="BB136" s="22">
        <v>116473</v>
      </c>
      <c r="BC136" s="22">
        <v>4514670</v>
      </c>
      <c r="BD136" s="22">
        <v>0</v>
      </c>
      <c r="BE136" s="22">
        <v>0</v>
      </c>
      <c r="BF136" s="22">
        <v>91920</v>
      </c>
      <c r="BG136" s="22">
        <v>0</v>
      </c>
      <c r="BH136" s="22">
        <v>3475355</v>
      </c>
      <c r="BI136" s="22">
        <v>2893062</v>
      </c>
      <c r="BJ136" s="22">
        <v>803098</v>
      </c>
      <c r="BK136" s="22">
        <v>0</v>
      </c>
      <c r="BL136" s="22">
        <v>355849</v>
      </c>
      <c r="BM136" s="22">
        <v>0</v>
      </c>
      <c r="BN136" s="22">
        <v>63355</v>
      </c>
      <c r="BO136" s="22">
        <v>0</v>
      </c>
      <c r="BP136" s="22">
        <v>326975</v>
      </c>
      <c r="BQ136" s="22">
        <v>0</v>
      </c>
      <c r="BR136" s="22">
        <v>669287</v>
      </c>
      <c r="BS136" s="22">
        <v>0</v>
      </c>
      <c r="BT136" s="22">
        <v>0</v>
      </c>
      <c r="BU136" s="22">
        <v>0</v>
      </c>
      <c r="BV136" s="22">
        <v>0</v>
      </c>
      <c r="BW136" s="22">
        <v>2847016</v>
      </c>
      <c r="BX136" s="22">
        <v>450070</v>
      </c>
      <c r="BY136" s="22">
        <v>0</v>
      </c>
      <c r="BZ136" s="22">
        <v>1325646</v>
      </c>
      <c r="CA136" s="22">
        <v>0</v>
      </c>
      <c r="CB136" s="22">
        <v>0</v>
      </c>
      <c r="CC136" s="22">
        <v>0</v>
      </c>
      <c r="CD136" s="22">
        <v>2062142</v>
      </c>
      <c r="CE136" s="22">
        <v>25828510</v>
      </c>
      <c r="CF136" s="22">
        <v>-1118612</v>
      </c>
    </row>
    <row r="137" spans="1:84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1394410</v>
      </c>
      <c r="F137" s="22">
        <v>0</v>
      </c>
      <c r="G137" s="22">
        <v>2421</v>
      </c>
      <c r="H137" s="22">
        <v>0</v>
      </c>
      <c r="I137" s="22">
        <v>0</v>
      </c>
      <c r="J137" s="22">
        <v>29401</v>
      </c>
      <c r="K137" s="22">
        <v>0</v>
      </c>
      <c r="L137" s="22">
        <v>0</v>
      </c>
      <c r="M137" s="22">
        <v>4380</v>
      </c>
      <c r="N137" s="22">
        <v>0</v>
      </c>
      <c r="O137" s="22">
        <v>5000</v>
      </c>
      <c r="P137" s="22">
        <v>317327</v>
      </c>
      <c r="Q137" s="22">
        <v>0</v>
      </c>
      <c r="R137" s="22">
        <v>0</v>
      </c>
      <c r="S137" s="22">
        <v>0</v>
      </c>
      <c r="T137" s="22">
        <v>0</v>
      </c>
      <c r="U137" s="22">
        <v>320802</v>
      </c>
      <c r="V137" s="22">
        <v>205697</v>
      </c>
      <c r="W137" s="22">
        <v>177714</v>
      </c>
      <c r="X137" s="22">
        <v>0</v>
      </c>
      <c r="Y137" s="22">
        <v>0</v>
      </c>
      <c r="Z137" s="22">
        <v>0</v>
      </c>
      <c r="AA137" s="22">
        <v>10688</v>
      </c>
      <c r="AB137" s="22">
        <v>0</v>
      </c>
      <c r="AC137" s="22">
        <v>8650</v>
      </c>
      <c r="AD137" s="22">
        <v>0</v>
      </c>
      <c r="AE137" s="22">
        <v>13306</v>
      </c>
      <c r="AF137" s="22">
        <v>0</v>
      </c>
      <c r="AG137" s="22">
        <v>0</v>
      </c>
      <c r="AH137" s="22">
        <v>0</v>
      </c>
      <c r="AI137" s="22">
        <v>20000</v>
      </c>
      <c r="AJ137" s="22">
        <v>18088</v>
      </c>
      <c r="AK137" s="22">
        <v>1500</v>
      </c>
      <c r="AL137" s="22">
        <v>0</v>
      </c>
      <c r="AM137" s="22">
        <v>0</v>
      </c>
      <c r="AN137" s="22">
        <v>715643</v>
      </c>
      <c r="AO137" s="22">
        <v>0</v>
      </c>
      <c r="AP137" s="22">
        <v>0</v>
      </c>
      <c r="AQ137" s="22">
        <v>0</v>
      </c>
      <c r="AR137" s="22">
        <v>3245027</v>
      </c>
      <c r="AS137" s="22">
        <v>57641</v>
      </c>
      <c r="AT137" s="22">
        <v>380653</v>
      </c>
      <c r="AU137" s="22">
        <v>0</v>
      </c>
      <c r="AV137" s="22">
        <v>33453</v>
      </c>
      <c r="AW137" s="22">
        <v>105852</v>
      </c>
      <c r="AX137" s="22">
        <v>0</v>
      </c>
      <c r="AY137" s="22">
        <v>0</v>
      </c>
      <c r="AZ137" s="22">
        <v>21907</v>
      </c>
      <c r="BA137" s="22">
        <v>0</v>
      </c>
      <c r="BB137" s="22">
        <v>84363</v>
      </c>
      <c r="BC137" s="22">
        <v>597155</v>
      </c>
      <c r="BD137" s="22">
        <v>0</v>
      </c>
      <c r="BE137" s="22">
        <v>0</v>
      </c>
      <c r="BF137" s="22">
        <v>729</v>
      </c>
      <c r="BG137" s="22">
        <v>0</v>
      </c>
      <c r="BH137" s="22">
        <v>220004</v>
      </c>
      <c r="BI137" s="22">
        <v>132787</v>
      </c>
      <c r="BJ137" s="22">
        <v>179553</v>
      </c>
      <c r="BK137" s="22">
        <v>0</v>
      </c>
      <c r="BL137" s="22">
        <v>9905</v>
      </c>
      <c r="BM137" s="22">
        <v>0</v>
      </c>
      <c r="BN137" s="22">
        <v>18000</v>
      </c>
      <c r="BO137" s="22">
        <v>0</v>
      </c>
      <c r="BP137" s="22">
        <v>27793</v>
      </c>
      <c r="BQ137" s="22">
        <v>0</v>
      </c>
      <c r="BR137" s="22">
        <v>17669</v>
      </c>
      <c r="BS137" s="22">
        <v>0</v>
      </c>
      <c r="BT137" s="22">
        <v>0</v>
      </c>
      <c r="BU137" s="22">
        <v>0</v>
      </c>
      <c r="BV137" s="22">
        <v>382618</v>
      </c>
      <c r="BW137" s="22">
        <v>96481</v>
      </c>
      <c r="BX137" s="22">
        <v>39756</v>
      </c>
      <c r="BY137" s="22">
        <v>0</v>
      </c>
      <c r="BZ137" s="22">
        <v>0</v>
      </c>
      <c r="CA137" s="22">
        <v>536703</v>
      </c>
      <c r="CB137" s="22">
        <v>0</v>
      </c>
      <c r="CC137" s="22">
        <v>0</v>
      </c>
      <c r="CD137" s="22">
        <v>0</v>
      </c>
      <c r="CE137" s="22">
        <v>2943022</v>
      </c>
      <c r="CF137" s="22">
        <v>302005</v>
      </c>
    </row>
    <row r="138" spans="1:84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2717339</v>
      </c>
      <c r="F138" s="22">
        <v>0</v>
      </c>
      <c r="G138" s="22">
        <v>84260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7326</v>
      </c>
      <c r="N138" s="22">
        <v>0</v>
      </c>
      <c r="O138" s="22">
        <v>0</v>
      </c>
      <c r="P138" s="22">
        <v>318569</v>
      </c>
      <c r="Q138" s="22">
        <v>0</v>
      </c>
      <c r="R138" s="22">
        <v>0</v>
      </c>
      <c r="S138" s="22">
        <v>0</v>
      </c>
      <c r="T138" s="22">
        <v>0</v>
      </c>
      <c r="U138" s="22">
        <v>611668</v>
      </c>
      <c r="V138" s="22">
        <v>218915</v>
      </c>
      <c r="W138" s="22">
        <v>358507</v>
      </c>
      <c r="X138" s="22">
        <v>0</v>
      </c>
      <c r="Y138" s="22">
        <v>0</v>
      </c>
      <c r="Z138" s="22">
        <v>0</v>
      </c>
      <c r="AA138" s="22">
        <v>3000</v>
      </c>
      <c r="AB138" s="22">
        <v>0</v>
      </c>
      <c r="AC138" s="22">
        <v>0</v>
      </c>
      <c r="AD138" s="22">
        <v>0</v>
      </c>
      <c r="AE138" s="22">
        <v>980</v>
      </c>
      <c r="AF138" s="22">
        <v>0</v>
      </c>
      <c r="AG138" s="22">
        <v>0</v>
      </c>
      <c r="AH138" s="22">
        <v>0</v>
      </c>
      <c r="AI138" s="22">
        <v>0</v>
      </c>
      <c r="AJ138" s="22">
        <v>285459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0</v>
      </c>
      <c r="AR138" s="22">
        <v>4606023</v>
      </c>
      <c r="AS138" s="22">
        <v>131319</v>
      </c>
      <c r="AT138" s="22">
        <v>778962</v>
      </c>
      <c r="AU138" s="22">
        <v>0</v>
      </c>
      <c r="AV138" s="22">
        <v>98305</v>
      </c>
      <c r="AW138" s="22">
        <v>53142</v>
      </c>
      <c r="AX138" s="22">
        <v>0</v>
      </c>
      <c r="AY138" s="22">
        <v>0</v>
      </c>
      <c r="AZ138" s="22">
        <v>20710</v>
      </c>
      <c r="BA138" s="22">
        <v>0</v>
      </c>
      <c r="BB138" s="22">
        <v>483671</v>
      </c>
      <c r="BC138" s="22">
        <v>778894</v>
      </c>
      <c r="BD138" s="22">
        <v>0</v>
      </c>
      <c r="BE138" s="22">
        <v>0</v>
      </c>
      <c r="BF138" s="22">
        <v>2528</v>
      </c>
      <c r="BG138" s="22">
        <v>0</v>
      </c>
      <c r="BH138" s="22">
        <v>783233</v>
      </c>
      <c r="BI138" s="22">
        <v>263641</v>
      </c>
      <c r="BJ138" s="22">
        <v>280607</v>
      </c>
      <c r="BK138" s="22">
        <v>0</v>
      </c>
      <c r="BL138" s="22">
        <v>21655</v>
      </c>
      <c r="BM138" s="22">
        <v>0</v>
      </c>
      <c r="BN138" s="22">
        <v>5400</v>
      </c>
      <c r="BO138" s="22">
        <v>7550</v>
      </c>
      <c r="BP138" s="22">
        <v>0</v>
      </c>
      <c r="BQ138" s="22">
        <v>0</v>
      </c>
      <c r="BR138" s="22">
        <v>9888</v>
      </c>
      <c r="BS138" s="22">
        <v>0</v>
      </c>
      <c r="BT138" s="22">
        <v>0</v>
      </c>
      <c r="BU138" s="22">
        <v>0</v>
      </c>
      <c r="BV138" s="22">
        <v>0</v>
      </c>
      <c r="BW138" s="22">
        <v>765592</v>
      </c>
      <c r="BX138" s="22">
        <v>16088</v>
      </c>
      <c r="BY138" s="22">
        <v>0</v>
      </c>
      <c r="BZ138" s="22">
        <v>0</v>
      </c>
      <c r="CA138" s="22">
        <v>0</v>
      </c>
      <c r="CB138" s="22">
        <v>0</v>
      </c>
      <c r="CC138" s="22">
        <v>0</v>
      </c>
      <c r="CD138" s="22">
        <v>0</v>
      </c>
      <c r="CE138" s="22">
        <v>4501185</v>
      </c>
      <c r="CF138" s="22">
        <v>104838</v>
      </c>
    </row>
    <row r="139" spans="1:84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1605527</v>
      </c>
      <c r="F139" s="22">
        <v>16040</v>
      </c>
      <c r="G139" s="22">
        <v>0</v>
      </c>
      <c r="H139" s="22">
        <v>0</v>
      </c>
      <c r="I139" s="22">
        <v>0</v>
      </c>
      <c r="J139" s="22">
        <v>11980</v>
      </c>
      <c r="K139" s="22">
        <v>0</v>
      </c>
      <c r="L139" s="22">
        <v>0</v>
      </c>
      <c r="M139" s="22">
        <v>26129</v>
      </c>
      <c r="N139" s="22">
        <v>0</v>
      </c>
      <c r="O139" s="22">
        <v>33500</v>
      </c>
      <c r="P139" s="22">
        <v>94718</v>
      </c>
      <c r="Q139" s="22">
        <v>0</v>
      </c>
      <c r="R139" s="22">
        <v>0</v>
      </c>
      <c r="S139" s="22">
        <v>0</v>
      </c>
      <c r="T139" s="22">
        <v>0</v>
      </c>
      <c r="U139" s="22">
        <v>462893</v>
      </c>
      <c r="V139" s="22">
        <v>355759</v>
      </c>
      <c r="W139" s="22">
        <v>120600</v>
      </c>
      <c r="X139" s="22">
        <v>0</v>
      </c>
      <c r="Y139" s="22">
        <v>34872</v>
      </c>
      <c r="Z139" s="22">
        <v>0</v>
      </c>
      <c r="AA139" s="22">
        <v>0</v>
      </c>
      <c r="AB139" s="22">
        <v>0</v>
      </c>
      <c r="AC139" s="22">
        <v>0</v>
      </c>
      <c r="AD139" s="22">
        <v>18340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921034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0</v>
      </c>
      <c r="AR139" s="22">
        <v>3701392</v>
      </c>
      <c r="AS139" s="22">
        <v>94044</v>
      </c>
      <c r="AT139" s="22">
        <v>713637</v>
      </c>
      <c r="AU139" s="22">
        <v>0</v>
      </c>
      <c r="AV139" s="22">
        <v>48621</v>
      </c>
      <c r="AW139" s="22">
        <v>75047</v>
      </c>
      <c r="AX139" s="22">
        <v>4680</v>
      </c>
      <c r="AY139" s="22">
        <v>0</v>
      </c>
      <c r="AZ139" s="22">
        <v>44212</v>
      </c>
      <c r="BA139" s="22">
        <v>0</v>
      </c>
      <c r="BB139" s="22">
        <v>110560</v>
      </c>
      <c r="BC139" s="22">
        <v>383437</v>
      </c>
      <c r="BD139" s="22">
        <v>0</v>
      </c>
      <c r="BE139" s="22">
        <v>0</v>
      </c>
      <c r="BF139" s="22">
        <v>0</v>
      </c>
      <c r="BG139" s="22">
        <v>0</v>
      </c>
      <c r="BH139" s="22">
        <v>526050</v>
      </c>
      <c r="BI139" s="22">
        <v>106831</v>
      </c>
      <c r="BJ139" s="22">
        <v>78498</v>
      </c>
      <c r="BK139" s="22">
        <v>0</v>
      </c>
      <c r="BL139" s="22">
        <v>69104</v>
      </c>
      <c r="BM139" s="22">
        <v>0</v>
      </c>
      <c r="BN139" s="22">
        <v>0</v>
      </c>
      <c r="BO139" s="22">
        <v>31229</v>
      </c>
      <c r="BP139" s="22">
        <v>0</v>
      </c>
      <c r="BQ139" s="22">
        <v>21870</v>
      </c>
      <c r="BR139" s="22">
        <v>0</v>
      </c>
      <c r="BS139" s="22">
        <v>0</v>
      </c>
      <c r="BT139" s="22">
        <v>0</v>
      </c>
      <c r="BU139" s="22">
        <v>0</v>
      </c>
      <c r="BV139" s="22">
        <v>36011</v>
      </c>
      <c r="BW139" s="22">
        <v>554280</v>
      </c>
      <c r="BX139" s="22">
        <v>24814</v>
      </c>
      <c r="BY139" s="22">
        <v>0</v>
      </c>
      <c r="BZ139" s="22">
        <v>0</v>
      </c>
      <c r="CA139" s="22">
        <v>0</v>
      </c>
      <c r="CB139" s="22">
        <v>0</v>
      </c>
      <c r="CC139" s="22">
        <v>0</v>
      </c>
      <c r="CD139" s="22">
        <v>0</v>
      </c>
      <c r="CE139" s="22">
        <v>2922925</v>
      </c>
      <c r="CF139" s="22">
        <v>778467</v>
      </c>
    </row>
    <row r="140" spans="1:84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2598773</v>
      </c>
      <c r="F140" s="22">
        <v>0</v>
      </c>
      <c r="G140" s="22">
        <v>412580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11235</v>
      </c>
      <c r="N140" s="22">
        <v>0</v>
      </c>
      <c r="O140" s="22">
        <v>0</v>
      </c>
      <c r="P140" s="22">
        <v>475908</v>
      </c>
      <c r="Q140" s="22">
        <v>0</v>
      </c>
      <c r="R140" s="22">
        <v>0</v>
      </c>
      <c r="S140" s="22">
        <v>0</v>
      </c>
      <c r="T140" s="22">
        <v>0</v>
      </c>
      <c r="U140" s="22">
        <v>764449</v>
      </c>
      <c r="V140" s="22">
        <v>320948</v>
      </c>
      <c r="W140" s="22">
        <v>236683</v>
      </c>
      <c r="X140" s="22">
        <v>19488</v>
      </c>
      <c r="Y140" s="22">
        <v>140082</v>
      </c>
      <c r="Z140" s="22">
        <v>0</v>
      </c>
      <c r="AA140" s="22">
        <v>51497</v>
      </c>
      <c r="AB140" s="22">
        <v>0</v>
      </c>
      <c r="AC140" s="22">
        <v>807684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362603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0</v>
      </c>
      <c r="AR140" s="22">
        <v>6201930</v>
      </c>
      <c r="AS140" s="22">
        <v>116451</v>
      </c>
      <c r="AT140" s="22">
        <v>724323</v>
      </c>
      <c r="AU140" s="22">
        <v>0</v>
      </c>
      <c r="AV140" s="22">
        <v>0</v>
      </c>
      <c r="AW140" s="22">
        <v>125782</v>
      </c>
      <c r="AX140" s="22">
        <v>0</v>
      </c>
      <c r="AY140" s="22">
        <v>0</v>
      </c>
      <c r="AZ140" s="22">
        <v>108298</v>
      </c>
      <c r="BA140" s="22">
        <v>0</v>
      </c>
      <c r="BB140" s="22">
        <v>0</v>
      </c>
      <c r="BC140" s="22">
        <v>1221341</v>
      </c>
      <c r="BD140" s="22">
        <v>0</v>
      </c>
      <c r="BE140" s="22">
        <v>0</v>
      </c>
      <c r="BF140" s="22">
        <v>0</v>
      </c>
      <c r="BG140" s="22">
        <v>0</v>
      </c>
      <c r="BH140" s="22">
        <v>706955</v>
      </c>
      <c r="BI140" s="22">
        <v>79419</v>
      </c>
      <c r="BJ140" s="22">
        <v>370484</v>
      </c>
      <c r="BK140" s="22">
        <v>0</v>
      </c>
      <c r="BL140" s="22">
        <v>196539</v>
      </c>
      <c r="BM140" s="22">
        <v>0</v>
      </c>
      <c r="BN140" s="22">
        <v>30551</v>
      </c>
      <c r="BO140" s="22">
        <v>0</v>
      </c>
      <c r="BP140" s="22">
        <v>347718</v>
      </c>
      <c r="BQ140" s="22">
        <v>0</v>
      </c>
      <c r="BR140" s="22">
        <v>0</v>
      </c>
      <c r="BS140" s="22">
        <v>0</v>
      </c>
      <c r="BT140" s="22">
        <v>0</v>
      </c>
      <c r="BU140" s="22">
        <v>0</v>
      </c>
      <c r="BV140" s="22">
        <v>0</v>
      </c>
      <c r="BW140" s="22">
        <v>1009313</v>
      </c>
      <c r="BX140" s="22">
        <v>0</v>
      </c>
      <c r="BY140" s="22">
        <v>210968</v>
      </c>
      <c r="BZ140" s="22">
        <v>0</v>
      </c>
      <c r="CA140" s="22">
        <v>0</v>
      </c>
      <c r="CB140" s="22">
        <v>0</v>
      </c>
      <c r="CC140" s="22">
        <v>0</v>
      </c>
      <c r="CD140" s="22">
        <v>0</v>
      </c>
      <c r="CE140" s="22">
        <v>5248142</v>
      </c>
      <c r="CF140" s="22">
        <v>953788</v>
      </c>
    </row>
    <row r="141" spans="1:84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2403339</v>
      </c>
      <c r="F141" s="22">
        <v>0</v>
      </c>
      <c r="G141" s="22">
        <v>190809</v>
      </c>
      <c r="H141" s="22">
        <v>19368</v>
      </c>
      <c r="I141" s="22">
        <v>0</v>
      </c>
      <c r="J141" s="22">
        <v>787024</v>
      </c>
      <c r="K141" s="22">
        <v>0</v>
      </c>
      <c r="L141" s="22">
        <v>0</v>
      </c>
      <c r="M141" s="22">
        <v>2890</v>
      </c>
      <c r="N141" s="22">
        <v>0</v>
      </c>
      <c r="O141" s="22">
        <v>0</v>
      </c>
      <c r="P141" s="22">
        <v>21442</v>
      </c>
      <c r="Q141" s="22">
        <v>0</v>
      </c>
      <c r="R141" s="22">
        <v>0</v>
      </c>
      <c r="S141" s="22">
        <v>0</v>
      </c>
      <c r="T141" s="22">
        <v>0</v>
      </c>
      <c r="U141" s="22">
        <v>1229570</v>
      </c>
      <c r="V141" s="22">
        <v>173112</v>
      </c>
      <c r="W141" s="22">
        <v>128406</v>
      </c>
      <c r="X141" s="22">
        <v>0</v>
      </c>
      <c r="Y141" s="22">
        <v>133974</v>
      </c>
      <c r="Z141" s="22">
        <v>0</v>
      </c>
      <c r="AA141" s="22">
        <v>2200</v>
      </c>
      <c r="AB141" s="22">
        <v>0</v>
      </c>
      <c r="AC141" s="22">
        <v>0</v>
      </c>
      <c r="AD141" s="22">
        <v>0</v>
      </c>
      <c r="AE141" s="22">
        <v>270</v>
      </c>
      <c r="AF141" s="22">
        <v>0</v>
      </c>
      <c r="AG141" s="22">
        <v>0</v>
      </c>
      <c r="AH141" s="22">
        <v>0</v>
      </c>
      <c r="AI141" s="22">
        <v>0</v>
      </c>
      <c r="AJ141" s="22">
        <v>275805</v>
      </c>
      <c r="AK141" s="22">
        <v>0</v>
      </c>
      <c r="AL141" s="22">
        <v>5475</v>
      </c>
      <c r="AM141" s="22">
        <v>0</v>
      </c>
      <c r="AN141" s="22">
        <v>884417</v>
      </c>
      <c r="AO141" s="22">
        <v>0</v>
      </c>
      <c r="AP141" s="22">
        <v>0</v>
      </c>
      <c r="AQ141" s="22">
        <v>0</v>
      </c>
      <c r="AR141" s="22">
        <v>6258101</v>
      </c>
      <c r="AS141" s="22">
        <v>58802</v>
      </c>
      <c r="AT141" s="22">
        <v>618198</v>
      </c>
      <c r="AU141" s="22">
        <v>0</v>
      </c>
      <c r="AV141" s="22">
        <v>0</v>
      </c>
      <c r="AW141" s="22">
        <v>354015</v>
      </c>
      <c r="AX141" s="22">
        <v>0</v>
      </c>
      <c r="AY141" s="22">
        <v>9100</v>
      </c>
      <c r="AZ141" s="22">
        <v>26903</v>
      </c>
      <c r="BA141" s="22">
        <v>0</v>
      </c>
      <c r="BB141" s="22">
        <v>242387</v>
      </c>
      <c r="BC141" s="22">
        <v>580558</v>
      </c>
      <c r="BD141" s="22">
        <v>0</v>
      </c>
      <c r="BE141" s="22">
        <v>0</v>
      </c>
      <c r="BF141" s="22">
        <v>18545</v>
      </c>
      <c r="BG141" s="22">
        <v>0</v>
      </c>
      <c r="BH141" s="22">
        <v>1209588</v>
      </c>
      <c r="BI141" s="22">
        <v>270168</v>
      </c>
      <c r="BJ141" s="22">
        <v>102071</v>
      </c>
      <c r="BK141" s="22">
        <v>0</v>
      </c>
      <c r="BL141" s="22">
        <v>121778</v>
      </c>
      <c r="BM141" s="22">
        <v>0</v>
      </c>
      <c r="BN141" s="22">
        <v>6025</v>
      </c>
      <c r="BO141" s="22">
        <v>0</v>
      </c>
      <c r="BP141" s="22">
        <v>0</v>
      </c>
      <c r="BQ141" s="22">
        <v>0</v>
      </c>
      <c r="BR141" s="22">
        <v>72869</v>
      </c>
      <c r="BS141" s="22">
        <v>0</v>
      </c>
      <c r="BT141" s="22">
        <v>0</v>
      </c>
      <c r="BU141" s="22">
        <v>0</v>
      </c>
      <c r="BV141" s="22">
        <v>0</v>
      </c>
      <c r="BW141" s="22">
        <v>909852</v>
      </c>
      <c r="BX141" s="22">
        <v>108625</v>
      </c>
      <c r="BY141" s="22">
        <v>0</v>
      </c>
      <c r="BZ141" s="22">
        <v>0</v>
      </c>
      <c r="CA141" s="22">
        <v>620381</v>
      </c>
      <c r="CB141" s="22">
        <v>0</v>
      </c>
      <c r="CC141" s="22">
        <v>0</v>
      </c>
      <c r="CD141" s="22">
        <v>0</v>
      </c>
      <c r="CE141" s="22">
        <v>5329865</v>
      </c>
      <c r="CF141" s="22">
        <v>928236</v>
      </c>
    </row>
    <row r="142" spans="1:84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2199782</v>
      </c>
      <c r="F142" s="22">
        <v>0</v>
      </c>
      <c r="G142" s="22">
        <v>30945</v>
      </c>
      <c r="H142" s="22">
        <v>0</v>
      </c>
      <c r="I142" s="22">
        <v>0</v>
      </c>
      <c r="J142" s="22">
        <v>58517</v>
      </c>
      <c r="K142" s="22">
        <v>0</v>
      </c>
      <c r="L142" s="22">
        <v>0</v>
      </c>
      <c r="M142" s="22">
        <v>65911</v>
      </c>
      <c r="N142" s="22">
        <v>9619</v>
      </c>
      <c r="O142" s="22">
        <v>0</v>
      </c>
      <c r="P142" s="22">
        <v>106386</v>
      </c>
      <c r="Q142" s="22">
        <v>0</v>
      </c>
      <c r="R142" s="22">
        <v>80383</v>
      </c>
      <c r="S142" s="22">
        <v>26247</v>
      </c>
      <c r="T142" s="22">
        <v>0</v>
      </c>
      <c r="U142" s="22">
        <v>565192</v>
      </c>
      <c r="V142" s="22">
        <v>243345</v>
      </c>
      <c r="W142" s="22">
        <v>122393</v>
      </c>
      <c r="X142" s="22">
        <v>0</v>
      </c>
      <c r="Y142" s="22">
        <v>124748</v>
      </c>
      <c r="Z142" s="22">
        <v>0</v>
      </c>
      <c r="AA142" s="22">
        <v>23443</v>
      </c>
      <c r="AB142" s="22">
        <v>0</v>
      </c>
      <c r="AC142" s="22">
        <v>2580</v>
      </c>
      <c r="AD142" s="22">
        <v>13528</v>
      </c>
      <c r="AE142" s="22">
        <v>525</v>
      </c>
      <c r="AF142" s="22">
        <v>0</v>
      </c>
      <c r="AG142" s="22">
        <v>0</v>
      </c>
      <c r="AH142" s="22">
        <v>0</v>
      </c>
      <c r="AI142" s="22">
        <v>0</v>
      </c>
      <c r="AJ142" s="22">
        <v>464021</v>
      </c>
      <c r="AK142" s="22">
        <v>18000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0</v>
      </c>
      <c r="AR142" s="22">
        <v>4155565</v>
      </c>
      <c r="AS142" s="22">
        <v>120333</v>
      </c>
      <c r="AT142" s="22">
        <v>584489</v>
      </c>
      <c r="AU142" s="22">
        <v>0</v>
      </c>
      <c r="AV142" s="22">
        <v>63463</v>
      </c>
      <c r="AW142" s="22">
        <v>157750</v>
      </c>
      <c r="AX142" s="22">
        <v>26981</v>
      </c>
      <c r="AY142" s="22">
        <v>0</v>
      </c>
      <c r="AZ142" s="22">
        <v>137534</v>
      </c>
      <c r="BA142" s="22">
        <v>0</v>
      </c>
      <c r="BB142" s="22">
        <v>0</v>
      </c>
      <c r="BC142" s="22">
        <v>947132</v>
      </c>
      <c r="BD142" s="22">
        <v>0</v>
      </c>
      <c r="BE142" s="22">
        <v>117047</v>
      </c>
      <c r="BF142" s="22">
        <v>41160</v>
      </c>
      <c r="BG142" s="22">
        <v>0</v>
      </c>
      <c r="BH142" s="22">
        <v>655015</v>
      </c>
      <c r="BI142" s="22">
        <v>198569</v>
      </c>
      <c r="BJ142" s="22">
        <v>124631</v>
      </c>
      <c r="BK142" s="22">
        <v>0</v>
      </c>
      <c r="BL142" s="22">
        <v>138234</v>
      </c>
      <c r="BM142" s="22">
        <v>0</v>
      </c>
      <c r="BN142" s="22">
        <v>41586</v>
      </c>
      <c r="BO142" s="22">
        <v>0</v>
      </c>
      <c r="BP142" s="22">
        <v>206667</v>
      </c>
      <c r="BQ142" s="22">
        <v>0</v>
      </c>
      <c r="BR142" s="22">
        <v>0</v>
      </c>
      <c r="BS142" s="22">
        <v>0</v>
      </c>
      <c r="BT142" s="22">
        <v>0</v>
      </c>
      <c r="BU142" s="22">
        <v>0</v>
      </c>
      <c r="BV142" s="22">
        <v>0</v>
      </c>
      <c r="BW142" s="22">
        <v>939649</v>
      </c>
      <c r="BX142" s="22">
        <v>108757</v>
      </c>
      <c r="BY142" s="22">
        <v>0</v>
      </c>
      <c r="BZ142" s="22">
        <v>0</v>
      </c>
      <c r="CA142" s="22">
        <v>0</v>
      </c>
      <c r="CB142" s="22">
        <v>0</v>
      </c>
      <c r="CC142" s="22">
        <v>0</v>
      </c>
      <c r="CD142" s="22">
        <v>0</v>
      </c>
      <c r="CE142" s="22">
        <v>4608997</v>
      </c>
      <c r="CF142" s="22">
        <v>-453432</v>
      </c>
    </row>
    <row r="143" spans="1:84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1096629</v>
      </c>
      <c r="F143" s="22">
        <v>0</v>
      </c>
      <c r="G143" s="22">
        <v>10532</v>
      </c>
      <c r="H143" s="22">
        <v>0</v>
      </c>
      <c r="I143" s="22">
        <v>0</v>
      </c>
      <c r="J143" s="22">
        <v>60045</v>
      </c>
      <c r="K143" s="22">
        <v>0</v>
      </c>
      <c r="L143" s="22">
        <v>0</v>
      </c>
      <c r="M143" s="22">
        <v>6735</v>
      </c>
      <c r="N143" s="22">
        <v>0</v>
      </c>
      <c r="O143" s="22">
        <v>0</v>
      </c>
      <c r="P143" s="22">
        <v>10238</v>
      </c>
      <c r="Q143" s="22">
        <v>0</v>
      </c>
      <c r="R143" s="22">
        <v>0</v>
      </c>
      <c r="S143" s="22">
        <v>0</v>
      </c>
      <c r="T143" s="22">
        <v>0</v>
      </c>
      <c r="U143" s="22">
        <v>334794</v>
      </c>
      <c r="V143" s="22">
        <v>147089</v>
      </c>
      <c r="W143" s="22">
        <v>109288</v>
      </c>
      <c r="X143" s="22">
        <v>0</v>
      </c>
      <c r="Y143" s="22">
        <v>7500</v>
      </c>
      <c r="Z143" s="22">
        <v>0</v>
      </c>
      <c r="AA143" s="22">
        <v>1690</v>
      </c>
      <c r="AB143" s="22">
        <v>2448</v>
      </c>
      <c r="AC143" s="22">
        <v>0</v>
      </c>
      <c r="AD143" s="22">
        <v>2350</v>
      </c>
      <c r="AE143" s="22">
        <v>0</v>
      </c>
      <c r="AF143" s="22">
        <v>0</v>
      </c>
      <c r="AG143" s="22">
        <v>41400</v>
      </c>
      <c r="AH143" s="22">
        <v>0</v>
      </c>
      <c r="AI143" s="22">
        <v>0</v>
      </c>
      <c r="AJ143" s="22">
        <v>4239</v>
      </c>
      <c r="AK143" s="22">
        <v>28261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0</v>
      </c>
      <c r="AR143" s="22">
        <v>1863238</v>
      </c>
      <c r="AS143" s="22">
        <v>34002</v>
      </c>
      <c r="AT143" s="22">
        <v>441966</v>
      </c>
      <c r="AU143" s="22">
        <v>0</v>
      </c>
      <c r="AV143" s="22">
        <v>17850</v>
      </c>
      <c r="AW143" s="22">
        <v>59648</v>
      </c>
      <c r="AX143" s="22">
        <v>0</v>
      </c>
      <c r="AY143" s="22">
        <v>0</v>
      </c>
      <c r="AZ143" s="22">
        <v>6341</v>
      </c>
      <c r="BA143" s="22">
        <v>0</v>
      </c>
      <c r="BB143" s="22">
        <v>0</v>
      </c>
      <c r="BC143" s="22">
        <v>588273</v>
      </c>
      <c r="BD143" s="22">
        <v>10728</v>
      </c>
      <c r="BE143" s="22">
        <v>0</v>
      </c>
      <c r="BF143" s="22">
        <v>0</v>
      </c>
      <c r="BG143" s="22">
        <v>0</v>
      </c>
      <c r="BH143" s="22">
        <v>392595</v>
      </c>
      <c r="BI143" s="22">
        <v>82393</v>
      </c>
      <c r="BJ143" s="22">
        <v>91728</v>
      </c>
      <c r="BK143" s="22">
        <v>0</v>
      </c>
      <c r="BL143" s="22">
        <v>12178</v>
      </c>
      <c r="BM143" s="22">
        <v>0</v>
      </c>
      <c r="BN143" s="22">
        <v>679</v>
      </c>
      <c r="BO143" s="22">
        <v>4512</v>
      </c>
      <c r="BP143" s="22">
        <v>0</v>
      </c>
      <c r="BQ143" s="22">
        <v>6616</v>
      </c>
      <c r="BR143" s="22">
        <v>0</v>
      </c>
      <c r="BS143" s="22">
        <v>0</v>
      </c>
      <c r="BT143" s="22">
        <v>28164</v>
      </c>
      <c r="BU143" s="22">
        <v>0</v>
      </c>
      <c r="BV143" s="22">
        <v>0</v>
      </c>
      <c r="BW143" s="22">
        <v>95392</v>
      </c>
      <c r="BX143" s="22">
        <v>46222</v>
      </c>
      <c r="BY143" s="22">
        <v>0</v>
      </c>
      <c r="BZ143" s="22">
        <v>0</v>
      </c>
      <c r="CA143" s="22">
        <v>0</v>
      </c>
      <c r="CB143" s="22">
        <v>0</v>
      </c>
      <c r="CC143" s="22">
        <v>0</v>
      </c>
      <c r="CD143" s="22">
        <v>0</v>
      </c>
      <c r="CE143" s="22">
        <v>1919287</v>
      </c>
      <c r="CF143" s="22">
        <v>-56049</v>
      </c>
    </row>
    <row r="144" spans="1:84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835175</v>
      </c>
      <c r="F144" s="22">
        <v>0</v>
      </c>
      <c r="G144" s="22">
        <v>588519</v>
      </c>
      <c r="H144" s="22">
        <v>0</v>
      </c>
      <c r="I144" s="22">
        <v>0</v>
      </c>
      <c r="J144" s="22">
        <v>39643</v>
      </c>
      <c r="K144" s="22">
        <v>0</v>
      </c>
      <c r="L144" s="22">
        <v>0</v>
      </c>
      <c r="M144" s="22">
        <v>2475</v>
      </c>
      <c r="N144" s="22">
        <v>0</v>
      </c>
      <c r="O144" s="22">
        <v>0</v>
      </c>
      <c r="P144" s="22">
        <v>174341</v>
      </c>
      <c r="Q144" s="22">
        <v>0</v>
      </c>
      <c r="R144" s="22">
        <v>0</v>
      </c>
      <c r="S144" s="22">
        <v>0</v>
      </c>
      <c r="T144" s="22">
        <v>0</v>
      </c>
      <c r="U144" s="22">
        <v>412028</v>
      </c>
      <c r="V144" s="22">
        <v>105588</v>
      </c>
      <c r="W144" s="22">
        <v>129041</v>
      </c>
      <c r="X144" s="22">
        <v>3284</v>
      </c>
      <c r="Y144" s="22">
        <v>0</v>
      </c>
      <c r="Z144" s="22">
        <v>0</v>
      </c>
      <c r="AA144" s="22">
        <v>0</v>
      </c>
      <c r="AB144" s="22">
        <v>0</v>
      </c>
      <c r="AC144" s="22">
        <v>8264</v>
      </c>
      <c r="AD144" s="22">
        <v>0</v>
      </c>
      <c r="AE144" s="22">
        <v>71581</v>
      </c>
      <c r="AF144" s="22">
        <v>0</v>
      </c>
      <c r="AG144" s="22">
        <v>0</v>
      </c>
      <c r="AH144" s="22">
        <v>0</v>
      </c>
      <c r="AI144" s="22">
        <v>0</v>
      </c>
      <c r="AJ144" s="22">
        <v>70635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0</v>
      </c>
      <c r="AR144" s="22">
        <v>2440574</v>
      </c>
      <c r="AS144" s="22">
        <v>70838</v>
      </c>
      <c r="AT144" s="22">
        <v>0</v>
      </c>
      <c r="AU144" s="22">
        <v>439538</v>
      </c>
      <c r="AV144" s="22">
        <v>40377</v>
      </c>
      <c r="AW144" s="22">
        <v>104563</v>
      </c>
      <c r="AX144" s="22">
        <v>500</v>
      </c>
      <c r="AY144" s="22">
        <v>0</v>
      </c>
      <c r="AZ144" s="22">
        <v>30305</v>
      </c>
      <c r="BA144" s="22">
        <v>0</v>
      </c>
      <c r="BB144" s="22">
        <v>0</v>
      </c>
      <c r="BC144" s="22">
        <v>546125</v>
      </c>
      <c r="BD144" s="22">
        <v>1378</v>
      </c>
      <c r="BE144" s="22">
        <v>0</v>
      </c>
      <c r="BF144" s="22">
        <v>0</v>
      </c>
      <c r="BG144" s="22">
        <v>0</v>
      </c>
      <c r="BH144" s="22">
        <v>574928</v>
      </c>
      <c r="BI144" s="22">
        <v>161057</v>
      </c>
      <c r="BJ144" s="22">
        <v>146619</v>
      </c>
      <c r="BK144" s="22">
        <v>0</v>
      </c>
      <c r="BL144" s="22">
        <v>0</v>
      </c>
      <c r="BM144" s="22">
        <v>0</v>
      </c>
      <c r="BN144" s="22">
        <v>0</v>
      </c>
      <c r="BO144" s="22">
        <v>0</v>
      </c>
      <c r="BP144" s="22">
        <v>34801</v>
      </c>
      <c r="BQ144" s="22">
        <v>0</v>
      </c>
      <c r="BR144" s="22">
        <v>0</v>
      </c>
      <c r="BS144" s="22">
        <v>0</v>
      </c>
      <c r="BT144" s="22">
        <v>0</v>
      </c>
      <c r="BU144" s="22">
        <v>0</v>
      </c>
      <c r="BV144" s="22">
        <v>0</v>
      </c>
      <c r="BW144" s="22">
        <v>447772</v>
      </c>
      <c r="BX144" s="22">
        <v>0</v>
      </c>
      <c r="BY144" s="22">
        <v>0</v>
      </c>
      <c r="BZ144" s="22">
        <v>0</v>
      </c>
      <c r="CA144" s="22">
        <v>0</v>
      </c>
      <c r="CB144" s="22">
        <v>0</v>
      </c>
      <c r="CC144" s="22">
        <v>0</v>
      </c>
      <c r="CD144" s="22">
        <v>0</v>
      </c>
      <c r="CE144" s="22">
        <v>2598801</v>
      </c>
      <c r="CF144" s="22">
        <v>-158227</v>
      </c>
    </row>
    <row r="145" spans="1:84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248256</v>
      </c>
      <c r="H145" s="22">
        <v>2593468</v>
      </c>
      <c r="I145" s="22">
        <v>0</v>
      </c>
      <c r="J145" s="22">
        <v>112758</v>
      </c>
      <c r="K145" s="22">
        <v>0</v>
      </c>
      <c r="L145" s="22">
        <v>0</v>
      </c>
      <c r="M145" s="22">
        <v>1649</v>
      </c>
      <c r="N145" s="22">
        <v>0</v>
      </c>
      <c r="O145" s="22">
        <v>0</v>
      </c>
      <c r="P145" s="22">
        <v>50868</v>
      </c>
      <c r="Q145" s="22">
        <v>0</v>
      </c>
      <c r="R145" s="22">
        <v>0</v>
      </c>
      <c r="S145" s="22">
        <v>0</v>
      </c>
      <c r="T145" s="22">
        <v>0</v>
      </c>
      <c r="U145" s="22">
        <v>564201</v>
      </c>
      <c r="V145" s="22">
        <v>322693</v>
      </c>
      <c r="W145" s="22">
        <v>3113721</v>
      </c>
      <c r="X145" s="22">
        <v>0</v>
      </c>
      <c r="Y145" s="22">
        <v>149578</v>
      </c>
      <c r="Z145" s="22">
        <v>0</v>
      </c>
      <c r="AA145" s="22">
        <v>14367</v>
      </c>
      <c r="AB145" s="22">
        <v>0</v>
      </c>
      <c r="AC145" s="22">
        <v>13879</v>
      </c>
      <c r="AD145" s="22">
        <v>134123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325467</v>
      </c>
      <c r="AK145" s="22">
        <v>13239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0</v>
      </c>
      <c r="AR145" s="22">
        <v>7658267</v>
      </c>
      <c r="AS145" s="22">
        <v>117100</v>
      </c>
      <c r="AT145" s="22">
        <v>1148505</v>
      </c>
      <c r="AU145" s="22">
        <v>1621</v>
      </c>
      <c r="AV145" s="22">
        <v>80810</v>
      </c>
      <c r="AW145" s="22">
        <v>349622</v>
      </c>
      <c r="AX145" s="22">
        <v>8400</v>
      </c>
      <c r="AY145" s="22">
        <v>0</v>
      </c>
      <c r="AZ145" s="22">
        <v>79842</v>
      </c>
      <c r="BA145" s="22">
        <v>0</v>
      </c>
      <c r="BB145" s="22">
        <v>579647</v>
      </c>
      <c r="BC145" s="22">
        <v>163718</v>
      </c>
      <c r="BD145" s="22">
        <v>0</v>
      </c>
      <c r="BE145" s="22">
        <v>0</v>
      </c>
      <c r="BF145" s="22">
        <v>2427</v>
      </c>
      <c r="BG145" s="22">
        <v>0</v>
      </c>
      <c r="BH145" s="22">
        <v>546021</v>
      </c>
      <c r="BI145" s="22">
        <v>350227</v>
      </c>
      <c r="BJ145" s="22">
        <v>1522828</v>
      </c>
      <c r="BK145" s="22">
        <v>0</v>
      </c>
      <c r="BL145" s="22">
        <v>164951</v>
      </c>
      <c r="BM145" s="22">
        <v>0</v>
      </c>
      <c r="BN145" s="22">
        <v>10990</v>
      </c>
      <c r="BO145" s="22">
        <v>0</v>
      </c>
      <c r="BP145" s="22">
        <v>122414</v>
      </c>
      <c r="BQ145" s="22">
        <v>156271</v>
      </c>
      <c r="BR145" s="22">
        <v>0</v>
      </c>
      <c r="BS145" s="22">
        <v>0</v>
      </c>
      <c r="BT145" s="22">
        <v>0</v>
      </c>
      <c r="BU145" s="22">
        <v>597</v>
      </c>
      <c r="BV145" s="22">
        <v>3135</v>
      </c>
      <c r="BW145" s="22">
        <v>964069</v>
      </c>
      <c r="BX145" s="22">
        <v>111228</v>
      </c>
      <c r="BY145" s="22">
        <v>52858</v>
      </c>
      <c r="BZ145" s="22">
        <v>0</v>
      </c>
      <c r="CA145" s="22">
        <v>0</v>
      </c>
      <c r="CB145" s="22">
        <v>0</v>
      </c>
      <c r="CC145" s="22">
        <v>0</v>
      </c>
      <c r="CD145" s="22">
        <v>0</v>
      </c>
      <c r="CE145" s="22">
        <v>6537281</v>
      </c>
      <c r="CF145" s="22">
        <v>1120986</v>
      </c>
    </row>
    <row r="146" spans="1:84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16767932</v>
      </c>
      <c r="F146" s="22">
        <v>0</v>
      </c>
      <c r="G146" s="22">
        <v>1250470</v>
      </c>
      <c r="H146" s="22">
        <v>0</v>
      </c>
      <c r="I146" s="22">
        <v>862916</v>
      </c>
      <c r="J146" s="22">
        <v>0</v>
      </c>
      <c r="K146" s="22">
        <v>265922</v>
      </c>
      <c r="L146" s="22">
        <v>0</v>
      </c>
      <c r="M146" s="22">
        <v>19641</v>
      </c>
      <c r="N146" s="22">
        <v>0</v>
      </c>
      <c r="O146" s="22">
        <v>0</v>
      </c>
      <c r="P146" s="22">
        <v>14969</v>
      </c>
      <c r="Q146" s="22">
        <v>0</v>
      </c>
      <c r="R146" s="22">
        <v>49454</v>
      </c>
      <c r="S146" s="22">
        <v>693173</v>
      </c>
      <c r="T146" s="22">
        <v>0</v>
      </c>
      <c r="U146" s="22">
        <v>3870098</v>
      </c>
      <c r="V146" s="22">
        <v>2281200</v>
      </c>
      <c r="W146" s="22">
        <v>952621</v>
      </c>
      <c r="X146" s="22">
        <v>0</v>
      </c>
      <c r="Y146" s="22">
        <v>365449</v>
      </c>
      <c r="Z146" s="22">
        <v>0</v>
      </c>
      <c r="AA146" s="22">
        <v>0</v>
      </c>
      <c r="AB146" s="22">
        <v>0</v>
      </c>
      <c r="AC146" s="22">
        <v>147739</v>
      </c>
      <c r="AD146" s="22">
        <v>49333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1047164</v>
      </c>
      <c r="AK146" s="22">
        <v>224693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0</v>
      </c>
      <c r="AR146" s="22">
        <v>28862774</v>
      </c>
      <c r="AS146" s="22">
        <v>422007</v>
      </c>
      <c r="AT146" s="22">
        <v>6241775</v>
      </c>
      <c r="AU146" s="22">
        <v>0</v>
      </c>
      <c r="AV146" s="22">
        <v>1897530</v>
      </c>
      <c r="AW146" s="22">
        <v>1227484</v>
      </c>
      <c r="AX146" s="22">
        <v>0</v>
      </c>
      <c r="AY146" s="22">
        <v>0</v>
      </c>
      <c r="AZ146" s="22">
        <v>614224</v>
      </c>
      <c r="BA146" s="22">
        <v>0</v>
      </c>
      <c r="BB146" s="22">
        <v>0</v>
      </c>
      <c r="BC146" s="22">
        <v>4601527</v>
      </c>
      <c r="BD146" s="22">
        <v>0</v>
      </c>
      <c r="BE146" s="22">
        <v>0</v>
      </c>
      <c r="BF146" s="22">
        <v>0</v>
      </c>
      <c r="BG146" s="22">
        <v>0</v>
      </c>
      <c r="BH146" s="22">
        <v>2901585</v>
      </c>
      <c r="BI146" s="22">
        <v>2519912</v>
      </c>
      <c r="BJ146" s="22">
        <v>1311954</v>
      </c>
      <c r="BK146" s="22">
        <v>0</v>
      </c>
      <c r="BL146" s="22">
        <v>400762</v>
      </c>
      <c r="BM146" s="22">
        <v>0</v>
      </c>
      <c r="BN146" s="22">
        <v>0</v>
      </c>
      <c r="BO146" s="22">
        <v>0</v>
      </c>
      <c r="BP146" s="22">
        <v>441388</v>
      </c>
      <c r="BQ146" s="22">
        <v>0</v>
      </c>
      <c r="BR146" s="22">
        <v>0</v>
      </c>
      <c r="BS146" s="22">
        <v>0</v>
      </c>
      <c r="BT146" s="22">
        <v>0</v>
      </c>
      <c r="BU146" s="22">
        <v>0</v>
      </c>
      <c r="BV146" s="22">
        <v>0</v>
      </c>
      <c r="BW146" s="22">
        <v>5035019</v>
      </c>
      <c r="BX146" s="22">
        <v>826762</v>
      </c>
      <c r="BY146" s="22">
        <v>0</v>
      </c>
      <c r="BZ146" s="22">
        <v>0</v>
      </c>
      <c r="CA146" s="22">
        <v>0</v>
      </c>
      <c r="CB146" s="22">
        <v>0</v>
      </c>
      <c r="CC146" s="22">
        <v>0</v>
      </c>
      <c r="CD146" s="22">
        <v>0</v>
      </c>
      <c r="CE146" s="22">
        <v>28441929</v>
      </c>
      <c r="CF146" s="22">
        <v>420845</v>
      </c>
    </row>
    <row r="147" spans="1:84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1219442</v>
      </c>
      <c r="F147" s="22">
        <v>0</v>
      </c>
      <c r="G147" s="22">
        <v>34717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14727</v>
      </c>
      <c r="N147" s="22">
        <v>0</v>
      </c>
      <c r="O147" s="22">
        <v>0</v>
      </c>
      <c r="P147" s="22">
        <v>764022</v>
      </c>
      <c r="Q147" s="22">
        <v>0</v>
      </c>
      <c r="R147" s="22">
        <v>0</v>
      </c>
      <c r="S147" s="22">
        <v>0</v>
      </c>
      <c r="T147" s="22">
        <v>0</v>
      </c>
      <c r="U147" s="22">
        <v>311650</v>
      </c>
      <c r="V147" s="22">
        <v>388106</v>
      </c>
      <c r="W147" s="22">
        <v>162372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3795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111759</v>
      </c>
      <c r="AK147" s="22">
        <v>9505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0</v>
      </c>
      <c r="AR147" s="22">
        <v>3020095</v>
      </c>
      <c r="AS147" s="22">
        <v>47138</v>
      </c>
      <c r="AT147" s="22">
        <v>466486</v>
      </c>
      <c r="AU147" s="22">
        <v>0</v>
      </c>
      <c r="AV147" s="22">
        <v>49008</v>
      </c>
      <c r="AW147" s="22">
        <v>33997</v>
      </c>
      <c r="AX147" s="22">
        <v>0</v>
      </c>
      <c r="AY147" s="22">
        <v>0</v>
      </c>
      <c r="AZ147" s="22">
        <v>24344</v>
      </c>
      <c r="BA147" s="22">
        <v>0</v>
      </c>
      <c r="BB147" s="22">
        <v>0</v>
      </c>
      <c r="BC147" s="22">
        <v>926777</v>
      </c>
      <c r="BD147" s="22">
        <v>0</v>
      </c>
      <c r="BE147" s="22">
        <v>0</v>
      </c>
      <c r="BF147" s="22">
        <v>0</v>
      </c>
      <c r="BG147" s="22">
        <v>0</v>
      </c>
      <c r="BH147" s="22">
        <v>333330</v>
      </c>
      <c r="BI147" s="22">
        <v>200009</v>
      </c>
      <c r="BJ147" s="22">
        <v>126807</v>
      </c>
      <c r="BK147" s="22">
        <v>0</v>
      </c>
      <c r="BL147" s="22">
        <v>0</v>
      </c>
      <c r="BM147" s="22">
        <v>0</v>
      </c>
      <c r="BN147" s="22">
        <v>0</v>
      </c>
      <c r="BO147" s="22">
        <v>0</v>
      </c>
      <c r="BP147" s="22">
        <v>1444</v>
      </c>
      <c r="BQ147" s="22">
        <v>0</v>
      </c>
      <c r="BR147" s="22">
        <v>0</v>
      </c>
      <c r="BS147" s="22">
        <v>0</v>
      </c>
      <c r="BT147" s="22">
        <v>0</v>
      </c>
      <c r="BU147" s="22">
        <v>0</v>
      </c>
      <c r="BV147" s="22">
        <v>0</v>
      </c>
      <c r="BW147" s="22">
        <v>269609</v>
      </c>
      <c r="BX147" s="22">
        <v>19679</v>
      </c>
      <c r="BY147" s="22">
        <v>0</v>
      </c>
      <c r="BZ147" s="22">
        <v>0</v>
      </c>
      <c r="CA147" s="22">
        <v>0</v>
      </c>
      <c r="CB147" s="22">
        <v>0</v>
      </c>
      <c r="CC147" s="22">
        <v>0</v>
      </c>
      <c r="CD147" s="22">
        <v>0</v>
      </c>
      <c r="CE147" s="22">
        <v>2498628</v>
      </c>
      <c r="CF147" s="22">
        <v>521467</v>
      </c>
    </row>
    <row r="148" spans="1:84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3499512</v>
      </c>
      <c r="F148" s="22">
        <v>137</v>
      </c>
      <c r="G148" s="22">
        <v>286704</v>
      </c>
      <c r="H148" s="22">
        <v>0</v>
      </c>
      <c r="I148" s="22">
        <v>0</v>
      </c>
      <c r="J148" s="22">
        <v>71900</v>
      </c>
      <c r="K148" s="22">
        <v>0</v>
      </c>
      <c r="L148" s="22">
        <v>0</v>
      </c>
      <c r="M148" s="22">
        <v>49842</v>
      </c>
      <c r="N148" s="22">
        <v>0</v>
      </c>
      <c r="O148" s="22">
        <v>269875</v>
      </c>
      <c r="P148" s="22">
        <v>146835</v>
      </c>
      <c r="Q148" s="22">
        <v>0</v>
      </c>
      <c r="R148" s="22">
        <v>0</v>
      </c>
      <c r="S148" s="22">
        <v>0</v>
      </c>
      <c r="T148" s="22">
        <v>0</v>
      </c>
      <c r="U148" s="22">
        <v>1230278</v>
      </c>
      <c r="V148" s="22">
        <v>996090</v>
      </c>
      <c r="W148" s="22">
        <v>97236</v>
      </c>
      <c r="X148" s="22">
        <v>99514</v>
      </c>
      <c r="Y148" s="22">
        <v>60686</v>
      </c>
      <c r="Z148" s="22">
        <v>0</v>
      </c>
      <c r="AA148" s="22">
        <v>26702</v>
      </c>
      <c r="AB148" s="22">
        <v>31920</v>
      </c>
      <c r="AC148" s="22">
        <v>61198</v>
      </c>
      <c r="AD148" s="22">
        <v>0</v>
      </c>
      <c r="AE148" s="22">
        <v>156650</v>
      </c>
      <c r="AF148" s="22">
        <v>0</v>
      </c>
      <c r="AG148" s="22">
        <v>4797</v>
      </c>
      <c r="AH148" s="22">
        <v>0</v>
      </c>
      <c r="AI148" s="22">
        <v>0</v>
      </c>
      <c r="AJ148" s="22">
        <v>401131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0</v>
      </c>
      <c r="AR148" s="22">
        <v>7491007</v>
      </c>
      <c r="AS148" s="22">
        <v>139478</v>
      </c>
      <c r="AT148" s="22">
        <v>876629</v>
      </c>
      <c r="AU148" s="22">
        <v>0</v>
      </c>
      <c r="AV148" s="22">
        <v>0</v>
      </c>
      <c r="AW148" s="22">
        <v>248714</v>
      </c>
      <c r="AX148" s="22">
        <v>0</v>
      </c>
      <c r="AY148" s="22">
        <v>0</v>
      </c>
      <c r="AZ148" s="22">
        <v>105659</v>
      </c>
      <c r="BA148" s="22">
        <v>0</v>
      </c>
      <c r="BB148" s="22">
        <v>435103</v>
      </c>
      <c r="BC148" s="22">
        <v>728427</v>
      </c>
      <c r="BD148" s="22">
        <v>0</v>
      </c>
      <c r="BE148" s="22">
        <v>0</v>
      </c>
      <c r="BF148" s="22">
        <v>0</v>
      </c>
      <c r="BG148" s="22">
        <v>0</v>
      </c>
      <c r="BH148" s="22">
        <v>993257</v>
      </c>
      <c r="BI148" s="22">
        <v>1285388</v>
      </c>
      <c r="BJ148" s="22">
        <v>0</v>
      </c>
      <c r="BK148" s="22">
        <v>107270</v>
      </c>
      <c r="BL148" s="22">
        <v>79301</v>
      </c>
      <c r="BM148" s="22">
        <v>0</v>
      </c>
      <c r="BN148" s="22">
        <v>12882</v>
      </c>
      <c r="BO148" s="22">
        <v>29112</v>
      </c>
      <c r="BP148" s="22">
        <v>181636</v>
      </c>
      <c r="BQ148" s="22">
        <v>0</v>
      </c>
      <c r="BR148" s="22">
        <v>159743</v>
      </c>
      <c r="BS148" s="22">
        <v>0</v>
      </c>
      <c r="BT148" s="22">
        <v>0</v>
      </c>
      <c r="BU148" s="22">
        <v>0</v>
      </c>
      <c r="BV148" s="22">
        <v>0</v>
      </c>
      <c r="BW148" s="22">
        <v>1196278</v>
      </c>
      <c r="BX148" s="22">
        <v>79248</v>
      </c>
      <c r="BY148" s="22">
        <v>0</v>
      </c>
      <c r="BZ148" s="22">
        <v>0</v>
      </c>
      <c r="CA148" s="22">
        <v>0</v>
      </c>
      <c r="CB148" s="22">
        <v>0</v>
      </c>
      <c r="CC148" s="22">
        <v>0</v>
      </c>
      <c r="CD148" s="22">
        <v>0</v>
      </c>
      <c r="CE148" s="22">
        <v>6658125</v>
      </c>
      <c r="CF148" s="22">
        <v>832882</v>
      </c>
    </row>
    <row r="149" spans="1:84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596849</v>
      </c>
      <c r="F149" s="22">
        <v>0</v>
      </c>
      <c r="G149" s="22">
        <v>327431</v>
      </c>
      <c r="H149" s="22">
        <v>0</v>
      </c>
      <c r="I149" s="22">
        <v>0</v>
      </c>
      <c r="J149" s="22">
        <v>220670</v>
      </c>
      <c r="K149" s="22">
        <v>26753</v>
      </c>
      <c r="L149" s="22">
        <v>0</v>
      </c>
      <c r="M149" s="22">
        <v>4963</v>
      </c>
      <c r="N149" s="22">
        <v>0</v>
      </c>
      <c r="O149" s="22">
        <v>0</v>
      </c>
      <c r="P149" s="22">
        <v>90309</v>
      </c>
      <c r="Q149" s="22">
        <v>0</v>
      </c>
      <c r="R149" s="22">
        <v>0</v>
      </c>
      <c r="S149" s="22">
        <v>0</v>
      </c>
      <c r="T149" s="22">
        <v>0</v>
      </c>
      <c r="U149" s="22">
        <v>2775241</v>
      </c>
      <c r="V149" s="22">
        <v>361047</v>
      </c>
      <c r="W149" s="22">
        <v>201337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691529</v>
      </c>
      <c r="AF149" s="22">
        <v>0</v>
      </c>
      <c r="AG149" s="22">
        <v>0</v>
      </c>
      <c r="AH149" s="22">
        <v>0</v>
      </c>
      <c r="AI149" s="22">
        <v>0</v>
      </c>
      <c r="AJ149" s="22">
        <v>134752</v>
      </c>
      <c r="AK149" s="22">
        <v>3345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0</v>
      </c>
      <c r="AR149" s="22">
        <v>5434226</v>
      </c>
      <c r="AS149" s="22">
        <v>30930</v>
      </c>
      <c r="AT149" s="22">
        <v>470154</v>
      </c>
      <c r="AU149" s="22">
        <v>0</v>
      </c>
      <c r="AV149" s="22">
        <v>0</v>
      </c>
      <c r="AW149" s="22">
        <v>227679</v>
      </c>
      <c r="AX149" s="22">
        <v>0</v>
      </c>
      <c r="AY149" s="22">
        <v>0</v>
      </c>
      <c r="AZ149" s="22">
        <v>56036</v>
      </c>
      <c r="BA149" s="22">
        <v>0</v>
      </c>
      <c r="BB149" s="22">
        <v>55468</v>
      </c>
      <c r="BC149" s="22">
        <v>268709</v>
      </c>
      <c r="BD149" s="22">
        <v>0</v>
      </c>
      <c r="BE149" s="22">
        <v>0</v>
      </c>
      <c r="BF149" s="22">
        <v>0</v>
      </c>
      <c r="BG149" s="22">
        <v>0</v>
      </c>
      <c r="BH149" s="22">
        <v>554884</v>
      </c>
      <c r="BI149" s="22">
        <v>94417</v>
      </c>
      <c r="BJ149" s="22">
        <v>135106</v>
      </c>
      <c r="BK149" s="22">
        <v>0</v>
      </c>
      <c r="BL149" s="22">
        <v>11503</v>
      </c>
      <c r="BM149" s="22">
        <v>0</v>
      </c>
      <c r="BN149" s="22">
        <v>0</v>
      </c>
      <c r="BO149" s="22">
        <v>0</v>
      </c>
      <c r="BP149" s="22">
        <v>0</v>
      </c>
      <c r="BQ149" s="22">
        <v>0</v>
      </c>
      <c r="BR149" s="22">
        <v>27146</v>
      </c>
      <c r="BS149" s="22">
        <v>0</v>
      </c>
      <c r="BT149" s="22">
        <v>0</v>
      </c>
      <c r="BU149" s="22">
        <v>0</v>
      </c>
      <c r="BV149" s="22">
        <v>0</v>
      </c>
      <c r="BW149" s="22">
        <v>204824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0</v>
      </c>
      <c r="CD149" s="22">
        <v>0</v>
      </c>
      <c r="CE149" s="22">
        <v>2136856</v>
      </c>
      <c r="CF149" s="22">
        <v>3297370</v>
      </c>
    </row>
    <row r="150" spans="1:84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34540146</v>
      </c>
      <c r="F150" s="22">
        <v>2214</v>
      </c>
      <c r="G150" s="22">
        <v>12592382</v>
      </c>
      <c r="H150" s="22">
        <v>0</v>
      </c>
      <c r="I150" s="22">
        <v>101685</v>
      </c>
      <c r="J150" s="22">
        <v>1553607</v>
      </c>
      <c r="K150" s="22">
        <v>0</v>
      </c>
      <c r="L150" s="22">
        <v>0</v>
      </c>
      <c r="M150" s="22">
        <v>1247874</v>
      </c>
      <c r="N150" s="22">
        <v>0</v>
      </c>
      <c r="O150" s="22">
        <v>27523</v>
      </c>
      <c r="P150" s="22">
        <v>1604728</v>
      </c>
      <c r="Q150" s="22">
        <v>0</v>
      </c>
      <c r="R150" s="22">
        <v>234685</v>
      </c>
      <c r="S150" s="22">
        <v>1194897</v>
      </c>
      <c r="T150" s="22">
        <v>0</v>
      </c>
      <c r="U150" s="22">
        <v>8010422</v>
      </c>
      <c r="V150" s="22">
        <v>6565994</v>
      </c>
      <c r="W150" s="22">
        <v>3771081</v>
      </c>
      <c r="X150" s="22">
        <v>160615</v>
      </c>
      <c r="Y150" s="22">
        <v>817675</v>
      </c>
      <c r="Z150" s="22">
        <v>0</v>
      </c>
      <c r="AA150" s="22">
        <v>228899</v>
      </c>
      <c r="AB150" s="22">
        <v>0</v>
      </c>
      <c r="AC150" s="22">
        <v>1085447</v>
      </c>
      <c r="AD150" s="22">
        <v>0</v>
      </c>
      <c r="AE150" s="22">
        <v>0</v>
      </c>
      <c r="AF150" s="22">
        <v>0</v>
      </c>
      <c r="AG150" s="22">
        <v>0</v>
      </c>
      <c r="AH150" s="22">
        <v>2123788</v>
      </c>
      <c r="AI150" s="22">
        <v>0</v>
      </c>
      <c r="AJ150" s="22">
        <v>7933906</v>
      </c>
      <c r="AK150" s="22">
        <v>339855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0</v>
      </c>
      <c r="AR150" s="22">
        <v>84137423</v>
      </c>
      <c r="AS150" s="22">
        <v>1462561</v>
      </c>
      <c r="AT150" s="22">
        <v>12673450</v>
      </c>
      <c r="AU150" s="22">
        <v>0</v>
      </c>
      <c r="AV150" s="22">
        <v>5070363</v>
      </c>
      <c r="AW150" s="22">
        <v>8426162</v>
      </c>
      <c r="AX150" s="22">
        <v>0</v>
      </c>
      <c r="AY150" s="22">
        <v>0</v>
      </c>
      <c r="AZ150" s="22">
        <v>1548798</v>
      </c>
      <c r="BA150" s="22">
        <v>0</v>
      </c>
      <c r="BB150" s="22">
        <v>1982500</v>
      </c>
      <c r="BC150" s="22">
        <v>7477404</v>
      </c>
      <c r="BD150" s="22">
        <v>0</v>
      </c>
      <c r="BE150" s="22">
        <v>1532502</v>
      </c>
      <c r="BF150" s="22">
        <v>1151176</v>
      </c>
      <c r="BG150" s="22">
        <v>0</v>
      </c>
      <c r="BH150" s="22">
        <v>4718066</v>
      </c>
      <c r="BI150" s="22">
        <v>4180074</v>
      </c>
      <c r="BJ150" s="22">
        <v>3541800</v>
      </c>
      <c r="BK150" s="22">
        <v>0</v>
      </c>
      <c r="BL150" s="22">
        <v>2475993</v>
      </c>
      <c r="BM150" s="22">
        <v>0</v>
      </c>
      <c r="BN150" s="22">
        <v>309188</v>
      </c>
      <c r="BO150" s="22">
        <v>0</v>
      </c>
      <c r="BP150" s="22">
        <v>1978566</v>
      </c>
      <c r="BQ150" s="22">
        <v>0</v>
      </c>
      <c r="BR150" s="22">
        <v>0</v>
      </c>
      <c r="BS150" s="22">
        <v>0</v>
      </c>
      <c r="BT150" s="22">
        <v>0</v>
      </c>
      <c r="BU150" s="22">
        <v>3247881</v>
      </c>
      <c r="BV150" s="22">
        <v>0</v>
      </c>
      <c r="BW150" s="22">
        <v>15804798</v>
      </c>
      <c r="BX150" s="22">
        <v>2392800</v>
      </c>
      <c r="BY150" s="22">
        <v>0</v>
      </c>
      <c r="BZ150" s="22">
        <v>0</v>
      </c>
      <c r="CA150" s="22">
        <v>0</v>
      </c>
      <c r="CB150" s="22">
        <v>0</v>
      </c>
      <c r="CC150" s="22">
        <v>0</v>
      </c>
      <c r="CD150" s="22">
        <v>0</v>
      </c>
      <c r="CE150" s="22">
        <v>79974082</v>
      </c>
      <c r="CF150" s="22">
        <v>4163341</v>
      </c>
    </row>
    <row r="151" spans="1:84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10565007</v>
      </c>
      <c r="F151" s="22">
        <v>0</v>
      </c>
      <c r="G151" s="22">
        <v>4336061</v>
      </c>
      <c r="H151" s="22">
        <v>0</v>
      </c>
      <c r="I151" s="22">
        <v>486513</v>
      </c>
      <c r="J151" s="22">
        <v>768272</v>
      </c>
      <c r="K151" s="22">
        <v>0</v>
      </c>
      <c r="L151" s="22">
        <v>0</v>
      </c>
      <c r="M151" s="22">
        <v>66996</v>
      </c>
      <c r="N151" s="22">
        <v>0</v>
      </c>
      <c r="O151" s="22">
        <v>0</v>
      </c>
      <c r="P151" s="22">
        <v>1890285</v>
      </c>
      <c r="Q151" s="22">
        <v>0</v>
      </c>
      <c r="R151" s="22">
        <v>0</v>
      </c>
      <c r="S151" s="22">
        <v>0</v>
      </c>
      <c r="T151" s="22">
        <v>0</v>
      </c>
      <c r="U151" s="22">
        <v>3234989</v>
      </c>
      <c r="V151" s="22">
        <v>4790649</v>
      </c>
      <c r="W151" s="22">
        <v>1037885</v>
      </c>
      <c r="X151" s="22">
        <v>0</v>
      </c>
      <c r="Y151" s="22">
        <v>319492</v>
      </c>
      <c r="Z151" s="22">
        <v>0</v>
      </c>
      <c r="AA151" s="22">
        <v>68179</v>
      </c>
      <c r="AB151" s="22">
        <v>20</v>
      </c>
      <c r="AC151" s="22">
        <v>371112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4011625</v>
      </c>
      <c r="AK151" s="22">
        <v>123545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0</v>
      </c>
      <c r="AR151" s="22">
        <v>32070630</v>
      </c>
      <c r="AS151" s="22">
        <v>391371</v>
      </c>
      <c r="AT151" s="22">
        <v>3039406</v>
      </c>
      <c r="AU151" s="22">
        <v>0</v>
      </c>
      <c r="AV151" s="22">
        <v>1820589</v>
      </c>
      <c r="AW151" s="22">
        <v>1625224</v>
      </c>
      <c r="AX151" s="22">
        <v>48075</v>
      </c>
      <c r="AY151" s="22">
        <v>0</v>
      </c>
      <c r="AZ151" s="22">
        <v>455521</v>
      </c>
      <c r="BA151" s="22">
        <v>0</v>
      </c>
      <c r="BB151" s="22">
        <v>374287</v>
      </c>
      <c r="BC151" s="22">
        <v>4225822</v>
      </c>
      <c r="BD151" s="22">
        <v>0</v>
      </c>
      <c r="BE151" s="22">
        <v>0</v>
      </c>
      <c r="BF151" s="22">
        <v>169293</v>
      </c>
      <c r="BG151" s="22">
        <v>0</v>
      </c>
      <c r="BH151" s="22">
        <v>3817462</v>
      </c>
      <c r="BI151" s="22">
        <v>4731347</v>
      </c>
      <c r="BJ151" s="22">
        <v>1066269</v>
      </c>
      <c r="BK151" s="22">
        <v>0</v>
      </c>
      <c r="BL151" s="22">
        <v>395101</v>
      </c>
      <c r="BM151" s="22">
        <v>0</v>
      </c>
      <c r="BN151" s="22">
        <v>207889</v>
      </c>
      <c r="BO151" s="22">
        <v>85624</v>
      </c>
      <c r="BP151" s="22">
        <v>756687</v>
      </c>
      <c r="BQ151" s="22">
        <v>271798</v>
      </c>
      <c r="BR151" s="22">
        <v>0</v>
      </c>
      <c r="BS151" s="22">
        <v>0</v>
      </c>
      <c r="BT151" s="22">
        <v>0</v>
      </c>
      <c r="BU151" s="22">
        <v>0</v>
      </c>
      <c r="BV151" s="22">
        <v>0</v>
      </c>
      <c r="BW151" s="22">
        <v>5773108</v>
      </c>
      <c r="BX151" s="22">
        <v>711482</v>
      </c>
      <c r="BY151" s="22">
        <v>0</v>
      </c>
      <c r="BZ151" s="22">
        <v>0</v>
      </c>
      <c r="CA151" s="22">
        <v>0</v>
      </c>
      <c r="CB151" s="22">
        <v>0</v>
      </c>
      <c r="CC151" s="22">
        <v>0</v>
      </c>
      <c r="CD151" s="22">
        <v>0</v>
      </c>
      <c r="CE151" s="22">
        <v>29966355</v>
      </c>
      <c r="CF151" s="22">
        <v>2104275</v>
      </c>
    </row>
    <row r="152" spans="1:84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1594691</v>
      </c>
      <c r="F152" s="22">
        <v>0</v>
      </c>
      <c r="G152" s="22">
        <v>184227</v>
      </c>
      <c r="H152" s="22">
        <v>0</v>
      </c>
      <c r="I152" s="22">
        <v>6591</v>
      </c>
      <c r="J152" s="22">
        <v>590341</v>
      </c>
      <c r="K152" s="22">
        <v>0</v>
      </c>
      <c r="L152" s="22">
        <v>0</v>
      </c>
      <c r="M152" s="22">
        <v>2985</v>
      </c>
      <c r="N152" s="22">
        <v>0</v>
      </c>
      <c r="O152" s="22">
        <v>0</v>
      </c>
      <c r="P152" s="22">
        <v>1149</v>
      </c>
      <c r="Q152" s="22">
        <v>0</v>
      </c>
      <c r="R152" s="22">
        <v>0</v>
      </c>
      <c r="S152" s="22">
        <v>11285</v>
      </c>
      <c r="T152" s="22">
        <v>0</v>
      </c>
      <c r="U152" s="22">
        <v>697202</v>
      </c>
      <c r="V152" s="22">
        <v>337412</v>
      </c>
      <c r="W152" s="22">
        <v>82317</v>
      </c>
      <c r="X152" s="22">
        <v>0</v>
      </c>
      <c r="Y152" s="22">
        <v>90487</v>
      </c>
      <c r="Z152" s="22">
        <v>0</v>
      </c>
      <c r="AA152" s="22">
        <v>0</v>
      </c>
      <c r="AB152" s="22">
        <v>0</v>
      </c>
      <c r="AC152" s="22">
        <v>7360</v>
      </c>
      <c r="AD152" s="22">
        <v>0</v>
      </c>
      <c r="AE152" s="22">
        <v>0</v>
      </c>
      <c r="AF152" s="22">
        <v>0</v>
      </c>
      <c r="AG152" s="22">
        <v>3000</v>
      </c>
      <c r="AH152" s="22">
        <v>0</v>
      </c>
      <c r="AI152" s="22">
        <v>0</v>
      </c>
      <c r="AJ152" s="22">
        <v>11663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0</v>
      </c>
      <c r="AR152" s="22">
        <v>3620710</v>
      </c>
      <c r="AS152" s="22">
        <v>132133</v>
      </c>
      <c r="AT152" s="22">
        <v>877348</v>
      </c>
      <c r="AU152" s="22">
        <v>0</v>
      </c>
      <c r="AV152" s="22">
        <v>95509</v>
      </c>
      <c r="AW152" s="22">
        <v>615630</v>
      </c>
      <c r="AX152" s="22">
        <v>922</v>
      </c>
      <c r="AY152" s="22">
        <v>0</v>
      </c>
      <c r="AZ152" s="22">
        <v>2585</v>
      </c>
      <c r="BA152" s="22">
        <v>0</v>
      </c>
      <c r="BB152" s="22">
        <v>216809</v>
      </c>
      <c r="BC152" s="22">
        <v>356338</v>
      </c>
      <c r="BD152" s="22">
        <v>0</v>
      </c>
      <c r="BE152" s="22">
        <v>0</v>
      </c>
      <c r="BF152" s="22">
        <v>9023</v>
      </c>
      <c r="BG152" s="22">
        <v>0</v>
      </c>
      <c r="BH152" s="22">
        <v>770169</v>
      </c>
      <c r="BI152" s="22">
        <v>375286</v>
      </c>
      <c r="BJ152" s="22">
        <v>91371</v>
      </c>
      <c r="BK152" s="22">
        <v>0</v>
      </c>
      <c r="BL152" s="22">
        <v>68166</v>
      </c>
      <c r="BM152" s="22">
        <v>0</v>
      </c>
      <c r="BN152" s="22">
        <v>0</v>
      </c>
      <c r="BO152" s="22">
        <v>0</v>
      </c>
      <c r="BP152" s="22">
        <v>96966</v>
      </c>
      <c r="BQ152" s="22">
        <v>0</v>
      </c>
      <c r="BR152" s="22">
        <v>413</v>
      </c>
      <c r="BS152" s="22">
        <v>0</v>
      </c>
      <c r="BT152" s="22">
        <v>0</v>
      </c>
      <c r="BU152" s="22">
        <v>1280</v>
      </c>
      <c r="BV152" s="22">
        <v>14100</v>
      </c>
      <c r="BW152" s="22">
        <v>110267</v>
      </c>
      <c r="BX152" s="22">
        <v>22997</v>
      </c>
      <c r="BY152" s="22">
        <v>0</v>
      </c>
      <c r="BZ152" s="22">
        <v>0</v>
      </c>
      <c r="CA152" s="22">
        <v>0</v>
      </c>
      <c r="CB152" s="22">
        <v>0</v>
      </c>
      <c r="CC152" s="22">
        <v>0</v>
      </c>
      <c r="CD152" s="22">
        <v>2249</v>
      </c>
      <c r="CE152" s="22">
        <v>3859561</v>
      </c>
      <c r="CF152" s="22">
        <v>-238851</v>
      </c>
    </row>
    <row r="153" spans="1:84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1775079</v>
      </c>
      <c r="H153" s="22">
        <v>0</v>
      </c>
      <c r="I153" s="22">
        <v>0</v>
      </c>
      <c r="J153" s="22">
        <v>87890</v>
      </c>
      <c r="K153" s="22">
        <v>0</v>
      </c>
      <c r="L153" s="22">
        <v>0</v>
      </c>
      <c r="M153" s="22">
        <v>8136</v>
      </c>
      <c r="N153" s="22">
        <v>0</v>
      </c>
      <c r="O153" s="22">
        <v>0</v>
      </c>
      <c r="P153" s="22">
        <v>87232</v>
      </c>
      <c r="Q153" s="22">
        <v>185006</v>
      </c>
      <c r="R153" s="22">
        <v>0</v>
      </c>
      <c r="S153" s="22">
        <v>0</v>
      </c>
      <c r="T153" s="22">
        <v>0</v>
      </c>
      <c r="U153" s="22">
        <v>705003</v>
      </c>
      <c r="V153" s="22">
        <v>285424</v>
      </c>
      <c r="W153" s="22">
        <v>231169</v>
      </c>
      <c r="X153" s="22">
        <v>0</v>
      </c>
      <c r="Y153" s="22">
        <v>71221</v>
      </c>
      <c r="Z153" s="22">
        <v>0</v>
      </c>
      <c r="AA153" s="22">
        <v>0</v>
      </c>
      <c r="AB153" s="22">
        <v>0</v>
      </c>
      <c r="AC153" s="22">
        <v>525057</v>
      </c>
      <c r="AD153" s="22">
        <v>35488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488463</v>
      </c>
      <c r="AK153" s="22">
        <v>0</v>
      </c>
      <c r="AL153" s="22">
        <v>0</v>
      </c>
      <c r="AM153" s="22">
        <v>0</v>
      </c>
      <c r="AN153" s="22">
        <v>0</v>
      </c>
      <c r="AO153" s="22">
        <v>231828</v>
      </c>
      <c r="AP153" s="22">
        <v>0</v>
      </c>
      <c r="AQ153" s="22">
        <v>0</v>
      </c>
      <c r="AR153" s="22">
        <v>4716996</v>
      </c>
      <c r="AS153" s="22">
        <v>109326</v>
      </c>
      <c r="AT153" s="22">
        <v>731831</v>
      </c>
      <c r="AU153" s="22">
        <v>0</v>
      </c>
      <c r="AV153" s="22">
        <v>0</v>
      </c>
      <c r="AW153" s="22">
        <v>149077</v>
      </c>
      <c r="AX153" s="22">
        <v>35873</v>
      </c>
      <c r="AY153" s="22">
        <v>0</v>
      </c>
      <c r="AZ153" s="22">
        <v>300</v>
      </c>
      <c r="BA153" s="22">
        <v>0</v>
      </c>
      <c r="BB153" s="22">
        <v>0</v>
      </c>
      <c r="BC153" s="22">
        <v>706552</v>
      </c>
      <c r="BD153" s="22">
        <v>49088</v>
      </c>
      <c r="BE153" s="22">
        <v>0</v>
      </c>
      <c r="BF153" s="22">
        <v>0</v>
      </c>
      <c r="BG153" s="22">
        <v>0</v>
      </c>
      <c r="BH153" s="22">
        <v>907382</v>
      </c>
      <c r="BI153" s="22">
        <v>171205</v>
      </c>
      <c r="BJ153" s="22">
        <v>225594</v>
      </c>
      <c r="BK153" s="22">
        <v>0</v>
      </c>
      <c r="BL153" s="22">
        <v>108317</v>
      </c>
      <c r="BM153" s="22">
        <v>0</v>
      </c>
      <c r="BN153" s="22">
        <v>0</v>
      </c>
      <c r="BO153" s="22">
        <v>0</v>
      </c>
      <c r="BP153" s="22">
        <v>514836</v>
      </c>
      <c r="BQ153" s="22">
        <v>48368</v>
      </c>
      <c r="BR153" s="22">
        <v>0</v>
      </c>
      <c r="BS153" s="22">
        <v>0</v>
      </c>
      <c r="BT153" s="22">
        <v>0</v>
      </c>
      <c r="BU153" s="22">
        <v>0</v>
      </c>
      <c r="BV153" s="22">
        <v>0</v>
      </c>
      <c r="BW153" s="22">
        <v>813427</v>
      </c>
      <c r="BX153" s="22">
        <v>0</v>
      </c>
      <c r="BY153" s="22">
        <v>0</v>
      </c>
      <c r="BZ153" s="22">
        <v>0</v>
      </c>
      <c r="CA153" s="22">
        <v>0</v>
      </c>
      <c r="CB153" s="22">
        <v>0</v>
      </c>
      <c r="CC153" s="22">
        <v>0</v>
      </c>
      <c r="CD153" s="22">
        <v>0</v>
      </c>
      <c r="CE153" s="22">
        <v>4571176</v>
      </c>
      <c r="CF153" s="22">
        <v>145820</v>
      </c>
    </row>
    <row r="154" spans="1:84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15021645</v>
      </c>
      <c r="F154" s="22">
        <v>0</v>
      </c>
      <c r="G154" s="22">
        <v>283964</v>
      </c>
      <c r="H154" s="22">
        <v>0</v>
      </c>
      <c r="I154" s="22">
        <v>533329</v>
      </c>
      <c r="J154" s="22">
        <v>686339</v>
      </c>
      <c r="K154" s="22">
        <v>400410</v>
      </c>
      <c r="L154" s="22">
        <v>0</v>
      </c>
      <c r="M154" s="22">
        <v>6712</v>
      </c>
      <c r="N154" s="22">
        <v>78027</v>
      </c>
      <c r="O154" s="22">
        <v>0</v>
      </c>
      <c r="P154" s="22">
        <v>1985528</v>
      </c>
      <c r="Q154" s="22">
        <v>243773</v>
      </c>
      <c r="R154" s="22">
        <v>42948</v>
      </c>
      <c r="S154" s="22">
        <v>269354</v>
      </c>
      <c r="T154" s="22">
        <v>0</v>
      </c>
      <c r="U154" s="22">
        <v>3844965</v>
      </c>
      <c r="V154" s="22">
        <v>2626201</v>
      </c>
      <c r="W154" s="22">
        <v>3524058</v>
      </c>
      <c r="X154" s="22">
        <v>0</v>
      </c>
      <c r="Y154" s="22">
        <v>268010</v>
      </c>
      <c r="Z154" s="22">
        <v>0</v>
      </c>
      <c r="AA154" s="22">
        <v>17650</v>
      </c>
      <c r="AB154" s="22">
        <v>575567</v>
      </c>
      <c r="AC154" s="22">
        <v>54868</v>
      </c>
      <c r="AD154" s="22">
        <v>80056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3421890</v>
      </c>
      <c r="AK154" s="22">
        <v>505849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0</v>
      </c>
      <c r="AR154" s="22">
        <v>34471143</v>
      </c>
      <c r="AS154" s="22">
        <v>311667</v>
      </c>
      <c r="AT154" s="22">
        <v>2656422</v>
      </c>
      <c r="AU154" s="22">
        <v>178840</v>
      </c>
      <c r="AV154" s="22">
        <v>2542753</v>
      </c>
      <c r="AW154" s="22">
        <v>1323534</v>
      </c>
      <c r="AX154" s="22">
        <v>527188</v>
      </c>
      <c r="AY154" s="22">
        <v>0</v>
      </c>
      <c r="AZ154" s="22">
        <v>51365</v>
      </c>
      <c r="BA154" s="22">
        <v>623</v>
      </c>
      <c r="BB154" s="22">
        <v>0</v>
      </c>
      <c r="BC154" s="22">
        <v>6244787</v>
      </c>
      <c r="BD154" s="22">
        <v>130517</v>
      </c>
      <c r="BE154" s="22">
        <v>278792</v>
      </c>
      <c r="BF154" s="22">
        <v>24621</v>
      </c>
      <c r="BG154" s="22">
        <v>0</v>
      </c>
      <c r="BH154" s="22">
        <v>4004261</v>
      </c>
      <c r="BI154" s="22">
        <v>1928328</v>
      </c>
      <c r="BJ154" s="22">
        <v>2767233</v>
      </c>
      <c r="BK154" s="22">
        <v>0</v>
      </c>
      <c r="BL154" s="22">
        <v>304940</v>
      </c>
      <c r="BM154" s="22">
        <v>0</v>
      </c>
      <c r="BN154" s="22">
        <v>3358</v>
      </c>
      <c r="BO154" s="22">
        <v>804734</v>
      </c>
      <c r="BP154" s="22">
        <v>313420</v>
      </c>
      <c r="BQ154" s="22">
        <v>146351</v>
      </c>
      <c r="BR154" s="22">
        <v>0</v>
      </c>
      <c r="BS154" s="22">
        <v>0</v>
      </c>
      <c r="BT154" s="22">
        <v>0</v>
      </c>
      <c r="BU154" s="22">
        <v>0</v>
      </c>
      <c r="BV154" s="22">
        <v>0</v>
      </c>
      <c r="BW154" s="22">
        <v>4992182</v>
      </c>
      <c r="BX154" s="22">
        <v>955672</v>
      </c>
      <c r="BY154" s="22">
        <v>0</v>
      </c>
      <c r="BZ154" s="22">
        <v>0</v>
      </c>
      <c r="CA154" s="22">
        <v>0</v>
      </c>
      <c r="CB154" s="22">
        <v>0</v>
      </c>
      <c r="CC154" s="22">
        <v>0</v>
      </c>
      <c r="CD154" s="22">
        <v>0</v>
      </c>
      <c r="CE154" s="22">
        <v>30491588</v>
      </c>
      <c r="CF154" s="22">
        <v>3979555</v>
      </c>
    </row>
    <row r="155" spans="1:84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4962272</v>
      </c>
      <c r="F155" s="22">
        <v>0</v>
      </c>
      <c r="G155" s="22">
        <v>0</v>
      </c>
      <c r="H155" s="22">
        <v>0</v>
      </c>
      <c r="I155" s="22">
        <v>0</v>
      </c>
      <c r="J155" s="22">
        <v>365834</v>
      </c>
      <c r="K155" s="22">
        <v>0</v>
      </c>
      <c r="L155" s="22">
        <v>0</v>
      </c>
      <c r="M155" s="22">
        <v>70698</v>
      </c>
      <c r="N155" s="22">
        <v>0</v>
      </c>
      <c r="O155" s="22">
        <v>0</v>
      </c>
      <c r="P155" s="22">
        <v>317850</v>
      </c>
      <c r="Q155" s="22">
        <v>0</v>
      </c>
      <c r="R155" s="22">
        <v>0</v>
      </c>
      <c r="S155" s="22">
        <v>0</v>
      </c>
      <c r="T155" s="22">
        <v>0</v>
      </c>
      <c r="U155" s="22">
        <v>850428</v>
      </c>
      <c r="V155" s="22">
        <v>1253163</v>
      </c>
      <c r="W155" s="22">
        <v>342281</v>
      </c>
      <c r="X155" s="22">
        <v>0</v>
      </c>
      <c r="Y155" s="22">
        <v>199764</v>
      </c>
      <c r="Z155" s="22">
        <v>0</v>
      </c>
      <c r="AA155" s="22">
        <v>0</v>
      </c>
      <c r="AB155" s="22">
        <v>0</v>
      </c>
      <c r="AC155" s="22">
        <v>96894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2120403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0</v>
      </c>
      <c r="AR155" s="22">
        <v>10579587</v>
      </c>
      <c r="AS155" s="22">
        <v>447337</v>
      </c>
      <c r="AT155" s="22">
        <v>757771</v>
      </c>
      <c r="AU155" s="22">
        <v>0</v>
      </c>
      <c r="AV155" s="22">
        <v>0</v>
      </c>
      <c r="AW155" s="22">
        <v>723607</v>
      </c>
      <c r="AX155" s="22">
        <v>21794</v>
      </c>
      <c r="AY155" s="22">
        <v>0</v>
      </c>
      <c r="AZ155" s="22">
        <v>335353</v>
      </c>
      <c r="BA155" s="22">
        <v>0</v>
      </c>
      <c r="BB155" s="22">
        <v>0</v>
      </c>
      <c r="BC155" s="22">
        <v>1688325</v>
      </c>
      <c r="BD155" s="22">
        <v>0</v>
      </c>
      <c r="BE155" s="22">
        <v>0</v>
      </c>
      <c r="BF155" s="22">
        <v>119869</v>
      </c>
      <c r="BG155" s="22">
        <v>0</v>
      </c>
      <c r="BH155" s="22">
        <v>530697</v>
      </c>
      <c r="BI155" s="22">
        <v>1269406</v>
      </c>
      <c r="BJ155" s="22">
        <v>258893</v>
      </c>
      <c r="BK155" s="22">
        <v>0</v>
      </c>
      <c r="BL155" s="22">
        <v>798049</v>
      </c>
      <c r="BM155" s="22">
        <v>0</v>
      </c>
      <c r="BN155" s="22">
        <v>0</v>
      </c>
      <c r="BO155" s="22">
        <v>0</v>
      </c>
      <c r="BP155" s="22">
        <v>171962</v>
      </c>
      <c r="BQ155" s="22">
        <v>0</v>
      </c>
      <c r="BR155" s="22">
        <v>0</v>
      </c>
      <c r="BS155" s="22">
        <v>0</v>
      </c>
      <c r="BT155" s="22">
        <v>0</v>
      </c>
      <c r="BU155" s="22">
        <v>0</v>
      </c>
      <c r="BV155" s="22">
        <v>0</v>
      </c>
      <c r="BW155" s="22">
        <v>3133026</v>
      </c>
      <c r="BX155" s="22">
        <v>46872</v>
      </c>
      <c r="BY155" s="22">
        <v>0</v>
      </c>
      <c r="BZ155" s="22">
        <v>0</v>
      </c>
      <c r="CA155" s="22">
        <v>0</v>
      </c>
      <c r="CB155" s="22">
        <v>0</v>
      </c>
      <c r="CC155" s="22">
        <v>0</v>
      </c>
      <c r="CD155" s="22">
        <v>0</v>
      </c>
      <c r="CE155" s="22">
        <v>10302961</v>
      </c>
      <c r="CF155" s="22">
        <v>276626</v>
      </c>
    </row>
    <row r="156" spans="1:84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1689552</v>
      </c>
      <c r="F156" s="22">
        <v>0</v>
      </c>
      <c r="G156" s="22">
        <v>878234</v>
      </c>
      <c r="H156" s="22">
        <v>0</v>
      </c>
      <c r="I156" s="22">
        <v>0</v>
      </c>
      <c r="J156" s="22">
        <v>742826</v>
      </c>
      <c r="K156" s="22">
        <v>16149</v>
      </c>
      <c r="L156" s="22">
        <v>799928</v>
      </c>
      <c r="M156" s="22">
        <v>2122</v>
      </c>
      <c r="N156" s="22">
        <v>0</v>
      </c>
      <c r="O156" s="22">
        <v>0</v>
      </c>
      <c r="P156" s="22">
        <v>92260</v>
      </c>
      <c r="Q156" s="22">
        <v>0</v>
      </c>
      <c r="R156" s="22">
        <v>0</v>
      </c>
      <c r="S156" s="22">
        <v>0</v>
      </c>
      <c r="T156" s="22">
        <v>0</v>
      </c>
      <c r="U156" s="22">
        <v>741378</v>
      </c>
      <c r="V156" s="22">
        <v>240839</v>
      </c>
      <c r="W156" s="22">
        <v>223438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9704</v>
      </c>
      <c r="AD156" s="22">
        <v>0</v>
      </c>
      <c r="AE156" s="22">
        <v>326882</v>
      </c>
      <c r="AF156" s="22">
        <v>0</v>
      </c>
      <c r="AG156" s="22">
        <v>0</v>
      </c>
      <c r="AH156" s="22">
        <v>0</v>
      </c>
      <c r="AI156" s="22">
        <v>0</v>
      </c>
      <c r="AJ156" s="22">
        <v>399265</v>
      </c>
      <c r="AK156" s="22">
        <v>111689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0</v>
      </c>
      <c r="AR156" s="22">
        <v>6274266</v>
      </c>
      <c r="AS156" s="22">
        <v>66214</v>
      </c>
      <c r="AT156" s="22">
        <v>521164</v>
      </c>
      <c r="AU156" s="22">
        <v>0</v>
      </c>
      <c r="AV156" s="22">
        <v>80791</v>
      </c>
      <c r="AW156" s="22">
        <v>442550</v>
      </c>
      <c r="AX156" s="22">
        <v>27841</v>
      </c>
      <c r="AY156" s="22">
        <v>657935</v>
      </c>
      <c r="AZ156" s="22">
        <v>65984</v>
      </c>
      <c r="BA156" s="22">
        <v>0</v>
      </c>
      <c r="BB156" s="22">
        <v>326760</v>
      </c>
      <c r="BC156" s="22">
        <v>505720</v>
      </c>
      <c r="BD156" s="22">
        <v>0</v>
      </c>
      <c r="BE156" s="22">
        <v>0</v>
      </c>
      <c r="BF156" s="22">
        <v>0</v>
      </c>
      <c r="BG156" s="22">
        <v>0</v>
      </c>
      <c r="BH156" s="22">
        <v>863915</v>
      </c>
      <c r="BI156" s="22">
        <v>347096</v>
      </c>
      <c r="BJ156" s="22">
        <v>223818</v>
      </c>
      <c r="BK156" s="22">
        <v>0</v>
      </c>
      <c r="BL156" s="22">
        <v>0</v>
      </c>
      <c r="BM156" s="22">
        <v>0</v>
      </c>
      <c r="BN156" s="22">
        <v>0</v>
      </c>
      <c r="BO156" s="22">
        <v>0</v>
      </c>
      <c r="BP156" s="22">
        <v>41590</v>
      </c>
      <c r="BQ156" s="22">
        <v>0</v>
      </c>
      <c r="BR156" s="22">
        <v>167162</v>
      </c>
      <c r="BS156" s="22">
        <v>0</v>
      </c>
      <c r="BT156" s="22">
        <v>0</v>
      </c>
      <c r="BU156" s="22">
        <v>0</v>
      </c>
      <c r="BV156" s="22">
        <v>0</v>
      </c>
      <c r="BW156" s="22">
        <v>981691</v>
      </c>
      <c r="BX156" s="22">
        <v>192110</v>
      </c>
      <c r="BY156" s="22">
        <v>0</v>
      </c>
      <c r="BZ156" s="22">
        <v>0</v>
      </c>
      <c r="CA156" s="22">
        <v>0</v>
      </c>
      <c r="CB156" s="22">
        <v>0</v>
      </c>
      <c r="CC156" s="22">
        <v>0</v>
      </c>
      <c r="CD156" s="22">
        <v>224882</v>
      </c>
      <c r="CE156" s="22">
        <v>5737223</v>
      </c>
      <c r="CF156" s="22">
        <v>537043</v>
      </c>
    </row>
    <row r="157" spans="1:84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6381741</v>
      </c>
      <c r="F157" s="22">
        <v>0</v>
      </c>
      <c r="G157" s="22">
        <v>0</v>
      </c>
      <c r="H157" s="22">
        <v>221972</v>
      </c>
      <c r="I157" s="22">
        <v>325112</v>
      </c>
      <c r="J157" s="22">
        <v>0</v>
      </c>
      <c r="K157" s="22">
        <v>0</v>
      </c>
      <c r="L157" s="22">
        <v>0</v>
      </c>
      <c r="M157" s="22">
        <v>8221</v>
      </c>
      <c r="N157" s="22">
        <v>0</v>
      </c>
      <c r="O157" s="22">
        <v>7139</v>
      </c>
      <c r="P157" s="22">
        <v>416663</v>
      </c>
      <c r="Q157" s="22">
        <v>0</v>
      </c>
      <c r="R157" s="22">
        <v>0</v>
      </c>
      <c r="S157" s="22">
        <v>0</v>
      </c>
      <c r="T157" s="22">
        <v>0</v>
      </c>
      <c r="U157" s="22">
        <v>1085775</v>
      </c>
      <c r="V157" s="22">
        <v>440074</v>
      </c>
      <c r="W157" s="22">
        <v>536571</v>
      </c>
      <c r="X157" s="22">
        <v>0</v>
      </c>
      <c r="Y157" s="22">
        <v>193890</v>
      </c>
      <c r="Z157" s="22">
        <v>0</v>
      </c>
      <c r="AA157" s="22">
        <v>125450</v>
      </c>
      <c r="AB157" s="22">
        <v>0</v>
      </c>
      <c r="AC157" s="22">
        <v>93499</v>
      </c>
      <c r="AD157" s="22">
        <v>0</v>
      </c>
      <c r="AE157" s="22">
        <v>420386</v>
      </c>
      <c r="AF157" s="22">
        <v>0</v>
      </c>
      <c r="AG157" s="22">
        <v>0</v>
      </c>
      <c r="AH157" s="22">
        <v>170728</v>
      </c>
      <c r="AI157" s="22">
        <v>463197</v>
      </c>
      <c r="AJ157" s="22">
        <v>21538</v>
      </c>
      <c r="AK157" s="22">
        <v>0</v>
      </c>
      <c r="AL157" s="22">
        <v>0</v>
      </c>
      <c r="AM157" s="22">
        <v>1109997</v>
      </c>
      <c r="AN157" s="22">
        <v>0</v>
      </c>
      <c r="AO157" s="22">
        <v>0</v>
      </c>
      <c r="AP157" s="22">
        <v>0</v>
      </c>
      <c r="AQ157" s="22">
        <v>0</v>
      </c>
      <c r="AR157" s="22">
        <v>12021953</v>
      </c>
      <c r="AS157" s="22">
        <v>480817</v>
      </c>
      <c r="AT157" s="22">
        <v>1359744</v>
      </c>
      <c r="AU157" s="22">
        <v>0</v>
      </c>
      <c r="AV157" s="22">
        <v>1226262</v>
      </c>
      <c r="AW157" s="22">
        <v>0</v>
      </c>
      <c r="AX157" s="22">
        <v>0</v>
      </c>
      <c r="AY157" s="22">
        <v>0</v>
      </c>
      <c r="AZ157" s="22">
        <v>0</v>
      </c>
      <c r="BA157" s="22">
        <v>0</v>
      </c>
      <c r="BB157" s="22">
        <v>0</v>
      </c>
      <c r="BC157" s="22">
        <v>1343828</v>
      </c>
      <c r="BD157" s="22">
        <v>0</v>
      </c>
      <c r="BE157" s="22">
        <v>0</v>
      </c>
      <c r="BF157" s="22">
        <v>0</v>
      </c>
      <c r="BG157" s="22">
        <v>0</v>
      </c>
      <c r="BH157" s="22">
        <v>1318955</v>
      </c>
      <c r="BI157" s="22">
        <v>1163702</v>
      </c>
      <c r="BJ157" s="22">
        <v>593771</v>
      </c>
      <c r="BK157" s="22">
        <v>0</v>
      </c>
      <c r="BL157" s="22">
        <v>377505</v>
      </c>
      <c r="BM157" s="22">
        <v>0</v>
      </c>
      <c r="BN157" s="22">
        <v>0</v>
      </c>
      <c r="BO157" s="22">
        <v>0</v>
      </c>
      <c r="BP157" s="22">
        <v>652391</v>
      </c>
      <c r="BQ157" s="22">
        <v>0</v>
      </c>
      <c r="BR157" s="22">
        <v>0</v>
      </c>
      <c r="BS157" s="22">
        <v>0</v>
      </c>
      <c r="BT157" s="22">
        <v>0</v>
      </c>
      <c r="BU157" s="22">
        <v>0</v>
      </c>
      <c r="BV157" s="22">
        <v>4674622</v>
      </c>
      <c r="BW157" s="22">
        <v>0</v>
      </c>
      <c r="BX157" s="22">
        <v>0</v>
      </c>
      <c r="BY157" s="22">
        <v>0</v>
      </c>
      <c r="BZ157" s="22">
        <v>0</v>
      </c>
      <c r="CA157" s="22">
        <v>0</v>
      </c>
      <c r="CB157" s="22">
        <v>0</v>
      </c>
      <c r="CC157" s="22">
        <v>0</v>
      </c>
      <c r="CD157" s="22">
        <v>62138</v>
      </c>
      <c r="CE157" s="22">
        <v>13253735</v>
      </c>
      <c r="CF157" s="22">
        <v>-1231782</v>
      </c>
    </row>
    <row r="158" spans="1:84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10159344</v>
      </c>
      <c r="G158" s="22">
        <v>470078</v>
      </c>
      <c r="H158" s="22">
        <v>0</v>
      </c>
      <c r="I158" s="22">
        <v>538371</v>
      </c>
      <c r="J158" s="22">
        <v>0</v>
      </c>
      <c r="K158" s="22">
        <v>0</v>
      </c>
      <c r="L158" s="22">
        <v>0</v>
      </c>
      <c r="M158" s="22">
        <v>18181</v>
      </c>
      <c r="N158" s="22">
        <v>0</v>
      </c>
      <c r="O158" s="22">
        <v>0</v>
      </c>
      <c r="P158" s="22">
        <v>589912</v>
      </c>
      <c r="Q158" s="22">
        <v>0</v>
      </c>
      <c r="R158" s="22">
        <v>0</v>
      </c>
      <c r="S158" s="22">
        <v>0</v>
      </c>
      <c r="T158" s="22">
        <v>0</v>
      </c>
      <c r="U158" s="22">
        <v>2684153</v>
      </c>
      <c r="V158" s="22">
        <v>1414541</v>
      </c>
      <c r="W158" s="22">
        <v>1180682</v>
      </c>
      <c r="X158" s="22">
        <v>0</v>
      </c>
      <c r="Y158" s="22">
        <v>331699</v>
      </c>
      <c r="Z158" s="22">
        <v>0</v>
      </c>
      <c r="AA158" s="22">
        <v>68878</v>
      </c>
      <c r="AB158" s="22">
        <v>0</v>
      </c>
      <c r="AC158" s="22">
        <v>148871</v>
      </c>
      <c r="AD158" s="22">
        <v>150000</v>
      </c>
      <c r="AE158" s="22">
        <v>0</v>
      </c>
      <c r="AF158" s="22">
        <v>0</v>
      </c>
      <c r="AG158" s="22">
        <v>13330</v>
      </c>
      <c r="AH158" s="22">
        <v>0</v>
      </c>
      <c r="AI158" s="22">
        <v>0</v>
      </c>
      <c r="AJ158" s="22">
        <v>2017886</v>
      </c>
      <c r="AK158" s="22">
        <v>30777</v>
      </c>
      <c r="AL158" s="22">
        <v>0</v>
      </c>
      <c r="AM158" s="22">
        <v>0</v>
      </c>
      <c r="AN158" s="22">
        <v>0</v>
      </c>
      <c r="AO158" s="22">
        <v>4766443</v>
      </c>
      <c r="AP158" s="22">
        <v>0</v>
      </c>
      <c r="AQ158" s="22">
        <v>0</v>
      </c>
      <c r="AR158" s="22">
        <v>24583146</v>
      </c>
      <c r="AS158" s="22">
        <v>279127</v>
      </c>
      <c r="AT158" s="22">
        <v>4970896</v>
      </c>
      <c r="AU158" s="22">
        <v>0</v>
      </c>
      <c r="AV158" s="22">
        <v>2313762</v>
      </c>
      <c r="AW158" s="22">
        <v>356832</v>
      </c>
      <c r="AX158" s="22">
        <v>20072</v>
      </c>
      <c r="AY158" s="22">
        <v>0</v>
      </c>
      <c r="AZ158" s="22">
        <v>53819</v>
      </c>
      <c r="BA158" s="22">
        <v>0</v>
      </c>
      <c r="BB158" s="22">
        <v>753120</v>
      </c>
      <c r="BC158" s="22">
        <v>2827334</v>
      </c>
      <c r="BD158" s="22">
        <v>20000</v>
      </c>
      <c r="BE158" s="22">
        <v>0</v>
      </c>
      <c r="BF158" s="22">
        <v>103154</v>
      </c>
      <c r="BG158" s="22">
        <v>0</v>
      </c>
      <c r="BH158" s="22">
        <v>2408060</v>
      </c>
      <c r="BI158" s="22">
        <v>4465903</v>
      </c>
      <c r="BJ158" s="22">
        <v>1009029</v>
      </c>
      <c r="BK158" s="22">
        <v>0</v>
      </c>
      <c r="BL158" s="22">
        <v>373162</v>
      </c>
      <c r="BM158" s="22">
        <v>0</v>
      </c>
      <c r="BN158" s="22">
        <v>21708</v>
      </c>
      <c r="BO158" s="22">
        <v>31000</v>
      </c>
      <c r="BP158" s="22">
        <v>378529</v>
      </c>
      <c r="BQ158" s="22">
        <v>79823</v>
      </c>
      <c r="BR158" s="22">
        <v>3530</v>
      </c>
      <c r="BS158" s="22">
        <v>0</v>
      </c>
      <c r="BT158" s="22">
        <v>0</v>
      </c>
      <c r="BU158" s="22">
        <v>0</v>
      </c>
      <c r="BV158" s="22">
        <v>0</v>
      </c>
      <c r="BW158" s="22">
        <v>2924806</v>
      </c>
      <c r="BX158" s="22">
        <v>274686</v>
      </c>
      <c r="BY158" s="22">
        <v>0</v>
      </c>
      <c r="BZ158" s="22">
        <v>0</v>
      </c>
      <c r="CA158" s="22">
        <v>0</v>
      </c>
      <c r="CB158" s="22">
        <v>3814925</v>
      </c>
      <c r="CC158" s="22">
        <v>0</v>
      </c>
      <c r="CD158" s="22">
        <v>0</v>
      </c>
      <c r="CE158" s="22">
        <v>27483277</v>
      </c>
      <c r="CF158" s="22">
        <v>-2900131</v>
      </c>
    </row>
    <row r="159" spans="1:84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3798069</v>
      </c>
      <c r="F159" s="22">
        <v>0</v>
      </c>
      <c r="G159" s="22">
        <v>176285</v>
      </c>
      <c r="H159" s="22">
        <v>100</v>
      </c>
      <c r="I159" s="22">
        <v>1199</v>
      </c>
      <c r="J159" s="22">
        <v>146868</v>
      </c>
      <c r="K159" s="22">
        <v>0</v>
      </c>
      <c r="L159" s="22">
        <v>0</v>
      </c>
      <c r="M159" s="22">
        <v>5347</v>
      </c>
      <c r="N159" s="22">
        <v>0</v>
      </c>
      <c r="O159" s="22">
        <v>0</v>
      </c>
      <c r="P159" s="22">
        <v>38680</v>
      </c>
      <c r="Q159" s="22">
        <v>0</v>
      </c>
      <c r="R159" s="22">
        <v>0</v>
      </c>
      <c r="S159" s="22">
        <v>0</v>
      </c>
      <c r="T159" s="22">
        <v>0</v>
      </c>
      <c r="U159" s="22">
        <v>552544</v>
      </c>
      <c r="V159" s="22">
        <v>1136955</v>
      </c>
      <c r="W159" s="22">
        <v>213077</v>
      </c>
      <c r="X159" s="22">
        <v>0</v>
      </c>
      <c r="Y159" s="22">
        <v>178021</v>
      </c>
      <c r="Z159" s="22">
        <v>0</v>
      </c>
      <c r="AA159" s="22">
        <v>16265</v>
      </c>
      <c r="AB159" s="22">
        <v>106616</v>
      </c>
      <c r="AC159" s="22">
        <v>650</v>
      </c>
      <c r="AD159" s="22">
        <v>31972</v>
      </c>
      <c r="AE159" s="22">
        <v>40181</v>
      </c>
      <c r="AF159" s="22">
        <v>0</v>
      </c>
      <c r="AG159" s="22">
        <v>0</v>
      </c>
      <c r="AH159" s="22">
        <v>0</v>
      </c>
      <c r="AI159" s="22">
        <v>115271</v>
      </c>
      <c r="AJ159" s="22">
        <v>634790</v>
      </c>
      <c r="AK159" s="22">
        <v>47259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0</v>
      </c>
      <c r="AR159" s="22">
        <v>7240149</v>
      </c>
      <c r="AS159" s="22">
        <v>121705</v>
      </c>
      <c r="AT159" s="22">
        <v>716552</v>
      </c>
      <c r="AU159" s="22">
        <v>73522</v>
      </c>
      <c r="AV159" s="22">
        <v>129875</v>
      </c>
      <c r="AW159" s="22">
        <v>278884</v>
      </c>
      <c r="AX159" s="22">
        <v>500</v>
      </c>
      <c r="AY159" s="22">
        <v>0</v>
      </c>
      <c r="AZ159" s="22">
        <v>60023</v>
      </c>
      <c r="BA159" s="22">
        <v>9480</v>
      </c>
      <c r="BB159" s="22">
        <v>0</v>
      </c>
      <c r="BC159" s="22">
        <v>1428105</v>
      </c>
      <c r="BD159" s="22">
        <v>46462</v>
      </c>
      <c r="BE159" s="22">
        <v>0</v>
      </c>
      <c r="BF159" s="22">
        <v>69246</v>
      </c>
      <c r="BG159" s="22">
        <v>6000</v>
      </c>
      <c r="BH159" s="22">
        <v>515737</v>
      </c>
      <c r="BI159" s="22">
        <v>276883</v>
      </c>
      <c r="BJ159" s="22">
        <v>316461</v>
      </c>
      <c r="BK159" s="22">
        <v>0</v>
      </c>
      <c r="BL159" s="22">
        <v>203663</v>
      </c>
      <c r="BM159" s="22">
        <v>0</v>
      </c>
      <c r="BN159" s="22">
        <v>45507</v>
      </c>
      <c r="BO159" s="22">
        <v>92982</v>
      </c>
      <c r="BP159" s="22">
        <v>0</v>
      </c>
      <c r="BQ159" s="22">
        <v>216674</v>
      </c>
      <c r="BR159" s="22">
        <v>46576</v>
      </c>
      <c r="BS159" s="22">
        <v>0</v>
      </c>
      <c r="BT159" s="22">
        <v>0</v>
      </c>
      <c r="BU159" s="22">
        <v>0</v>
      </c>
      <c r="BV159" s="22">
        <v>485820</v>
      </c>
      <c r="BW159" s="22">
        <v>1129284</v>
      </c>
      <c r="BX159" s="22">
        <v>158350</v>
      </c>
      <c r="BY159" s="22">
        <v>0</v>
      </c>
      <c r="BZ159" s="22">
        <v>0</v>
      </c>
      <c r="CA159" s="22">
        <v>0</v>
      </c>
      <c r="CB159" s="22">
        <v>0</v>
      </c>
      <c r="CC159" s="22">
        <v>0</v>
      </c>
      <c r="CD159" s="22">
        <v>0</v>
      </c>
      <c r="CE159" s="22">
        <v>6428291</v>
      </c>
      <c r="CF159" s="22">
        <v>811858</v>
      </c>
    </row>
    <row r="160" spans="1:84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2138316</v>
      </c>
      <c r="F160" s="22">
        <v>0</v>
      </c>
      <c r="G160" s="22">
        <v>0</v>
      </c>
      <c r="H160" s="22">
        <v>2555482</v>
      </c>
      <c r="I160" s="22">
        <v>0</v>
      </c>
      <c r="J160" s="22">
        <v>36000</v>
      </c>
      <c r="K160" s="22">
        <v>0</v>
      </c>
      <c r="L160" s="22">
        <v>0</v>
      </c>
      <c r="M160" s="22">
        <v>0</v>
      </c>
      <c r="N160" s="22">
        <v>0</v>
      </c>
      <c r="O160" s="22">
        <v>39140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1107646</v>
      </c>
      <c r="V160" s="22">
        <v>0</v>
      </c>
      <c r="W160" s="22">
        <v>0</v>
      </c>
      <c r="X160" s="22">
        <v>0</v>
      </c>
      <c r="Y160" s="22">
        <v>33729</v>
      </c>
      <c r="Z160" s="22">
        <v>0</v>
      </c>
      <c r="AA160" s="22">
        <v>0</v>
      </c>
      <c r="AB160" s="22">
        <v>0</v>
      </c>
      <c r="AC160" s="22">
        <v>28475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47605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0</v>
      </c>
      <c r="AR160" s="22">
        <v>5986393</v>
      </c>
      <c r="AS160" s="22">
        <v>64401</v>
      </c>
      <c r="AT160" s="22">
        <v>779080</v>
      </c>
      <c r="AU160" s="22">
        <v>127887</v>
      </c>
      <c r="AV160" s="22">
        <v>0</v>
      </c>
      <c r="AW160" s="22">
        <v>1225671</v>
      </c>
      <c r="AX160" s="22">
        <v>0</v>
      </c>
      <c r="AY160" s="22">
        <v>0</v>
      </c>
      <c r="AZ160" s="22">
        <v>0</v>
      </c>
      <c r="BA160" s="22">
        <v>0</v>
      </c>
      <c r="BB160" s="22">
        <v>299781</v>
      </c>
      <c r="BC160" s="22">
        <v>335024</v>
      </c>
      <c r="BD160" s="22">
        <v>587682</v>
      </c>
      <c r="BE160" s="22">
        <v>0</v>
      </c>
      <c r="BF160" s="22">
        <v>0</v>
      </c>
      <c r="BG160" s="22">
        <v>0</v>
      </c>
      <c r="BH160" s="22">
        <v>1022607</v>
      </c>
      <c r="BI160" s="22">
        <v>0</v>
      </c>
      <c r="BJ160" s="22">
        <v>236042</v>
      </c>
      <c r="BK160" s="22">
        <v>0</v>
      </c>
      <c r="BL160" s="22">
        <v>88408</v>
      </c>
      <c r="BM160" s="22">
        <v>0</v>
      </c>
      <c r="BN160" s="22">
        <v>0</v>
      </c>
      <c r="BO160" s="22">
        <v>0</v>
      </c>
      <c r="BP160" s="22">
        <v>75320</v>
      </c>
      <c r="BQ160" s="22">
        <v>0</v>
      </c>
      <c r="BR160" s="22">
        <v>13001</v>
      </c>
      <c r="BS160" s="22">
        <v>0</v>
      </c>
      <c r="BT160" s="22">
        <v>0</v>
      </c>
      <c r="BU160" s="22">
        <v>0</v>
      </c>
      <c r="BV160" s="22">
        <v>0</v>
      </c>
      <c r="BW160" s="22">
        <v>648561</v>
      </c>
      <c r="BX160" s="22">
        <v>0</v>
      </c>
      <c r="BY160" s="22">
        <v>0</v>
      </c>
      <c r="BZ160" s="22">
        <v>0</v>
      </c>
      <c r="CA160" s="22">
        <v>493286</v>
      </c>
      <c r="CB160" s="22">
        <v>0</v>
      </c>
      <c r="CC160" s="22">
        <v>202406</v>
      </c>
      <c r="CD160" s="22">
        <v>0</v>
      </c>
      <c r="CE160" s="22">
        <v>6199157</v>
      </c>
      <c r="CF160" s="22">
        <v>-212764</v>
      </c>
    </row>
    <row r="161" spans="1:84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3687625</v>
      </c>
      <c r="F161" s="22">
        <v>0</v>
      </c>
      <c r="G161" s="22">
        <v>1699601</v>
      </c>
      <c r="H161" s="22">
        <v>0</v>
      </c>
      <c r="I161" s="22">
        <v>38556</v>
      </c>
      <c r="J161" s="22">
        <v>173971</v>
      </c>
      <c r="K161" s="22">
        <v>0</v>
      </c>
      <c r="L161" s="22">
        <v>0</v>
      </c>
      <c r="M161" s="22">
        <v>32899</v>
      </c>
      <c r="N161" s="22">
        <v>0</v>
      </c>
      <c r="O161" s="22">
        <v>0</v>
      </c>
      <c r="P161" s="22">
        <v>591473</v>
      </c>
      <c r="Q161" s="22">
        <v>0</v>
      </c>
      <c r="R161" s="22">
        <v>0</v>
      </c>
      <c r="S161" s="22">
        <v>0</v>
      </c>
      <c r="T161" s="22">
        <v>0</v>
      </c>
      <c r="U161" s="22">
        <v>1416051</v>
      </c>
      <c r="V161" s="22">
        <v>1007839</v>
      </c>
      <c r="W161" s="22">
        <v>578978</v>
      </c>
      <c r="X161" s="22">
        <v>637100</v>
      </c>
      <c r="Y161" s="22">
        <v>0</v>
      </c>
      <c r="Z161" s="22">
        <v>0</v>
      </c>
      <c r="AA161" s="22">
        <v>0</v>
      </c>
      <c r="AB161" s="22">
        <v>0</v>
      </c>
      <c r="AC161" s="22">
        <v>145638</v>
      </c>
      <c r="AD161" s="22">
        <v>25107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1596098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0</v>
      </c>
      <c r="AR161" s="22">
        <v>11630936</v>
      </c>
      <c r="AS161" s="22">
        <v>191233</v>
      </c>
      <c r="AT161" s="22">
        <v>1405465</v>
      </c>
      <c r="AU161" s="22">
        <v>0</v>
      </c>
      <c r="AV161" s="22">
        <v>304608</v>
      </c>
      <c r="AW161" s="22">
        <v>221693</v>
      </c>
      <c r="AX161" s="22">
        <v>23312</v>
      </c>
      <c r="AY161" s="22">
        <v>0</v>
      </c>
      <c r="AZ161" s="22">
        <v>172262</v>
      </c>
      <c r="BA161" s="22">
        <v>65825</v>
      </c>
      <c r="BB161" s="22">
        <v>654394</v>
      </c>
      <c r="BC161" s="22">
        <v>1046620</v>
      </c>
      <c r="BD161" s="22">
        <v>0</v>
      </c>
      <c r="BE161" s="22">
        <v>0</v>
      </c>
      <c r="BF161" s="22">
        <v>55348</v>
      </c>
      <c r="BG161" s="22">
        <v>0</v>
      </c>
      <c r="BH161" s="22">
        <v>1245297</v>
      </c>
      <c r="BI161" s="22">
        <v>353034</v>
      </c>
      <c r="BJ161" s="22">
        <v>393466</v>
      </c>
      <c r="BK161" s="22">
        <v>0</v>
      </c>
      <c r="BL161" s="22">
        <v>0</v>
      </c>
      <c r="BM161" s="22">
        <v>0</v>
      </c>
      <c r="BN161" s="22">
        <v>0</v>
      </c>
      <c r="BO161" s="22">
        <v>0</v>
      </c>
      <c r="BP161" s="22">
        <v>436314</v>
      </c>
      <c r="BQ161" s="22">
        <v>55694</v>
      </c>
      <c r="BR161" s="22">
        <v>0</v>
      </c>
      <c r="BS161" s="22">
        <v>0</v>
      </c>
      <c r="BT161" s="22">
        <v>0</v>
      </c>
      <c r="BU161" s="22">
        <v>0</v>
      </c>
      <c r="BV161" s="22">
        <v>0</v>
      </c>
      <c r="BW161" s="22">
        <v>2646495</v>
      </c>
      <c r="BX161" s="22">
        <v>194299</v>
      </c>
      <c r="BY161" s="22">
        <v>0</v>
      </c>
      <c r="BZ161" s="22">
        <v>0</v>
      </c>
      <c r="CA161" s="22">
        <v>0</v>
      </c>
      <c r="CB161" s="22">
        <v>0</v>
      </c>
      <c r="CC161" s="22">
        <v>0</v>
      </c>
      <c r="CD161" s="22">
        <v>0</v>
      </c>
      <c r="CE161" s="22">
        <v>9465359</v>
      </c>
      <c r="CF161" s="22">
        <v>2165577</v>
      </c>
    </row>
    <row r="162" spans="1:84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6228183</v>
      </c>
      <c r="F162" s="22">
        <v>0</v>
      </c>
      <c r="G162" s="22">
        <v>1536658</v>
      </c>
      <c r="H162" s="22">
        <v>0</v>
      </c>
      <c r="I162" s="22">
        <v>555187</v>
      </c>
      <c r="J162" s="22">
        <v>0</v>
      </c>
      <c r="K162" s="22">
        <v>0</v>
      </c>
      <c r="L162" s="22">
        <v>0</v>
      </c>
      <c r="M162" s="22">
        <v>50662</v>
      </c>
      <c r="N162" s="22">
        <v>11708</v>
      </c>
      <c r="O162" s="22">
        <v>0</v>
      </c>
      <c r="P162" s="22">
        <v>575286</v>
      </c>
      <c r="Q162" s="22">
        <v>0</v>
      </c>
      <c r="R162" s="22">
        <v>0</v>
      </c>
      <c r="S162" s="22">
        <v>0</v>
      </c>
      <c r="T162" s="22">
        <v>0</v>
      </c>
      <c r="U162" s="22">
        <v>2702862</v>
      </c>
      <c r="V162" s="22">
        <v>2928387</v>
      </c>
      <c r="W162" s="22">
        <v>835794</v>
      </c>
      <c r="X162" s="22">
        <v>0</v>
      </c>
      <c r="Y162" s="22">
        <v>149515</v>
      </c>
      <c r="Z162" s="22">
        <v>0</v>
      </c>
      <c r="AA162" s="22">
        <v>57028</v>
      </c>
      <c r="AB162" s="22">
        <v>13507</v>
      </c>
      <c r="AC162" s="22">
        <v>238338</v>
      </c>
      <c r="AD162" s="22">
        <v>0</v>
      </c>
      <c r="AE162" s="22">
        <v>0</v>
      </c>
      <c r="AF162" s="22">
        <v>0</v>
      </c>
      <c r="AG162" s="22">
        <v>49824</v>
      </c>
      <c r="AH162" s="22">
        <v>0</v>
      </c>
      <c r="AI162" s="22">
        <v>0</v>
      </c>
      <c r="AJ162" s="22">
        <v>1552823</v>
      </c>
      <c r="AK162" s="22">
        <v>0</v>
      </c>
      <c r="AL162" s="22">
        <v>0</v>
      </c>
      <c r="AM162" s="22">
        <v>20533</v>
      </c>
      <c r="AN162" s="22">
        <v>0</v>
      </c>
      <c r="AO162" s="22">
        <v>0</v>
      </c>
      <c r="AP162" s="22">
        <v>0</v>
      </c>
      <c r="AQ162" s="22">
        <v>0</v>
      </c>
      <c r="AR162" s="22">
        <v>17506295</v>
      </c>
      <c r="AS162" s="22">
        <v>178200</v>
      </c>
      <c r="AT162" s="22">
        <v>2306845</v>
      </c>
      <c r="AU162" s="22">
        <v>0</v>
      </c>
      <c r="AV162" s="22">
        <v>1670535</v>
      </c>
      <c r="AW162" s="22">
        <v>0</v>
      </c>
      <c r="AX162" s="22">
        <v>0</v>
      </c>
      <c r="AY162" s="22">
        <v>0</v>
      </c>
      <c r="AZ162" s="22">
        <v>153520</v>
      </c>
      <c r="BA162" s="22">
        <v>351775</v>
      </c>
      <c r="BB162" s="22">
        <v>0</v>
      </c>
      <c r="BC162" s="22">
        <v>3013790</v>
      </c>
      <c r="BD162" s="22">
        <v>0</v>
      </c>
      <c r="BE162" s="22">
        <v>0</v>
      </c>
      <c r="BF162" s="22">
        <v>0</v>
      </c>
      <c r="BG162" s="22">
        <v>0</v>
      </c>
      <c r="BH162" s="22">
        <v>2330298</v>
      </c>
      <c r="BI162" s="22">
        <v>1322252</v>
      </c>
      <c r="BJ162" s="22">
        <v>721874</v>
      </c>
      <c r="BK162" s="22">
        <v>0</v>
      </c>
      <c r="BL162" s="22">
        <v>117380</v>
      </c>
      <c r="BM162" s="22">
        <v>0</v>
      </c>
      <c r="BN162" s="22">
        <v>136466</v>
      </c>
      <c r="BO162" s="22">
        <v>74074</v>
      </c>
      <c r="BP162" s="22">
        <v>488413</v>
      </c>
      <c r="BQ162" s="22">
        <v>0</v>
      </c>
      <c r="BR162" s="22">
        <v>0</v>
      </c>
      <c r="BS162" s="22">
        <v>0</v>
      </c>
      <c r="BT162" s="22">
        <v>0</v>
      </c>
      <c r="BU162" s="22">
        <v>0</v>
      </c>
      <c r="BV162" s="22">
        <v>0</v>
      </c>
      <c r="BW162" s="22">
        <v>1574465</v>
      </c>
      <c r="BX162" s="22">
        <v>0</v>
      </c>
      <c r="BY162" s="22">
        <v>0</v>
      </c>
      <c r="BZ162" s="22">
        <v>269245</v>
      </c>
      <c r="CA162" s="22">
        <v>0</v>
      </c>
      <c r="CB162" s="22">
        <v>0</v>
      </c>
      <c r="CC162" s="22">
        <v>0</v>
      </c>
      <c r="CD162" s="22">
        <v>0</v>
      </c>
      <c r="CE162" s="22">
        <v>14709132</v>
      </c>
      <c r="CF162" s="22">
        <v>2797163</v>
      </c>
    </row>
    <row r="163" spans="1:84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3276285</v>
      </c>
      <c r="F163" s="22">
        <v>0</v>
      </c>
      <c r="G163" s="22">
        <v>573931</v>
      </c>
      <c r="H163" s="22">
        <v>0</v>
      </c>
      <c r="I163" s="22">
        <v>0</v>
      </c>
      <c r="J163" s="22">
        <v>157691</v>
      </c>
      <c r="K163" s="22">
        <v>0</v>
      </c>
      <c r="L163" s="22">
        <v>0</v>
      </c>
      <c r="M163" s="22">
        <v>11682</v>
      </c>
      <c r="N163" s="22">
        <v>0</v>
      </c>
      <c r="O163" s="22">
        <v>0</v>
      </c>
      <c r="P163" s="22">
        <v>283628</v>
      </c>
      <c r="Q163" s="22">
        <v>0</v>
      </c>
      <c r="R163" s="22">
        <v>0</v>
      </c>
      <c r="S163" s="22">
        <v>0</v>
      </c>
      <c r="T163" s="22">
        <v>0</v>
      </c>
      <c r="U163" s="22">
        <v>811523</v>
      </c>
      <c r="V163" s="22">
        <v>441728</v>
      </c>
      <c r="W163" s="22">
        <v>257499</v>
      </c>
      <c r="X163" s="22">
        <v>0</v>
      </c>
      <c r="Y163" s="22">
        <v>78413</v>
      </c>
      <c r="Z163" s="22">
        <v>0</v>
      </c>
      <c r="AA163" s="22">
        <v>0</v>
      </c>
      <c r="AB163" s="22">
        <v>0</v>
      </c>
      <c r="AC163" s="22">
        <v>54659</v>
      </c>
      <c r="AD163" s="22">
        <v>57965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800307</v>
      </c>
      <c r="AK163" s="22">
        <v>0</v>
      </c>
      <c r="AL163" s="22">
        <v>0</v>
      </c>
      <c r="AM163" s="22">
        <v>0</v>
      </c>
      <c r="AN163" s="22">
        <v>1538446</v>
      </c>
      <c r="AO163" s="22">
        <v>0</v>
      </c>
      <c r="AP163" s="22">
        <v>0</v>
      </c>
      <c r="AQ163" s="22">
        <v>0</v>
      </c>
      <c r="AR163" s="22">
        <v>8343757</v>
      </c>
      <c r="AS163" s="22">
        <v>0</v>
      </c>
      <c r="AT163" s="22">
        <v>1090778</v>
      </c>
      <c r="AU163" s="22">
        <v>0</v>
      </c>
      <c r="AV163" s="22">
        <v>0</v>
      </c>
      <c r="AW163" s="22">
        <v>266329</v>
      </c>
      <c r="AX163" s="22">
        <v>0</v>
      </c>
      <c r="AY163" s="22">
        <v>0</v>
      </c>
      <c r="AZ163" s="22">
        <v>107945</v>
      </c>
      <c r="BA163" s="22">
        <v>0</v>
      </c>
      <c r="BB163" s="22">
        <v>0</v>
      </c>
      <c r="BC163" s="22">
        <v>1423983</v>
      </c>
      <c r="BD163" s="22">
        <v>0</v>
      </c>
      <c r="BE163" s="22">
        <v>0</v>
      </c>
      <c r="BF163" s="22">
        <v>0</v>
      </c>
      <c r="BG163" s="22">
        <v>0</v>
      </c>
      <c r="BH163" s="22">
        <v>836903</v>
      </c>
      <c r="BI163" s="22">
        <v>480391</v>
      </c>
      <c r="BJ163" s="22">
        <v>174509</v>
      </c>
      <c r="BK163" s="22">
        <v>0</v>
      </c>
      <c r="BL163" s="22">
        <v>176100</v>
      </c>
      <c r="BM163" s="22">
        <v>0</v>
      </c>
      <c r="BN163" s="22">
        <v>0</v>
      </c>
      <c r="BO163" s="22">
        <v>0</v>
      </c>
      <c r="BP163" s="22">
        <v>385051</v>
      </c>
      <c r="BQ163" s="22">
        <v>264485</v>
      </c>
      <c r="BR163" s="22">
        <v>0</v>
      </c>
      <c r="BS163" s="22">
        <v>0</v>
      </c>
      <c r="BT163" s="22">
        <v>0</v>
      </c>
      <c r="BU163" s="22">
        <v>0</v>
      </c>
      <c r="BV163" s="22">
        <v>0</v>
      </c>
      <c r="BW163" s="22">
        <v>1679485</v>
      </c>
      <c r="BX163" s="22">
        <v>0</v>
      </c>
      <c r="BY163" s="22">
        <v>0</v>
      </c>
      <c r="BZ163" s="22">
        <v>0</v>
      </c>
      <c r="CA163" s="22">
        <v>1302754</v>
      </c>
      <c r="CB163" s="22">
        <v>0</v>
      </c>
      <c r="CC163" s="22">
        <v>0</v>
      </c>
      <c r="CD163" s="22">
        <v>0</v>
      </c>
      <c r="CE163" s="22">
        <v>8188713</v>
      </c>
      <c r="CF163" s="22">
        <v>155044</v>
      </c>
    </row>
    <row r="164" spans="1:84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2760277</v>
      </c>
      <c r="F164" s="22">
        <v>0</v>
      </c>
      <c r="G164" s="22">
        <v>1018882</v>
      </c>
      <c r="H164" s="22">
        <v>0</v>
      </c>
      <c r="I164" s="22">
        <v>53335</v>
      </c>
      <c r="J164" s="22">
        <v>0</v>
      </c>
      <c r="K164" s="22">
        <v>0</v>
      </c>
      <c r="L164" s="22">
        <v>0</v>
      </c>
      <c r="M164" s="22">
        <v>28051</v>
      </c>
      <c r="N164" s="22">
        <v>0</v>
      </c>
      <c r="O164" s="22">
        <v>0</v>
      </c>
      <c r="P164" s="22">
        <v>74013</v>
      </c>
      <c r="Q164" s="22">
        <v>0</v>
      </c>
      <c r="R164" s="22">
        <v>0</v>
      </c>
      <c r="S164" s="22">
        <v>2083476</v>
      </c>
      <c r="T164" s="22">
        <v>0</v>
      </c>
      <c r="U164" s="22">
        <v>554375</v>
      </c>
      <c r="V164" s="22">
        <v>476738</v>
      </c>
      <c r="W164" s="22">
        <v>263681</v>
      </c>
      <c r="X164" s="22">
        <v>0</v>
      </c>
      <c r="Y164" s="22">
        <v>236841</v>
      </c>
      <c r="Z164" s="22">
        <v>0</v>
      </c>
      <c r="AA164" s="22">
        <v>29503</v>
      </c>
      <c r="AB164" s="22">
        <v>0</v>
      </c>
      <c r="AC164" s="22">
        <v>38678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673885</v>
      </c>
      <c r="AK164" s="22">
        <v>119712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0</v>
      </c>
      <c r="AR164" s="22">
        <v>8411447</v>
      </c>
      <c r="AS164" s="22">
        <v>186182</v>
      </c>
      <c r="AT164" s="22">
        <v>916809</v>
      </c>
      <c r="AU164" s="22">
        <v>0</v>
      </c>
      <c r="AV164" s="22">
        <v>191490</v>
      </c>
      <c r="AW164" s="22">
        <v>26331</v>
      </c>
      <c r="AX164" s="22">
        <v>745</v>
      </c>
      <c r="AY164" s="22">
        <v>0</v>
      </c>
      <c r="AZ164" s="22">
        <v>160078</v>
      </c>
      <c r="BA164" s="22">
        <v>0</v>
      </c>
      <c r="BB164" s="22">
        <v>0</v>
      </c>
      <c r="BC164" s="22">
        <v>1537626</v>
      </c>
      <c r="BD164" s="22">
        <v>36</v>
      </c>
      <c r="BE164" s="22">
        <v>0</v>
      </c>
      <c r="BF164" s="22">
        <v>67423</v>
      </c>
      <c r="BG164" s="22">
        <v>0</v>
      </c>
      <c r="BH164" s="22">
        <v>609239</v>
      </c>
      <c r="BI164" s="22">
        <v>523475</v>
      </c>
      <c r="BJ164" s="22">
        <v>164277</v>
      </c>
      <c r="BK164" s="22">
        <v>72614</v>
      </c>
      <c r="BL164" s="22">
        <v>298544</v>
      </c>
      <c r="BM164" s="22">
        <v>0</v>
      </c>
      <c r="BN164" s="22">
        <v>46132</v>
      </c>
      <c r="BO164" s="22">
        <v>0</v>
      </c>
      <c r="BP164" s="22">
        <v>75425</v>
      </c>
      <c r="BQ164" s="22">
        <v>73512</v>
      </c>
      <c r="BR164" s="22">
        <v>0</v>
      </c>
      <c r="BS164" s="22">
        <v>0</v>
      </c>
      <c r="BT164" s="22">
        <v>0</v>
      </c>
      <c r="BU164" s="22">
        <v>2432</v>
      </c>
      <c r="BV164" s="22">
        <v>0</v>
      </c>
      <c r="BW164" s="22">
        <v>834639</v>
      </c>
      <c r="BX164" s="22">
        <v>633166</v>
      </c>
      <c r="BY164" s="22">
        <v>0</v>
      </c>
      <c r="BZ164" s="22">
        <v>0</v>
      </c>
      <c r="CA164" s="22">
        <v>0</v>
      </c>
      <c r="CB164" s="22">
        <v>0</v>
      </c>
      <c r="CC164" s="22">
        <v>0</v>
      </c>
      <c r="CD164" s="22">
        <v>0</v>
      </c>
      <c r="CE164" s="22">
        <v>6420175</v>
      </c>
      <c r="CF164" s="22">
        <v>1991272</v>
      </c>
    </row>
    <row r="165" spans="1:84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9318017</v>
      </c>
      <c r="F165" s="22">
        <v>0</v>
      </c>
      <c r="G165" s="22">
        <v>3832788</v>
      </c>
      <c r="H165" s="22">
        <v>0</v>
      </c>
      <c r="I165" s="22">
        <v>916299</v>
      </c>
      <c r="J165" s="22">
        <v>0</v>
      </c>
      <c r="K165" s="22">
        <v>0</v>
      </c>
      <c r="L165" s="22">
        <v>0</v>
      </c>
      <c r="M165" s="22">
        <v>77311</v>
      </c>
      <c r="N165" s="22">
        <v>0</v>
      </c>
      <c r="O165" s="22">
        <v>81466</v>
      </c>
      <c r="P165" s="22">
        <v>781679</v>
      </c>
      <c r="Q165" s="22">
        <v>475193</v>
      </c>
      <c r="R165" s="22">
        <v>0</v>
      </c>
      <c r="S165" s="22">
        <v>1895234</v>
      </c>
      <c r="T165" s="22">
        <v>0</v>
      </c>
      <c r="U165" s="22">
        <v>5500858</v>
      </c>
      <c r="V165" s="22">
        <v>1529176</v>
      </c>
      <c r="W165" s="22">
        <v>911949</v>
      </c>
      <c r="X165" s="22">
        <v>0</v>
      </c>
      <c r="Y165" s="22">
        <v>717504</v>
      </c>
      <c r="Z165" s="22">
        <v>0</v>
      </c>
      <c r="AA165" s="22">
        <v>49205</v>
      </c>
      <c r="AB165" s="22">
        <v>0</v>
      </c>
      <c r="AC165" s="22">
        <v>284387</v>
      </c>
      <c r="AD165" s="22">
        <v>89140</v>
      </c>
      <c r="AE165" s="22">
        <v>180172</v>
      </c>
      <c r="AF165" s="22">
        <v>0</v>
      </c>
      <c r="AG165" s="22">
        <v>179300</v>
      </c>
      <c r="AH165" s="22">
        <v>0</v>
      </c>
      <c r="AI165" s="22">
        <v>0</v>
      </c>
      <c r="AJ165" s="22">
        <v>2752141</v>
      </c>
      <c r="AK165" s="22">
        <v>181289</v>
      </c>
      <c r="AL165" s="22">
        <v>66264</v>
      </c>
      <c r="AM165" s="22">
        <v>0</v>
      </c>
      <c r="AN165" s="22">
        <v>0</v>
      </c>
      <c r="AO165" s="22">
        <v>0</v>
      </c>
      <c r="AP165" s="22">
        <v>0</v>
      </c>
      <c r="AQ165" s="22">
        <v>151088</v>
      </c>
      <c r="AR165" s="22">
        <v>29970460</v>
      </c>
      <c r="AS165" s="22">
        <v>348400</v>
      </c>
      <c r="AT165" s="22">
        <v>2101143</v>
      </c>
      <c r="AU165" s="22">
        <v>0</v>
      </c>
      <c r="AV165" s="22">
        <v>2528484</v>
      </c>
      <c r="AW165" s="22">
        <v>535717</v>
      </c>
      <c r="AX165" s="22">
        <v>83757</v>
      </c>
      <c r="AY165" s="22">
        <v>0</v>
      </c>
      <c r="AZ165" s="22">
        <v>343148</v>
      </c>
      <c r="BA165" s="22">
        <v>0</v>
      </c>
      <c r="BB165" s="22">
        <v>778788</v>
      </c>
      <c r="BC165" s="22">
        <v>2543385</v>
      </c>
      <c r="BD165" s="22">
        <v>349811</v>
      </c>
      <c r="BE165" s="22">
        <v>0</v>
      </c>
      <c r="BF165" s="22">
        <v>145275</v>
      </c>
      <c r="BG165" s="22">
        <v>0</v>
      </c>
      <c r="BH165" s="22">
        <v>2402869</v>
      </c>
      <c r="BI165" s="22">
        <v>1365381</v>
      </c>
      <c r="BJ165" s="22">
        <v>1564421</v>
      </c>
      <c r="BK165" s="22">
        <v>0</v>
      </c>
      <c r="BL165" s="22">
        <v>705548</v>
      </c>
      <c r="BM165" s="22">
        <v>0</v>
      </c>
      <c r="BN165" s="22">
        <v>71225</v>
      </c>
      <c r="BO165" s="22">
        <v>69231</v>
      </c>
      <c r="BP165" s="22">
        <v>0</v>
      </c>
      <c r="BQ165" s="22">
        <v>289080</v>
      </c>
      <c r="BR165" s="22">
        <v>552238</v>
      </c>
      <c r="BS165" s="22">
        <v>0</v>
      </c>
      <c r="BT165" s="22">
        <v>75825</v>
      </c>
      <c r="BU165" s="22">
        <v>0</v>
      </c>
      <c r="BV165" s="22">
        <v>0</v>
      </c>
      <c r="BW165" s="22">
        <v>4403232</v>
      </c>
      <c r="BX165" s="22">
        <v>433722</v>
      </c>
      <c r="BY165" s="22">
        <v>176590</v>
      </c>
      <c r="BZ165" s="22">
        <v>0</v>
      </c>
      <c r="CA165" s="22">
        <v>0</v>
      </c>
      <c r="CB165" s="22">
        <v>0</v>
      </c>
      <c r="CC165" s="22">
        <v>0</v>
      </c>
      <c r="CD165" s="22">
        <v>0</v>
      </c>
      <c r="CE165" s="22">
        <v>21867270</v>
      </c>
      <c r="CF165" s="22">
        <v>8103190</v>
      </c>
    </row>
    <row r="166" spans="1:84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1208132</v>
      </c>
      <c r="F166" s="22">
        <v>0</v>
      </c>
      <c r="G166" s="22">
        <v>38718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1400</v>
      </c>
      <c r="N166" s="22">
        <v>0</v>
      </c>
      <c r="O166" s="22">
        <v>0</v>
      </c>
      <c r="P166" s="22">
        <v>967</v>
      </c>
      <c r="Q166" s="22">
        <v>0</v>
      </c>
      <c r="R166" s="22">
        <v>0</v>
      </c>
      <c r="S166" s="22">
        <v>0</v>
      </c>
      <c r="T166" s="22">
        <v>0</v>
      </c>
      <c r="U166" s="22">
        <v>254914</v>
      </c>
      <c r="V166" s="22">
        <v>218447</v>
      </c>
      <c r="W166" s="22">
        <v>159763</v>
      </c>
      <c r="X166" s="22">
        <v>0</v>
      </c>
      <c r="Y166" s="22">
        <v>0</v>
      </c>
      <c r="Z166" s="22">
        <v>0</v>
      </c>
      <c r="AA166" s="22">
        <v>9481</v>
      </c>
      <c r="AB166" s="22">
        <v>0</v>
      </c>
      <c r="AC166" s="22">
        <v>2340</v>
      </c>
      <c r="AD166" s="22">
        <v>66663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40033</v>
      </c>
      <c r="AK166" s="22">
        <v>1530</v>
      </c>
      <c r="AL166" s="22">
        <v>0</v>
      </c>
      <c r="AM166" s="22">
        <v>0</v>
      </c>
      <c r="AN166" s="22">
        <v>576792</v>
      </c>
      <c r="AO166" s="22">
        <v>0</v>
      </c>
      <c r="AP166" s="22">
        <v>0</v>
      </c>
      <c r="AQ166" s="22">
        <v>0</v>
      </c>
      <c r="AR166" s="22">
        <v>2579180</v>
      </c>
      <c r="AS166" s="22">
        <v>35508</v>
      </c>
      <c r="AT166" s="22">
        <v>332317</v>
      </c>
      <c r="AU166" s="22">
        <v>0</v>
      </c>
      <c r="AV166" s="22">
        <v>29922</v>
      </c>
      <c r="AW166" s="22">
        <v>69617</v>
      </c>
      <c r="AX166" s="22">
        <v>0</v>
      </c>
      <c r="AY166" s="22">
        <v>0</v>
      </c>
      <c r="AZ166" s="22">
        <v>8820</v>
      </c>
      <c r="BA166" s="22">
        <v>0</v>
      </c>
      <c r="BB166" s="22">
        <v>0</v>
      </c>
      <c r="BC166" s="22">
        <v>492548</v>
      </c>
      <c r="BD166" s="22">
        <v>0</v>
      </c>
      <c r="BE166" s="22">
        <v>0</v>
      </c>
      <c r="BF166" s="22">
        <v>5855</v>
      </c>
      <c r="BG166" s="22">
        <v>0</v>
      </c>
      <c r="BH166" s="22">
        <v>271155</v>
      </c>
      <c r="BI166" s="22">
        <v>151001</v>
      </c>
      <c r="BJ166" s="22">
        <v>136157</v>
      </c>
      <c r="BK166" s="22">
        <v>0</v>
      </c>
      <c r="BL166" s="22">
        <v>7070</v>
      </c>
      <c r="BM166" s="22">
        <v>0</v>
      </c>
      <c r="BN166" s="22">
        <v>7890</v>
      </c>
      <c r="BO166" s="22">
        <v>0</v>
      </c>
      <c r="BP166" s="22">
        <v>0</v>
      </c>
      <c r="BQ166" s="22">
        <v>111562</v>
      </c>
      <c r="BR166" s="22">
        <v>0</v>
      </c>
      <c r="BS166" s="22">
        <v>0</v>
      </c>
      <c r="BT166" s="22">
        <v>0</v>
      </c>
      <c r="BU166" s="22">
        <v>0</v>
      </c>
      <c r="BV166" s="22">
        <v>0</v>
      </c>
      <c r="BW166" s="22">
        <v>197427</v>
      </c>
      <c r="BX166" s="22">
        <v>29855</v>
      </c>
      <c r="BY166" s="22">
        <v>0</v>
      </c>
      <c r="BZ166" s="22">
        <v>0</v>
      </c>
      <c r="CA166" s="22">
        <v>420168</v>
      </c>
      <c r="CB166" s="22">
        <v>0</v>
      </c>
      <c r="CC166" s="22">
        <v>0</v>
      </c>
      <c r="CD166" s="22">
        <v>0</v>
      </c>
      <c r="CE166" s="22">
        <v>2306872</v>
      </c>
      <c r="CF166" s="22">
        <v>272308</v>
      </c>
    </row>
    <row r="167" spans="1:84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3220571</v>
      </c>
      <c r="F167" s="22">
        <v>0</v>
      </c>
      <c r="G167" s="22">
        <v>342321</v>
      </c>
      <c r="H167" s="22">
        <v>0</v>
      </c>
      <c r="I167" s="22">
        <v>0</v>
      </c>
      <c r="J167" s="22">
        <v>203626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888701</v>
      </c>
      <c r="Q167" s="22">
        <v>0</v>
      </c>
      <c r="R167" s="22">
        <v>0</v>
      </c>
      <c r="S167" s="22">
        <v>0</v>
      </c>
      <c r="T167" s="22">
        <v>0</v>
      </c>
      <c r="U167" s="22">
        <v>1784529</v>
      </c>
      <c r="V167" s="22">
        <v>64330</v>
      </c>
      <c r="W167" s="22">
        <v>357032</v>
      </c>
      <c r="X167" s="22">
        <v>0</v>
      </c>
      <c r="Y167" s="22">
        <v>181275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29159</v>
      </c>
      <c r="AI167" s="22">
        <v>0</v>
      </c>
      <c r="AJ167" s="22">
        <v>158246</v>
      </c>
      <c r="AK167" s="22">
        <v>196933</v>
      </c>
      <c r="AL167" s="22">
        <v>0</v>
      </c>
      <c r="AM167" s="22">
        <v>24971</v>
      </c>
      <c r="AN167" s="22">
        <v>0</v>
      </c>
      <c r="AO167" s="22">
        <v>0</v>
      </c>
      <c r="AP167" s="22">
        <v>0</v>
      </c>
      <c r="AQ167" s="22">
        <v>0</v>
      </c>
      <c r="AR167" s="22">
        <v>7451694</v>
      </c>
      <c r="AS167" s="22">
        <v>248926</v>
      </c>
      <c r="AT167" s="22">
        <v>951076</v>
      </c>
      <c r="AU167" s="22">
        <v>481342</v>
      </c>
      <c r="AV167" s="22">
        <v>0</v>
      </c>
      <c r="AW167" s="22">
        <v>651421</v>
      </c>
      <c r="AX167" s="22">
        <v>0</v>
      </c>
      <c r="AY167" s="22">
        <v>0</v>
      </c>
      <c r="AZ167" s="22">
        <v>13312</v>
      </c>
      <c r="BA167" s="22">
        <v>0</v>
      </c>
      <c r="BB167" s="22">
        <v>0</v>
      </c>
      <c r="BC167" s="22">
        <v>2549725</v>
      </c>
      <c r="BD167" s="22">
        <v>0</v>
      </c>
      <c r="BE167" s="22">
        <v>0</v>
      </c>
      <c r="BF167" s="22">
        <v>0</v>
      </c>
      <c r="BG167" s="22">
        <v>0</v>
      </c>
      <c r="BH167" s="22">
        <v>0</v>
      </c>
      <c r="BI167" s="22">
        <v>194482</v>
      </c>
      <c r="BJ167" s="22">
        <v>292836</v>
      </c>
      <c r="BK167" s="22">
        <v>0</v>
      </c>
      <c r="BL167" s="22">
        <v>347770</v>
      </c>
      <c r="BM167" s="22">
        <v>0</v>
      </c>
      <c r="BN167" s="22">
        <v>0</v>
      </c>
      <c r="BO167" s="22">
        <v>0</v>
      </c>
      <c r="BP167" s="22">
        <v>22095</v>
      </c>
      <c r="BQ167" s="22">
        <v>0</v>
      </c>
      <c r="BR167" s="22">
        <v>1125</v>
      </c>
      <c r="BS167" s="22">
        <v>0</v>
      </c>
      <c r="BT167" s="22">
        <v>0</v>
      </c>
      <c r="BU167" s="22">
        <v>2356</v>
      </c>
      <c r="BV167" s="22">
        <v>0</v>
      </c>
      <c r="BW167" s="22">
        <v>382229</v>
      </c>
      <c r="BX167" s="22">
        <v>394889</v>
      </c>
      <c r="BY167" s="22">
        <v>7366</v>
      </c>
      <c r="BZ167" s="22">
        <v>0</v>
      </c>
      <c r="CA167" s="22">
        <v>0</v>
      </c>
      <c r="CB167" s="22">
        <v>0</v>
      </c>
      <c r="CC167" s="22">
        <v>0</v>
      </c>
      <c r="CD167" s="22">
        <v>0</v>
      </c>
      <c r="CE167" s="22">
        <v>6540950</v>
      </c>
      <c r="CF167" s="22">
        <v>910744</v>
      </c>
    </row>
    <row r="168" spans="1:84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12733031</v>
      </c>
      <c r="F168" s="22">
        <v>0</v>
      </c>
      <c r="G168" s="22">
        <v>204747</v>
      </c>
      <c r="H168" s="22">
        <v>0</v>
      </c>
      <c r="I168" s="22">
        <v>438129</v>
      </c>
      <c r="J168" s="22">
        <v>2150055</v>
      </c>
      <c r="K168" s="22">
        <v>0</v>
      </c>
      <c r="L168" s="22">
        <v>0</v>
      </c>
      <c r="M168" s="22">
        <v>137687</v>
      </c>
      <c r="N168" s="22">
        <v>0</v>
      </c>
      <c r="O168" s="22">
        <v>0</v>
      </c>
      <c r="P168" s="22">
        <v>2170034</v>
      </c>
      <c r="Q168" s="22">
        <v>0</v>
      </c>
      <c r="R168" s="22">
        <v>0</v>
      </c>
      <c r="S168" s="22">
        <v>0</v>
      </c>
      <c r="T168" s="22">
        <v>0</v>
      </c>
      <c r="U168" s="22">
        <v>3070413</v>
      </c>
      <c r="V168" s="22">
        <v>2080238</v>
      </c>
      <c r="W168" s="22">
        <v>694650</v>
      </c>
      <c r="X168" s="22">
        <v>0</v>
      </c>
      <c r="Y168" s="22">
        <v>153166</v>
      </c>
      <c r="Z168" s="22">
        <v>0</v>
      </c>
      <c r="AA168" s="22">
        <v>25445</v>
      </c>
      <c r="AB168" s="22">
        <v>116254</v>
      </c>
      <c r="AC168" s="22">
        <v>30286</v>
      </c>
      <c r="AD168" s="22">
        <v>58425</v>
      </c>
      <c r="AE168" s="22">
        <v>0</v>
      </c>
      <c r="AF168" s="22">
        <v>0</v>
      </c>
      <c r="AG168" s="22">
        <v>2782722</v>
      </c>
      <c r="AH168" s="22">
        <v>0</v>
      </c>
      <c r="AI168" s="22">
        <v>0</v>
      </c>
      <c r="AJ168" s="22">
        <v>1284075</v>
      </c>
      <c r="AK168" s="22">
        <v>315718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0</v>
      </c>
      <c r="AR168" s="22">
        <v>28445075</v>
      </c>
      <c r="AS168" s="22">
        <v>275040</v>
      </c>
      <c r="AT168" s="22">
        <v>3294447</v>
      </c>
      <c r="AU168" s="22">
        <v>0</v>
      </c>
      <c r="AV168" s="22">
        <v>2408785</v>
      </c>
      <c r="AW168" s="22">
        <v>2424439</v>
      </c>
      <c r="AX168" s="22">
        <v>131400</v>
      </c>
      <c r="AY168" s="22">
        <v>0</v>
      </c>
      <c r="AZ168" s="22">
        <v>451431</v>
      </c>
      <c r="BA168" s="22">
        <v>0</v>
      </c>
      <c r="BB168" s="22">
        <v>0</v>
      </c>
      <c r="BC168" s="22">
        <v>3071874</v>
      </c>
      <c r="BD168" s="22">
        <v>114750</v>
      </c>
      <c r="BE168" s="22">
        <v>0</v>
      </c>
      <c r="BF168" s="22">
        <v>0</v>
      </c>
      <c r="BG168" s="22">
        <v>0</v>
      </c>
      <c r="BH168" s="22">
        <v>3798619</v>
      </c>
      <c r="BI168" s="22">
        <v>1611600</v>
      </c>
      <c r="BJ168" s="22">
        <v>692072</v>
      </c>
      <c r="BK168" s="22">
        <v>0</v>
      </c>
      <c r="BL168" s="22">
        <v>361285</v>
      </c>
      <c r="BM168" s="22">
        <v>0</v>
      </c>
      <c r="BN168" s="22">
        <v>78859</v>
      </c>
      <c r="BO168" s="22">
        <v>0</v>
      </c>
      <c r="BP168" s="22">
        <v>221567</v>
      </c>
      <c r="BQ168" s="22">
        <v>217441</v>
      </c>
      <c r="BR168" s="22">
        <v>0</v>
      </c>
      <c r="BS168" s="22">
        <v>0</v>
      </c>
      <c r="BT168" s="22">
        <v>1437515</v>
      </c>
      <c r="BU168" s="22">
        <v>0</v>
      </c>
      <c r="BV168" s="22">
        <v>0</v>
      </c>
      <c r="BW168" s="22">
        <v>3949748</v>
      </c>
      <c r="BX168" s="22">
        <v>700287</v>
      </c>
      <c r="BY168" s="22">
        <v>0</v>
      </c>
      <c r="BZ168" s="22">
        <v>0</v>
      </c>
      <c r="CA168" s="22">
        <v>0</v>
      </c>
      <c r="CB168" s="22">
        <v>0</v>
      </c>
      <c r="CC168" s="22">
        <v>0</v>
      </c>
      <c r="CD168" s="22">
        <v>0</v>
      </c>
      <c r="CE168" s="22">
        <v>25241159</v>
      </c>
      <c r="CF168" s="22">
        <v>3203916</v>
      </c>
    </row>
    <row r="169" spans="1:84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1071955</v>
      </c>
      <c r="F169" s="22">
        <v>470415</v>
      </c>
      <c r="G169" s="22">
        <v>0</v>
      </c>
      <c r="H169" s="22">
        <v>0</v>
      </c>
      <c r="I169" s="22">
        <v>0</v>
      </c>
      <c r="J169" s="22">
        <v>53490</v>
      </c>
      <c r="K169" s="22">
        <v>0</v>
      </c>
      <c r="L169" s="22">
        <v>0</v>
      </c>
      <c r="M169" s="22">
        <v>370</v>
      </c>
      <c r="N169" s="22">
        <v>0</v>
      </c>
      <c r="O169" s="22">
        <v>0</v>
      </c>
      <c r="P169" s="22">
        <v>165648</v>
      </c>
      <c r="Q169" s="22">
        <v>0</v>
      </c>
      <c r="R169" s="22">
        <v>0</v>
      </c>
      <c r="S169" s="22">
        <v>0</v>
      </c>
      <c r="T169" s="22">
        <v>0</v>
      </c>
      <c r="U169" s="22">
        <v>818622</v>
      </c>
      <c r="V169" s="22">
        <v>161121</v>
      </c>
      <c r="W169" s="22">
        <v>365990</v>
      </c>
      <c r="X169" s="22">
        <v>0</v>
      </c>
      <c r="Y169" s="22">
        <v>33979</v>
      </c>
      <c r="Z169" s="22">
        <v>0</v>
      </c>
      <c r="AA169" s="22">
        <v>0</v>
      </c>
      <c r="AB169" s="22">
        <v>0</v>
      </c>
      <c r="AC169" s="22">
        <v>5625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191524</v>
      </c>
      <c r="AK169" s="22">
        <v>0</v>
      </c>
      <c r="AL169" s="22">
        <v>0</v>
      </c>
      <c r="AM169" s="22">
        <v>0</v>
      </c>
      <c r="AN169" s="22">
        <v>829837</v>
      </c>
      <c r="AO169" s="22">
        <v>231383</v>
      </c>
      <c r="AP169" s="22">
        <v>0</v>
      </c>
      <c r="AQ169" s="22">
        <v>0</v>
      </c>
      <c r="AR169" s="22">
        <v>4399959</v>
      </c>
      <c r="AS169" s="22">
        <v>784318</v>
      </c>
      <c r="AT169" s="22">
        <v>0</v>
      </c>
      <c r="AU169" s="22">
        <v>0</v>
      </c>
      <c r="AV169" s="22">
        <v>59725</v>
      </c>
      <c r="AW169" s="22">
        <v>96858</v>
      </c>
      <c r="AX169" s="22">
        <v>0</v>
      </c>
      <c r="AY169" s="22">
        <v>0</v>
      </c>
      <c r="AZ169" s="22">
        <v>0</v>
      </c>
      <c r="BA169" s="22">
        <v>0</v>
      </c>
      <c r="BB169" s="22">
        <v>0</v>
      </c>
      <c r="BC169" s="22">
        <v>881220</v>
      </c>
      <c r="BD169" s="22">
        <v>0</v>
      </c>
      <c r="BE169" s="22">
        <v>0</v>
      </c>
      <c r="BF169" s="22">
        <v>0</v>
      </c>
      <c r="BG169" s="22">
        <v>0</v>
      </c>
      <c r="BH169" s="22">
        <v>705348</v>
      </c>
      <c r="BI169" s="22">
        <v>123994</v>
      </c>
      <c r="BJ169" s="22">
        <v>347609</v>
      </c>
      <c r="BK169" s="22">
        <v>38632</v>
      </c>
      <c r="BL169" s="22">
        <v>154315</v>
      </c>
      <c r="BM169" s="22">
        <v>0</v>
      </c>
      <c r="BN169" s="22">
        <v>0</v>
      </c>
      <c r="BO169" s="22">
        <v>0</v>
      </c>
      <c r="BP169" s="22">
        <v>57930</v>
      </c>
      <c r="BQ169" s="22">
        <v>0</v>
      </c>
      <c r="BR169" s="22">
        <v>0</v>
      </c>
      <c r="BS169" s="22">
        <v>0</v>
      </c>
      <c r="BT169" s="22">
        <v>0</v>
      </c>
      <c r="BU169" s="22">
        <v>0</v>
      </c>
      <c r="BV169" s="22">
        <v>0</v>
      </c>
      <c r="BW169" s="22">
        <v>388844</v>
      </c>
      <c r="BX169" s="22">
        <v>42347</v>
      </c>
      <c r="BY169" s="22">
        <v>0</v>
      </c>
      <c r="BZ169" s="22">
        <v>0</v>
      </c>
      <c r="CA169" s="22">
        <v>614744</v>
      </c>
      <c r="CB169" s="22">
        <v>231008</v>
      </c>
      <c r="CC169" s="22">
        <v>0</v>
      </c>
      <c r="CD169" s="22">
        <v>0</v>
      </c>
      <c r="CE169" s="22">
        <v>4526892</v>
      </c>
      <c r="CF169" s="22">
        <v>-126933</v>
      </c>
    </row>
    <row r="170" spans="1:84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2125188</v>
      </c>
      <c r="F170" s="22">
        <v>0</v>
      </c>
      <c r="G170" s="22">
        <v>56480</v>
      </c>
      <c r="H170" s="22">
        <v>0</v>
      </c>
      <c r="I170" s="22">
        <v>0</v>
      </c>
      <c r="J170" s="22">
        <v>0</v>
      </c>
      <c r="K170" s="22">
        <v>20123</v>
      </c>
      <c r="L170" s="22">
        <v>0</v>
      </c>
      <c r="M170" s="22">
        <v>810</v>
      </c>
      <c r="N170" s="22">
        <v>0</v>
      </c>
      <c r="O170" s="22">
        <v>0</v>
      </c>
      <c r="P170" s="22">
        <v>14384</v>
      </c>
      <c r="Q170" s="22">
        <v>17000</v>
      </c>
      <c r="R170" s="22">
        <v>0</v>
      </c>
      <c r="S170" s="22">
        <v>0</v>
      </c>
      <c r="T170" s="22">
        <v>0</v>
      </c>
      <c r="U170" s="22">
        <v>1115178</v>
      </c>
      <c r="V170" s="22">
        <v>113383</v>
      </c>
      <c r="W170" s="22">
        <v>191029</v>
      </c>
      <c r="X170" s="22">
        <v>0</v>
      </c>
      <c r="Y170" s="22">
        <v>9560</v>
      </c>
      <c r="Z170" s="22">
        <v>0</v>
      </c>
      <c r="AA170" s="22">
        <v>1300</v>
      </c>
      <c r="AB170" s="22">
        <v>18576</v>
      </c>
      <c r="AC170" s="22">
        <v>346</v>
      </c>
      <c r="AD170" s="22">
        <v>0</v>
      </c>
      <c r="AE170" s="22">
        <v>24466</v>
      </c>
      <c r="AF170" s="22">
        <v>0</v>
      </c>
      <c r="AG170" s="22">
        <v>0</v>
      </c>
      <c r="AH170" s="22">
        <v>0</v>
      </c>
      <c r="AI170" s="22">
        <v>0</v>
      </c>
      <c r="AJ170" s="22">
        <v>264132</v>
      </c>
      <c r="AK170" s="22">
        <v>7435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0</v>
      </c>
      <c r="AR170" s="22">
        <v>3979390</v>
      </c>
      <c r="AS170" s="22">
        <v>83593</v>
      </c>
      <c r="AT170" s="22">
        <v>665973</v>
      </c>
      <c r="AU170" s="22">
        <v>0</v>
      </c>
      <c r="AV170" s="22">
        <v>0</v>
      </c>
      <c r="AW170" s="22">
        <v>211972</v>
      </c>
      <c r="AX170" s="22">
        <v>13546</v>
      </c>
      <c r="AY170" s="22">
        <v>0</v>
      </c>
      <c r="AZ170" s="22">
        <v>13303</v>
      </c>
      <c r="BA170" s="22">
        <v>0</v>
      </c>
      <c r="BB170" s="22">
        <v>0</v>
      </c>
      <c r="BC170" s="22">
        <v>965571</v>
      </c>
      <c r="BD170" s="22">
        <v>51220</v>
      </c>
      <c r="BE170" s="22">
        <v>0</v>
      </c>
      <c r="BF170" s="22">
        <v>0</v>
      </c>
      <c r="BG170" s="22">
        <v>0</v>
      </c>
      <c r="BH170" s="22">
        <v>577080</v>
      </c>
      <c r="BI170" s="22">
        <v>251398</v>
      </c>
      <c r="BJ170" s="22">
        <v>144928</v>
      </c>
      <c r="BK170" s="22">
        <v>0</v>
      </c>
      <c r="BL170" s="22">
        <v>31935</v>
      </c>
      <c r="BM170" s="22">
        <v>0</v>
      </c>
      <c r="BN170" s="22">
        <v>8852</v>
      </c>
      <c r="BO170" s="22">
        <v>45396</v>
      </c>
      <c r="BP170" s="22">
        <v>1762</v>
      </c>
      <c r="BQ170" s="22">
        <v>0</v>
      </c>
      <c r="BR170" s="22">
        <v>15942</v>
      </c>
      <c r="BS170" s="22">
        <v>0</v>
      </c>
      <c r="BT170" s="22">
        <v>0</v>
      </c>
      <c r="BU170" s="22">
        <v>0</v>
      </c>
      <c r="BV170" s="22">
        <v>0</v>
      </c>
      <c r="BW170" s="22">
        <v>372231</v>
      </c>
      <c r="BX170" s="22">
        <v>168499</v>
      </c>
      <c r="BY170" s="22">
        <v>0</v>
      </c>
      <c r="BZ170" s="22">
        <v>0</v>
      </c>
      <c r="CA170" s="22">
        <v>0</v>
      </c>
      <c r="CB170" s="22">
        <v>0</v>
      </c>
      <c r="CC170" s="22">
        <v>0</v>
      </c>
      <c r="CD170" s="22">
        <v>0</v>
      </c>
      <c r="CE170" s="22">
        <v>3623201</v>
      </c>
      <c r="CF170" s="22">
        <v>356189</v>
      </c>
    </row>
    <row r="171" spans="1:84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9590505</v>
      </c>
      <c r="F171" s="22">
        <v>0</v>
      </c>
      <c r="G171" s="22">
        <v>830741</v>
      </c>
      <c r="H171" s="22">
        <v>0</v>
      </c>
      <c r="I171" s="22">
        <v>483276</v>
      </c>
      <c r="J171" s="22">
        <v>333748</v>
      </c>
      <c r="K171" s="22">
        <v>0</v>
      </c>
      <c r="L171" s="22">
        <v>0</v>
      </c>
      <c r="M171" s="22">
        <v>3748</v>
      </c>
      <c r="N171" s="22">
        <v>10344</v>
      </c>
      <c r="O171" s="22">
        <v>0</v>
      </c>
      <c r="P171" s="22">
        <v>439938</v>
      </c>
      <c r="Q171" s="22">
        <v>20915</v>
      </c>
      <c r="R171" s="22">
        <v>41346</v>
      </c>
      <c r="S171" s="22">
        <v>0</v>
      </c>
      <c r="T171" s="22">
        <v>0</v>
      </c>
      <c r="U171" s="22">
        <v>1695841</v>
      </c>
      <c r="V171" s="22">
        <v>984526</v>
      </c>
      <c r="W171" s="22">
        <v>483109</v>
      </c>
      <c r="X171" s="22">
        <v>0</v>
      </c>
      <c r="Y171" s="22">
        <v>624138</v>
      </c>
      <c r="Z171" s="22">
        <v>0</v>
      </c>
      <c r="AA171" s="22">
        <v>34289</v>
      </c>
      <c r="AB171" s="22">
        <v>270613</v>
      </c>
      <c r="AC171" s="22">
        <v>67996</v>
      </c>
      <c r="AD171" s="22">
        <v>13185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3287375</v>
      </c>
      <c r="AK171" s="22">
        <v>159064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0</v>
      </c>
      <c r="AR171" s="22">
        <v>19374697</v>
      </c>
      <c r="AS171" s="22">
        <v>334482</v>
      </c>
      <c r="AT171" s="22">
        <v>1863751</v>
      </c>
      <c r="AU171" s="22">
        <v>0</v>
      </c>
      <c r="AV171" s="22">
        <v>2413312</v>
      </c>
      <c r="AW171" s="22">
        <v>562735</v>
      </c>
      <c r="AX171" s="22">
        <v>0</v>
      </c>
      <c r="AY171" s="22">
        <v>0</v>
      </c>
      <c r="AZ171" s="22">
        <v>147840</v>
      </c>
      <c r="BA171" s="22">
        <v>139560</v>
      </c>
      <c r="BB171" s="22">
        <v>0</v>
      </c>
      <c r="BC171" s="22">
        <v>4256839</v>
      </c>
      <c r="BD171" s="22">
        <v>36248</v>
      </c>
      <c r="BE171" s="22">
        <v>95943</v>
      </c>
      <c r="BF171" s="22">
        <v>63543</v>
      </c>
      <c r="BG171" s="22">
        <v>0</v>
      </c>
      <c r="BH171" s="22">
        <v>1508467</v>
      </c>
      <c r="BI171" s="22">
        <v>1815553</v>
      </c>
      <c r="BJ171" s="22">
        <v>675473</v>
      </c>
      <c r="BK171" s="22">
        <v>0</v>
      </c>
      <c r="BL171" s="22">
        <v>693211</v>
      </c>
      <c r="BM171" s="22">
        <v>0</v>
      </c>
      <c r="BN171" s="22">
        <v>0</v>
      </c>
      <c r="BO171" s="22">
        <v>342223</v>
      </c>
      <c r="BP171" s="22">
        <v>367928</v>
      </c>
      <c r="BQ171" s="22">
        <v>152768</v>
      </c>
      <c r="BR171" s="22">
        <v>0</v>
      </c>
      <c r="BS171" s="22">
        <v>0</v>
      </c>
      <c r="BT171" s="22">
        <v>0</v>
      </c>
      <c r="BU171" s="22">
        <v>0</v>
      </c>
      <c r="BV171" s="22">
        <v>0</v>
      </c>
      <c r="BW171" s="22">
        <v>4013125</v>
      </c>
      <c r="BX171" s="22">
        <v>361237</v>
      </c>
      <c r="BY171" s="22">
        <v>0</v>
      </c>
      <c r="BZ171" s="22">
        <v>0</v>
      </c>
      <c r="CA171" s="22">
        <v>0</v>
      </c>
      <c r="CB171" s="22">
        <v>0</v>
      </c>
      <c r="CC171" s="22">
        <v>0</v>
      </c>
      <c r="CD171" s="22">
        <v>0</v>
      </c>
      <c r="CE171" s="22">
        <v>19844238</v>
      </c>
      <c r="CF171" s="22">
        <v>-469541</v>
      </c>
    </row>
    <row r="172" spans="1:84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479678</v>
      </c>
      <c r="F172" s="22">
        <v>0</v>
      </c>
      <c r="G172" s="22">
        <v>404243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12713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208843</v>
      </c>
      <c r="V172" s="22">
        <v>53575</v>
      </c>
      <c r="W172" s="22">
        <v>97665</v>
      </c>
      <c r="X172" s="22">
        <v>0</v>
      </c>
      <c r="Y172" s="22">
        <v>72144</v>
      </c>
      <c r="Z172" s="22">
        <v>0</v>
      </c>
      <c r="AA172" s="22">
        <v>0</v>
      </c>
      <c r="AB172" s="22">
        <v>0</v>
      </c>
      <c r="AC172" s="22">
        <v>1423</v>
      </c>
      <c r="AD172" s="22">
        <v>0</v>
      </c>
      <c r="AE172" s="22">
        <v>0</v>
      </c>
      <c r="AF172" s="22">
        <v>0</v>
      </c>
      <c r="AG172" s="22">
        <v>16402</v>
      </c>
      <c r="AH172" s="22">
        <v>0</v>
      </c>
      <c r="AI172" s="22">
        <v>0</v>
      </c>
      <c r="AJ172" s="22">
        <v>13174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0</v>
      </c>
      <c r="AR172" s="22">
        <v>1359860</v>
      </c>
      <c r="AS172" s="22">
        <v>17535</v>
      </c>
      <c r="AT172" s="22">
        <v>269053</v>
      </c>
      <c r="AU172" s="22">
        <v>0</v>
      </c>
      <c r="AV172" s="22">
        <v>0</v>
      </c>
      <c r="AW172" s="22">
        <v>37630</v>
      </c>
      <c r="AX172" s="22">
        <v>8247</v>
      </c>
      <c r="AY172" s="22">
        <v>0</v>
      </c>
      <c r="AZ172" s="22">
        <v>30784</v>
      </c>
      <c r="BA172" s="22">
        <v>0</v>
      </c>
      <c r="BB172" s="22">
        <v>132842</v>
      </c>
      <c r="BC172" s="22">
        <v>214540</v>
      </c>
      <c r="BD172" s="22">
        <v>0</v>
      </c>
      <c r="BE172" s="22">
        <v>0</v>
      </c>
      <c r="BF172" s="22">
        <v>0</v>
      </c>
      <c r="BG172" s="22">
        <v>0</v>
      </c>
      <c r="BH172" s="22">
        <v>181877</v>
      </c>
      <c r="BI172" s="22">
        <v>34952</v>
      </c>
      <c r="BJ172" s="22">
        <v>108324</v>
      </c>
      <c r="BK172" s="22">
        <v>0</v>
      </c>
      <c r="BL172" s="22">
        <v>74572</v>
      </c>
      <c r="BM172" s="22">
        <v>0</v>
      </c>
      <c r="BN172" s="22">
        <v>750</v>
      </c>
      <c r="BO172" s="22">
        <v>0</v>
      </c>
      <c r="BP172" s="22">
        <v>11164</v>
      </c>
      <c r="BQ172" s="22">
        <v>0</v>
      </c>
      <c r="BR172" s="22">
        <v>16994</v>
      </c>
      <c r="BS172" s="22">
        <v>0</v>
      </c>
      <c r="BT172" s="22">
        <v>0</v>
      </c>
      <c r="BU172" s="22">
        <v>0</v>
      </c>
      <c r="BV172" s="22">
        <v>0</v>
      </c>
      <c r="BW172" s="22">
        <v>70737</v>
      </c>
      <c r="BX172" s="22">
        <v>8156</v>
      </c>
      <c r="BY172" s="22">
        <v>0</v>
      </c>
      <c r="BZ172" s="22">
        <v>0</v>
      </c>
      <c r="CA172" s="22">
        <v>0</v>
      </c>
      <c r="CB172" s="22">
        <v>0</v>
      </c>
      <c r="CC172" s="22">
        <v>0</v>
      </c>
      <c r="CD172" s="22">
        <v>0</v>
      </c>
      <c r="CE172" s="22">
        <v>1218157</v>
      </c>
      <c r="CF172" s="22">
        <v>141703</v>
      </c>
    </row>
    <row r="173" spans="1:84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9008615</v>
      </c>
      <c r="F173" s="22">
        <v>0</v>
      </c>
      <c r="G173" s="22">
        <v>73662</v>
      </c>
      <c r="H173" s="22">
        <v>0</v>
      </c>
      <c r="I173" s="22">
        <v>627811</v>
      </c>
      <c r="J173" s="22">
        <v>397339</v>
      </c>
      <c r="K173" s="22">
        <v>0</v>
      </c>
      <c r="L173" s="22">
        <v>0</v>
      </c>
      <c r="M173" s="22">
        <v>150170</v>
      </c>
      <c r="N173" s="22">
        <v>0</v>
      </c>
      <c r="O173" s="22">
        <v>600000</v>
      </c>
      <c r="P173" s="22">
        <v>190943</v>
      </c>
      <c r="Q173" s="22">
        <v>10841</v>
      </c>
      <c r="R173" s="22">
        <v>0</v>
      </c>
      <c r="S173" s="22">
        <v>0</v>
      </c>
      <c r="T173" s="22">
        <v>0</v>
      </c>
      <c r="U173" s="22">
        <v>3803864</v>
      </c>
      <c r="V173" s="22">
        <v>1344235</v>
      </c>
      <c r="W173" s="22">
        <v>844490</v>
      </c>
      <c r="X173" s="22">
        <v>0</v>
      </c>
      <c r="Y173" s="22">
        <v>165104</v>
      </c>
      <c r="Z173" s="22">
        <v>0</v>
      </c>
      <c r="AA173" s="22">
        <v>47519</v>
      </c>
      <c r="AB173" s="22">
        <v>0</v>
      </c>
      <c r="AC173" s="22">
        <v>50182</v>
      </c>
      <c r="AD173" s="22">
        <v>170854</v>
      </c>
      <c r="AE173" s="22">
        <v>120144</v>
      </c>
      <c r="AF173" s="22">
        <v>0</v>
      </c>
      <c r="AG173" s="22">
        <v>290521</v>
      </c>
      <c r="AH173" s="22">
        <v>0</v>
      </c>
      <c r="AI173" s="22">
        <v>0</v>
      </c>
      <c r="AJ173" s="22">
        <v>1634682</v>
      </c>
      <c r="AK173" s="22">
        <v>57030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0</v>
      </c>
      <c r="AR173" s="22">
        <v>19588006</v>
      </c>
      <c r="AS173" s="22">
        <v>210876</v>
      </c>
      <c r="AT173" s="22">
        <v>1330833</v>
      </c>
      <c r="AU173" s="22">
        <v>0</v>
      </c>
      <c r="AV173" s="22">
        <v>1805750</v>
      </c>
      <c r="AW173" s="22">
        <v>872973</v>
      </c>
      <c r="AX173" s="22">
        <v>41924</v>
      </c>
      <c r="AY173" s="22">
        <v>0</v>
      </c>
      <c r="AZ173" s="22">
        <v>207404</v>
      </c>
      <c r="BA173" s="22">
        <v>0</v>
      </c>
      <c r="BB173" s="22">
        <v>642418</v>
      </c>
      <c r="BC173" s="22">
        <v>4595452</v>
      </c>
      <c r="BD173" s="22">
        <v>81257</v>
      </c>
      <c r="BE173" s="22">
        <v>0</v>
      </c>
      <c r="BF173" s="22">
        <v>121610</v>
      </c>
      <c r="BG173" s="22">
        <v>0</v>
      </c>
      <c r="BH173" s="22">
        <v>3503669</v>
      </c>
      <c r="BI173" s="22">
        <v>770681</v>
      </c>
      <c r="BJ173" s="22">
        <v>727297</v>
      </c>
      <c r="BK173" s="22">
        <v>0</v>
      </c>
      <c r="BL173" s="22">
        <v>203065</v>
      </c>
      <c r="BM173" s="22">
        <v>0</v>
      </c>
      <c r="BN173" s="22">
        <v>49835</v>
      </c>
      <c r="BO173" s="22">
        <v>0</v>
      </c>
      <c r="BP173" s="22">
        <v>491819</v>
      </c>
      <c r="BQ173" s="22">
        <v>549952</v>
      </c>
      <c r="BR173" s="22">
        <v>346462</v>
      </c>
      <c r="BS173" s="22">
        <v>85967</v>
      </c>
      <c r="BT173" s="22">
        <v>96932</v>
      </c>
      <c r="BU173" s="22">
        <v>0</v>
      </c>
      <c r="BV173" s="22">
        <v>0</v>
      </c>
      <c r="BW173" s="22">
        <v>4220803</v>
      </c>
      <c r="BX173" s="22">
        <v>573586</v>
      </c>
      <c r="BY173" s="22">
        <v>0</v>
      </c>
      <c r="BZ173" s="22">
        <v>0</v>
      </c>
      <c r="CA173" s="22">
        <v>0</v>
      </c>
      <c r="CB173" s="22">
        <v>0</v>
      </c>
      <c r="CC173" s="22">
        <v>0</v>
      </c>
      <c r="CD173" s="22">
        <v>0</v>
      </c>
      <c r="CE173" s="22">
        <v>21530565</v>
      </c>
      <c r="CF173" s="22">
        <v>-1942559</v>
      </c>
    </row>
    <row r="174" spans="1:84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25696589</v>
      </c>
      <c r="F174" s="22">
        <v>0</v>
      </c>
      <c r="G174" s="22">
        <v>575515</v>
      </c>
      <c r="H174" s="22">
        <v>0</v>
      </c>
      <c r="I174" s="22">
        <v>1147648</v>
      </c>
      <c r="J174" s="22">
        <v>662703</v>
      </c>
      <c r="K174" s="22">
        <v>0</v>
      </c>
      <c r="L174" s="22">
        <v>0</v>
      </c>
      <c r="M174" s="22">
        <v>218872</v>
      </c>
      <c r="N174" s="22">
        <v>0</v>
      </c>
      <c r="O174" s="22">
        <v>0</v>
      </c>
      <c r="P174" s="22">
        <v>4385929</v>
      </c>
      <c r="Q174" s="22">
        <v>0</v>
      </c>
      <c r="R174" s="22">
        <v>0</v>
      </c>
      <c r="S174" s="22">
        <v>3701951</v>
      </c>
      <c r="T174" s="22">
        <v>540222</v>
      </c>
      <c r="U174" s="22">
        <v>6208490</v>
      </c>
      <c r="V174" s="22">
        <v>4879345</v>
      </c>
      <c r="W174" s="22">
        <v>2088312</v>
      </c>
      <c r="X174" s="22">
        <v>0</v>
      </c>
      <c r="Y174" s="22">
        <v>721096</v>
      </c>
      <c r="Z174" s="22">
        <v>0</v>
      </c>
      <c r="AA174" s="22">
        <v>200600</v>
      </c>
      <c r="AB174" s="22">
        <v>0</v>
      </c>
      <c r="AC174" s="22">
        <v>465835</v>
      </c>
      <c r="AD174" s="22">
        <v>0</v>
      </c>
      <c r="AE174" s="22">
        <v>0</v>
      </c>
      <c r="AF174" s="22">
        <v>0</v>
      </c>
      <c r="AG174" s="22">
        <v>0</v>
      </c>
      <c r="AH174" s="22">
        <v>40462</v>
      </c>
      <c r="AI174" s="22">
        <v>0</v>
      </c>
      <c r="AJ174" s="22">
        <v>4735036</v>
      </c>
      <c r="AK174" s="22">
        <v>842635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0</v>
      </c>
      <c r="AR174" s="22">
        <v>57111240</v>
      </c>
      <c r="AS174" s="22">
        <v>606715</v>
      </c>
      <c r="AT174" s="22">
        <v>6958946</v>
      </c>
      <c r="AU174" s="22">
        <v>0</v>
      </c>
      <c r="AV174" s="22">
        <v>5153932</v>
      </c>
      <c r="AW174" s="22">
        <v>2218653</v>
      </c>
      <c r="AX174" s="22">
        <v>470</v>
      </c>
      <c r="AY174" s="22">
        <v>22571</v>
      </c>
      <c r="AZ174" s="22">
        <v>953963</v>
      </c>
      <c r="BA174" s="22">
        <v>0</v>
      </c>
      <c r="BB174" s="22">
        <v>707573</v>
      </c>
      <c r="BC174" s="22">
        <v>5407524</v>
      </c>
      <c r="BD174" s="22">
        <v>0</v>
      </c>
      <c r="BE174" s="22">
        <v>0</v>
      </c>
      <c r="BF174" s="22">
        <v>1368310</v>
      </c>
      <c r="BG174" s="22">
        <v>1224086</v>
      </c>
      <c r="BH174" s="22">
        <v>4814422</v>
      </c>
      <c r="BI174" s="22">
        <v>3784694</v>
      </c>
      <c r="BJ174" s="22">
        <v>1993747</v>
      </c>
      <c r="BK174" s="22">
        <v>0</v>
      </c>
      <c r="BL174" s="22">
        <v>1058428</v>
      </c>
      <c r="BM174" s="22">
        <v>0</v>
      </c>
      <c r="BN174" s="22">
        <v>0</v>
      </c>
      <c r="BO174" s="22">
        <v>0</v>
      </c>
      <c r="BP174" s="22">
        <v>1927993</v>
      </c>
      <c r="BQ174" s="22">
        <v>476904</v>
      </c>
      <c r="BR174" s="22">
        <v>0</v>
      </c>
      <c r="BS174" s="22">
        <v>0</v>
      </c>
      <c r="BT174" s="22">
        <v>0</v>
      </c>
      <c r="BU174" s="22">
        <v>0</v>
      </c>
      <c r="BV174" s="22">
        <v>0</v>
      </c>
      <c r="BW174" s="22">
        <v>10197484</v>
      </c>
      <c r="BX174" s="22">
        <v>2623014</v>
      </c>
      <c r="BY174" s="22">
        <v>0</v>
      </c>
      <c r="BZ174" s="22">
        <v>0</v>
      </c>
      <c r="CA174" s="22">
        <v>0</v>
      </c>
      <c r="CB174" s="22">
        <v>0</v>
      </c>
      <c r="CC174" s="22">
        <v>0</v>
      </c>
      <c r="CD174" s="22">
        <v>0</v>
      </c>
      <c r="CE174" s="22">
        <v>51499429</v>
      </c>
      <c r="CF174" s="22">
        <v>5611811</v>
      </c>
    </row>
    <row r="175" spans="1:84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14997500</v>
      </c>
      <c r="F175" s="22">
        <v>0</v>
      </c>
      <c r="G175" s="22">
        <v>4040686</v>
      </c>
      <c r="H175" s="22">
        <v>0</v>
      </c>
      <c r="I175" s="22">
        <v>682404</v>
      </c>
      <c r="J175" s="22">
        <v>512816</v>
      </c>
      <c r="K175" s="22">
        <v>0</v>
      </c>
      <c r="L175" s="22">
        <v>0</v>
      </c>
      <c r="M175" s="22">
        <v>407154</v>
      </c>
      <c r="N175" s="22">
        <v>627036</v>
      </c>
      <c r="O175" s="22">
        <v>1329630</v>
      </c>
      <c r="P175" s="22">
        <v>758331</v>
      </c>
      <c r="Q175" s="22">
        <v>0</v>
      </c>
      <c r="R175" s="22">
        <v>0</v>
      </c>
      <c r="S175" s="22">
        <v>977450</v>
      </c>
      <c r="T175" s="22">
        <v>0</v>
      </c>
      <c r="U175" s="22">
        <v>4904249</v>
      </c>
      <c r="V175" s="22">
        <v>5502204</v>
      </c>
      <c r="W175" s="22">
        <v>1382652</v>
      </c>
      <c r="X175" s="22">
        <v>0</v>
      </c>
      <c r="Y175" s="22">
        <v>0</v>
      </c>
      <c r="Z175" s="22">
        <v>0</v>
      </c>
      <c r="AA175" s="22">
        <v>34372</v>
      </c>
      <c r="AB175" s="22">
        <v>0</v>
      </c>
      <c r="AC175" s="22">
        <v>260940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287</v>
      </c>
      <c r="AJ175" s="22">
        <v>2748604</v>
      </c>
      <c r="AK175" s="22">
        <v>110275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0</v>
      </c>
      <c r="AR175" s="22">
        <v>39276590</v>
      </c>
      <c r="AS175" s="22">
        <v>441911</v>
      </c>
      <c r="AT175" s="22">
        <v>6124676</v>
      </c>
      <c r="AU175" s="22">
        <v>0</v>
      </c>
      <c r="AV175" s="22">
        <v>2826192</v>
      </c>
      <c r="AW175" s="22">
        <v>2477300</v>
      </c>
      <c r="AX175" s="22">
        <v>171187</v>
      </c>
      <c r="AY175" s="22">
        <v>0</v>
      </c>
      <c r="AZ175" s="22">
        <v>606941</v>
      </c>
      <c r="BA175" s="22">
        <v>1270497</v>
      </c>
      <c r="BB175" s="22">
        <v>1217941</v>
      </c>
      <c r="BC175" s="22">
        <v>3906068</v>
      </c>
      <c r="BD175" s="22">
        <v>0</v>
      </c>
      <c r="BE175" s="22">
        <v>0</v>
      </c>
      <c r="BF175" s="22">
        <v>574213</v>
      </c>
      <c r="BG175" s="22">
        <v>0</v>
      </c>
      <c r="BH175" s="22">
        <v>3856539</v>
      </c>
      <c r="BI175" s="22">
        <v>3969668</v>
      </c>
      <c r="BJ175" s="22">
        <v>1242488</v>
      </c>
      <c r="BK175" s="22">
        <v>0</v>
      </c>
      <c r="BL175" s="22">
        <v>0</v>
      </c>
      <c r="BM175" s="22">
        <v>0</v>
      </c>
      <c r="BN175" s="22">
        <v>34486</v>
      </c>
      <c r="BO175" s="22">
        <v>0</v>
      </c>
      <c r="BP175" s="22">
        <v>845744</v>
      </c>
      <c r="BQ175" s="22">
        <v>0</v>
      </c>
      <c r="BR175" s="22">
        <v>0</v>
      </c>
      <c r="BS175" s="22">
        <v>0</v>
      </c>
      <c r="BT175" s="22">
        <v>0</v>
      </c>
      <c r="BU175" s="22">
        <v>0</v>
      </c>
      <c r="BV175" s="22">
        <v>0</v>
      </c>
      <c r="BW175" s="22">
        <v>5965050</v>
      </c>
      <c r="BX175" s="22">
        <v>803820</v>
      </c>
      <c r="BY175" s="22">
        <v>0</v>
      </c>
      <c r="BZ175" s="22">
        <v>0</v>
      </c>
      <c r="CA175" s="22">
        <v>0</v>
      </c>
      <c r="CB175" s="22">
        <v>0</v>
      </c>
      <c r="CC175" s="22">
        <v>0</v>
      </c>
      <c r="CD175" s="22">
        <v>0</v>
      </c>
      <c r="CE175" s="22">
        <v>36334721</v>
      </c>
      <c r="CF175" s="22">
        <v>2941869</v>
      </c>
    </row>
    <row r="176" spans="1:84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3507047</v>
      </c>
      <c r="F176" s="22">
        <v>0</v>
      </c>
      <c r="G176" s="22">
        <v>975987</v>
      </c>
      <c r="H176" s="22">
        <v>0</v>
      </c>
      <c r="I176" s="22">
        <v>0</v>
      </c>
      <c r="J176" s="22">
        <v>347733</v>
      </c>
      <c r="K176" s="22">
        <v>0</v>
      </c>
      <c r="L176" s="22">
        <v>0</v>
      </c>
      <c r="M176" s="22">
        <v>6567</v>
      </c>
      <c r="N176" s="22">
        <v>-1326</v>
      </c>
      <c r="O176" s="22">
        <v>0</v>
      </c>
      <c r="P176" s="22">
        <v>84494</v>
      </c>
      <c r="Q176" s="22">
        <v>0</v>
      </c>
      <c r="R176" s="22">
        <v>0</v>
      </c>
      <c r="S176" s="22">
        <v>0</v>
      </c>
      <c r="T176" s="22">
        <v>0</v>
      </c>
      <c r="U176" s="22">
        <v>2013423</v>
      </c>
      <c r="V176" s="22">
        <v>774885</v>
      </c>
      <c r="W176" s="22">
        <v>323476</v>
      </c>
      <c r="X176" s="22">
        <v>0</v>
      </c>
      <c r="Y176" s="22">
        <v>140071</v>
      </c>
      <c r="Z176" s="22">
        <v>0</v>
      </c>
      <c r="AA176" s="22">
        <v>0</v>
      </c>
      <c r="AB176" s="22">
        <v>0</v>
      </c>
      <c r="AC176" s="22">
        <v>66507</v>
      </c>
      <c r="AD176" s="22">
        <v>113059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1456594</v>
      </c>
      <c r="AK176" s="22">
        <v>60973</v>
      </c>
      <c r="AL176" s="22">
        <v>0</v>
      </c>
      <c r="AM176" s="22">
        <v>0</v>
      </c>
      <c r="AN176" s="22">
        <v>1508805</v>
      </c>
      <c r="AO176" s="22">
        <v>0</v>
      </c>
      <c r="AP176" s="22">
        <v>0</v>
      </c>
      <c r="AQ176" s="22">
        <v>0</v>
      </c>
      <c r="AR176" s="22">
        <v>11378295</v>
      </c>
      <c r="AS176" s="22">
        <v>415717</v>
      </c>
      <c r="AT176" s="22">
        <v>805439</v>
      </c>
      <c r="AU176" s="22">
        <v>0</v>
      </c>
      <c r="AV176" s="22">
        <v>109668</v>
      </c>
      <c r="AW176" s="22">
        <v>660353</v>
      </c>
      <c r="AX176" s="22">
        <v>31259</v>
      </c>
      <c r="AY176" s="22">
        <v>0</v>
      </c>
      <c r="AZ176" s="22">
        <v>151438</v>
      </c>
      <c r="BA176" s="22">
        <v>30473</v>
      </c>
      <c r="BB176" s="22">
        <v>0</v>
      </c>
      <c r="BC176" s="22">
        <v>1414467</v>
      </c>
      <c r="BD176" s="22">
        <v>0</v>
      </c>
      <c r="BE176" s="22">
        <v>0</v>
      </c>
      <c r="BF176" s="22">
        <v>0</v>
      </c>
      <c r="BG176" s="22">
        <v>0</v>
      </c>
      <c r="BH176" s="22">
        <v>1186437</v>
      </c>
      <c r="BI176" s="22">
        <v>979227</v>
      </c>
      <c r="BJ176" s="22">
        <v>265557</v>
      </c>
      <c r="BK176" s="22">
        <v>0</v>
      </c>
      <c r="BL176" s="22">
        <v>173443</v>
      </c>
      <c r="BM176" s="22">
        <v>0</v>
      </c>
      <c r="BN176" s="22">
        <v>0</v>
      </c>
      <c r="BO176" s="22">
        <v>0</v>
      </c>
      <c r="BP176" s="22">
        <v>346541</v>
      </c>
      <c r="BQ176" s="22">
        <v>372616</v>
      </c>
      <c r="BR176" s="22">
        <v>0</v>
      </c>
      <c r="BS176" s="22">
        <v>0</v>
      </c>
      <c r="BT176" s="22">
        <v>0</v>
      </c>
      <c r="BU176" s="22">
        <v>0</v>
      </c>
      <c r="BV176" s="22">
        <v>0</v>
      </c>
      <c r="BW176" s="22">
        <v>1925385</v>
      </c>
      <c r="BX176" s="22">
        <v>194178</v>
      </c>
      <c r="BY176" s="22">
        <v>0</v>
      </c>
      <c r="BZ176" s="22">
        <v>0</v>
      </c>
      <c r="CA176" s="22">
        <v>1353572</v>
      </c>
      <c r="CB176" s="22">
        <v>0</v>
      </c>
      <c r="CC176" s="22">
        <v>0</v>
      </c>
      <c r="CD176" s="22">
        <v>0</v>
      </c>
      <c r="CE176" s="22">
        <v>10415770</v>
      </c>
      <c r="CF176" s="22">
        <v>962525</v>
      </c>
    </row>
    <row r="177" spans="1:84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3109267</v>
      </c>
      <c r="F177" s="22">
        <v>0</v>
      </c>
      <c r="G177" s="22">
        <v>563283</v>
      </c>
      <c r="H177" s="22">
        <v>0</v>
      </c>
      <c r="I177" s="22">
        <v>0</v>
      </c>
      <c r="J177" s="22">
        <v>5186</v>
      </c>
      <c r="K177" s="22">
        <v>0</v>
      </c>
      <c r="L177" s="22">
        <v>0</v>
      </c>
      <c r="M177" s="22">
        <v>101616</v>
      </c>
      <c r="N177" s="22">
        <v>0</v>
      </c>
      <c r="O177" s="22">
        <v>823127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489176</v>
      </c>
      <c r="V177" s="22">
        <v>296566</v>
      </c>
      <c r="W177" s="22">
        <v>175345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3680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365264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36512</v>
      </c>
      <c r="AR177" s="22">
        <v>5969022</v>
      </c>
      <c r="AS177" s="22">
        <v>149739</v>
      </c>
      <c r="AT177" s="22">
        <v>989473</v>
      </c>
      <c r="AU177" s="22">
        <v>0</v>
      </c>
      <c r="AV177" s="22">
        <v>0</v>
      </c>
      <c r="AW177" s="22">
        <v>368190</v>
      </c>
      <c r="AX177" s="22">
        <v>0</v>
      </c>
      <c r="AY177" s="22">
        <v>0</v>
      </c>
      <c r="AZ177" s="22">
        <v>156077</v>
      </c>
      <c r="BA177" s="22">
        <v>0</v>
      </c>
      <c r="BB177" s="22">
        <v>859634</v>
      </c>
      <c r="BC177" s="22">
        <v>232704</v>
      </c>
      <c r="BD177" s="22">
        <v>10000</v>
      </c>
      <c r="BE177" s="22">
        <v>0</v>
      </c>
      <c r="BF177" s="22">
        <v>49175</v>
      </c>
      <c r="BG177" s="22">
        <v>0</v>
      </c>
      <c r="BH177" s="22">
        <v>836006</v>
      </c>
      <c r="BI177" s="22">
        <v>123628</v>
      </c>
      <c r="BJ177" s="22">
        <v>160874</v>
      </c>
      <c r="BK177" s="22">
        <v>0</v>
      </c>
      <c r="BL177" s="22">
        <v>30982</v>
      </c>
      <c r="BM177" s="22">
        <v>0</v>
      </c>
      <c r="BN177" s="22">
        <v>0</v>
      </c>
      <c r="BO177" s="22">
        <v>0</v>
      </c>
      <c r="BP177" s="22">
        <v>2268</v>
      </c>
      <c r="BQ177" s="22">
        <v>65970</v>
      </c>
      <c r="BR177" s="22">
        <v>0</v>
      </c>
      <c r="BS177" s="22">
        <v>0</v>
      </c>
      <c r="BT177" s="22">
        <v>0</v>
      </c>
      <c r="BU177" s="22">
        <v>0</v>
      </c>
      <c r="BV177" s="22">
        <v>0</v>
      </c>
      <c r="BW177" s="22">
        <v>728226</v>
      </c>
      <c r="BX177" s="22">
        <v>215779</v>
      </c>
      <c r="BY177" s="22">
        <v>0</v>
      </c>
      <c r="BZ177" s="22">
        <v>0</v>
      </c>
      <c r="CA177" s="22">
        <v>0</v>
      </c>
      <c r="CB177" s="22">
        <v>0</v>
      </c>
      <c r="CC177" s="22">
        <v>0</v>
      </c>
      <c r="CD177" s="22">
        <v>0</v>
      </c>
      <c r="CE177" s="22">
        <v>4978725</v>
      </c>
      <c r="CF177" s="22">
        <v>990297</v>
      </c>
    </row>
    <row r="178" spans="1:84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6428</v>
      </c>
      <c r="G178" s="22">
        <v>24811867</v>
      </c>
      <c r="H178" s="22">
        <v>4349871</v>
      </c>
      <c r="I178" s="22">
        <v>709134</v>
      </c>
      <c r="J178" s="22">
        <v>219947</v>
      </c>
      <c r="K178" s="22">
        <v>0</v>
      </c>
      <c r="L178" s="22">
        <v>0</v>
      </c>
      <c r="M178" s="22">
        <v>387754</v>
      </c>
      <c r="N178" s="22">
        <v>540516</v>
      </c>
      <c r="O178" s="22">
        <v>0</v>
      </c>
      <c r="P178" s="22">
        <v>3580232</v>
      </c>
      <c r="Q178" s="22">
        <v>0</v>
      </c>
      <c r="R178" s="22">
        <v>0</v>
      </c>
      <c r="S178" s="22">
        <v>3385</v>
      </c>
      <c r="T178" s="22">
        <v>0</v>
      </c>
      <c r="U178" s="22">
        <v>5252545</v>
      </c>
      <c r="V178" s="22">
        <v>5894821</v>
      </c>
      <c r="W178" s="22">
        <v>2109198</v>
      </c>
      <c r="X178" s="22">
        <v>0</v>
      </c>
      <c r="Y178" s="22">
        <v>1157717</v>
      </c>
      <c r="Z178" s="22">
        <v>0</v>
      </c>
      <c r="AA178" s="22">
        <v>64835</v>
      </c>
      <c r="AB178" s="22">
        <v>0</v>
      </c>
      <c r="AC178" s="22">
        <v>698195</v>
      </c>
      <c r="AD178" s="22">
        <v>36764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3867120</v>
      </c>
      <c r="AK178" s="22">
        <v>436260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0</v>
      </c>
      <c r="AR178" s="22">
        <v>54126589</v>
      </c>
      <c r="AS178" s="22">
        <v>500340</v>
      </c>
      <c r="AT178" s="22">
        <v>3590589</v>
      </c>
      <c r="AU178" s="22">
        <v>0</v>
      </c>
      <c r="AV178" s="22">
        <v>4461437</v>
      </c>
      <c r="AW178" s="22">
        <v>1441347</v>
      </c>
      <c r="AX178" s="22">
        <v>12688</v>
      </c>
      <c r="AY178" s="22">
        <v>0</v>
      </c>
      <c r="AZ178" s="22">
        <v>1301783</v>
      </c>
      <c r="BA178" s="22">
        <v>99677</v>
      </c>
      <c r="BB178" s="22">
        <v>0</v>
      </c>
      <c r="BC178" s="22">
        <v>10604145</v>
      </c>
      <c r="BD178" s="22">
        <v>0</v>
      </c>
      <c r="BE178" s="22">
        <v>0</v>
      </c>
      <c r="BF178" s="22">
        <v>794916</v>
      </c>
      <c r="BG178" s="22">
        <v>0</v>
      </c>
      <c r="BH178" s="22">
        <v>3040107</v>
      </c>
      <c r="BI178" s="22">
        <v>4396038</v>
      </c>
      <c r="BJ178" s="22">
        <v>1760103</v>
      </c>
      <c r="BK178" s="22">
        <v>0</v>
      </c>
      <c r="BL178" s="22">
        <v>1816981</v>
      </c>
      <c r="BM178" s="22">
        <v>0</v>
      </c>
      <c r="BN178" s="22">
        <v>16442</v>
      </c>
      <c r="BO178" s="22">
        <v>0</v>
      </c>
      <c r="BP178" s="22">
        <v>1121726</v>
      </c>
      <c r="BQ178" s="22">
        <v>231879</v>
      </c>
      <c r="BR178" s="22">
        <v>0</v>
      </c>
      <c r="BS178" s="22">
        <v>0</v>
      </c>
      <c r="BT178" s="22">
        <v>0</v>
      </c>
      <c r="BU178" s="22">
        <v>0</v>
      </c>
      <c r="BV178" s="22">
        <v>0</v>
      </c>
      <c r="BW178" s="22">
        <v>13238082</v>
      </c>
      <c r="BX178" s="22">
        <v>596630</v>
      </c>
      <c r="BY178" s="22">
        <v>0</v>
      </c>
      <c r="BZ178" s="22">
        <v>0</v>
      </c>
      <c r="CA178" s="22">
        <v>0</v>
      </c>
      <c r="CB178" s="22">
        <v>0</v>
      </c>
      <c r="CC178" s="22">
        <v>0</v>
      </c>
      <c r="CD178" s="22">
        <v>0</v>
      </c>
      <c r="CE178" s="22">
        <v>49024910</v>
      </c>
      <c r="CF178" s="22">
        <v>5101679</v>
      </c>
    </row>
    <row r="179" spans="1:84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13306991</v>
      </c>
      <c r="F179" s="22">
        <v>4875</v>
      </c>
      <c r="G179" s="22">
        <v>1240141</v>
      </c>
      <c r="H179" s="22">
        <v>0</v>
      </c>
      <c r="I179" s="22">
        <v>1520044</v>
      </c>
      <c r="J179" s="22">
        <v>500801</v>
      </c>
      <c r="K179" s="22">
        <v>47865</v>
      </c>
      <c r="L179" s="22">
        <v>0</v>
      </c>
      <c r="M179" s="22">
        <v>84464</v>
      </c>
      <c r="N179" s="22">
        <v>0</v>
      </c>
      <c r="O179" s="22">
        <v>0</v>
      </c>
      <c r="P179" s="22">
        <v>688730</v>
      </c>
      <c r="Q179" s="22">
        <v>0</v>
      </c>
      <c r="R179" s="22">
        <v>0</v>
      </c>
      <c r="S179" s="22">
        <v>3087833</v>
      </c>
      <c r="T179" s="22">
        <v>0</v>
      </c>
      <c r="U179" s="22">
        <v>3821234</v>
      </c>
      <c r="V179" s="22">
        <v>3307503</v>
      </c>
      <c r="W179" s="22">
        <v>2059851</v>
      </c>
      <c r="X179" s="22">
        <v>0</v>
      </c>
      <c r="Y179" s="22">
        <v>0</v>
      </c>
      <c r="Z179" s="22">
        <v>0</v>
      </c>
      <c r="AA179" s="22">
        <v>89946</v>
      </c>
      <c r="AB179" s="22">
        <v>0</v>
      </c>
      <c r="AC179" s="22">
        <v>412318</v>
      </c>
      <c r="AD179" s="22">
        <v>0</v>
      </c>
      <c r="AE179" s="22">
        <v>3138512</v>
      </c>
      <c r="AF179" s="22">
        <v>0</v>
      </c>
      <c r="AG179" s="22">
        <v>289038</v>
      </c>
      <c r="AH179" s="22">
        <v>0</v>
      </c>
      <c r="AI179" s="22">
        <v>0</v>
      </c>
      <c r="AJ179" s="22">
        <v>1405183</v>
      </c>
      <c r="AK179" s="22">
        <v>199114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0</v>
      </c>
      <c r="AR179" s="22">
        <v>35204443</v>
      </c>
      <c r="AS179" s="22">
        <v>771277</v>
      </c>
      <c r="AT179" s="22">
        <v>3210225</v>
      </c>
      <c r="AU179" s="22">
        <v>0</v>
      </c>
      <c r="AV179" s="22">
        <v>4405516</v>
      </c>
      <c r="AW179" s="22">
        <v>1205401</v>
      </c>
      <c r="AX179" s="22">
        <v>12488</v>
      </c>
      <c r="AY179" s="22">
        <v>0</v>
      </c>
      <c r="AZ179" s="22">
        <v>84464</v>
      </c>
      <c r="BA179" s="22">
        <v>0</v>
      </c>
      <c r="BB179" s="22">
        <v>0</v>
      </c>
      <c r="BC179" s="22">
        <v>5419230</v>
      </c>
      <c r="BD179" s="22">
        <v>0</v>
      </c>
      <c r="BE179" s="22">
        <v>0</v>
      </c>
      <c r="BF179" s="22">
        <v>811327</v>
      </c>
      <c r="BG179" s="22">
        <v>138700</v>
      </c>
      <c r="BH179" s="22">
        <v>2707625</v>
      </c>
      <c r="BI179" s="22">
        <v>3898603</v>
      </c>
      <c r="BJ179" s="22">
        <v>1988349</v>
      </c>
      <c r="BK179" s="22">
        <v>0</v>
      </c>
      <c r="BL179" s="22">
        <v>70896</v>
      </c>
      <c r="BM179" s="22">
        <v>0</v>
      </c>
      <c r="BN179" s="22">
        <v>169777</v>
      </c>
      <c r="BO179" s="22">
        <v>0</v>
      </c>
      <c r="BP179" s="22">
        <v>743366</v>
      </c>
      <c r="BQ179" s="22">
        <v>0</v>
      </c>
      <c r="BR179" s="22">
        <v>1782971</v>
      </c>
      <c r="BS179" s="22">
        <v>0</v>
      </c>
      <c r="BT179" s="22">
        <v>1214812</v>
      </c>
      <c r="BU179" s="22">
        <v>0</v>
      </c>
      <c r="BV179" s="22">
        <v>0</v>
      </c>
      <c r="BW179" s="22">
        <v>3903611</v>
      </c>
      <c r="BX179" s="22">
        <v>848144</v>
      </c>
      <c r="BY179" s="22">
        <v>0</v>
      </c>
      <c r="BZ179" s="22">
        <v>0</v>
      </c>
      <c r="CA179" s="22">
        <v>0</v>
      </c>
      <c r="CB179" s="22">
        <v>0</v>
      </c>
      <c r="CC179" s="22">
        <v>0</v>
      </c>
      <c r="CD179" s="22">
        <v>0</v>
      </c>
      <c r="CE179" s="22">
        <v>33386782</v>
      </c>
      <c r="CF179" s="22">
        <v>1817661</v>
      </c>
    </row>
    <row r="180" spans="1:84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2060844</v>
      </c>
      <c r="F180" s="22">
        <v>0</v>
      </c>
      <c r="G180" s="22">
        <v>13951</v>
      </c>
      <c r="H180" s="22">
        <v>201265</v>
      </c>
      <c r="I180" s="22">
        <v>0</v>
      </c>
      <c r="J180" s="22">
        <v>0</v>
      </c>
      <c r="K180" s="22">
        <v>0</v>
      </c>
      <c r="L180" s="22">
        <v>0</v>
      </c>
      <c r="M180" s="22">
        <v>2050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683535</v>
      </c>
      <c r="V180" s="22">
        <v>159667</v>
      </c>
      <c r="W180" s="22">
        <v>110697</v>
      </c>
      <c r="X180" s="22">
        <v>0</v>
      </c>
      <c r="Y180" s="22">
        <v>55056</v>
      </c>
      <c r="Z180" s="22">
        <v>0</v>
      </c>
      <c r="AA180" s="22">
        <v>1285</v>
      </c>
      <c r="AB180" s="22">
        <v>0</v>
      </c>
      <c r="AC180" s="22">
        <v>11775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559998</v>
      </c>
      <c r="AK180" s="22">
        <v>20209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0</v>
      </c>
      <c r="AR180" s="22">
        <v>3880332</v>
      </c>
      <c r="AS180" s="22">
        <v>71504</v>
      </c>
      <c r="AT180" s="22">
        <v>672794</v>
      </c>
      <c r="AU180" s="22">
        <v>0</v>
      </c>
      <c r="AV180" s="22">
        <v>42414</v>
      </c>
      <c r="AW180" s="22">
        <v>67401</v>
      </c>
      <c r="AX180" s="22">
        <v>0</v>
      </c>
      <c r="AY180" s="22">
        <v>0</v>
      </c>
      <c r="AZ180" s="22">
        <v>16260</v>
      </c>
      <c r="BA180" s="22">
        <v>0</v>
      </c>
      <c r="BB180" s="22">
        <v>519912</v>
      </c>
      <c r="BC180" s="22">
        <v>383898</v>
      </c>
      <c r="BD180" s="22">
        <v>0</v>
      </c>
      <c r="BE180" s="22">
        <v>0</v>
      </c>
      <c r="BF180" s="22">
        <v>0</v>
      </c>
      <c r="BG180" s="22">
        <v>0</v>
      </c>
      <c r="BH180" s="22">
        <v>901536</v>
      </c>
      <c r="BI180" s="22">
        <v>115400</v>
      </c>
      <c r="BJ180" s="22">
        <v>72613</v>
      </c>
      <c r="BK180" s="22">
        <v>0</v>
      </c>
      <c r="BL180" s="22">
        <v>44796</v>
      </c>
      <c r="BM180" s="22">
        <v>0</v>
      </c>
      <c r="BN180" s="22">
        <v>0</v>
      </c>
      <c r="BO180" s="22">
        <v>0</v>
      </c>
      <c r="BP180" s="22">
        <v>35054</v>
      </c>
      <c r="BQ180" s="22">
        <v>0</v>
      </c>
      <c r="BR180" s="22">
        <v>0</v>
      </c>
      <c r="BS180" s="22">
        <v>0</v>
      </c>
      <c r="BT180" s="22">
        <v>0</v>
      </c>
      <c r="BU180" s="22">
        <v>0</v>
      </c>
      <c r="BV180" s="22">
        <v>0</v>
      </c>
      <c r="BW180" s="22">
        <v>830578</v>
      </c>
      <c r="BX180" s="22">
        <v>78091</v>
      </c>
      <c r="BY180" s="22">
        <v>0</v>
      </c>
      <c r="BZ180" s="22">
        <v>0</v>
      </c>
      <c r="CA180" s="22">
        <v>0</v>
      </c>
      <c r="CB180" s="22">
        <v>0</v>
      </c>
      <c r="CC180" s="22">
        <v>0</v>
      </c>
      <c r="CD180" s="22">
        <v>0</v>
      </c>
      <c r="CE180" s="22">
        <v>3852251</v>
      </c>
      <c r="CF180" s="22">
        <v>28081</v>
      </c>
    </row>
    <row r="181" spans="1:84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5201180</v>
      </c>
      <c r="F181" s="22">
        <v>0</v>
      </c>
      <c r="G181" s="22">
        <v>0</v>
      </c>
      <c r="H181" s="22">
        <v>0</v>
      </c>
      <c r="I181" s="22">
        <v>2590</v>
      </c>
      <c r="J181" s="22">
        <v>91020</v>
      </c>
      <c r="K181" s="22">
        <v>0</v>
      </c>
      <c r="L181" s="22">
        <v>0</v>
      </c>
      <c r="M181" s="22">
        <v>7757</v>
      </c>
      <c r="N181" s="22">
        <v>0</v>
      </c>
      <c r="O181" s="22">
        <v>0</v>
      </c>
      <c r="P181" s="22">
        <v>276478</v>
      </c>
      <c r="Q181" s="22">
        <v>207159</v>
      </c>
      <c r="R181" s="22">
        <v>0</v>
      </c>
      <c r="S181" s="22">
        <v>0</v>
      </c>
      <c r="T181" s="22">
        <v>111036</v>
      </c>
      <c r="U181" s="22">
        <v>2229707</v>
      </c>
      <c r="V181" s="22">
        <v>1889284</v>
      </c>
      <c r="W181" s="22">
        <v>806499</v>
      </c>
      <c r="X181" s="22">
        <v>0</v>
      </c>
      <c r="Y181" s="22">
        <v>0</v>
      </c>
      <c r="Z181" s="22">
        <v>0</v>
      </c>
      <c r="AA181" s="22">
        <v>19791</v>
      </c>
      <c r="AB181" s="22">
        <v>0</v>
      </c>
      <c r="AC181" s="22">
        <v>35128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495148</v>
      </c>
      <c r="AK181" s="22">
        <v>0</v>
      </c>
      <c r="AL181" s="22">
        <v>157372</v>
      </c>
      <c r="AM181" s="22">
        <v>28997</v>
      </c>
      <c r="AN181" s="22">
        <v>0</v>
      </c>
      <c r="AO181" s="22">
        <v>0</v>
      </c>
      <c r="AP181" s="22">
        <v>0</v>
      </c>
      <c r="AQ181" s="22">
        <v>0</v>
      </c>
      <c r="AR181" s="22">
        <v>11559146</v>
      </c>
      <c r="AS181" s="22">
        <v>714047</v>
      </c>
      <c r="AT181" s="22">
        <v>282940</v>
      </c>
      <c r="AU181" s="22">
        <v>259975</v>
      </c>
      <c r="AV181" s="22">
        <v>113098</v>
      </c>
      <c r="AW181" s="22">
        <v>0</v>
      </c>
      <c r="AX181" s="22">
        <v>0</v>
      </c>
      <c r="AY181" s="22">
        <v>0</v>
      </c>
      <c r="AZ181" s="22">
        <v>40202</v>
      </c>
      <c r="BA181" s="22">
        <v>148493</v>
      </c>
      <c r="BB181" s="22">
        <v>0</v>
      </c>
      <c r="BC181" s="22">
        <v>1466813</v>
      </c>
      <c r="BD181" s="22">
        <v>204232</v>
      </c>
      <c r="BE181" s="22">
        <v>0</v>
      </c>
      <c r="BF181" s="22">
        <v>41372</v>
      </c>
      <c r="BG181" s="22">
        <v>0</v>
      </c>
      <c r="BH181" s="22">
        <v>2552604</v>
      </c>
      <c r="BI181" s="22">
        <v>561556</v>
      </c>
      <c r="BJ181" s="22">
        <v>623470</v>
      </c>
      <c r="BK181" s="22">
        <v>0</v>
      </c>
      <c r="BL181" s="22">
        <v>42186</v>
      </c>
      <c r="BM181" s="22">
        <v>0</v>
      </c>
      <c r="BN181" s="22">
        <v>7575</v>
      </c>
      <c r="BO181" s="22">
        <v>0</v>
      </c>
      <c r="BP181" s="22">
        <v>279553</v>
      </c>
      <c r="BQ181" s="22">
        <v>0</v>
      </c>
      <c r="BR181" s="22">
        <v>0</v>
      </c>
      <c r="BS181" s="22">
        <v>0</v>
      </c>
      <c r="BT181" s="22">
        <v>0</v>
      </c>
      <c r="BU181" s="22">
        <v>0</v>
      </c>
      <c r="BV181" s="22">
        <v>2142066</v>
      </c>
      <c r="BW181" s="22">
        <v>0</v>
      </c>
      <c r="BX181" s="22">
        <v>219822</v>
      </c>
      <c r="BY181" s="22">
        <v>0</v>
      </c>
      <c r="BZ181" s="22">
        <v>0</v>
      </c>
      <c r="CA181" s="22">
        <v>0</v>
      </c>
      <c r="CB181" s="22">
        <v>0</v>
      </c>
      <c r="CC181" s="22">
        <v>0</v>
      </c>
      <c r="CD181" s="22">
        <v>0</v>
      </c>
      <c r="CE181" s="22">
        <v>9700004</v>
      </c>
      <c r="CF181" s="22">
        <v>1859142</v>
      </c>
    </row>
    <row r="182" spans="1:84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3146064</v>
      </c>
      <c r="F182" s="22">
        <v>0</v>
      </c>
      <c r="G182" s="22">
        <v>896333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64285</v>
      </c>
      <c r="N182" s="22">
        <v>0</v>
      </c>
      <c r="O182" s="22">
        <v>0</v>
      </c>
      <c r="P182" s="22">
        <v>119523</v>
      </c>
      <c r="Q182" s="22">
        <v>18233</v>
      </c>
      <c r="R182" s="22">
        <v>0</v>
      </c>
      <c r="S182" s="22">
        <v>0</v>
      </c>
      <c r="T182" s="22">
        <v>0</v>
      </c>
      <c r="U182" s="22">
        <v>1226398</v>
      </c>
      <c r="V182" s="22">
        <v>196647</v>
      </c>
      <c r="W182" s="22">
        <v>125732</v>
      </c>
      <c r="X182" s="22">
        <v>0</v>
      </c>
      <c r="Y182" s="22">
        <v>307508</v>
      </c>
      <c r="Z182" s="22">
        <v>0</v>
      </c>
      <c r="AA182" s="22">
        <v>35175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617599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1732903</v>
      </c>
      <c r="AR182" s="22">
        <v>8486400</v>
      </c>
      <c r="AS182" s="22">
        <v>95335</v>
      </c>
      <c r="AT182" s="22">
        <v>1968056</v>
      </c>
      <c r="AU182" s="22">
        <v>0</v>
      </c>
      <c r="AV182" s="22">
        <v>0</v>
      </c>
      <c r="AW182" s="22">
        <v>358329</v>
      </c>
      <c r="AX182" s="22">
        <v>0</v>
      </c>
      <c r="AY182" s="22">
        <v>0</v>
      </c>
      <c r="AZ182" s="22">
        <v>213215</v>
      </c>
      <c r="BA182" s="22">
        <v>0</v>
      </c>
      <c r="BB182" s="22">
        <v>0</v>
      </c>
      <c r="BC182" s="22">
        <v>806664</v>
      </c>
      <c r="BD182" s="22">
        <v>20678</v>
      </c>
      <c r="BE182" s="22">
        <v>0</v>
      </c>
      <c r="BF182" s="22">
        <v>0</v>
      </c>
      <c r="BG182" s="22">
        <v>0</v>
      </c>
      <c r="BH182" s="22">
        <v>1161535</v>
      </c>
      <c r="BI182" s="22">
        <v>122498</v>
      </c>
      <c r="BJ182" s="22">
        <v>114966</v>
      </c>
      <c r="BK182" s="22">
        <v>0</v>
      </c>
      <c r="BL182" s="22">
        <v>307508</v>
      </c>
      <c r="BM182" s="22">
        <v>0</v>
      </c>
      <c r="BN182" s="22">
        <v>26301</v>
      </c>
      <c r="BO182" s="22">
        <v>0</v>
      </c>
      <c r="BP182" s="22">
        <v>0</v>
      </c>
      <c r="BQ182" s="22">
        <v>0</v>
      </c>
      <c r="BR182" s="22">
        <v>0</v>
      </c>
      <c r="BS182" s="22">
        <v>0</v>
      </c>
      <c r="BT182" s="22">
        <v>0</v>
      </c>
      <c r="BU182" s="22">
        <v>0</v>
      </c>
      <c r="BV182" s="22">
        <v>0</v>
      </c>
      <c r="BW182" s="22">
        <v>903933</v>
      </c>
      <c r="BX182" s="22">
        <v>0</v>
      </c>
      <c r="BY182" s="22">
        <v>0</v>
      </c>
      <c r="BZ182" s="22">
        <v>0</v>
      </c>
      <c r="CA182" s="22">
        <v>0</v>
      </c>
      <c r="CB182" s="22">
        <v>0</v>
      </c>
      <c r="CC182" s="22">
        <v>0</v>
      </c>
      <c r="CD182" s="22">
        <v>1400291</v>
      </c>
      <c r="CE182" s="22">
        <v>7499309</v>
      </c>
      <c r="CF182" s="22">
        <v>987091</v>
      </c>
    </row>
    <row r="183" spans="1:84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1451120</v>
      </c>
      <c r="F183" s="22">
        <v>0</v>
      </c>
      <c r="G183" s="22">
        <v>45292</v>
      </c>
      <c r="H183" s="22">
        <v>0</v>
      </c>
      <c r="I183" s="22">
        <v>255</v>
      </c>
      <c r="J183" s="22">
        <v>229851</v>
      </c>
      <c r="K183" s="22">
        <v>0</v>
      </c>
      <c r="L183" s="22">
        <v>0</v>
      </c>
      <c r="M183" s="22">
        <v>1100</v>
      </c>
      <c r="N183" s="22">
        <v>0</v>
      </c>
      <c r="O183" s="22">
        <v>0</v>
      </c>
      <c r="P183" s="22">
        <v>6266</v>
      </c>
      <c r="Q183" s="22">
        <v>0</v>
      </c>
      <c r="R183" s="22">
        <v>0</v>
      </c>
      <c r="S183" s="22">
        <v>14</v>
      </c>
      <c r="T183" s="22">
        <v>0</v>
      </c>
      <c r="U183" s="22">
        <v>706586</v>
      </c>
      <c r="V183" s="22">
        <v>123133</v>
      </c>
      <c r="W183" s="22">
        <v>251012</v>
      </c>
      <c r="X183" s="22">
        <v>0</v>
      </c>
      <c r="Y183" s="22">
        <v>0</v>
      </c>
      <c r="Z183" s="22">
        <v>0</v>
      </c>
      <c r="AA183" s="22">
        <v>5350</v>
      </c>
      <c r="AB183" s="22">
        <v>0</v>
      </c>
      <c r="AC183" s="22">
        <v>0</v>
      </c>
      <c r="AD183" s="22">
        <v>0</v>
      </c>
      <c r="AE183" s="22">
        <v>89960</v>
      </c>
      <c r="AF183" s="22">
        <v>0</v>
      </c>
      <c r="AG183" s="22">
        <v>0</v>
      </c>
      <c r="AH183" s="22">
        <v>0</v>
      </c>
      <c r="AI183" s="22">
        <v>0</v>
      </c>
      <c r="AJ183" s="22">
        <v>386708</v>
      </c>
      <c r="AK183" s="22">
        <v>66682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0</v>
      </c>
      <c r="AR183" s="22">
        <v>3363329</v>
      </c>
      <c r="AS183" s="22">
        <v>107732</v>
      </c>
      <c r="AT183" s="22">
        <v>648829</v>
      </c>
      <c r="AU183" s="22">
        <v>0</v>
      </c>
      <c r="AV183" s="22">
        <v>45100</v>
      </c>
      <c r="AW183" s="22">
        <v>138716</v>
      </c>
      <c r="AX183" s="22">
        <v>5826</v>
      </c>
      <c r="AY183" s="22">
        <v>0</v>
      </c>
      <c r="AZ183" s="22">
        <v>365</v>
      </c>
      <c r="BA183" s="22">
        <v>0</v>
      </c>
      <c r="BB183" s="22">
        <v>0</v>
      </c>
      <c r="BC183" s="22">
        <v>658684</v>
      </c>
      <c r="BD183" s="22">
        <v>0</v>
      </c>
      <c r="BE183" s="22">
        <v>0</v>
      </c>
      <c r="BF183" s="22">
        <v>10772</v>
      </c>
      <c r="BG183" s="22">
        <v>0</v>
      </c>
      <c r="BH183" s="22">
        <v>826528</v>
      </c>
      <c r="BI183" s="22">
        <v>139037</v>
      </c>
      <c r="BJ183" s="22">
        <v>221274</v>
      </c>
      <c r="BK183" s="22">
        <v>0</v>
      </c>
      <c r="BL183" s="22">
        <v>13890</v>
      </c>
      <c r="BM183" s="22">
        <v>0</v>
      </c>
      <c r="BN183" s="22">
        <v>405</v>
      </c>
      <c r="BO183" s="22">
        <v>0</v>
      </c>
      <c r="BP183" s="22">
        <v>0</v>
      </c>
      <c r="BQ183" s="22">
        <v>117335</v>
      </c>
      <c r="BR183" s="22">
        <v>55351</v>
      </c>
      <c r="BS183" s="22">
        <v>0</v>
      </c>
      <c r="BT183" s="22">
        <v>0</v>
      </c>
      <c r="BU183" s="22">
        <v>0</v>
      </c>
      <c r="BV183" s="22">
        <v>0</v>
      </c>
      <c r="BW183" s="22">
        <v>499982</v>
      </c>
      <c r="BX183" s="22">
        <v>266908</v>
      </c>
      <c r="BY183" s="22">
        <v>0</v>
      </c>
      <c r="BZ183" s="22">
        <v>0</v>
      </c>
      <c r="CA183" s="22">
        <v>0</v>
      </c>
      <c r="CB183" s="22">
        <v>0</v>
      </c>
      <c r="CC183" s="22">
        <v>0</v>
      </c>
      <c r="CD183" s="22">
        <v>0</v>
      </c>
      <c r="CE183" s="22">
        <v>3756734</v>
      </c>
      <c r="CF183" s="22">
        <v>-393405</v>
      </c>
    </row>
    <row r="184" spans="1:84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2027360</v>
      </c>
      <c r="F184" s="22">
        <v>0</v>
      </c>
      <c r="G184" s="22">
        <v>402604</v>
      </c>
      <c r="H184" s="22">
        <v>0</v>
      </c>
      <c r="I184" s="22">
        <v>0</v>
      </c>
      <c r="J184" s="22">
        <v>34973</v>
      </c>
      <c r="K184" s="22">
        <v>0</v>
      </c>
      <c r="L184" s="22">
        <v>0</v>
      </c>
      <c r="M184" s="22">
        <v>2345</v>
      </c>
      <c r="N184" s="22">
        <v>0</v>
      </c>
      <c r="O184" s="22">
        <v>0</v>
      </c>
      <c r="P184" s="22">
        <v>23760</v>
      </c>
      <c r="Q184" s="22">
        <v>0</v>
      </c>
      <c r="R184" s="22">
        <v>0</v>
      </c>
      <c r="S184" s="22">
        <v>0</v>
      </c>
      <c r="T184" s="22">
        <v>0</v>
      </c>
      <c r="U184" s="22">
        <v>674864</v>
      </c>
      <c r="V184" s="22">
        <v>158552</v>
      </c>
      <c r="W184" s="22">
        <v>185025</v>
      </c>
      <c r="X184" s="22">
        <v>0</v>
      </c>
      <c r="Y184" s="22">
        <v>136314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23844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0</v>
      </c>
      <c r="AR184" s="22">
        <v>3669641</v>
      </c>
      <c r="AS184" s="22">
        <v>114949</v>
      </c>
      <c r="AT184" s="22">
        <v>794563</v>
      </c>
      <c r="AU184" s="22">
        <v>0</v>
      </c>
      <c r="AV184" s="22">
        <v>47614</v>
      </c>
      <c r="AW184" s="22">
        <v>48330</v>
      </c>
      <c r="AX184" s="22">
        <v>0</v>
      </c>
      <c r="AY184" s="22">
        <v>0</v>
      </c>
      <c r="AZ184" s="22">
        <v>0</v>
      </c>
      <c r="BA184" s="22">
        <v>0</v>
      </c>
      <c r="BB184" s="22">
        <v>0</v>
      </c>
      <c r="BC184" s="22">
        <v>0</v>
      </c>
      <c r="BD184" s="22">
        <v>1042837</v>
      </c>
      <c r="BE184" s="22">
        <v>0</v>
      </c>
      <c r="BF184" s="22">
        <v>20873</v>
      </c>
      <c r="BG184" s="22">
        <v>0</v>
      </c>
      <c r="BH184" s="22">
        <v>615138</v>
      </c>
      <c r="BI184" s="22">
        <v>93987</v>
      </c>
      <c r="BJ184" s="22">
        <v>132194</v>
      </c>
      <c r="BK184" s="22">
        <v>0</v>
      </c>
      <c r="BL184" s="22">
        <v>168486</v>
      </c>
      <c r="BM184" s="22">
        <v>0</v>
      </c>
      <c r="BN184" s="22">
        <v>0</v>
      </c>
      <c r="BO184" s="22">
        <v>0</v>
      </c>
      <c r="BP184" s="22">
        <v>0</v>
      </c>
      <c r="BQ184" s="22">
        <v>41607</v>
      </c>
      <c r="BR184" s="22">
        <v>0</v>
      </c>
      <c r="BS184" s="22">
        <v>0</v>
      </c>
      <c r="BT184" s="22">
        <v>0</v>
      </c>
      <c r="BU184" s="22">
        <v>109406</v>
      </c>
      <c r="BV184" s="22">
        <v>0</v>
      </c>
      <c r="BW184" s="22">
        <v>360095</v>
      </c>
      <c r="BX184" s="22">
        <v>31184</v>
      </c>
      <c r="BY184" s="22">
        <v>0</v>
      </c>
      <c r="BZ184" s="22">
        <v>0</v>
      </c>
      <c r="CA184" s="22">
        <v>0</v>
      </c>
      <c r="CB184" s="22">
        <v>0</v>
      </c>
      <c r="CC184" s="22">
        <v>0</v>
      </c>
      <c r="CD184" s="22">
        <v>0</v>
      </c>
      <c r="CE184" s="22">
        <v>3621263</v>
      </c>
      <c r="CF184" s="22">
        <v>48378</v>
      </c>
    </row>
    <row r="185" spans="1:84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5915519</v>
      </c>
      <c r="F185" s="22">
        <v>0</v>
      </c>
      <c r="G185" s="22">
        <v>35320</v>
      </c>
      <c r="H185" s="22">
        <v>0</v>
      </c>
      <c r="I185" s="22">
        <v>12624</v>
      </c>
      <c r="J185" s="22">
        <v>402994</v>
      </c>
      <c r="K185" s="22">
        <v>0</v>
      </c>
      <c r="L185" s="22">
        <v>0</v>
      </c>
      <c r="M185" s="22">
        <v>28562</v>
      </c>
      <c r="N185" s="22">
        <v>0</v>
      </c>
      <c r="O185" s="22">
        <v>0</v>
      </c>
      <c r="P185" s="22">
        <v>194160</v>
      </c>
      <c r="Q185" s="22">
        <v>1220391</v>
      </c>
      <c r="R185" s="22">
        <v>0</v>
      </c>
      <c r="S185" s="22">
        <v>1148080</v>
      </c>
      <c r="T185" s="22">
        <v>0</v>
      </c>
      <c r="U185" s="22">
        <v>931004</v>
      </c>
      <c r="V185" s="22">
        <v>1755875</v>
      </c>
      <c r="W185" s="22">
        <v>322527</v>
      </c>
      <c r="X185" s="22">
        <v>0</v>
      </c>
      <c r="Y185" s="22">
        <v>0</v>
      </c>
      <c r="Z185" s="22">
        <v>0</v>
      </c>
      <c r="AA185" s="22">
        <v>15100</v>
      </c>
      <c r="AB185" s="22">
        <v>0</v>
      </c>
      <c r="AC185" s="22">
        <v>139037</v>
      </c>
      <c r="AD185" s="22">
        <v>0</v>
      </c>
      <c r="AE185" s="22">
        <v>0</v>
      </c>
      <c r="AF185" s="22">
        <v>86400</v>
      </c>
      <c r="AG185" s="22">
        <v>0</v>
      </c>
      <c r="AH185" s="22">
        <v>0</v>
      </c>
      <c r="AI185" s="22">
        <v>248612</v>
      </c>
      <c r="AJ185" s="22">
        <v>0</v>
      </c>
      <c r="AK185" s="22">
        <v>0</v>
      </c>
      <c r="AL185" s="22">
        <v>90744</v>
      </c>
      <c r="AM185" s="22">
        <v>0</v>
      </c>
      <c r="AN185" s="22">
        <v>1363534</v>
      </c>
      <c r="AO185" s="22">
        <v>0</v>
      </c>
      <c r="AP185" s="22">
        <v>0</v>
      </c>
      <c r="AQ185" s="22">
        <v>0</v>
      </c>
      <c r="AR185" s="22">
        <v>13910483</v>
      </c>
      <c r="AS185" s="22">
        <v>129602</v>
      </c>
      <c r="AT185" s="22">
        <v>1210889</v>
      </c>
      <c r="AU185" s="22">
        <v>0</v>
      </c>
      <c r="AV185" s="22">
        <v>0</v>
      </c>
      <c r="AW185" s="22">
        <v>546599</v>
      </c>
      <c r="AX185" s="22">
        <v>0</v>
      </c>
      <c r="AY185" s="22">
        <v>0</v>
      </c>
      <c r="AZ185" s="22">
        <v>211811</v>
      </c>
      <c r="BA185" s="22">
        <v>0</v>
      </c>
      <c r="BB185" s="22">
        <v>0</v>
      </c>
      <c r="BC185" s="22">
        <v>2585376</v>
      </c>
      <c r="BD185" s="22">
        <v>132774</v>
      </c>
      <c r="BE185" s="22">
        <v>0</v>
      </c>
      <c r="BF185" s="22">
        <v>90537</v>
      </c>
      <c r="BG185" s="22">
        <v>0</v>
      </c>
      <c r="BH185" s="22">
        <v>1590300</v>
      </c>
      <c r="BI185" s="22">
        <v>1733027</v>
      </c>
      <c r="BJ185" s="22">
        <v>718711</v>
      </c>
      <c r="BK185" s="22">
        <v>0</v>
      </c>
      <c r="BL185" s="22">
        <v>193239</v>
      </c>
      <c r="BM185" s="22">
        <v>0</v>
      </c>
      <c r="BN185" s="22">
        <v>62502</v>
      </c>
      <c r="BO185" s="22">
        <v>84070</v>
      </c>
      <c r="BP185" s="22">
        <v>147306</v>
      </c>
      <c r="BQ185" s="22">
        <v>25299</v>
      </c>
      <c r="BR185" s="22">
        <v>934</v>
      </c>
      <c r="BS185" s="22">
        <v>111519</v>
      </c>
      <c r="BT185" s="22">
        <v>0</v>
      </c>
      <c r="BU185" s="22">
        <v>0</v>
      </c>
      <c r="BV185" s="22">
        <v>390755</v>
      </c>
      <c r="BW185" s="22">
        <v>915546</v>
      </c>
      <c r="BX185" s="22">
        <v>332230</v>
      </c>
      <c r="BY185" s="22">
        <v>0</v>
      </c>
      <c r="BZ185" s="22">
        <v>0</v>
      </c>
      <c r="CA185" s="22">
        <v>1525282</v>
      </c>
      <c r="CB185" s="22">
        <v>0</v>
      </c>
      <c r="CC185" s="22">
        <v>0</v>
      </c>
      <c r="CD185" s="22">
        <v>2191436</v>
      </c>
      <c r="CE185" s="22">
        <v>14929744</v>
      </c>
      <c r="CF185" s="22">
        <v>-1019261</v>
      </c>
    </row>
    <row r="186" spans="1:84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1427240</v>
      </c>
      <c r="F186" s="22">
        <v>0</v>
      </c>
      <c r="G186" s="22">
        <v>386049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2130</v>
      </c>
      <c r="N186" s="22">
        <v>0</v>
      </c>
      <c r="O186" s="22">
        <v>115918</v>
      </c>
      <c r="P186" s="22">
        <v>8869</v>
      </c>
      <c r="Q186" s="22">
        <v>0</v>
      </c>
      <c r="R186" s="22">
        <v>0</v>
      </c>
      <c r="S186" s="22">
        <v>0</v>
      </c>
      <c r="T186" s="22">
        <v>0</v>
      </c>
      <c r="U186" s="22">
        <v>465370</v>
      </c>
      <c r="V186" s="22">
        <v>196189</v>
      </c>
      <c r="W186" s="22">
        <v>277586</v>
      </c>
      <c r="X186" s="22">
        <v>0</v>
      </c>
      <c r="Y186" s="22">
        <v>0</v>
      </c>
      <c r="Z186" s="22">
        <v>0</v>
      </c>
      <c r="AA186" s="22">
        <v>13171</v>
      </c>
      <c r="AB186" s="22">
        <v>0</v>
      </c>
      <c r="AC186" s="22">
        <v>69</v>
      </c>
      <c r="AD186" s="22">
        <v>15232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360995</v>
      </c>
      <c r="AK186" s="22">
        <v>30407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0</v>
      </c>
      <c r="AR186" s="22">
        <v>3299225</v>
      </c>
      <c r="AS186" s="22">
        <v>74023</v>
      </c>
      <c r="AT186" s="22">
        <v>495787</v>
      </c>
      <c r="AU186" s="22">
        <v>0</v>
      </c>
      <c r="AV186" s="22">
        <v>0</v>
      </c>
      <c r="AW186" s="22">
        <v>46427</v>
      </c>
      <c r="AX186" s="22">
        <v>0</v>
      </c>
      <c r="AY186" s="22">
        <v>0</v>
      </c>
      <c r="AZ186" s="22">
        <v>67731</v>
      </c>
      <c r="BA186" s="22">
        <v>0</v>
      </c>
      <c r="BB186" s="22">
        <v>568736</v>
      </c>
      <c r="BC186" s="22">
        <v>0</v>
      </c>
      <c r="BD186" s="22">
        <v>0</v>
      </c>
      <c r="BE186" s="22">
        <v>0</v>
      </c>
      <c r="BF186" s="22">
        <v>0</v>
      </c>
      <c r="BG186" s="22">
        <v>0</v>
      </c>
      <c r="BH186" s="22">
        <v>551139</v>
      </c>
      <c r="BI186" s="22">
        <v>98542</v>
      </c>
      <c r="BJ186" s="22">
        <v>279019</v>
      </c>
      <c r="BK186" s="22">
        <v>0</v>
      </c>
      <c r="BL186" s="22">
        <v>10288</v>
      </c>
      <c r="BM186" s="22">
        <v>0</v>
      </c>
      <c r="BN186" s="22">
        <v>22149</v>
      </c>
      <c r="BO186" s="22">
        <v>0</v>
      </c>
      <c r="BP186" s="22">
        <v>0</v>
      </c>
      <c r="BQ186" s="22">
        <v>40213</v>
      </c>
      <c r="BR186" s="22">
        <v>0</v>
      </c>
      <c r="BS186" s="22">
        <v>0</v>
      </c>
      <c r="BT186" s="22">
        <v>0</v>
      </c>
      <c r="BU186" s="22">
        <v>0</v>
      </c>
      <c r="BV186" s="22">
        <v>0</v>
      </c>
      <c r="BW186" s="22">
        <v>738544</v>
      </c>
      <c r="BX186" s="22">
        <v>0</v>
      </c>
      <c r="BY186" s="22">
        <v>0</v>
      </c>
      <c r="BZ186" s="22">
        <v>0</v>
      </c>
      <c r="CA186" s="22">
        <v>0</v>
      </c>
      <c r="CB186" s="22">
        <v>0</v>
      </c>
      <c r="CC186" s="22">
        <v>0</v>
      </c>
      <c r="CD186" s="22">
        <v>0</v>
      </c>
      <c r="CE186" s="22">
        <v>2992598</v>
      </c>
      <c r="CF186" s="22">
        <v>306627</v>
      </c>
    </row>
    <row r="187" spans="1:84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11395275</v>
      </c>
      <c r="F187" s="22">
        <v>250</v>
      </c>
      <c r="G187" s="22">
        <v>159800</v>
      </c>
      <c r="H187" s="22">
        <v>25785</v>
      </c>
      <c r="I187" s="22">
        <v>382442</v>
      </c>
      <c r="J187" s="22">
        <v>777654</v>
      </c>
      <c r="K187" s="22">
        <v>0</v>
      </c>
      <c r="L187" s="22">
        <v>0</v>
      </c>
      <c r="M187" s="22">
        <v>126613</v>
      </c>
      <c r="N187" s="22">
        <v>0</v>
      </c>
      <c r="O187" s="22">
        <v>0</v>
      </c>
      <c r="P187" s="22">
        <v>864285</v>
      </c>
      <c r="Q187" s="22">
        <v>0</v>
      </c>
      <c r="R187" s="22">
        <v>0</v>
      </c>
      <c r="S187" s="22">
        <v>0</v>
      </c>
      <c r="T187" s="22">
        <v>0</v>
      </c>
      <c r="U187" s="22">
        <v>2149724</v>
      </c>
      <c r="V187" s="22">
        <v>1055818</v>
      </c>
      <c r="W187" s="22">
        <v>1113609</v>
      </c>
      <c r="X187" s="22">
        <v>0</v>
      </c>
      <c r="Y187" s="22">
        <v>605668</v>
      </c>
      <c r="Z187" s="22">
        <v>0</v>
      </c>
      <c r="AA187" s="22">
        <v>168143</v>
      </c>
      <c r="AB187" s="22">
        <v>3000</v>
      </c>
      <c r="AC187" s="22">
        <v>95189</v>
      </c>
      <c r="AD187" s="22">
        <v>0</v>
      </c>
      <c r="AE187" s="22">
        <v>2500235</v>
      </c>
      <c r="AF187" s="22">
        <v>0</v>
      </c>
      <c r="AG187" s="22">
        <v>0</v>
      </c>
      <c r="AH187" s="22">
        <v>0</v>
      </c>
      <c r="AI187" s="22">
        <v>0</v>
      </c>
      <c r="AJ187" s="22">
        <v>2049325</v>
      </c>
      <c r="AK187" s="22">
        <v>128522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0</v>
      </c>
      <c r="AR187" s="22">
        <v>23601337</v>
      </c>
      <c r="AS187" s="22">
        <v>453449</v>
      </c>
      <c r="AT187" s="22">
        <v>1386852</v>
      </c>
      <c r="AU187" s="22">
        <v>1052640</v>
      </c>
      <c r="AV187" s="22">
        <v>1343531</v>
      </c>
      <c r="AW187" s="22">
        <v>1082931</v>
      </c>
      <c r="AX187" s="22">
        <v>43708</v>
      </c>
      <c r="AY187" s="22">
        <v>0</v>
      </c>
      <c r="AZ187" s="22">
        <v>362137</v>
      </c>
      <c r="BA187" s="22">
        <v>0</v>
      </c>
      <c r="BB187" s="22">
        <v>396530</v>
      </c>
      <c r="BC187" s="22">
        <v>3978273</v>
      </c>
      <c r="BD187" s="22">
        <v>0</v>
      </c>
      <c r="BE187" s="22">
        <v>0</v>
      </c>
      <c r="BF187" s="22">
        <v>0</v>
      </c>
      <c r="BG187" s="22">
        <v>0</v>
      </c>
      <c r="BH187" s="22">
        <v>1985533</v>
      </c>
      <c r="BI187" s="22">
        <v>819281</v>
      </c>
      <c r="BJ187" s="22">
        <v>1557724</v>
      </c>
      <c r="BK187" s="22">
        <v>0</v>
      </c>
      <c r="BL187" s="22">
        <v>733552</v>
      </c>
      <c r="BM187" s="22">
        <v>0</v>
      </c>
      <c r="BN187" s="22">
        <v>235918</v>
      </c>
      <c r="BO187" s="22">
        <v>145722</v>
      </c>
      <c r="BP187" s="22">
        <v>189946</v>
      </c>
      <c r="BQ187" s="22">
        <v>0</v>
      </c>
      <c r="BR187" s="22">
        <v>95373</v>
      </c>
      <c r="BS187" s="22">
        <v>0</v>
      </c>
      <c r="BT187" s="22">
        <v>0</v>
      </c>
      <c r="BU187" s="22">
        <v>0</v>
      </c>
      <c r="BV187" s="22">
        <v>0</v>
      </c>
      <c r="BW187" s="22">
        <v>4745498</v>
      </c>
      <c r="BX187" s="22">
        <v>372622</v>
      </c>
      <c r="BY187" s="22">
        <v>0</v>
      </c>
      <c r="BZ187" s="22">
        <v>0</v>
      </c>
      <c r="CA187" s="22">
        <v>0</v>
      </c>
      <c r="CB187" s="22">
        <v>0</v>
      </c>
      <c r="CC187" s="22">
        <v>0</v>
      </c>
      <c r="CD187" s="22">
        <v>772467</v>
      </c>
      <c r="CE187" s="22">
        <v>21753687</v>
      </c>
      <c r="CF187" s="22">
        <v>1847650</v>
      </c>
    </row>
    <row r="188" spans="1:84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7181016</v>
      </c>
      <c r="F188" s="22">
        <v>982102</v>
      </c>
      <c r="G188" s="22">
        <v>136038</v>
      </c>
      <c r="H188" s="22">
        <v>6947</v>
      </c>
      <c r="I188" s="22">
        <v>60685</v>
      </c>
      <c r="J188" s="22">
        <v>120961</v>
      </c>
      <c r="K188" s="22">
        <v>0</v>
      </c>
      <c r="L188" s="22">
        <v>0</v>
      </c>
      <c r="M188" s="22">
        <v>16984</v>
      </c>
      <c r="N188" s="22">
        <v>0</v>
      </c>
      <c r="O188" s="22">
        <v>195100</v>
      </c>
      <c r="P188" s="22">
        <v>685899</v>
      </c>
      <c r="Q188" s="22">
        <v>21025</v>
      </c>
      <c r="R188" s="22">
        <v>0</v>
      </c>
      <c r="S188" s="22">
        <v>0</v>
      </c>
      <c r="T188" s="22">
        <v>0</v>
      </c>
      <c r="U188" s="22">
        <v>2527490</v>
      </c>
      <c r="V188" s="22">
        <v>1215129</v>
      </c>
      <c r="W188" s="22">
        <v>849966</v>
      </c>
      <c r="X188" s="22">
        <v>943</v>
      </c>
      <c r="Y188" s="22">
        <v>163514</v>
      </c>
      <c r="Z188" s="22">
        <v>0</v>
      </c>
      <c r="AA188" s="22">
        <v>44792</v>
      </c>
      <c r="AB188" s="22">
        <v>153856</v>
      </c>
      <c r="AC188" s="22">
        <v>7916</v>
      </c>
      <c r="AD188" s="22">
        <v>31215</v>
      </c>
      <c r="AE188" s="22">
        <v>294402</v>
      </c>
      <c r="AF188" s="22">
        <v>0</v>
      </c>
      <c r="AG188" s="22">
        <v>0</v>
      </c>
      <c r="AH188" s="22">
        <v>0</v>
      </c>
      <c r="AI188" s="22">
        <v>348803</v>
      </c>
      <c r="AJ188" s="22">
        <v>338982</v>
      </c>
      <c r="AK188" s="22">
        <v>0</v>
      </c>
      <c r="AL188" s="22">
        <v>84851</v>
      </c>
      <c r="AM188" s="22">
        <v>0</v>
      </c>
      <c r="AN188" s="22">
        <v>0</v>
      </c>
      <c r="AO188" s="22">
        <v>0</v>
      </c>
      <c r="AP188" s="22">
        <v>0</v>
      </c>
      <c r="AQ188" s="22">
        <v>0</v>
      </c>
      <c r="AR188" s="22">
        <v>15468616</v>
      </c>
      <c r="AS188" s="22">
        <v>213663</v>
      </c>
      <c r="AT188" s="22">
        <v>1057923</v>
      </c>
      <c r="AU188" s="22">
        <v>436125</v>
      </c>
      <c r="AV188" s="22">
        <v>231707</v>
      </c>
      <c r="AW188" s="22">
        <v>441954</v>
      </c>
      <c r="AX188" s="22">
        <v>14445</v>
      </c>
      <c r="AY188" s="22">
        <v>0</v>
      </c>
      <c r="AZ188" s="22">
        <v>134383</v>
      </c>
      <c r="BA188" s="22">
        <v>0</v>
      </c>
      <c r="BB188" s="22">
        <v>365441</v>
      </c>
      <c r="BC188" s="22">
        <v>2168304</v>
      </c>
      <c r="BD188" s="22">
        <v>115834</v>
      </c>
      <c r="BE188" s="22">
        <v>0</v>
      </c>
      <c r="BF188" s="22">
        <v>130374</v>
      </c>
      <c r="BG188" s="22">
        <v>0</v>
      </c>
      <c r="BH188" s="22">
        <v>2734116</v>
      </c>
      <c r="BI188" s="22">
        <v>1500077</v>
      </c>
      <c r="BJ188" s="22">
        <v>821259</v>
      </c>
      <c r="BK188" s="22">
        <v>804</v>
      </c>
      <c r="BL188" s="22">
        <v>201853</v>
      </c>
      <c r="BM188" s="22">
        <v>0</v>
      </c>
      <c r="BN188" s="22">
        <v>63663</v>
      </c>
      <c r="BO188" s="22">
        <v>72962</v>
      </c>
      <c r="BP188" s="22">
        <v>115988</v>
      </c>
      <c r="BQ188" s="22">
        <v>3412871</v>
      </c>
      <c r="BR188" s="22">
        <v>212527</v>
      </c>
      <c r="BS188" s="22">
        <v>0</v>
      </c>
      <c r="BT188" s="22">
        <v>0</v>
      </c>
      <c r="BU188" s="22">
        <v>0</v>
      </c>
      <c r="BV188" s="22">
        <v>164310</v>
      </c>
      <c r="BW188" s="22">
        <v>1529199</v>
      </c>
      <c r="BX188" s="22">
        <v>450720</v>
      </c>
      <c r="BY188" s="22">
        <v>346076</v>
      </c>
      <c r="BZ188" s="22">
        <v>0</v>
      </c>
      <c r="CA188" s="22">
        <v>0</v>
      </c>
      <c r="CB188" s="22">
        <v>0</v>
      </c>
      <c r="CC188" s="22">
        <v>0</v>
      </c>
      <c r="CD188" s="22">
        <v>0</v>
      </c>
      <c r="CE188" s="22">
        <v>16936578</v>
      </c>
      <c r="CF188" s="22">
        <v>-1467962</v>
      </c>
    </row>
    <row r="189" spans="1:84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2421096</v>
      </c>
      <c r="F189" s="22">
        <v>0</v>
      </c>
      <c r="G189" s="22">
        <v>171724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15952</v>
      </c>
      <c r="N189" s="22">
        <v>0</v>
      </c>
      <c r="O189" s="22">
        <v>0</v>
      </c>
      <c r="P189" s="22">
        <v>1965</v>
      </c>
      <c r="Q189" s="22">
        <v>0</v>
      </c>
      <c r="R189" s="22">
        <v>0</v>
      </c>
      <c r="S189" s="22">
        <v>0</v>
      </c>
      <c r="T189" s="22">
        <v>0</v>
      </c>
      <c r="U189" s="22">
        <v>644004</v>
      </c>
      <c r="V189" s="22">
        <v>188630</v>
      </c>
      <c r="W189" s="22">
        <v>99652</v>
      </c>
      <c r="X189" s="22">
        <v>0</v>
      </c>
      <c r="Y189" s="22">
        <v>199996</v>
      </c>
      <c r="Z189" s="22">
        <v>0</v>
      </c>
      <c r="AA189" s="22">
        <v>10800</v>
      </c>
      <c r="AB189" s="22">
        <v>0</v>
      </c>
      <c r="AC189" s="22">
        <v>0</v>
      </c>
      <c r="AD189" s="22">
        <v>0</v>
      </c>
      <c r="AE189" s="22">
        <v>29474</v>
      </c>
      <c r="AF189" s="22">
        <v>0</v>
      </c>
      <c r="AG189" s="22">
        <v>0</v>
      </c>
      <c r="AH189" s="22">
        <v>0</v>
      </c>
      <c r="AI189" s="22">
        <v>0</v>
      </c>
      <c r="AJ189" s="22">
        <v>614823</v>
      </c>
      <c r="AK189" s="22">
        <v>0</v>
      </c>
      <c r="AL189" s="22">
        <v>0</v>
      </c>
      <c r="AM189" s="22">
        <v>0</v>
      </c>
      <c r="AN189" s="22">
        <v>0</v>
      </c>
      <c r="AO189" s="22">
        <v>87176</v>
      </c>
      <c r="AP189" s="22">
        <v>0</v>
      </c>
      <c r="AQ189" s="22">
        <v>0</v>
      </c>
      <c r="AR189" s="22">
        <v>4485292</v>
      </c>
      <c r="AS189" s="22">
        <v>81521</v>
      </c>
      <c r="AT189" s="22">
        <v>745959</v>
      </c>
      <c r="AU189" s="22">
        <v>0</v>
      </c>
      <c r="AV189" s="22">
        <v>0</v>
      </c>
      <c r="AW189" s="22">
        <v>172724</v>
      </c>
      <c r="AX189" s="22">
        <v>0</v>
      </c>
      <c r="AY189" s="22">
        <v>0</v>
      </c>
      <c r="AZ189" s="22">
        <v>63277</v>
      </c>
      <c r="BA189" s="22">
        <v>0</v>
      </c>
      <c r="BB189" s="22">
        <v>0</v>
      </c>
      <c r="BC189" s="22">
        <v>1080467</v>
      </c>
      <c r="BD189" s="22">
        <v>7793</v>
      </c>
      <c r="BE189" s="22">
        <v>0</v>
      </c>
      <c r="BF189" s="22">
        <v>0</v>
      </c>
      <c r="BG189" s="22">
        <v>0</v>
      </c>
      <c r="BH189" s="22">
        <v>924415</v>
      </c>
      <c r="BI189" s="22">
        <v>247249</v>
      </c>
      <c r="BJ189" s="22">
        <v>52875</v>
      </c>
      <c r="BK189" s="22">
        <v>0</v>
      </c>
      <c r="BL189" s="22">
        <v>207863</v>
      </c>
      <c r="BM189" s="22">
        <v>0</v>
      </c>
      <c r="BN189" s="22">
        <v>2915</v>
      </c>
      <c r="BO189" s="22">
        <v>0</v>
      </c>
      <c r="BP189" s="22">
        <v>0</v>
      </c>
      <c r="BQ189" s="22">
        <v>0</v>
      </c>
      <c r="BR189" s="22">
        <v>311</v>
      </c>
      <c r="BS189" s="22">
        <v>0</v>
      </c>
      <c r="BT189" s="22">
        <v>0</v>
      </c>
      <c r="BU189" s="22">
        <v>0</v>
      </c>
      <c r="BV189" s="22">
        <v>0</v>
      </c>
      <c r="BW189" s="22">
        <v>1159957</v>
      </c>
      <c r="BX189" s="22">
        <v>39508</v>
      </c>
      <c r="BY189" s="22">
        <v>0</v>
      </c>
      <c r="BZ189" s="22">
        <v>0</v>
      </c>
      <c r="CA189" s="22">
        <v>0</v>
      </c>
      <c r="CB189" s="22">
        <v>96258</v>
      </c>
      <c r="CC189" s="22">
        <v>0</v>
      </c>
      <c r="CD189" s="22">
        <v>0</v>
      </c>
      <c r="CE189" s="22">
        <v>4883092</v>
      </c>
      <c r="CF189" s="22">
        <v>-397800</v>
      </c>
    </row>
    <row r="190" spans="1:84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2697731</v>
      </c>
      <c r="F190" s="22">
        <v>0</v>
      </c>
      <c r="G190" s="22">
        <v>897248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10842</v>
      </c>
      <c r="N190" s="22">
        <v>0</v>
      </c>
      <c r="O190" s="22">
        <v>58207</v>
      </c>
      <c r="P190" s="22">
        <v>408897</v>
      </c>
      <c r="Q190" s="22">
        <v>0</v>
      </c>
      <c r="R190" s="22">
        <v>0</v>
      </c>
      <c r="S190" s="22">
        <v>0</v>
      </c>
      <c r="T190" s="22">
        <v>0</v>
      </c>
      <c r="U190" s="22">
        <v>1053246</v>
      </c>
      <c r="V190" s="22">
        <v>222997</v>
      </c>
      <c r="W190" s="22">
        <v>516345</v>
      </c>
      <c r="X190" s="22">
        <v>0</v>
      </c>
      <c r="Y190" s="22">
        <v>201431</v>
      </c>
      <c r="Z190" s="22">
        <v>0</v>
      </c>
      <c r="AA190" s="22">
        <v>5726</v>
      </c>
      <c r="AB190" s="22">
        <v>0</v>
      </c>
      <c r="AC190" s="22">
        <v>13784</v>
      </c>
      <c r="AD190" s="22">
        <v>0</v>
      </c>
      <c r="AE190" s="22">
        <v>11173</v>
      </c>
      <c r="AF190" s="22">
        <v>0</v>
      </c>
      <c r="AG190" s="22">
        <v>9885</v>
      </c>
      <c r="AH190" s="22">
        <v>0</v>
      </c>
      <c r="AI190" s="22">
        <v>0</v>
      </c>
      <c r="AJ190" s="22">
        <v>0</v>
      </c>
      <c r="AK190" s="22">
        <v>14447</v>
      </c>
      <c r="AL190" s="22">
        <v>0</v>
      </c>
      <c r="AM190" s="22">
        <v>796095</v>
      </c>
      <c r="AN190" s="22">
        <v>0</v>
      </c>
      <c r="AO190" s="22">
        <v>0</v>
      </c>
      <c r="AP190" s="22">
        <v>0</v>
      </c>
      <c r="AQ190" s="22">
        <v>0</v>
      </c>
      <c r="AR190" s="22">
        <v>6918054</v>
      </c>
      <c r="AS190" s="22">
        <v>103681</v>
      </c>
      <c r="AT190" s="22">
        <v>1150751</v>
      </c>
      <c r="AU190" s="22">
        <v>0</v>
      </c>
      <c r="AV190" s="22">
        <v>0</v>
      </c>
      <c r="AW190" s="22">
        <v>104644</v>
      </c>
      <c r="AX190" s="22">
        <v>27183</v>
      </c>
      <c r="AY190" s="22">
        <v>0</v>
      </c>
      <c r="AZ190" s="22">
        <v>169007</v>
      </c>
      <c r="BA190" s="22">
        <v>0</v>
      </c>
      <c r="BB190" s="22">
        <v>263375</v>
      </c>
      <c r="BC190" s="22">
        <v>669389</v>
      </c>
      <c r="BD190" s="22">
        <v>10340</v>
      </c>
      <c r="BE190" s="22">
        <v>0</v>
      </c>
      <c r="BF190" s="22">
        <v>58072</v>
      </c>
      <c r="BG190" s="22">
        <v>0</v>
      </c>
      <c r="BH190" s="22">
        <v>973826</v>
      </c>
      <c r="BI190" s="22">
        <v>510948</v>
      </c>
      <c r="BJ190" s="22">
        <v>507168</v>
      </c>
      <c r="BK190" s="22">
        <v>0</v>
      </c>
      <c r="BL190" s="22">
        <v>219845</v>
      </c>
      <c r="BM190" s="22">
        <v>0</v>
      </c>
      <c r="BN190" s="22">
        <v>14747</v>
      </c>
      <c r="BO190" s="22">
        <v>0</v>
      </c>
      <c r="BP190" s="22">
        <v>76626</v>
      </c>
      <c r="BQ190" s="22">
        <v>0</v>
      </c>
      <c r="BR190" s="22">
        <v>36668</v>
      </c>
      <c r="BS190" s="22">
        <v>0</v>
      </c>
      <c r="BT190" s="22">
        <v>0</v>
      </c>
      <c r="BU190" s="22">
        <v>0</v>
      </c>
      <c r="BV190" s="22">
        <v>0</v>
      </c>
      <c r="BW190" s="22">
        <v>1214593</v>
      </c>
      <c r="BX190" s="22">
        <v>119462</v>
      </c>
      <c r="BY190" s="22">
        <v>0</v>
      </c>
      <c r="BZ190" s="22">
        <v>0</v>
      </c>
      <c r="CA190" s="22">
        <v>0</v>
      </c>
      <c r="CB190" s="22">
        <v>0</v>
      </c>
      <c r="CC190" s="22">
        <v>0</v>
      </c>
      <c r="CD190" s="22">
        <v>0</v>
      </c>
      <c r="CE190" s="22">
        <v>6230325</v>
      </c>
      <c r="CF190" s="22">
        <v>687729</v>
      </c>
    </row>
    <row r="191" spans="1:84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6930731</v>
      </c>
      <c r="F191" s="22">
        <v>1405948</v>
      </c>
      <c r="G191" s="22">
        <v>161279</v>
      </c>
      <c r="H191" s="22">
        <v>0</v>
      </c>
      <c r="I191" s="22">
        <v>619648</v>
      </c>
      <c r="J191" s="22">
        <v>530382</v>
      </c>
      <c r="K191" s="22">
        <v>0</v>
      </c>
      <c r="L191" s="22">
        <v>0</v>
      </c>
      <c r="M191" s="22">
        <v>6410</v>
      </c>
      <c r="N191" s="22">
        <v>0</v>
      </c>
      <c r="O191" s="22">
        <v>25321</v>
      </c>
      <c r="P191" s="22">
        <v>1159615</v>
      </c>
      <c r="Q191" s="22">
        <v>23949</v>
      </c>
      <c r="R191" s="22">
        <v>0</v>
      </c>
      <c r="S191" s="22">
        <v>246613</v>
      </c>
      <c r="T191" s="22">
        <v>0</v>
      </c>
      <c r="U191" s="22">
        <v>3246647</v>
      </c>
      <c r="V191" s="22">
        <v>982852</v>
      </c>
      <c r="W191" s="22">
        <v>586461</v>
      </c>
      <c r="X191" s="22">
        <v>0</v>
      </c>
      <c r="Y191" s="22">
        <v>315624</v>
      </c>
      <c r="Z191" s="22">
        <v>0</v>
      </c>
      <c r="AA191" s="22">
        <v>44300</v>
      </c>
      <c r="AB191" s="22">
        <v>0</v>
      </c>
      <c r="AC191" s="22">
        <v>476321</v>
      </c>
      <c r="AD191" s="22">
        <v>0</v>
      </c>
      <c r="AE191" s="22">
        <v>209608</v>
      </c>
      <c r="AF191" s="22">
        <v>0</v>
      </c>
      <c r="AG191" s="22">
        <v>0</v>
      </c>
      <c r="AH191" s="22">
        <v>0</v>
      </c>
      <c r="AI191" s="22">
        <v>0</v>
      </c>
      <c r="AJ191" s="22">
        <v>1351557</v>
      </c>
      <c r="AK191" s="22">
        <v>0</v>
      </c>
      <c r="AL191" s="22">
        <v>0</v>
      </c>
      <c r="AM191" s="22">
        <v>0</v>
      </c>
      <c r="AN191" s="22">
        <v>3971100</v>
      </c>
      <c r="AO191" s="22">
        <v>0</v>
      </c>
      <c r="AP191" s="22">
        <v>0</v>
      </c>
      <c r="AQ191" s="22">
        <v>0</v>
      </c>
      <c r="AR191" s="22">
        <v>22294366</v>
      </c>
      <c r="AS191" s="22">
        <v>258855</v>
      </c>
      <c r="AT191" s="22">
        <v>1246304</v>
      </c>
      <c r="AU191" s="22">
        <v>0</v>
      </c>
      <c r="AV191" s="22">
        <v>1472567</v>
      </c>
      <c r="AW191" s="22">
        <v>558769</v>
      </c>
      <c r="AX191" s="22">
        <v>6701</v>
      </c>
      <c r="AY191" s="22">
        <v>31420</v>
      </c>
      <c r="AZ191" s="22">
        <v>84015</v>
      </c>
      <c r="BA191" s="22">
        <v>116070</v>
      </c>
      <c r="BB191" s="22">
        <v>858042</v>
      </c>
      <c r="BC191" s="22">
        <v>2084509</v>
      </c>
      <c r="BD191" s="22">
        <v>82013</v>
      </c>
      <c r="BE191" s="22">
        <v>0</v>
      </c>
      <c r="BF191" s="22">
        <v>503113</v>
      </c>
      <c r="BG191" s="22">
        <v>0</v>
      </c>
      <c r="BH191" s="22">
        <v>3296446</v>
      </c>
      <c r="BI191" s="22">
        <v>657734</v>
      </c>
      <c r="BJ191" s="22">
        <v>496568</v>
      </c>
      <c r="BK191" s="22">
        <v>0</v>
      </c>
      <c r="BL191" s="22">
        <v>360053</v>
      </c>
      <c r="BM191" s="22">
        <v>0</v>
      </c>
      <c r="BN191" s="22">
        <v>99473</v>
      </c>
      <c r="BO191" s="22">
        <v>0</v>
      </c>
      <c r="BP191" s="22">
        <v>570125</v>
      </c>
      <c r="BQ191" s="22">
        <v>0</v>
      </c>
      <c r="BR191" s="22">
        <v>26631</v>
      </c>
      <c r="BS191" s="22">
        <v>0</v>
      </c>
      <c r="BT191" s="22">
        <v>0</v>
      </c>
      <c r="BU191" s="22">
        <v>0</v>
      </c>
      <c r="BV191" s="22">
        <v>93953</v>
      </c>
      <c r="BW191" s="22">
        <v>3602185</v>
      </c>
      <c r="BX191" s="22">
        <v>286374</v>
      </c>
      <c r="BY191" s="22">
        <v>0</v>
      </c>
      <c r="BZ191" s="22">
        <v>0</v>
      </c>
      <c r="CA191" s="22">
        <v>3246931</v>
      </c>
      <c r="CB191" s="22">
        <v>0</v>
      </c>
      <c r="CC191" s="22">
        <v>0</v>
      </c>
      <c r="CD191" s="22">
        <v>0</v>
      </c>
      <c r="CE191" s="22">
        <v>20038851</v>
      </c>
      <c r="CF191" s="22">
        <v>2255515</v>
      </c>
    </row>
    <row r="192" spans="1:84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2519637</v>
      </c>
      <c r="F192" s="22">
        <v>0</v>
      </c>
      <c r="G192" s="22">
        <v>0</v>
      </c>
      <c r="H192" s="22">
        <v>838567</v>
      </c>
      <c r="I192" s="22">
        <v>0</v>
      </c>
      <c r="J192" s="22">
        <v>257808</v>
      </c>
      <c r="K192" s="22">
        <v>0</v>
      </c>
      <c r="L192" s="22">
        <v>0</v>
      </c>
      <c r="M192" s="22">
        <v>16361</v>
      </c>
      <c r="N192" s="22">
        <v>0</v>
      </c>
      <c r="O192" s="22">
        <v>0</v>
      </c>
      <c r="P192" s="22">
        <v>55309</v>
      </c>
      <c r="Q192" s="22">
        <v>0</v>
      </c>
      <c r="R192" s="22">
        <v>0</v>
      </c>
      <c r="S192" s="22">
        <v>0</v>
      </c>
      <c r="T192" s="22">
        <v>0</v>
      </c>
      <c r="U192" s="22">
        <v>121072</v>
      </c>
      <c r="V192" s="22">
        <v>0</v>
      </c>
      <c r="W192" s="22">
        <v>270232</v>
      </c>
      <c r="X192" s="22">
        <v>0</v>
      </c>
      <c r="Y192" s="22">
        <v>103975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16430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22236</v>
      </c>
      <c r="AR192" s="22">
        <v>4221627</v>
      </c>
      <c r="AS192" s="22">
        <v>121818</v>
      </c>
      <c r="AT192" s="22">
        <v>791612</v>
      </c>
      <c r="AU192" s="22">
        <v>0</v>
      </c>
      <c r="AV192" s="22">
        <v>0</v>
      </c>
      <c r="AW192" s="22">
        <v>381043</v>
      </c>
      <c r="AX192" s="22">
        <v>0</v>
      </c>
      <c r="AY192" s="22">
        <v>0</v>
      </c>
      <c r="AZ192" s="22">
        <v>140953</v>
      </c>
      <c r="BA192" s="22">
        <v>0</v>
      </c>
      <c r="BB192" s="22">
        <v>698711</v>
      </c>
      <c r="BC192" s="22">
        <v>779821</v>
      </c>
      <c r="BD192" s="22">
        <v>0</v>
      </c>
      <c r="BE192" s="22">
        <v>0</v>
      </c>
      <c r="BF192" s="22">
        <v>6338</v>
      </c>
      <c r="BG192" s="22">
        <v>0</v>
      </c>
      <c r="BH192" s="22">
        <v>379156</v>
      </c>
      <c r="BI192" s="22">
        <v>7486</v>
      </c>
      <c r="BJ192" s="22">
        <v>233664</v>
      </c>
      <c r="BK192" s="22">
        <v>0</v>
      </c>
      <c r="BL192" s="22">
        <v>105068</v>
      </c>
      <c r="BM192" s="22">
        <v>0</v>
      </c>
      <c r="BN192" s="22">
        <v>0</v>
      </c>
      <c r="BO192" s="22">
        <v>0</v>
      </c>
      <c r="BP192" s="22">
        <v>0</v>
      </c>
      <c r="BQ192" s="22">
        <v>0</v>
      </c>
      <c r="BR192" s="22">
        <v>59798</v>
      </c>
      <c r="BS192" s="22">
        <v>0</v>
      </c>
      <c r="BT192" s="22">
        <v>0</v>
      </c>
      <c r="BU192" s="22">
        <v>0</v>
      </c>
      <c r="BV192" s="22">
        <v>0</v>
      </c>
      <c r="BW192" s="22">
        <v>278131</v>
      </c>
      <c r="BX192" s="22">
        <v>0</v>
      </c>
      <c r="BY192" s="22">
        <v>0</v>
      </c>
      <c r="BZ192" s="22">
        <v>0</v>
      </c>
      <c r="CA192" s="22">
        <v>0</v>
      </c>
      <c r="CB192" s="22">
        <v>0</v>
      </c>
      <c r="CC192" s="22">
        <v>0</v>
      </c>
      <c r="CD192" s="22">
        <v>0</v>
      </c>
      <c r="CE192" s="22">
        <v>3983599</v>
      </c>
      <c r="CF192" s="22">
        <v>238028</v>
      </c>
    </row>
    <row r="193" spans="1:84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9716778</v>
      </c>
      <c r="F193" s="22">
        <v>0</v>
      </c>
      <c r="G193" s="22">
        <v>223324</v>
      </c>
      <c r="H193" s="22">
        <v>0</v>
      </c>
      <c r="I193" s="22">
        <v>18806</v>
      </c>
      <c r="J193" s="22">
        <v>12648</v>
      </c>
      <c r="K193" s="22">
        <v>1951</v>
      </c>
      <c r="L193" s="22">
        <v>0</v>
      </c>
      <c r="M193" s="22">
        <v>40768</v>
      </c>
      <c r="N193" s="22">
        <v>0</v>
      </c>
      <c r="O193" s="22">
        <v>1889339</v>
      </c>
      <c r="P193" s="22">
        <v>673864</v>
      </c>
      <c r="Q193" s="22">
        <v>0</v>
      </c>
      <c r="R193" s="22">
        <v>23231</v>
      </c>
      <c r="S193" s="22">
        <v>90410</v>
      </c>
      <c r="T193" s="22">
        <v>0</v>
      </c>
      <c r="U193" s="22">
        <v>3140293</v>
      </c>
      <c r="V193" s="22">
        <v>603373</v>
      </c>
      <c r="W193" s="22">
        <v>695389</v>
      </c>
      <c r="X193" s="22">
        <v>0</v>
      </c>
      <c r="Y193" s="22">
        <v>560629</v>
      </c>
      <c r="Z193" s="22">
        <v>0</v>
      </c>
      <c r="AA193" s="22">
        <v>44190</v>
      </c>
      <c r="AB193" s="22">
        <v>0</v>
      </c>
      <c r="AC193" s="22">
        <v>123319</v>
      </c>
      <c r="AD193" s="22">
        <v>51888</v>
      </c>
      <c r="AE193" s="22">
        <v>0</v>
      </c>
      <c r="AF193" s="22">
        <v>0</v>
      </c>
      <c r="AG193" s="22">
        <v>515634</v>
      </c>
      <c r="AH193" s="22">
        <v>0</v>
      </c>
      <c r="AI193" s="22">
        <v>0</v>
      </c>
      <c r="AJ193" s="22">
        <v>1455617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0</v>
      </c>
      <c r="AR193" s="22">
        <v>19881451</v>
      </c>
      <c r="AS193" s="22">
        <v>363487</v>
      </c>
      <c r="AT193" s="22">
        <v>2062863</v>
      </c>
      <c r="AU193" s="22">
        <v>0</v>
      </c>
      <c r="AV193" s="22">
        <v>511944</v>
      </c>
      <c r="AW193" s="22">
        <v>561096</v>
      </c>
      <c r="AX193" s="22">
        <v>7494</v>
      </c>
      <c r="AY193" s="22">
        <v>0</v>
      </c>
      <c r="AZ193" s="22">
        <v>193630</v>
      </c>
      <c r="BA193" s="22">
        <v>0</v>
      </c>
      <c r="BB193" s="22">
        <v>821266</v>
      </c>
      <c r="BC193" s="22">
        <v>2442475</v>
      </c>
      <c r="BD193" s="22">
        <v>60303</v>
      </c>
      <c r="BE193" s="22">
        <v>81123</v>
      </c>
      <c r="BF193" s="22">
        <v>182364</v>
      </c>
      <c r="BG193" s="22">
        <v>9881</v>
      </c>
      <c r="BH193" s="22">
        <v>2809766</v>
      </c>
      <c r="BI193" s="22">
        <v>464164</v>
      </c>
      <c r="BJ193" s="22">
        <v>556306</v>
      </c>
      <c r="BK193" s="22">
        <v>25484</v>
      </c>
      <c r="BL193" s="22">
        <v>609880</v>
      </c>
      <c r="BM193" s="22">
        <v>0</v>
      </c>
      <c r="BN193" s="22">
        <v>40192</v>
      </c>
      <c r="BO193" s="22">
        <v>0</v>
      </c>
      <c r="BP193" s="22">
        <v>480908</v>
      </c>
      <c r="BQ193" s="22">
        <v>252475</v>
      </c>
      <c r="BR193" s="22">
        <v>0</v>
      </c>
      <c r="BS193" s="22">
        <v>0</v>
      </c>
      <c r="BT193" s="22">
        <v>792780</v>
      </c>
      <c r="BU193" s="22">
        <v>0</v>
      </c>
      <c r="BV193" s="22">
        <v>0</v>
      </c>
      <c r="BW193" s="22">
        <v>4218655</v>
      </c>
      <c r="BX193" s="22">
        <v>310773</v>
      </c>
      <c r="BY193" s="22">
        <v>0</v>
      </c>
      <c r="BZ193" s="22">
        <v>0</v>
      </c>
      <c r="CA193" s="22">
        <v>0</v>
      </c>
      <c r="CB193" s="22">
        <v>0</v>
      </c>
      <c r="CC193" s="22">
        <v>0</v>
      </c>
      <c r="CD193" s="22">
        <v>0</v>
      </c>
      <c r="CE193" s="22">
        <v>17859309</v>
      </c>
      <c r="CF193" s="22">
        <v>2022142</v>
      </c>
    </row>
    <row r="194" spans="1:84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15961830</v>
      </c>
      <c r="F194" s="22">
        <v>0</v>
      </c>
      <c r="G194" s="22">
        <v>3943771</v>
      </c>
      <c r="H194" s="22">
        <v>116988</v>
      </c>
      <c r="I194" s="22">
        <v>1102266</v>
      </c>
      <c r="J194" s="22">
        <v>1011805</v>
      </c>
      <c r="K194" s="22">
        <v>571669</v>
      </c>
      <c r="L194" s="22">
        <v>0</v>
      </c>
      <c r="M194" s="22">
        <v>17766</v>
      </c>
      <c r="N194" s="22">
        <v>0</v>
      </c>
      <c r="O194" s="22">
        <v>22911</v>
      </c>
      <c r="P194" s="22">
        <v>3382114</v>
      </c>
      <c r="Q194" s="22">
        <v>40000</v>
      </c>
      <c r="R194" s="22">
        <v>213583</v>
      </c>
      <c r="S194" s="22">
        <v>64369</v>
      </c>
      <c r="T194" s="22">
        <v>0</v>
      </c>
      <c r="U194" s="22">
        <v>3226347</v>
      </c>
      <c r="V194" s="22">
        <v>2166228</v>
      </c>
      <c r="W194" s="22">
        <v>1327709</v>
      </c>
      <c r="X194" s="22">
        <v>0</v>
      </c>
      <c r="Y194" s="22">
        <v>1211272</v>
      </c>
      <c r="Z194" s="22">
        <v>0</v>
      </c>
      <c r="AA194" s="22">
        <v>45038</v>
      </c>
      <c r="AB194" s="22">
        <v>0</v>
      </c>
      <c r="AC194" s="22">
        <v>31592</v>
      </c>
      <c r="AD194" s="22">
        <v>142049</v>
      </c>
      <c r="AE194" s="22">
        <v>0</v>
      </c>
      <c r="AF194" s="22">
        <v>0</v>
      </c>
      <c r="AG194" s="22">
        <v>723104</v>
      </c>
      <c r="AH194" s="22">
        <v>0</v>
      </c>
      <c r="AI194" s="22">
        <v>2582</v>
      </c>
      <c r="AJ194" s="22">
        <v>3420529</v>
      </c>
      <c r="AK194" s="22">
        <v>756132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0</v>
      </c>
      <c r="AR194" s="22">
        <v>39501654</v>
      </c>
      <c r="AS194" s="22">
        <v>427625</v>
      </c>
      <c r="AT194" s="22">
        <v>2605675</v>
      </c>
      <c r="AU194" s="22">
        <v>661401</v>
      </c>
      <c r="AV194" s="22">
        <v>3048579</v>
      </c>
      <c r="AW194" s="22">
        <v>1646254</v>
      </c>
      <c r="AX194" s="22">
        <v>849412</v>
      </c>
      <c r="AY194" s="22">
        <v>0</v>
      </c>
      <c r="AZ194" s="22">
        <v>389173</v>
      </c>
      <c r="BA194" s="22">
        <v>0</v>
      </c>
      <c r="BB194" s="22">
        <v>1801569</v>
      </c>
      <c r="BC194" s="22">
        <v>5107730</v>
      </c>
      <c r="BD194" s="22">
        <v>43457</v>
      </c>
      <c r="BE194" s="22">
        <v>675115</v>
      </c>
      <c r="BF194" s="22">
        <v>319522</v>
      </c>
      <c r="BG194" s="22">
        <v>0</v>
      </c>
      <c r="BH194" s="22">
        <v>2856077</v>
      </c>
      <c r="BI194" s="22">
        <v>2089725</v>
      </c>
      <c r="BJ194" s="22">
        <v>1636492</v>
      </c>
      <c r="BK194" s="22">
        <v>0</v>
      </c>
      <c r="BL194" s="22">
        <v>1240720</v>
      </c>
      <c r="BM194" s="22">
        <v>0</v>
      </c>
      <c r="BN194" s="22">
        <v>72608</v>
      </c>
      <c r="BO194" s="22">
        <v>0</v>
      </c>
      <c r="BP194" s="22">
        <v>703970</v>
      </c>
      <c r="BQ194" s="22">
        <v>634275</v>
      </c>
      <c r="BR194" s="22">
        <v>0</v>
      </c>
      <c r="BS194" s="22">
        <v>0</v>
      </c>
      <c r="BT194" s="22">
        <v>213787</v>
      </c>
      <c r="BU194" s="22">
        <v>0</v>
      </c>
      <c r="BV194" s="22">
        <v>12479</v>
      </c>
      <c r="BW194" s="22">
        <v>8052165</v>
      </c>
      <c r="BX194" s="22">
        <v>1338573</v>
      </c>
      <c r="BY194" s="22">
        <v>0</v>
      </c>
      <c r="BZ194" s="22">
        <v>0</v>
      </c>
      <c r="CA194" s="22">
        <v>0</v>
      </c>
      <c r="CB194" s="22">
        <v>0</v>
      </c>
      <c r="CC194" s="22">
        <v>0</v>
      </c>
      <c r="CD194" s="22">
        <v>0</v>
      </c>
      <c r="CE194" s="22">
        <v>36426382</v>
      </c>
      <c r="CF194" s="22">
        <v>3075272</v>
      </c>
    </row>
    <row r="195" spans="1:84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984149</v>
      </c>
      <c r="H195" s="22">
        <v>886123</v>
      </c>
      <c r="I195" s="22">
        <v>0</v>
      </c>
      <c r="J195" s="22">
        <v>5161</v>
      </c>
      <c r="K195" s="22">
        <v>0</v>
      </c>
      <c r="L195" s="22">
        <v>0</v>
      </c>
      <c r="M195" s="22">
        <v>14463</v>
      </c>
      <c r="N195" s="22">
        <v>34455</v>
      </c>
      <c r="O195" s="22">
        <v>0</v>
      </c>
      <c r="P195" s="22">
        <v>106976</v>
      </c>
      <c r="Q195" s="22">
        <v>0</v>
      </c>
      <c r="R195" s="22">
        <v>0</v>
      </c>
      <c r="S195" s="22">
        <v>0</v>
      </c>
      <c r="T195" s="22">
        <v>0</v>
      </c>
      <c r="U195" s="22">
        <v>261702</v>
      </c>
      <c r="V195" s="22">
        <v>60308</v>
      </c>
      <c r="W195" s="22">
        <v>116701</v>
      </c>
      <c r="X195" s="22">
        <v>40</v>
      </c>
      <c r="Y195" s="22">
        <v>0</v>
      </c>
      <c r="Z195" s="22">
        <v>0</v>
      </c>
      <c r="AA195" s="22">
        <v>13205</v>
      </c>
      <c r="AB195" s="22">
        <v>200</v>
      </c>
      <c r="AC195" s="22">
        <v>138678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71014</v>
      </c>
      <c r="AK195" s="22">
        <v>0</v>
      </c>
      <c r="AL195" s="22">
        <v>0</v>
      </c>
      <c r="AM195" s="22">
        <v>1269</v>
      </c>
      <c r="AN195" s="22">
        <v>0</v>
      </c>
      <c r="AO195" s="22">
        <v>0</v>
      </c>
      <c r="AP195" s="22">
        <v>0</v>
      </c>
      <c r="AQ195" s="22">
        <v>0</v>
      </c>
      <c r="AR195" s="22">
        <v>2694444</v>
      </c>
      <c r="AS195" s="22">
        <v>55784</v>
      </c>
      <c r="AT195" s="22">
        <v>605208</v>
      </c>
      <c r="AU195" s="22">
        <v>0</v>
      </c>
      <c r="AV195" s="22">
        <v>0</v>
      </c>
      <c r="AW195" s="22">
        <v>79687</v>
      </c>
      <c r="AX195" s="22">
        <v>4772</v>
      </c>
      <c r="AY195" s="22">
        <v>0</v>
      </c>
      <c r="AZ195" s="22">
        <v>69409</v>
      </c>
      <c r="BA195" s="22">
        <v>0</v>
      </c>
      <c r="BB195" s="22">
        <v>0</v>
      </c>
      <c r="BC195" s="22">
        <v>712844</v>
      </c>
      <c r="BD195" s="22">
        <v>0</v>
      </c>
      <c r="BE195" s="22">
        <v>0</v>
      </c>
      <c r="BF195" s="22">
        <v>0</v>
      </c>
      <c r="BG195" s="22">
        <v>0</v>
      </c>
      <c r="BH195" s="22">
        <v>398658</v>
      </c>
      <c r="BI195" s="22">
        <v>65499</v>
      </c>
      <c r="BJ195" s="22">
        <v>99068</v>
      </c>
      <c r="BK195" s="22">
        <v>0</v>
      </c>
      <c r="BL195" s="22">
        <v>10092</v>
      </c>
      <c r="BM195" s="22">
        <v>0</v>
      </c>
      <c r="BN195" s="22">
        <v>43576</v>
      </c>
      <c r="BO195" s="22">
        <v>0</v>
      </c>
      <c r="BP195" s="22">
        <v>6412</v>
      </c>
      <c r="BQ195" s="22">
        <v>0</v>
      </c>
      <c r="BR195" s="22">
        <v>22727</v>
      </c>
      <c r="BS195" s="22">
        <v>0</v>
      </c>
      <c r="BT195" s="22">
        <v>0</v>
      </c>
      <c r="BU195" s="22">
        <v>0</v>
      </c>
      <c r="BV195" s="22">
        <v>0</v>
      </c>
      <c r="BW195" s="22">
        <v>149878</v>
      </c>
      <c r="BX195" s="22">
        <v>46782</v>
      </c>
      <c r="BY195" s="22">
        <v>0</v>
      </c>
      <c r="BZ195" s="22">
        <v>0</v>
      </c>
      <c r="CA195" s="22">
        <v>0</v>
      </c>
      <c r="CB195" s="22">
        <v>0</v>
      </c>
      <c r="CC195" s="22">
        <v>0</v>
      </c>
      <c r="CD195" s="22">
        <v>0</v>
      </c>
      <c r="CE195" s="22">
        <v>2370396</v>
      </c>
      <c r="CF195" s="22">
        <v>324048</v>
      </c>
    </row>
    <row r="196" spans="1:84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1739275</v>
      </c>
      <c r="F196" s="22">
        <v>0</v>
      </c>
      <c r="G196" s="22">
        <v>373675</v>
      </c>
      <c r="H196" s="22">
        <v>0</v>
      </c>
      <c r="I196" s="22">
        <v>68336</v>
      </c>
      <c r="J196" s="22">
        <v>43680</v>
      </c>
      <c r="K196" s="22">
        <v>0</v>
      </c>
      <c r="L196" s="22">
        <v>10200</v>
      </c>
      <c r="M196" s="22">
        <v>1042</v>
      </c>
      <c r="N196" s="22">
        <v>0</v>
      </c>
      <c r="O196" s="22">
        <v>0</v>
      </c>
      <c r="P196" s="22">
        <v>437340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370020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2750</v>
      </c>
      <c r="AI196" s="22">
        <v>0</v>
      </c>
      <c r="AJ196" s="22">
        <v>348185</v>
      </c>
      <c r="AK196" s="22">
        <v>0</v>
      </c>
      <c r="AL196" s="22">
        <v>0</v>
      </c>
      <c r="AM196" s="22">
        <v>10000</v>
      </c>
      <c r="AN196" s="22">
        <v>0</v>
      </c>
      <c r="AO196" s="22">
        <v>0</v>
      </c>
      <c r="AP196" s="22">
        <v>0</v>
      </c>
      <c r="AQ196" s="22">
        <v>0</v>
      </c>
      <c r="AR196" s="22">
        <v>3404503</v>
      </c>
      <c r="AS196" s="22">
        <v>93260</v>
      </c>
      <c r="AT196" s="22">
        <v>574384</v>
      </c>
      <c r="AU196" s="22">
        <v>0</v>
      </c>
      <c r="AV196" s="22">
        <v>232174</v>
      </c>
      <c r="AW196" s="22">
        <v>141948</v>
      </c>
      <c r="AX196" s="22">
        <v>5625</v>
      </c>
      <c r="AY196" s="22">
        <v>14653</v>
      </c>
      <c r="AZ196" s="22">
        <v>0</v>
      </c>
      <c r="BA196" s="22">
        <v>0</v>
      </c>
      <c r="BB196" s="22">
        <v>463023</v>
      </c>
      <c r="BC196" s="22">
        <v>398044</v>
      </c>
      <c r="BD196" s="22">
        <v>0</v>
      </c>
      <c r="BE196" s="22">
        <v>0</v>
      </c>
      <c r="BF196" s="22">
        <v>10457</v>
      </c>
      <c r="BG196" s="22">
        <v>0</v>
      </c>
      <c r="BH196" s="22">
        <v>0</v>
      </c>
      <c r="BI196" s="22">
        <v>663000</v>
      </c>
      <c r="BJ196" s="22">
        <v>121065</v>
      </c>
      <c r="BK196" s="22">
        <v>0</v>
      </c>
      <c r="BL196" s="22">
        <v>0</v>
      </c>
      <c r="BM196" s="22">
        <v>0</v>
      </c>
      <c r="BN196" s="22">
        <v>0</v>
      </c>
      <c r="BO196" s="22">
        <v>0</v>
      </c>
      <c r="BP196" s="22">
        <v>0</v>
      </c>
      <c r="BQ196" s="22">
        <v>0</v>
      </c>
      <c r="BR196" s="22">
        <v>23126</v>
      </c>
      <c r="BS196" s="22">
        <v>0</v>
      </c>
      <c r="BT196" s="22">
        <v>0</v>
      </c>
      <c r="BU196" s="22">
        <v>0</v>
      </c>
      <c r="BV196" s="22">
        <v>0</v>
      </c>
      <c r="BW196" s="22">
        <v>253797</v>
      </c>
      <c r="BX196" s="22">
        <v>0</v>
      </c>
      <c r="BY196" s="22">
        <v>0</v>
      </c>
      <c r="BZ196" s="22">
        <v>0</v>
      </c>
      <c r="CA196" s="22">
        <v>0</v>
      </c>
      <c r="CB196" s="22">
        <v>0</v>
      </c>
      <c r="CC196" s="22">
        <v>0</v>
      </c>
      <c r="CD196" s="22">
        <v>0</v>
      </c>
      <c r="CE196" s="22">
        <v>2994556</v>
      </c>
      <c r="CF196" s="22">
        <v>409947</v>
      </c>
    </row>
    <row r="197" spans="1:84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1817576</v>
      </c>
      <c r="F197" s="22">
        <v>0</v>
      </c>
      <c r="G197" s="22">
        <v>140432</v>
      </c>
      <c r="H197" s="22">
        <v>0</v>
      </c>
      <c r="I197" s="22">
        <v>0</v>
      </c>
      <c r="J197" s="22">
        <v>22526</v>
      </c>
      <c r="K197" s="22">
        <v>1810</v>
      </c>
      <c r="L197" s="22">
        <v>0</v>
      </c>
      <c r="M197" s="22">
        <v>9609</v>
      </c>
      <c r="N197" s="22">
        <v>0</v>
      </c>
      <c r="O197" s="22">
        <v>185</v>
      </c>
      <c r="P197" s="22">
        <v>109124</v>
      </c>
      <c r="Q197" s="22">
        <v>0</v>
      </c>
      <c r="R197" s="22">
        <v>0</v>
      </c>
      <c r="S197" s="22">
        <v>0</v>
      </c>
      <c r="T197" s="22">
        <v>0</v>
      </c>
      <c r="U197" s="22">
        <v>348702</v>
      </c>
      <c r="V197" s="22">
        <v>3304207</v>
      </c>
      <c r="W197" s="22">
        <v>157617</v>
      </c>
      <c r="X197" s="22">
        <v>0</v>
      </c>
      <c r="Y197" s="22">
        <v>24476</v>
      </c>
      <c r="Z197" s="22">
        <v>0</v>
      </c>
      <c r="AA197" s="22">
        <v>8955</v>
      </c>
      <c r="AB197" s="22">
        <v>0</v>
      </c>
      <c r="AC197" s="22">
        <v>3300</v>
      </c>
      <c r="AD197" s="22">
        <v>0</v>
      </c>
      <c r="AE197" s="22">
        <v>0</v>
      </c>
      <c r="AF197" s="22">
        <v>0</v>
      </c>
      <c r="AG197" s="22">
        <v>0</v>
      </c>
      <c r="AH197" s="22">
        <v>17492</v>
      </c>
      <c r="AI197" s="22">
        <v>0</v>
      </c>
      <c r="AJ197" s="22">
        <v>57989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0</v>
      </c>
      <c r="AR197" s="22">
        <v>6024000</v>
      </c>
      <c r="AS197" s="22">
        <v>47360</v>
      </c>
      <c r="AT197" s="22">
        <v>440561</v>
      </c>
      <c r="AU197" s="22">
        <v>0</v>
      </c>
      <c r="AV197" s="22">
        <v>0</v>
      </c>
      <c r="AW197" s="22">
        <v>77025</v>
      </c>
      <c r="AX197" s="22">
        <v>9060</v>
      </c>
      <c r="AY197" s="22">
        <v>0</v>
      </c>
      <c r="AZ197" s="22">
        <v>124701</v>
      </c>
      <c r="BA197" s="22">
        <v>0</v>
      </c>
      <c r="BB197" s="22">
        <v>273121</v>
      </c>
      <c r="BC197" s="22">
        <v>425131</v>
      </c>
      <c r="BD197" s="22">
        <v>0</v>
      </c>
      <c r="BE197" s="22">
        <v>0</v>
      </c>
      <c r="BF197" s="22">
        <v>0</v>
      </c>
      <c r="BG197" s="22">
        <v>0</v>
      </c>
      <c r="BH197" s="22">
        <v>380008</v>
      </c>
      <c r="BI197" s="22">
        <v>332966</v>
      </c>
      <c r="BJ197" s="22">
        <v>148561</v>
      </c>
      <c r="BK197" s="22">
        <v>0</v>
      </c>
      <c r="BL197" s="22">
        <v>29826</v>
      </c>
      <c r="BM197" s="22">
        <v>0</v>
      </c>
      <c r="BN197" s="22">
        <v>14592</v>
      </c>
      <c r="BO197" s="22">
        <v>0</v>
      </c>
      <c r="BP197" s="22">
        <v>13254</v>
      </c>
      <c r="BQ197" s="22">
        <v>0</v>
      </c>
      <c r="BR197" s="22">
        <v>0</v>
      </c>
      <c r="BS197" s="22">
        <v>0</v>
      </c>
      <c r="BT197" s="22">
        <v>0</v>
      </c>
      <c r="BU197" s="22">
        <v>75241</v>
      </c>
      <c r="BV197" s="22">
        <v>0</v>
      </c>
      <c r="BW197" s="22">
        <v>197597</v>
      </c>
      <c r="BX197" s="22">
        <v>30718</v>
      </c>
      <c r="BY197" s="22">
        <v>0</v>
      </c>
      <c r="BZ197" s="22">
        <v>0</v>
      </c>
      <c r="CA197" s="22">
        <v>0</v>
      </c>
      <c r="CB197" s="22">
        <v>0</v>
      </c>
      <c r="CC197" s="22">
        <v>0</v>
      </c>
      <c r="CD197" s="22">
        <v>0</v>
      </c>
      <c r="CE197" s="22">
        <v>2619722</v>
      </c>
      <c r="CF197" s="22">
        <v>3404278</v>
      </c>
    </row>
    <row r="198" spans="1:84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656110</v>
      </c>
      <c r="F198" s="22">
        <v>0</v>
      </c>
      <c r="G198" s="22">
        <v>5978</v>
      </c>
      <c r="H198" s="22">
        <v>449</v>
      </c>
      <c r="I198" s="22">
        <v>0</v>
      </c>
      <c r="J198" s="22">
        <v>16769</v>
      </c>
      <c r="K198" s="22">
        <v>0</v>
      </c>
      <c r="L198" s="22">
        <v>0</v>
      </c>
      <c r="M198" s="22">
        <v>1025</v>
      </c>
      <c r="N198" s="22">
        <v>0</v>
      </c>
      <c r="O198" s="22">
        <v>12701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72310</v>
      </c>
      <c r="V198" s="22">
        <v>52574</v>
      </c>
      <c r="W198" s="22">
        <v>37268</v>
      </c>
      <c r="X198" s="22">
        <v>0</v>
      </c>
      <c r="Y198" s="22">
        <v>0</v>
      </c>
      <c r="Z198" s="22">
        <v>0</v>
      </c>
      <c r="AA198" s="22">
        <v>1790</v>
      </c>
      <c r="AB198" s="22">
        <v>0</v>
      </c>
      <c r="AC198" s="22">
        <v>2685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10000</v>
      </c>
      <c r="AJ198" s="22">
        <v>9926</v>
      </c>
      <c r="AK198" s="22">
        <v>0</v>
      </c>
      <c r="AL198" s="22">
        <v>0</v>
      </c>
      <c r="AM198" s="22">
        <v>250</v>
      </c>
      <c r="AN198" s="22">
        <v>0</v>
      </c>
      <c r="AO198" s="22">
        <v>0</v>
      </c>
      <c r="AP198" s="22">
        <v>0</v>
      </c>
      <c r="AQ198" s="22">
        <v>0</v>
      </c>
      <c r="AR198" s="22">
        <v>879835</v>
      </c>
      <c r="AS198" s="22">
        <v>24146</v>
      </c>
      <c r="AT198" s="22">
        <v>136114</v>
      </c>
      <c r="AU198" s="22">
        <v>0</v>
      </c>
      <c r="AV198" s="22">
        <v>4581</v>
      </c>
      <c r="AW198" s="22">
        <v>15813</v>
      </c>
      <c r="AX198" s="22">
        <v>2113</v>
      </c>
      <c r="AY198" s="22">
        <v>0</v>
      </c>
      <c r="AZ198" s="22">
        <v>1230</v>
      </c>
      <c r="BA198" s="22">
        <v>0</v>
      </c>
      <c r="BB198" s="22">
        <v>0</v>
      </c>
      <c r="BC198" s="22">
        <v>230692</v>
      </c>
      <c r="BD198" s="22">
        <v>0</v>
      </c>
      <c r="BE198" s="22">
        <v>0</v>
      </c>
      <c r="BF198" s="22">
        <v>0</v>
      </c>
      <c r="BG198" s="22">
        <v>0</v>
      </c>
      <c r="BH198" s="22">
        <v>152118</v>
      </c>
      <c r="BI198" s="22">
        <v>45440</v>
      </c>
      <c r="BJ198" s="22">
        <v>31094</v>
      </c>
      <c r="BK198" s="22">
        <v>0</v>
      </c>
      <c r="BL198" s="22">
        <v>1791</v>
      </c>
      <c r="BM198" s="22">
        <v>0</v>
      </c>
      <c r="BN198" s="22">
        <v>1930</v>
      </c>
      <c r="BO198" s="22">
        <v>0</v>
      </c>
      <c r="BP198" s="22">
        <v>5717</v>
      </c>
      <c r="BQ198" s="22">
        <v>0</v>
      </c>
      <c r="BR198" s="22">
        <v>0</v>
      </c>
      <c r="BS198" s="22">
        <v>0</v>
      </c>
      <c r="BT198" s="22">
        <v>0</v>
      </c>
      <c r="BU198" s="22">
        <v>0</v>
      </c>
      <c r="BV198" s="22">
        <v>0</v>
      </c>
      <c r="BW198" s="22">
        <v>42111</v>
      </c>
      <c r="BX198" s="22">
        <v>9002</v>
      </c>
      <c r="BY198" s="22">
        <v>0</v>
      </c>
      <c r="BZ198" s="22">
        <v>0</v>
      </c>
      <c r="CA198" s="22">
        <v>0</v>
      </c>
      <c r="CB198" s="22">
        <v>0</v>
      </c>
      <c r="CC198" s="22">
        <v>0</v>
      </c>
      <c r="CD198" s="22">
        <v>635</v>
      </c>
      <c r="CE198" s="22">
        <v>704527</v>
      </c>
      <c r="CF198" s="22">
        <v>175308</v>
      </c>
    </row>
    <row r="199" spans="1:84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318391</v>
      </c>
      <c r="F199" s="22">
        <v>0</v>
      </c>
      <c r="G199" s="22">
        <v>3572</v>
      </c>
      <c r="H199" s="22">
        <v>0</v>
      </c>
      <c r="I199" s="22">
        <v>0</v>
      </c>
      <c r="J199" s="22">
        <v>20028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690</v>
      </c>
      <c r="Q199" s="22">
        <v>0</v>
      </c>
      <c r="R199" s="22">
        <v>0</v>
      </c>
      <c r="S199" s="22">
        <v>0</v>
      </c>
      <c r="T199" s="22">
        <v>0</v>
      </c>
      <c r="U199" s="22">
        <v>68632</v>
      </c>
      <c r="V199" s="22">
        <v>28109</v>
      </c>
      <c r="W199" s="22">
        <v>26108</v>
      </c>
      <c r="X199" s="22">
        <v>0</v>
      </c>
      <c r="Y199" s="22">
        <v>5114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6239</v>
      </c>
      <c r="AK199" s="22">
        <v>9920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  <c r="AR199" s="22">
        <v>486803</v>
      </c>
      <c r="AS199" s="22">
        <v>17024</v>
      </c>
      <c r="AT199" s="22">
        <v>94908</v>
      </c>
      <c r="AU199" s="22">
        <v>0</v>
      </c>
      <c r="AV199" s="22">
        <v>6850</v>
      </c>
      <c r="AW199" s="22">
        <v>36357</v>
      </c>
      <c r="AX199" s="22">
        <v>0</v>
      </c>
      <c r="AY199" s="22">
        <v>0</v>
      </c>
      <c r="AZ199" s="22">
        <v>313</v>
      </c>
      <c r="BA199" s="22">
        <v>0</v>
      </c>
      <c r="BB199" s="22">
        <v>0</v>
      </c>
      <c r="BC199" s="22">
        <v>132765</v>
      </c>
      <c r="BD199" s="22">
        <v>0</v>
      </c>
      <c r="BE199" s="22">
        <v>0</v>
      </c>
      <c r="BF199" s="22">
        <v>0</v>
      </c>
      <c r="BG199" s="22">
        <v>0</v>
      </c>
      <c r="BH199" s="22">
        <v>95867</v>
      </c>
      <c r="BI199" s="22">
        <v>43766</v>
      </c>
      <c r="BJ199" s="22">
        <v>34047</v>
      </c>
      <c r="BK199" s="22">
        <v>0</v>
      </c>
      <c r="BL199" s="22">
        <v>8060</v>
      </c>
      <c r="BM199" s="22">
        <v>0</v>
      </c>
      <c r="BN199" s="22">
        <v>0</v>
      </c>
      <c r="BO199" s="22">
        <v>0</v>
      </c>
      <c r="BP199" s="22">
        <v>0</v>
      </c>
      <c r="BQ199" s="22">
        <v>0</v>
      </c>
      <c r="BR199" s="22">
        <v>0</v>
      </c>
      <c r="BS199" s="22">
        <v>0</v>
      </c>
      <c r="BT199" s="22">
        <v>0</v>
      </c>
      <c r="BU199" s="22">
        <v>0</v>
      </c>
      <c r="BV199" s="22">
        <v>0</v>
      </c>
      <c r="BW199" s="22">
        <v>28941</v>
      </c>
      <c r="BX199" s="22">
        <v>25395</v>
      </c>
      <c r="BY199" s="22">
        <v>0</v>
      </c>
      <c r="BZ199" s="22">
        <v>0</v>
      </c>
      <c r="CA199" s="22">
        <v>0</v>
      </c>
      <c r="CB199" s="22">
        <v>0</v>
      </c>
      <c r="CC199" s="22">
        <v>0</v>
      </c>
      <c r="CD199" s="22">
        <v>0</v>
      </c>
      <c r="CE199" s="22">
        <v>524293</v>
      </c>
      <c r="CF199" s="22">
        <v>-37490</v>
      </c>
    </row>
    <row r="200" spans="1:84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626974</v>
      </c>
      <c r="F200" s="22">
        <v>0</v>
      </c>
      <c r="G200" s="22">
        <v>82264</v>
      </c>
      <c r="H200" s="22">
        <v>0</v>
      </c>
      <c r="I200" s="22">
        <v>0</v>
      </c>
      <c r="J200" s="22">
        <v>50</v>
      </c>
      <c r="K200" s="22">
        <v>0</v>
      </c>
      <c r="L200" s="22">
        <v>0</v>
      </c>
      <c r="M200" s="22">
        <v>841</v>
      </c>
      <c r="N200" s="22">
        <v>0</v>
      </c>
      <c r="O200" s="22">
        <v>0</v>
      </c>
      <c r="P200" s="22">
        <v>125375</v>
      </c>
      <c r="Q200" s="22">
        <v>0</v>
      </c>
      <c r="R200" s="22">
        <v>0</v>
      </c>
      <c r="S200" s="22">
        <v>0</v>
      </c>
      <c r="T200" s="22">
        <v>0</v>
      </c>
      <c r="U200" s="22">
        <v>230632</v>
      </c>
      <c r="V200" s="22">
        <v>55812</v>
      </c>
      <c r="W200" s="22">
        <v>83227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259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39823</v>
      </c>
      <c r="AK200" s="22">
        <v>13401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0</v>
      </c>
      <c r="AR200" s="22">
        <v>1258658</v>
      </c>
      <c r="AS200" s="22">
        <v>32407</v>
      </c>
      <c r="AT200" s="22">
        <v>470239</v>
      </c>
      <c r="AU200" s="22">
        <v>0</v>
      </c>
      <c r="AV200" s="22">
        <v>14282</v>
      </c>
      <c r="AW200" s="22">
        <v>21916</v>
      </c>
      <c r="AX200" s="22">
        <v>0</v>
      </c>
      <c r="AY200" s="22">
        <v>0</v>
      </c>
      <c r="AZ200" s="22">
        <v>1698</v>
      </c>
      <c r="BA200" s="22">
        <v>0</v>
      </c>
      <c r="BB200" s="22">
        <v>0</v>
      </c>
      <c r="BC200" s="22">
        <v>444094</v>
      </c>
      <c r="BD200" s="22">
        <v>0</v>
      </c>
      <c r="BE200" s="22">
        <v>0</v>
      </c>
      <c r="BF200" s="22">
        <v>0</v>
      </c>
      <c r="BG200" s="22">
        <v>0</v>
      </c>
      <c r="BH200" s="22">
        <v>164790</v>
      </c>
      <c r="BI200" s="22">
        <v>105737</v>
      </c>
      <c r="BJ200" s="22">
        <v>55745</v>
      </c>
      <c r="BK200" s="22">
        <v>0</v>
      </c>
      <c r="BL200" s="22">
        <v>3669</v>
      </c>
      <c r="BM200" s="22">
        <v>0</v>
      </c>
      <c r="BN200" s="22">
        <v>0</v>
      </c>
      <c r="BO200" s="22">
        <v>0</v>
      </c>
      <c r="BP200" s="22">
        <v>5053</v>
      </c>
      <c r="BQ200" s="22">
        <v>0</v>
      </c>
      <c r="BR200" s="22">
        <v>0</v>
      </c>
      <c r="BS200" s="22">
        <v>0</v>
      </c>
      <c r="BT200" s="22">
        <v>0</v>
      </c>
      <c r="BU200" s="22">
        <v>0</v>
      </c>
      <c r="BV200" s="22">
        <v>0</v>
      </c>
      <c r="BW200" s="22">
        <v>66890</v>
      </c>
      <c r="BX200" s="22">
        <v>38386</v>
      </c>
      <c r="BY200" s="22">
        <v>0</v>
      </c>
      <c r="BZ200" s="22">
        <v>0</v>
      </c>
      <c r="CA200" s="22">
        <v>0</v>
      </c>
      <c r="CB200" s="22">
        <v>0</v>
      </c>
      <c r="CC200" s="22">
        <v>0</v>
      </c>
      <c r="CD200" s="22">
        <v>0</v>
      </c>
      <c r="CE200" s="22">
        <v>1424906</v>
      </c>
      <c r="CF200" s="22">
        <v>-166248</v>
      </c>
    </row>
    <row r="201" spans="1:84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765747</v>
      </c>
      <c r="F201" s="22">
        <v>0</v>
      </c>
      <c r="G201" s="22">
        <v>100700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3276</v>
      </c>
      <c r="N201" s="22">
        <v>0</v>
      </c>
      <c r="O201" s="22">
        <v>0</v>
      </c>
      <c r="P201" s="22">
        <v>11</v>
      </c>
      <c r="Q201" s="22">
        <v>0</v>
      </c>
      <c r="R201" s="22">
        <v>0</v>
      </c>
      <c r="S201" s="22">
        <v>0</v>
      </c>
      <c r="T201" s="22">
        <v>0</v>
      </c>
      <c r="U201" s="22">
        <v>396834</v>
      </c>
      <c r="V201" s="22">
        <v>91482</v>
      </c>
      <c r="W201" s="22">
        <v>101218</v>
      </c>
      <c r="X201" s="22">
        <v>0</v>
      </c>
      <c r="Y201" s="22">
        <v>0</v>
      </c>
      <c r="Z201" s="22">
        <v>0</v>
      </c>
      <c r="AA201" s="22">
        <v>12140</v>
      </c>
      <c r="AB201" s="22">
        <v>0</v>
      </c>
      <c r="AC201" s="22">
        <v>54691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66898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  <c r="AR201" s="22">
        <v>1592997</v>
      </c>
      <c r="AS201" s="22">
        <v>32363</v>
      </c>
      <c r="AT201" s="22">
        <v>165682</v>
      </c>
      <c r="AU201" s="22">
        <v>0</v>
      </c>
      <c r="AV201" s="22">
        <v>0</v>
      </c>
      <c r="AW201" s="22">
        <v>38487</v>
      </c>
      <c r="AX201" s="22">
        <v>0</v>
      </c>
      <c r="AY201" s="22">
        <v>0</v>
      </c>
      <c r="AZ201" s="22">
        <v>47551</v>
      </c>
      <c r="BA201" s="22">
        <v>0</v>
      </c>
      <c r="BB201" s="22">
        <v>63113</v>
      </c>
      <c r="BC201" s="22">
        <v>207345</v>
      </c>
      <c r="BD201" s="22">
        <v>0</v>
      </c>
      <c r="BE201" s="22">
        <v>0</v>
      </c>
      <c r="BF201" s="22">
        <v>0</v>
      </c>
      <c r="BG201" s="22">
        <v>0</v>
      </c>
      <c r="BH201" s="22">
        <v>534768</v>
      </c>
      <c r="BI201" s="22">
        <v>146088</v>
      </c>
      <c r="BJ201" s="22">
        <v>133286</v>
      </c>
      <c r="BK201" s="22">
        <v>0</v>
      </c>
      <c r="BL201" s="22">
        <v>7824</v>
      </c>
      <c r="BM201" s="22">
        <v>0</v>
      </c>
      <c r="BN201" s="22">
        <v>22076</v>
      </c>
      <c r="BO201" s="22">
        <v>0</v>
      </c>
      <c r="BP201" s="22">
        <v>93868</v>
      </c>
      <c r="BQ201" s="22">
        <v>0</v>
      </c>
      <c r="BR201" s="22">
        <v>0</v>
      </c>
      <c r="BS201" s="22">
        <v>0</v>
      </c>
      <c r="BT201" s="22">
        <v>0</v>
      </c>
      <c r="BU201" s="22">
        <v>0</v>
      </c>
      <c r="BV201" s="22">
        <v>0</v>
      </c>
      <c r="BW201" s="22">
        <v>124317</v>
      </c>
      <c r="BX201" s="22">
        <v>17973</v>
      </c>
      <c r="BY201" s="22">
        <v>0</v>
      </c>
      <c r="BZ201" s="22">
        <v>0</v>
      </c>
      <c r="CA201" s="22">
        <v>0</v>
      </c>
      <c r="CB201" s="22">
        <v>0</v>
      </c>
      <c r="CC201" s="22">
        <v>0</v>
      </c>
      <c r="CD201" s="22">
        <v>0</v>
      </c>
      <c r="CE201" s="22">
        <v>1634741</v>
      </c>
      <c r="CF201" s="22">
        <v>-41744</v>
      </c>
    </row>
    <row r="202" spans="1:84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356021</v>
      </c>
      <c r="F202" s="22">
        <v>0</v>
      </c>
      <c r="G202" s="22">
        <v>66705</v>
      </c>
      <c r="H202" s="22">
        <v>0</v>
      </c>
      <c r="I202" s="22">
        <v>23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17434</v>
      </c>
      <c r="P202" s="22">
        <v>129514</v>
      </c>
      <c r="Q202" s="22">
        <v>0</v>
      </c>
      <c r="R202" s="22">
        <v>0</v>
      </c>
      <c r="S202" s="22">
        <v>0</v>
      </c>
      <c r="T202" s="22">
        <v>0</v>
      </c>
      <c r="U202" s="22">
        <v>105187</v>
      </c>
      <c r="V202" s="22">
        <v>63576</v>
      </c>
      <c r="W202" s="22">
        <v>48940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400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11292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0</v>
      </c>
      <c r="AR202" s="22">
        <v>857590</v>
      </c>
      <c r="AS202" s="22">
        <v>24112</v>
      </c>
      <c r="AT202" s="22">
        <v>285098</v>
      </c>
      <c r="AU202" s="22">
        <v>0</v>
      </c>
      <c r="AV202" s="22">
        <v>0</v>
      </c>
      <c r="AW202" s="22">
        <v>57985</v>
      </c>
      <c r="AX202" s="22">
        <v>0</v>
      </c>
      <c r="AY202" s="22">
        <v>0</v>
      </c>
      <c r="AZ202" s="22">
        <v>6829</v>
      </c>
      <c r="BA202" s="22">
        <v>0</v>
      </c>
      <c r="BB202" s="22">
        <v>84369</v>
      </c>
      <c r="BC202" s="22">
        <v>65285</v>
      </c>
      <c r="BD202" s="22">
        <v>0</v>
      </c>
      <c r="BE202" s="22">
        <v>0</v>
      </c>
      <c r="BF202" s="22">
        <v>0</v>
      </c>
      <c r="BG202" s="22">
        <v>0</v>
      </c>
      <c r="BH202" s="22">
        <v>158643</v>
      </c>
      <c r="BI202" s="22">
        <v>44884</v>
      </c>
      <c r="BJ202" s="22">
        <v>76965</v>
      </c>
      <c r="BK202" s="22">
        <v>0</v>
      </c>
      <c r="BL202" s="22">
        <v>2624</v>
      </c>
      <c r="BM202" s="22">
        <v>0</v>
      </c>
      <c r="BN202" s="22">
        <v>0</v>
      </c>
      <c r="BO202" s="22">
        <v>0</v>
      </c>
      <c r="BP202" s="22">
        <v>3017</v>
      </c>
      <c r="BQ202" s="22">
        <v>0</v>
      </c>
      <c r="BR202" s="22">
        <v>4312</v>
      </c>
      <c r="BS202" s="22">
        <v>0</v>
      </c>
      <c r="BT202" s="22">
        <v>0</v>
      </c>
      <c r="BU202" s="22">
        <v>0</v>
      </c>
      <c r="BV202" s="22">
        <v>0</v>
      </c>
      <c r="BW202" s="22">
        <v>39252</v>
      </c>
      <c r="BX202" s="22">
        <v>6574</v>
      </c>
      <c r="BY202" s="22">
        <v>0</v>
      </c>
      <c r="BZ202" s="22">
        <v>0</v>
      </c>
      <c r="CA202" s="22">
        <v>0</v>
      </c>
      <c r="CB202" s="22">
        <v>0</v>
      </c>
      <c r="CC202" s="22">
        <v>0</v>
      </c>
      <c r="CD202" s="22">
        <v>0</v>
      </c>
      <c r="CE202" s="22">
        <v>859949</v>
      </c>
      <c r="CF202" s="22">
        <v>-2359</v>
      </c>
    </row>
    <row r="203" spans="1:84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395287</v>
      </c>
      <c r="F203" s="22">
        <v>0</v>
      </c>
      <c r="G203" s="22">
        <v>82688</v>
      </c>
      <c r="H203" s="22">
        <v>0</v>
      </c>
      <c r="I203" s="22">
        <v>0</v>
      </c>
      <c r="J203" s="22">
        <v>47834</v>
      </c>
      <c r="K203" s="22">
        <v>0</v>
      </c>
      <c r="L203" s="22">
        <v>0</v>
      </c>
      <c r="M203" s="22">
        <v>5361</v>
      </c>
      <c r="N203" s="22">
        <v>0</v>
      </c>
      <c r="O203" s="22">
        <v>0</v>
      </c>
      <c r="P203" s="22">
        <v>175693</v>
      </c>
      <c r="Q203" s="22">
        <v>0</v>
      </c>
      <c r="R203" s="22">
        <v>0</v>
      </c>
      <c r="S203" s="22">
        <v>0</v>
      </c>
      <c r="T203" s="22">
        <v>0</v>
      </c>
      <c r="U203" s="22">
        <v>149671</v>
      </c>
      <c r="V203" s="22">
        <v>117818</v>
      </c>
      <c r="W203" s="22">
        <v>43393</v>
      </c>
      <c r="X203" s="22">
        <v>0</v>
      </c>
      <c r="Y203" s="22">
        <v>0</v>
      </c>
      <c r="Z203" s="22">
        <v>0</v>
      </c>
      <c r="AA203" s="22">
        <v>2883</v>
      </c>
      <c r="AB203" s="22">
        <v>0</v>
      </c>
      <c r="AC203" s="22">
        <v>0</v>
      </c>
      <c r="AD203" s="22">
        <v>1250</v>
      </c>
      <c r="AE203" s="22">
        <v>525</v>
      </c>
      <c r="AF203" s="22">
        <v>0</v>
      </c>
      <c r="AG203" s="22">
        <v>0</v>
      </c>
      <c r="AH203" s="22">
        <v>0</v>
      </c>
      <c r="AI203" s="22">
        <v>0</v>
      </c>
      <c r="AJ203" s="22">
        <v>3116</v>
      </c>
      <c r="AK203" s="22">
        <v>300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  <c r="AR203" s="22">
        <v>1025819</v>
      </c>
      <c r="AS203" s="22">
        <v>12659</v>
      </c>
      <c r="AT203" s="22">
        <v>156291</v>
      </c>
      <c r="AU203" s="22">
        <v>0</v>
      </c>
      <c r="AV203" s="22">
        <v>0</v>
      </c>
      <c r="AW203" s="22">
        <v>77055</v>
      </c>
      <c r="AX203" s="22">
        <v>1000</v>
      </c>
      <c r="AY203" s="22">
        <v>0</v>
      </c>
      <c r="AZ203" s="22">
        <v>32607</v>
      </c>
      <c r="BA203" s="22">
        <v>0</v>
      </c>
      <c r="BB203" s="22">
        <v>0</v>
      </c>
      <c r="BC203" s="22">
        <v>191569</v>
      </c>
      <c r="BD203" s="22">
        <v>0</v>
      </c>
      <c r="BE203" s="22">
        <v>0</v>
      </c>
      <c r="BF203" s="22">
        <v>3570</v>
      </c>
      <c r="BG203" s="22">
        <v>0</v>
      </c>
      <c r="BH203" s="22">
        <v>161442</v>
      </c>
      <c r="BI203" s="22">
        <v>132376</v>
      </c>
      <c r="BJ203" s="22">
        <v>45074</v>
      </c>
      <c r="BK203" s="22">
        <v>0</v>
      </c>
      <c r="BL203" s="22">
        <v>2699</v>
      </c>
      <c r="BM203" s="22">
        <v>0</v>
      </c>
      <c r="BN203" s="22">
        <v>0</v>
      </c>
      <c r="BO203" s="22">
        <v>0</v>
      </c>
      <c r="BP203" s="22">
        <v>2142</v>
      </c>
      <c r="BQ203" s="22">
        <v>0</v>
      </c>
      <c r="BR203" s="22">
        <v>0</v>
      </c>
      <c r="BS203" s="22">
        <v>0</v>
      </c>
      <c r="BT203" s="22">
        <v>0</v>
      </c>
      <c r="BU203" s="22">
        <v>0</v>
      </c>
      <c r="BV203" s="22">
        <v>0</v>
      </c>
      <c r="BW203" s="22">
        <v>54712</v>
      </c>
      <c r="BX203" s="22">
        <v>6872</v>
      </c>
      <c r="BY203" s="22">
        <v>0</v>
      </c>
      <c r="BZ203" s="22">
        <v>0</v>
      </c>
      <c r="CA203" s="22">
        <v>0</v>
      </c>
      <c r="CB203" s="22">
        <v>0</v>
      </c>
      <c r="CC203" s="22">
        <v>0</v>
      </c>
      <c r="CD203" s="22">
        <v>0</v>
      </c>
      <c r="CE203" s="22">
        <v>880068</v>
      </c>
      <c r="CF203" s="22">
        <v>145751</v>
      </c>
    </row>
    <row r="204" spans="1:84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1338506</v>
      </c>
      <c r="G204" s="22">
        <v>122277</v>
      </c>
      <c r="H204" s="22">
        <v>33602</v>
      </c>
      <c r="I204" s="22">
        <v>0</v>
      </c>
      <c r="J204" s="22">
        <v>19083</v>
      </c>
      <c r="K204" s="22">
        <v>0</v>
      </c>
      <c r="L204" s="22">
        <v>0</v>
      </c>
      <c r="M204" s="22">
        <v>35989</v>
      </c>
      <c r="N204" s="22">
        <v>234162</v>
      </c>
      <c r="O204" s="22">
        <v>0</v>
      </c>
      <c r="P204" s="22">
        <v>51530</v>
      </c>
      <c r="Q204" s="22">
        <v>-93326</v>
      </c>
      <c r="R204" s="22">
        <v>0</v>
      </c>
      <c r="S204" s="22">
        <v>0</v>
      </c>
      <c r="T204" s="22">
        <v>13088</v>
      </c>
      <c r="U204" s="22">
        <v>359335</v>
      </c>
      <c r="V204" s="22">
        <v>78784</v>
      </c>
      <c r="W204" s="22">
        <v>82906</v>
      </c>
      <c r="X204" s="22">
        <v>7500</v>
      </c>
      <c r="Y204" s="22">
        <v>23795</v>
      </c>
      <c r="Z204" s="22">
        <v>0</v>
      </c>
      <c r="AA204" s="22">
        <v>0</v>
      </c>
      <c r="AB204" s="22">
        <v>0</v>
      </c>
      <c r="AC204" s="22">
        <v>1450</v>
      </c>
      <c r="AD204" s="22">
        <v>0</v>
      </c>
      <c r="AE204" s="22">
        <v>0</v>
      </c>
      <c r="AF204" s="22">
        <v>0</v>
      </c>
      <c r="AG204" s="22">
        <v>11784</v>
      </c>
      <c r="AH204" s="22">
        <v>2501</v>
      </c>
      <c r="AI204" s="22">
        <v>79544</v>
      </c>
      <c r="AJ204" s="22">
        <v>0</v>
      </c>
      <c r="AK204" s="22">
        <v>16789</v>
      </c>
      <c r="AL204" s="22">
        <v>0</v>
      </c>
      <c r="AM204" s="22">
        <v>25000</v>
      </c>
      <c r="AN204" s="22">
        <v>0</v>
      </c>
      <c r="AO204" s="22">
        <v>0</v>
      </c>
      <c r="AP204" s="22">
        <v>0</v>
      </c>
      <c r="AQ204" s="22">
        <v>0</v>
      </c>
      <c r="AR204" s="22">
        <v>2444299</v>
      </c>
      <c r="AS204" s="22">
        <v>42214</v>
      </c>
      <c r="AT204" s="22">
        <v>347899</v>
      </c>
      <c r="AU204" s="22">
        <v>0</v>
      </c>
      <c r="AV204" s="22">
        <v>4908</v>
      </c>
      <c r="AW204" s="22">
        <v>184072</v>
      </c>
      <c r="AX204" s="22">
        <v>0</v>
      </c>
      <c r="AY204" s="22">
        <v>0</v>
      </c>
      <c r="AZ204" s="22">
        <v>140959</v>
      </c>
      <c r="BA204" s="22">
        <v>0</v>
      </c>
      <c r="BB204" s="22">
        <v>0</v>
      </c>
      <c r="BC204" s="22">
        <v>631707</v>
      </c>
      <c r="BD204" s="22">
        <v>56865</v>
      </c>
      <c r="BE204" s="22">
        <v>0</v>
      </c>
      <c r="BF204" s="22">
        <v>0</v>
      </c>
      <c r="BG204" s="22">
        <v>0</v>
      </c>
      <c r="BH204" s="22">
        <v>415463</v>
      </c>
      <c r="BI204" s="22">
        <v>216656</v>
      </c>
      <c r="BJ204" s="22">
        <v>148438</v>
      </c>
      <c r="BK204" s="22">
        <v>0</v>
      </c>
      <c r="BL204" s="22">
        <v>29755</v>
      </c>
      <c r="BM204" s="22">
        <v>0</v>
      </c>
      <c r="BN204" s="22">
        <v>0</v>
      </c>
      <c r="BO204" s="22">
        <v>16154</v>
      </c>
      <c r="BP204" s="22">
        <v>14682</v>
      </c>
      <c r="BQ204" s="22">
        <v>0</v>
      </c>
      <c r="BR204" s="22">
        <v>0</v>
      </c>
      <c r="BS204" s="22">
        <v>0</v>
      </c>
      <c r="BT204" s="22">
        <v>0</v>
      </c>
      <c r="BU204" s="22">
        <v>24288</v>
      </c>
      <c r="BV204" s="22">
        <v>0</v>
      </c>
      <c r="BW204" s="22">
        <v>174890</v>
      </c>
      <c r="BX204" s="22">
        <v>138645</v>
      </c>
      <c r="BY204" s="22">
        <v>0</v>
      </c>
      <c r="BZ204" s="22">
        <v>0</v>
      </c>
      <c r="CA204" s="22">
        <v>0</v>
      </c>
      <c r="CB204" s="22">
        <v>0</v>
      </c>
      <c r="CC204" s="22">
        <v>0</v>
      </c>
      <c r="CD204" s="22">
        <v>0</v>
      </c>
      <c r="CE204" s="22">
        <v>2587595</v>
      </c>
      <c r="CF204" s="22">
        <v>-143296</v>
      </c>
    </row>
    <row r="205" spans="1:84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590812</v>
      </c>
      <c r="F205" s="22">
        <v>0</v>
      </c>
      <c r="G205" s="22">
        <v>423761</v>
      </c>
      <c r="H205" s="22">
        <v>299887</v>
      </c>
      <c r="I205" s="22">
        <v>0</v>
      </c>
      <c r="J205" s="22">
        <v>8333</v>
      </c>
      <c r="K205" s="22">
        <v>0</v>
      </c>
      <c r="L205" s="22">
        <v>0</v>
      </c>
      <c r="M205" s="22">
        <v>2433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149982</v>
      </c>
      <c r="V205" s="22">
        <v>57789</v>
      </c>
      <c r="W205" s="22">
        <v>76906</v>
      </c>
      <c r="X205" s="22">
        <v>0</v>
      </c>
      <c r="Y205" s="22">
        <v>24452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22397</v>
      </c>
      <c r="AF205" s="22">
        <v>0</v>
      </c>
      <c r="AG205" s="22">
        <v>0</v>
      </c>
      <c r="AH205" s="22">
        <v>0</v>
      </c>
      <c r="AI205" s="22">
        <v>0</v>
      </c>
      <c r="AJ205" s="22">
        <v>10000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0</v>
      </c>
      <c r="AR205" s="22">
        <v>1666752</v>
      </c>
      <c r="AS205" s="22">
        <v>34121</v>
      </c>
      <c r="AT205" s="22">
        <v>471050</v>
      </c>
      <c r="AU205" s="22">
        <v>0</v>
      </c>
      <c r="AV205" s="22">
        <v>0</v>
      </c>
      <c r="AW205" s="22">
        <v>45398</v>
      </c>
      <c r="AX205" s="22">
        <v>0</v>
      </c>
      <c r="AY205" s="22">
        <v>21919</v>
      </c>
      <c r="AZ205" s="22">
        <v>7344</v>
      </c>
      <c r="BA205" s="22">
        <v>0</v>
      </c>
      <c r="BB205" s="22">
        <v>0</v>
      </c>
      <c r="BC205" s="22">
        <v>396815</v>
      </c>
      <c r="BD205" s="22">
        <v>0</v>
      </c>
      <c r="BE205" s="22">
        <v>0</v>
      </c>
      <c r="BF205" s="22">
        <v>0</v>
      </c>
      <c r="BG205" s="22">
        <v>0</v>
      </c>
      <c r="BH205" s="22">
        <v>142322</v>
      </c>
      <c r="BI205" s="22">
        <v>14377</v>
      </c>
      <c r="BJ205" s="22">
        <v>57618</v>
      </c>
      <c r="BK205" s="22">
        <v>0</v>
      </c>
      <c r="BL205" s="22">
        <v>39014</v>
      </c>
      <c r="BM205" s="22">
        <v>0</v>
      </c>
      <c r="BN205" s="22">
        <v>0</v>
      </c>
      <c r="BO205" s="22">
        <v>0</v>
      </c>
      <c r="BP205" s="22">
        <v>0</v>
      </c>
      <c r="BQ205" s="22">
        <v>0</v>
      </c>
      <c r="BR205" s="22">
        <v>7470</v>
      </c>
      <c r="BS205" s="22">
        <v>0</v>
      </c>
      <c r="BT205" s="22">
        <v>0</v>
      </c>
      <c r="BU205" s="22">
        <v>0</v>
      </c>
      <c r="BV205" s="22">
        <v>0</v>
      </c>
      <c r="BW205" s="22">
        <v>34667</v>
      </c>
      <c r="BX205" s="22">
        <v>22815</v>
      </c>
      <c r="BY205" s="22">
        <v>0</v>
      </c>
      <c r="BZ205" s="22">
        <v>0</v>
      </c>
      <c r="CA205" s="22">
        <v>0</v>
      </c>
      <c r="CB205" s="22">
        <v>0</v>
      </c>
      <c r="CC205" s="22">
        <v>0</v>
      </c>
      <c r="CD205" s="22">
        <v>0</v>
      </c>
      <c r="CE205" s="22">
        <v>1294930</v>
      </c>
      <c r="CF205" s="22">
        <v>371822</v>
      </c>
    </row>
    <row r="206" spans="1:84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302269</v>
      </c>
      <c r="F206" s="22">
        <v>0</v>
      </c>
      <c r="G206" s="22">
        <v>7512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1322</v>
      </c>
      <c r="N206" s="22">
        <v>0</v>
      </c>
      <c r="O206" s="22">
        <v>0</v>
      </c>
      <c r="P206" s="22">
        <v>100818</v>
      </c>
      <c r="Q206" s="22">
        <v>0</v>
      </c>
      <c r="R206" s="22">
        <v>0</v>
      </c>
      <c r="S206" s="22">
        <v>13940</v>
      </c>
      <c r="T206" s="22">
        <v>0</v>
      </c>
      <c r="U206" s="22">
        <v>114891</v>
      </c>
      <c r="V206" s="22">
        <v>10532</v>
      </c>
      <c r="W206" s="22">
        <v>22919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463</v>
      </c>
      <c r="AF206" s="22">
        <v>0</v>
      </c>
      <c r="AG206" s="22">
        <v>0</v>
      </c>
      <c r="AH206" s="22">
        <v>0</v>
      </c>
      <c r="AI206" s="22">
        <v>0</v>
      </c>
      <c r="AJ206" s="22">
        <v>168686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0</v>
      </c>
      <c r="AR206" s="22">
        <v>743352</v>
      </c>
      <c r="AS206" s="22">
        <v>6453</v>
      </c>
      <c r="AT206" s="22">
        <v>155221</v>
      </c>
      <c r="AU206" s="22">
        <v>0</v>
      </c>
      <c r="AV206" s="22">
        <v>8031</v>
      </c>
      <c r="AW206" s="22">
        <v>5902</v>
      </c>
      <c r="AX206" s="22">
        <v>0</v>
      </c>
      <c r="AY206" s="22">
        <v>0</v>
      </c>
      <c r="AZ206" s="22">
        <v>5299</v>
      </c>
      <c r="BA206" s="22">
        <v>0</v>
      </c>
      <c r="BB206" s="22">
        <v>0</v>
      </c>
      <c r="BC206" s="22">
        <v>134376</v>
      </c>
      <c r="BD206" s="22">
        <v>0</v>
      </c>
      <c r="BE206" s="22">
        <v>0</v>
      </c>
      <c r="BF206" s="22">
        <v>3909</v>
      </c>
      <c r="BG206" s="22">
        <v>0</v>
      </c>
      <c r="BH206" s="22">
        <v>258637</v>
      </c>
      <c r="BI206" s="22">
        <v>57397</v>
      </c>
      <c r="BJ206" s="22">
        <v>22548</v>
      </c>
      <c r="BK206" s="22">
        <v>0</v>
      </c>
      <c r="BL206" s="22">
        <v>1811</v>
      </c>
      <c r="BM206" s="22">
        <v>0</v>
      </c>
      <c r="BN206" s="22">
        <v>1730</v>
      </c>
      <c r="BO206" s="22">
        <v>0</v>
      </c>
      <c r="BP206" s="22">
        <v>0</v>
      </c>
      <c r="BQ206" s="22">
        <v>0</v>
      </c>
      <c r="BR206" s="22">
        <v>0</v>
      </c>
      <c r="BS206" s="22">
        <v>0</v>
      </c>
      <c r="BT206" s="22">
        <v>0</v>
      </c>
      <c r="BU206" s="22">
        <v>0</v>
      </c>
      <c r="BV206" s="22">
        <v>0</v>
      </c>
      <c r="BW206" s="22">
        <v>27355</v>
      </c>
      <c r="BX206" s="22">
        <v>8170</v>
      </c>
      <c r="BY206" s="22">
        <v>0</v>
      </c>
      <c r="BZ206" s="22">
        <v>0</v>
      </c>
      <c r="CA206" s="22">
        <v>0</v>
      </c>
      <c r="CB206" s="22">
        <v>0</v>
      </c>
      <c r="CC206" s="22">
        <v>0</v>
      </c>
      <c r="CD206" s="22">
        <v>0</v>
      </c>
      <c r="CE206" s="22">
        <v>696839</v>
      </c>
      <c r="CF206" s="22">
        <v>46513</v>
      </c>
    </row>
    <row r="207" spans="1:84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1100710</v>
      </c>
      <c r="F207" s="22">
        <v>4269</v>
      </c>
      <c r="G207" s="22">
        <v>289526</v>
      </c>
      <c r="H207" s="22">
        <v>0</v>
      </c>
      <c r="I207" s="22">
        <v>0</v>
      </c>
      <c r="J207" s="22">
        <v>188591</v>
      </c>
      <c r="K207" s="22">
        <v>0</v>
      </c>
      <c r="L207" s="22">
        <v>0</v>
      </c>
      <c r="M207" s="22">
        <v>0</v>
      </c>
      <c r="N207" s="22">
        <v>0</v>
      </c>
      <c r="O207" s="22">
        <v>14283</v>
      </c>
      <c r="P207" s="22">
        <v>422937</v>
      </c>
      <c r="Q207" s="22">
        <v>3300</v>
      </c>
      <c r="R207" s="22">
        <v>0</v>
      </c>
      <c r="S207" s="22">
        <v>35261</v>
      </c>
      <c r="T207" s="22">
        <v>0</v>
      </c>
      <c r="U207" s="22">
        <v>737012</v>
      </c>
      <c r="V207" s="22">
        <v>136204</v>
      </c>
      <c r="W207" s="22">
        <v>176844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19620</v>
      </c>
      <c r="AD207" s="22">
        <v>0</v>
      </c>
      <c r="AE207" s="22">
        <v>0</v>
      </c>
      <c r="AF207" s="22">
        <v>0</v>
      </c>
      <c r="AG207" s="22">
        <v>79663</v>
      </c>
      <c r="AH207" s="22">
        <v>0</v>
      </c>
      <c r="AI207" s="22">
        <v>0</v>
      </c>
      <c r="AJ207" s="22">
        <v>310770</v>
      </c>
      <c r="AK207" s="22">
        <v>3240</v>
      </c>
      <c r="AL207" s="22">
        <v>39575</v>
      </c>
      <c r="AM207" s="22">
        <v>0</v>
      </c>
      <c r="AN207" s="22">
        <v>836415</v>
      </c>
      <c r="AO207" s="22">
        <v>0</v>
      </c>
      <c r="AP207" s="22">
        <v>0</v>
      </c>
      <c r="AQ207" s="22">
        <v>0</v>
      </c>
      <c r="AR207" s="22">
        <v>4398220</v>
      </c>
      <c r="AS207" s="22">
        <v>208136</v>
      </c>
      <c r="AT207" s="22">
        <v>780577</v>
      </c>
      <c r="AU207" s="22">
        <v>0</v>
      </c>
      <c r="AV207" s="22">
        <v>29356</v>
      </c>
      <c r="AW207" s="22">
        <v>183312</v>
      </c>
      <c r="AX207" s="22">
        <v>576</v>
      </c>
      <c r="AY207" s="22">
        <v>0</v>
      </c>
      <c r="AZ207" s="22">
        <v>8052</v>
      </c>
      <c r="BA207" s="22">
        <v>0</v>
      </c>
      <c r="BB207" s="22">
        <v>330215</v>
      </c>
      <c r="BC207" s="22">
        <v>440042</v>
      </c>
      <c r="BD207" s="22">
        <v>6755</v>
      </c>
      <c r="BE207" s="22">
        <v>0</v>
      </c>
      <c r="BF207" s="22">
        <v>9333</v>
      </c>
      <c r="BG207" s="22">
        <v>0</v>
      </c>
      <c r="BH207" s="22">
        <v>655055</v>
      </c>
      <c r="BI207" s="22">
        <v>81115</v>
      </c>
      <c r="BJ207" s="22">
        <v>170481</v>
      </c>
      <c r="BK207" s="22">
        <v>0</v>
      </c>
      <c r="BL207" s="22">
        <v>12399</v>
      </c>
      <c r="BM207" s="22">
        <v>0</v>
      </c>
      <c r="BN207" s="22">
        <v>0</v>
      </c>
      <c r="BO207" s="22">
        <v>0</v>
      </c>
      <c r="BP207" s="22">
        <v>61690</v>
      </c>
      <c r="BQ207" s="22">
        <v>15121</v>
      </c>
      <c r="BR207" s="22">
        <v>109004</v>
      </c>
      <c r="BS207" s="22">
        <v>0</v>
      </c>
      <c r="BT207" s="22">
        <v>56487</v>
      </c>
      <c r="BU207" s="22">
        <v>0</v>
      </c>
      <c r="BV207" s="22">
        <v>0</v>
      </c>
      <c r="BW207" s="22">
        <v>600011</v>
      </c>
      <c r="BX207" s="22">
        <v>98187</v>
      </c>
      <c r="BY207" s="22">
        <v>95979</v>
      </c>
      <c r="BZ207" s="22">
        <v>0</v>
      </c>
      <c r="CA207" s="22">
        <v>474740</v>
      </c>
      <c r="CB207" s="22">
        <v>0</v>
      </c>
      <c r="CC207" s="22">
        <v>0</v>
      </c>
      <c r="CD207" s="22">
        <v>0</v>
      </c>
      <c r="CE207" s="22">
        <v>4426623</v>
      </c>
      <c r="CF207" s="22">
        <v>-28403</v>
      </c>
    </row>
    <row r="208" spans="1:84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480311</v>
      </c>
      <c r="F208" s="22">
        <v>67868</v>
      </c>
      <c r="G208" s="22">
        <v>195524</v>
      </c>
      <c r="H208" s="22">
        <v>3209</v>
      </c>
      <c r="I208" s="22">
        <v>0</v>
      </c>
      <c r="J208" s="22">
        <v>52279</v>
      </c>
      <c r="K208" s="22">
        <v>0</v>
      </c>
      <c r="L208" s="22">
        <v>0</v>
      </c>
      <c r="M208" s="22">
        <v>5741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139931</v>
      </c>
      <c r="U208" s="22">
        <v>257482</v>
      </c>
      <c r="V208" s="22">
        <v>61032</v>
      </c>
      <c r="W208" s="22">
        <v>59154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13850</v>
      </c>
      <c r="AF208" s="22">
        <v>0</v>
      </c>
      <c r="AG208" s="22">
        <v>10784</v>
      </c>
      <c r="AH208" s="22">
        <v>0</v>
      </c>
      <c r="AI208" s="22">
        <v>0</v>
      </c>
      <c r="AJ208" s="22">
        <v>198569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71760</v>
      </c>
      <c r="AR208" s="22">
        <v>1617494</v>
      </c>
      <c r="AS208" s="22">
        <v>29839</v>
      </c>
      <c r="AT208" s="22">
        <v>439480</v>
      </c>
      <c r="AU208" s="22">
        <v>0</v>
      </c>
      <c r="AV208" s="22">
        <v>0</v>
      </c>
      <c r="AW208" s="22">
        <v>61690</v>
      </c>
      <c r="AX208" s="22">
        <v>0</v>
      </c>
      <c r="AY208" s="22">
        <v>0</v>
      </c>
      <c r="AZ208" s="22">
        <v>3708</v>
      </c>
      <c r="BA208" s="22">
        <v>0</v>
      </c>
      <c r="BB208" s="22">
        <v>0</v>
      </c>
      <c r="BC208" s="22">
        <v>496330</v>
      </c>
      <c r="BD208" s="22">
        <v>0</v>
      </c>
      <c r="BE208" s="22">
        <v>0</v>
      </c>
      <c r="BF208" s="22">
        <v>0</v>
      </c>
      <c r="BG208" s="22">
        <v>0</v>
      </c>
      <c r="BH208" s="22">
        <v>181985</v>
      </c>
      <c r="BI208" s="22">
        <v>72000</v>
      </c>
      <c r="BJ208" s="22">
        <v>51004</v>
      </c>
      <c r="BK208" s="22">
        <v>0</v>
      </c>
      <c r="BL208" s="22">
        <v>0</v>
      </c>
      <c r="BM208" s="22">
        <v>0</v>
      </c>
      <c r="BN208" s="22">
        <v>0</v>
      </c>
      <c r="BO208" s="22">
        <v>9420</v>
      </c>
      <c r="BP208" s="22">
        <v>0</v>
      </c>
      <c r="BQ208" s="22">
        <v>0</v>
      </c>
      <c r="BR208" s="22">
        <v>30326</v>
      </c>
      <c r="BS208" s="22">
        <v>0</v>
      </c>
      <c r="BT208" s="22">
        <v>0</v>
      </c>
      <c r="BU208" s="22">
        <v>0</v>
      </c>
      <c r="BV208" s="22">
        <v>0</v>
      </c>
      <c r="BW208" s="22">
        <v>225288</v>
      </c>
      <c r="BX208" s="22">
        <v>0</v>
      </c>
      <c r="BY208" s="22">
        <v>0</v>
      </c>
      <c r="BZ208" s="22">
        <v>0</v>
      </c>
      <c r="CA208" s="22">
        <v>0</v>
      </c>
      <c r="CB208" s="22">
        <v>0</v>
      </c>
      <c r="CC208" s="22">
        <v>0</v>
      </c>
      <c r="CD208" s="22">
        <v>79685</v>
      </c>
      <c r="CE208" s="22">
        <v>1680755</v>
      </c>
      <c r="CF208" s="22">
        <v>-63261</v>
      </c>
    </row>
    <row r="209" spans="1:84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316135</v>
      </c>
      <c r="F209" s="22">
        <v>7160</v>
      </c>
      <c r="G209" s="22">
        <v>1268966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1219</v>
      </c>
      <c r="N209" s="22">
        <v>0</v>
      </c>
      <c r="O209" s="22">
        <v>0</v>
      </c>
      <c r="P209" s="22">
        <v>10266</v>
      </c>
      <c r="Q209" s="22">
        <v>0</v>
      </c>
      <c r="R209" s="22">
        <v>0</v>
      </c>
      <c r="S209" s="22">
        <v>0</v>
      </c>
      <c r="T209" s="22">
        <v>0</v>
      </c>
      <c r="U209" s="22">
        <v>141087</v>
      </c>
      <c r="V209" s="22">
        <v>33910</v>
      </c>
      <c r="W209" s="22">
        <v>64154</v>
      </c>
      <c r="X209" s="22">
        <v>0</v>
      </c>
      <c r="Y209" s="22">
        <v>0</v>
      </c>
      <c r="Z209" s="22">
        <v>0</v>
      </c>
      <c r="AA209" s="22">
        <v>3518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850</v>
      </c>
      <c r="AI209" s="22">
        <v>0</v>
      </c>
      <c r="AJ209" s="22">
        <v>1305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37981</v>
      </c>
      <c r="AR209" s="22">
        <v>1886551</v>
      </c>
      <c r="AS209" s="22">
        <v>145681</v>
      </c>
      <c r="AT209" s="22">
        <v>217959</v>
      </c>
      <c r="AU209" s="22">
        <v>0</v>
      </c>
      <c r="AV209" s="22">
        <v>9352</v>
      </c>
      <c r="AW209" s="22">
        <v>17324</v>
      </c>
      <c r="AX209" s="22">
        <v>0</v>
      </c>
      <c r="AY209" s="22">
        <v>2452</v>
      </c>
      <c r="AZ209" s="22">
        <v>1305</v>
      </c>
      <c r="BA209" s="22">
        <v>0</v>
      </c>
      <c r="BB209" s="22">
        <v>0</v>
      </c>
      <c r="BC209" s="22">
        <v>246499</v>
      </c>
      <c r="BD209" s="22">
        <v>0</v>
      </c>
      <c r="BE209" s="22">
        <v>0</v>
      </c>
      <c r="BF209" s="22">
        <v>0</v>
      </c>
      <c r="BG209" s="22">
        <v>0</v>
      </c>
      <c r="BH209" s="22">
        <v>184114</v>
      </c>
      <c r="BI209" s="22">
        <v>63486</v>
      </c>
      <c r="BJ209" s="22">
        <v>15120</v>
      </c>
      <c r="BK209" s="22">
        <v>0</v>
      </c>
      <c r="BL209" s="22">
        <v>0</v>
      </c>
      <c r="BM209" s="22">
        <v>0</v>
      </c>
      <c r="BN209" s="22">
        <v>553</v>
      </c>
      <c r="BO209" s="22">
        <v>0</v>
      </c>
      <c r="BP209" s="22">
        <v>0</v>
      </c>
      <c r="BQ209" s="22">
        <v>0</v>
      </c>
      <c r="BR209" s="22">
        <v>0</v>
      </c>
      <c r="BS209" s="22">
        <v>0</v>
      </c>
      <c r="BT209" s="22">
        <v>0</v>
      </c>
      <c r="BU209" s="22">
        <v>6728</v>
      </c>
      <c r="BV209" s="22">
        <v>0</v>
      </c>
      <c r="BW209" s="22">
        <v>9873</v>
      </c>
      <c r="BX209" s="22">
        <v>9942</v>
      </c>
      <c r="BY209" s="22">
        <v>0</v>
      </c>
      <c r="BZ209" s="22">
        <v>0</v>
      </c>
      <c r="CA209" s="22">
        <v>0</v>
      </c>
      <c r="CB209" s="22">
        <v>0</v>
      </c>
      <c r="CC209" s="22">
        <v>0</v>
      </c>
      <c r="CD209" s="22">
        <v>17813</v>
      </c>
      <c r="CE209" s="22">
        <v>948201</v>
      </c>
      <c r="CF209" s="22">
        <v>938350</v>
      </c>
    </row>
    <row r="210" spans="1:84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589467</v>
      </c>
      <c r="F210" s="22">
        <v>0</v>
      </c>
      <c r="G210" s="22">
        <v>551215</v>
      </c>
      <c r="H210" s="22">
        <v>105569</v>
      </c>
      <c r="I210" s="22">
        <v>0</v>
      </c>
      <c r="J210" s="22">
        <v>0</v>
      </c>
      <c r="K210" s="22">
        <v>0</v>
      </c>
      <c r="L210" s="22">
        <v>0</v>
      </c>
      <c r="M210" s="22">
        <v>5370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130866</v>
      </c>
      <c r="V210" s="22">
        <v>122908</v>
      </c>
      <c r="W210" s="22">
        <v>72950</v>
      </c>
      <c r="X210" s="22">
        <v>0</v>
      </c>
      <c r="Y210" s="22">
        <v>1500</v>
      </c>
      <c r="Z210" s="22">
        <v>0</v>
      </c>
      <c r="AA210" s="22">
        <v>3690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137810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0</v>
      </c>
      <c r="AR210" s="22">
        <v>1721345</v>
      </c>
      <c r="AS210" s="22">
        <v>20639</v>
      </c>
      <c r="AT210" s="22">
        <v>414739</v>
      </c>
      <c r="AU210" s="22">
        <v>0</v>
      </c>
      <c r="AV210" s="22">
        <v>0</v>
      </c>
      <c r="AW210" s="22">
        <v>31529</v>
      </c>
      <c r="AX210" s="22">
        <v>0</v>
      </c>
      <c r="AY210" s="22">
        <v>0</v>
      </c>
      <c r="AZ210" s="22">
        <v>628</v>
      </c>
      <c r="BA210" s="22">
        <v>0</v>
      </c>
      <c r="BB210" s="22">
        <v>396133</v>
      </c>
      <c r="BC210" s="22">
        <v>116384</v>
      </c>
      <c r="BD210" s="22">
        <v>0</v>
      </c>
      <c r="BE210" s="22">
        <v>0</v>
      </c>
      <c r="BF210" s="22">
        <v>375</v>
      </c>
      <c r="BG210" s="22">
        <v>0</v>
      </c>
      <c r="BH210" s="22">
        <v>140031</v>
      </c>
      <c r="BI210" s="22">
        <v>197198</v>
      </c>
      <c r="BJ210" s="22">
        <v>271896</v>
      </c>
      <c r="BK210" s="22">
        <v>0</v>
      </c>
      <c r="BL210" s="22">
        <v>3912</v>
      </c>
      <c r="BM210" s="22">
        <v>0</v>
      </c>
      <c r="BN210" s="22">
        <v>5515</v>
      </c>
      <c r="BO210" s="22">
        <v>0</v>
      </c>
      <c r="BP210" s="22">
        <v>8891</v>
      </c>
      <c r="BQ210" s="22">
        <v>0</v>
      </c>
      <c r="BR210" s="22">
        <v>0</v>
      </c>
      <c r="BS210" s="22">
        <v>0</v>
      </c>
      <c r="BT210" s="22">
        <v>0</v>
      </c>
      <c r="BU210" s="22">
        <v>0</v>
      </c>
      <c r="BV210" s="22">
        <v>0</v>
      </c>
      <c r="BW210" s="22">
        <v>101150</v>
      </c>
      <c r="BX210" s="22">
        <v>35094</v>
      </c>
      <c r="BY210" s="22">
        <v>0</v>
      </c>
      <c r="BZ210" s="22">
        <v>0</v>
      </c>
      <c r="CA210" s="22">
        <v>0</v>
      </c>
      <c r="CB210" s="22">
        <v>0</v>
      </c>
      <c r="CC210" s="22">
        <v>0</v>
      </c>
      <c r="CD210" s="22">
        <v>0</v>
      </c>
      <c r="CE210" s="22">
        <v>1744114</v>
      </c>
      <c r="CF210" s="22">
        <v>-22769</v>
      </c>
    </row>
    <row r="211" spans="1:84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454894</v>
      </c>
      <c r="F211" s="22">
        <v>9347</v>
      </c>
      <c r="G211" s="22">
        <v>209513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7438</v>
      </c>
      <c r="Q211" s="22">
        <v>0</v>
      </c>
      <c r="R211" s="22">
        <v>0</v>
      </c>
      <c r="S211" s="22">
        <v>0</v>
      </c>
      <c r="T211" s="22">
        <v>0</v>
      </c>
      <c r="U211" s="22">
        <v>164508</v>
      </c>
      <c r="V211" s="22">
        <v>20511</v>
      </c>
      <c r="W211" s="22">
        <v>82297</v>
      </c>
      <c r="X211" s="22">
        <v>0</v>
      </c>
      <c r="Y211" s="22">
        <v>24125</v>
      </c>
      <c r="Z211" s="22">
        <v>0</v>
      </c>
      <c r="AA211" s="22">
        <v>950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11196</v>
      </c>
      <c r="AI211" s="22">
        <v>0</v>
      </c>
      <c r="AJ211" s="22">
        <v>23881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40026</v>
      </c>
      <c r="AR211" s="22">
        <v>1048686</v>
      </c>
      <c r="AS211" s="22">
        <v>73871</v>
      </c>
      <c r="AT211" s="22">
        <v>271485</v>
      </c>
      <c r="AU211" s="22">
        <v>0</v>
      </c>
      <c r="AV211" s="22">
        <v>11695</v>
      </c>
      <c r="AW211" s="22">
        <v>30806</v>
      </c>
      <c r="AX211" s="22">
        <v>0</v>
      </c>
      <c r="AY211" s="22">
        <v>0</v>
      </c>
      <c r="AZ211" s="22">
        <v>0</v>
      </c>
      <c r="BA211" s="22">
        <v>0</v>
      </c>
      <c r="BB211" s="22">
        <v>0</v>
      </c>
      <c r="BC211" s="22">
        <v>301341</v>
      </c>
      <c r="BD211" s="22">
        <v>0</v>
      </c>
      <c r="BE211" s="22">
        <v>0</v>
      </c>
      <c r="BF211" s="22">
        <v>0</v>
      </c>
      <c r="BG211" s="22">
        <v>0</v>
      </c>
      <c r="BH211" s="22">
        <v>263237</v>
      </c>
      <c r="BI211" s="22">
        <v>27688</v>
      </c>
      <c r="BJ211" s="22">
        <v>99308</v>
      </c>
      <c r="BK211" s="22">
        <v>0</v>
      </c>
      <c r="BL211" s="22">
        <v>62856</v>
      </c>
      <c r="BM211" s="22">
        <v>0</v>
      </c>
      <c r="BN211" s="22">
        <v>0</v>
      </c>
      <c r="BO211" s="22">
        <v>0</v>
      </c>
      <c r="BP211" s="22">
        <v>0</v>
      </c>
      <c r="BQ211" s="22">
        <v>0</v>
      </c>
      <c r="BR211" s="22">
        <v>0</v>
      </c>
      <c r="BS211" s="22">
        <v>0</v>
      </c>
      <c r="BT211" s="22">
        <v>0</v>
      </c>
      <c r="BU211" s="22">
        <v>143454</v>
      </c>
      <c r="BV211" s="22">
        <v>0</v>
      </c>
      <c r="BW211" s="22">
        <v>135317</v>
      </c>
      <c r="BX211" s="22">
        <v>11554</v>
      </c>
      <c r="BY211" s="22">
        <v>0</v>
      </c>
      <c r="BZ211" s="22">
        <v>0</v>
      </c>
      <c r="CA211" s="22">
        <v>0</v>
      </c>
      <c r="CB211" s="22">
        <v>0</v>
      </c>
      <c r="CC211" s="22">
        <v>0</v>
      </c>
      <c r="CD211" s="22">
        <v>0</v>
      </c>
      <c r="CE211" s="22">
        <v>1432612</v>
      </c>
      <c r="CF211" s="22">
        <v>-383926</v>
      </c>
    </row>
    <row r="212" spans="1:84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584991</v>
      </c>
      <c r="F212" s="22">
        <v>0</v>
      </c>
      <c r="G212" s="22">
        <v>60056</v>
      </c>
      <c r="H212" s="22">
        <v>0</v>
      </c>
      <c r="I212" s="22">
        <v>0</v>
      </c>
      <c r="J212" s="22">
        <v>164773</v>
      </c>
      <c r="K212" s="22">
        <v>0</v>
      </c>
      <c r="L212" s="22">
        <v>0</v>
      </c>
      <c r="M212" s="22">
        <v>725</v>
      </c>
      <c r="N212" s="22">
        <v>0</v>
      </c>
      <c r="O212" s="22">
        <v>72639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107949</v>
      </c>
      <c r="V212" s="22">
        <v>87497</v>
      </c>
      <c r="W212" s="22">
        <v>74247</v>
      </c>
      <c r="X212" s="22">
        <v>0</v>
      </c>
      <c r="Y212" s="22">
        <v>0</v>
      </c>
      <c r="Z212" s="22">
        <v>0</v>
      </c>
      <c r="AA212" s="22">
        <v>2530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193845</v>
      </c>
      <c r="AJ212" s="22">
        <v>305</v>
      </c>
      <c r="AK212" s="22">
        <v>0</v>
      </c>
      <c r="AL212" s="22">
        <v>0</v>
      </c>
      <c r="AM212" s="22">
        <v>0</v>
      </c>
      <c r="AN212" s="22">
        <v>199775</v>
      </c>
      <c r="AO212" s="22">
        <v>0</v>
      </c>
      <c r="AP212" s="22">
        <v>0</v>
      </c>
      <c r="AQ212" s="22">
        <v>0</v>
      </c>
      <c r="AR212" s="22">
        <v>1549332</v>
      </c>
      <c r="AS212" s="22">
        <v>29248</v>
      </c>
      <c r="AT212" s="22">
        <v>202585</v>
      </c>
      <c r="AU212" s="22">
        <v>0</v>
      </c>
      <c r="AV212" s="22">
        <v>9889</v>
      </c>
      <c r="AW212" s="22">
        <v>196060</v>
      </c>
      <c r="AX212" s="22">
        <v>0</v>
      </c>
      <c r="AY212" s="22">
        <v>0</v>
      </c>
      <c r="AZ212" s="22">
        <v>0</v>
      </c>
      <c r="BA212" s="22">
        <v>0</v>
      </c>
      <c r="BB212" s="22">
        <v>390524</v>
      </c>
      <c r="BC212" s="22">
        <v>0</v>
      </c>
      <c r="BD212" s="22">
        <v>0</v>
      </c>
      <c r="BE212" s="22">
        <v>0</v>
      </c>
      <c r="BF212" s="22">
        <v>783</v>
      </c>
      <c r="BG212" s="22">
        <v>0</v>
      </c>
      <c r="BH212" s="22">
        <v>155743</v>
      </c>
      <c r="BI212" s="22">
        <v>97619</v>
      </c>
      <c r="BJ212" s="22">
        <v>65630</v>
      </c>
      <c r="BK212" s="22">
        <v>0</v>
      </c>
      <c r="BL212" s="22">
        <v>3485</v>
      </c>
      <c r="BM212" s="22">
        <v>0</v>
      </c>
      <c r="BN212" s="22">
        <v>3845</v>
      </c>
      <c r="BO212" s="22">
        <v>150</v>
      </c>
      <c r="BP212" s="22">
        <v>0</v>
      </c>
      <c r="BQ212" s="22">
        <v>0</v>
      </c>
      <c r="BR212" s="22">
        <v>0</v>
      </c>
      <c r="BS212" s="22">
        <v>0</v>
      </c>
      <c r="BT212" s="22">
        <v>0</v>
      </c>
      <c r="BU212" s="22">
        <v>0</v>
      </c>
      <c r="BV212" s="22">
        <v>48117</v>
      </c>
      <c r="BW212" s="22">
        <v>107039</v>
      </c>
      <c r="BX212" s="22">
        <v>10664</v>
      </c>
      <c r="BY212" s="22">
        <v>0</v>
      </c>
      <c r="BZ212" s="22">
        <v>0</v>
      </c>
      <c r="CA212" s="22">
        <v>186110</v>
      </c>
      <c r="CB212" s="22">
        <v>0</v>
      </c>
      <c r="CC212" s="22">
        <v>0</v>
      </c>
      <c r="CD212" s="22">
        <v>0</v>
      </c>
      <c r="CE212" s="22">
        <v>1507491</v>
      </c>
      <c r="CF212" s="22">
        <v>41841</v>
      </c>
    </row>
    <row r="213" spans="1:84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317736</v>
      </c>
      <c r="F213" s="22">
        <v>0</v>
      </c>
      <c r="G213" s="22">
        <v>294654</v>
      </c>
      <c r="H213" s="22">
        <v>74378</v>
      </c>
      <c r="I213" s="22">
        <v>0</v>
      </c>
      <c r="J213" s="22">
        <v>8897</v>
      </c>
      <c r="K213" s="22">
        <v>0</v>
      </c>
      <c r="L213" s="22">
        <v>0</v>
      </c>
      <c r="M213" s="22">
        <v>1071</v>
      </c>
      <c r="N213" s="22">
        <v>0</v>
      </c>
      <c r="O213" s="22">
        <v>0</v>
      </c>
      <c r="P213" s="22">
        <v>6622</v>
      </c>
      <c r="Q213" s="22">
        <v>0</v>
      </c>
      <c r="R213" s="22">
        <v>0</v>
      </c>
      <c r="S213" s="22">
        <v>0</v>
      </c>
      <c r="T213" s="22">
        <v>0</v>
      </c>
      <c r="U213" s="22">
        <v>165625</v>
      </c>
      <c r="V213" s="22">
        <v>28985</v>
      </c>
      <c r="W213" s="22">
        <v>28627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4356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10222</v>
      </c>
      <c r="AK213" s="22">
        <v>0</v>
      </c>
      <c r="AL213" s="22">
        <v>0</v>
      </c>
      <c r="AM213" s="22">
        <v>6458</v>
      </c>
      <c r="AN213" s="22">
        <v>0</v>
      </c>
      <c r="AO213" s="22">
        <v>0</v>
      </c>
      <c r="AP213" s="22">
        <v>0</v>
      </c>
      <c r="AQ213" s="22">
        <v>0</v>
      </c>
      <c r="AR213" s="22">
        <v>947631</v>
      </c>
      <c r="AS213" s="22">
        <v>17963</v>
      </c>
      <c r="AT213" s="22">
        <v>200643</v>
      </c>
      <c r="AU213" s="22">
        <v>0</v>
      </c>
      <c r="AV213" s="22">
        <v>0</v>
      </c>
      <c r="AW213" s="22">
        <v>11687</v>
      </c>
      <c r="AX213" s="22">
        <v>0</v>
      </c>
      <c r="AY213" s="22">
        <v>0</v>
      </c>
      <c r="AZ213" s="22">
        <v>9170</v>
      </c>
      <c r="BA213" s="22">
        <v>0</v>
      </c>
      <c r="BB213" s="22">
        <v>25761</v>
      </c>
      <c r="BC213" s="22">
        <v>263523</v>
      </c>
      <c r="BD213" s="22">
        <v>0</v>
      </c>
      <c r="BE213" s="22">
        <v>0</v>
      </c>
      <c r="BF213" s="22">
        <v>0</v>
      </c>
      <c r="BG213" s="22">
        <v>0</v>
      </c>
      <c r="BH213" s="22">
        <v>159972</v>
      </c>
      <c r="BI213" s="22">
        <v>45941</v>
      </c>
      <c r="BJ213" s="22">
        <v>22662</v>
      </c>
      <c r="BK213" s="22">
        <v>0</v>
      </c>
      <c r="BL213" s="22">
        <v>57182</v>
      </c>
      <c r="BM213" s="22">
        <v>0</v>
      </c>
      <c r="BN213" s="22">
        <v>0</v>
      </c>
      <c r="BO213" s="22">
        <v>0</v>
      </c>
      <c r="BP213" s="22">
        <v>0</v>
      </c>
      <c r="BQ213" s="22">
        <v>0</v>
      </c>
      <c r="BR213" s="22">
        <v>0</v>
      </c>
      <c r="BS213" s="22">
        <v>0</v>
      </c>
      <c r="BT213" s="22">
        <v>0</v>
      </c>
      <c r="BU213" s="22">
        <v>0</v>
      </c>
      <c r="BV213" s="22">
        <v>0</v>
      </c>
      <c r="BW213" s="22">
        <v>26842</v>
      </c>
      <c r="BX213" s="22">
        <v>23777</v>
      </c>
      <c r="BY213" s="22">
        <v>0</v>
      </c>
      <c r="BZ213" s="22">
        <v>0</v>
      </c>
      <c r="CA213" s="22">
        <v>0</v>
      </c>
      <c r="CB213" s="22">
        <v>0</v>
      </c>
      <c r="CC213" s="22">
        <v>0</v>
      </c>
      <c r="CD213" s="22">
        <v>0</v>
      </c>
      <c r="CE213" s="22">
        <v>865123</v>
      </c>
      <c r="CF213" s="22">
        <v>82508</v>
      </c>
    </row>
    <row r="214" spans="1:84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872284</v>
      </c>
      <c r="F214" s="22">
        <v>0</v>
      </c>
      <c r="G214" s="22">
        <v>0</v>
      </c>
      <c r="H214" s="22">
        <v>0</v>
      </c>
      <c r="I214" s="22">
        <v>0</v>
      </c>
      <c r="J214" s="22">
        <v>53189</v>
      </c>
      <c r="K214" s="22">
        <v>0</v>
      </c>
      <c r="L214" s="22">
        <v>0</v>
      </c>
      <c r="M214" s="22">
        <v>6170</v>
      </c>
      <c r="N214" s="22">
        <v>0</v>
      </c>
      <c r="O214" s="22">
        <v>0</v>
      </c>
      <c r="P214" s="22">
        <v>300196</v>
      </c>
      <c r="Q214" s="22">
        <v>0</v>
      </c>
      <c r="R214" s="22">
        <v>0</v>
      </c>
      <c r="S214" s="22">
        <v>0</v>
      </c>
      <c r="T214" s="22">
        <v>0</v>
      </c>
      <c r="U214" s="22">
        <v>249841</v>
      </c>
      <c r="V214" s="22">
        <v>47866</v>
      </c>
      <c r="W214" s="22">
        <v>93181</v>
      </c>
      <c r="X214" s="22">
        <v>0</v>
      </c>
      <c r="Y214" s="22">
        <v>20945</v>
      </c>
      <c r="Z214" s="22">
        <v>0</v>
      </c>
      <c r="AA214" s="22">
        <v>3375</v>
      </c>
      <c r="AB214" s="22">
        <v>0</v>
      </c>
      <c r="AC214" s="22">
        <v>4250</v>
      </c>
      <c r="AD214" s="22">
        <v>1290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22334</v>
      </c>
      <c r="AK214" s="22">
        <v>53352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  <c r="AR214" s="22">
        <v>1728273</v>
      </c>
      <c r="AS214" s="22">
        <v>53103</v>
      </c>
      <c r="AT214" s="22">
        <v>315506</v>
      </c>
      <c r="AU214" s="22">
        <v>0</v>
      </c>
      <c r="AV214" s="22">
        <v>0</v>
      </c>
      <c r="AW214" s="22">
        <v>74197</v>
      </c>
      <c r="AX214" s="22">
        <v>10075</v>
      </c>
      <c r="AY214" s="22">
        <v>0</v>
      </c>
      <c r="AZ214" s="22">
        <v>65343</v>
      </c>
      <c r="BA214" s="22">
        <v>0</v>
      </c>
      <c r="BB214" s="22">
        <v>0</v>
      </c>
      <c r="BC214" s="22">
        <v>222382</v>
      </c>
      <c r="BD214" s="22">
        <v>0</v>
      </c>
      <c r="BE214" s="22">
        <v>0</v>
      </c>
      <c r="BF214" s="22">
        <v>0</v>
      </c>
      <c r="BG214" s="22">
        <v>4801</v>
      </c>
      <c r="BH214" s="22">
        <v>204763</v>
      </c>
      <c r="BI214" s="22">
        <v>45918</v>
      </c>
      <c r="BJ214" s="22">
        <v>88031</v>
      </c>
      <c r="BK214" s="22">
        <v>0</v>
      </c>
      <c r="BL214" s="22">
        <v>33216</v>
      </c>
      <c r="BM214" s="22">
        <v>0</v>
      </c>
      <c r="BN214" s="22">
        <v>4470</v>
      </c>
      <c r="BO214" s="22">
        <v>0</v>
      </c>
      <c r="BP214" s="22">
        <v>16669</v>
      </c>
      <c r="BQ214" s="22">
        <v>0</v>
      </c>
      <c r="BR214" s="22">
        <v>0</v>
      </c>
      <c r="BS214" s="22">
        <v>0</v>
      </c>
      <c r="BT214" s="22">
        <v>0</v>
      </c>
      <c r="BU214" s="22">
        <v>0</v>
      </c>
      <c r="BV214" s="22">
        <v>0</v>
      </c>
      <c r="BW214" s="22">
        <v>63308</v>
      </c>
      <c r="BX214" s="22">
        <v>75610</v>
      </c>
      <c r="BY214" s="22">
        <v>0</v>
      </c>
      <c r="BZ214" s="22">
        <v>15614</v>
      </c>
      <c r="CA214" s="22">
        <v>0</v>
      </c>
      <c r="CB214" s="22">
        <v>0</v>
      </c>
      <c r="CC214" s="22">
        <v>0</v>
      </c>
      <c r="CD214" s="22">
        <v>366942</v>
      </c>
      <c r="CE214" s="22">
        <v>1659948</v>
      </c>
      <c r="CF214" s="22">
        <v>68325</v>
      </c>
    </row>
    <row r="215" spans="1:84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859503</v>
      </c>
      <c r="F215" s="22">
        <v>0</v>
      </c>
      <c r="G215" s="22">
        <v>105171</v>
      </c>
      <c r="H215" s="22">
        <v>0</v>
      </c>
      <c r="I215" s="22">
        <v>0</v>
      </c>
      <c r="J215" s="22">
        <v>2547</v>
      </c>
      <c r="K215" s="22">
        <v>0</v>
      </c>
      <c r="L215" s="22">
        <v>0</v>
      </c>
      <c r="M215" s="22">
        <v>3020</v>
      </c>
      <c r="N215" s="22">
        <v>0</v>
      </c>
      <c r="O215" s="22">
        <v>0</v>
      </c>
      <c r="P215" s="22">
        <v>22400</v>
      </c>
      <c r="Q215" s="22">
        <v>0</v>
      </c>
      <c r="R215" s="22">
        <v>0</v>
      </c>
      <c r="S215" s="22">
        <v>0</v>
      </c>
      <c r="T215" s="22">
        <v>0</v>
      </c>
      <c r="U215" s="22">
        <v>124638</v>
      </c>
      <c r="V215" s="22">
        <v>72040</v>
      </c>
      <c r="W215" s="22">
        <v>70849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736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5533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0</v>
      </c>
      <c r="AR215" s="22">
        <v>1266437</v>
      </c>
      <c r="AS215" s="22">
        <v>0</v>
      </c>
      <c r="AT215" s="22">
        <v>423469</v>
      </c>
      <c r="AU215" s="22">
        <v>0</v>
      </c>
      <c r="AV215" s="22">
        <v>0</v>
      </c>
      <c r="AW215" s="22">
        <v>16922</v>
      </c>
      <c r="AX215" s="22">
        <v>0</v>
      </c>
      <c r="AY215" s="22">
        <v>0</v>
      </c>
      <c r="AZ215" s="22">
        <v>34181</v>
      </c>
      <c r="BA215" s="22">
        <v>0</v>
      </c>
      <c r="BB215" s="22">
        <v>15047</v>
      </c>
      <c r="BC215" s="22">
        <v>270606</v>
      </c>
      <c r="BD215" s="22">
        <v>0</v>
      </c>
      <c r="BE215" s="22">
        <v>0</v>
      </c>
      <c r="BF215" s="22">
        <v>0</v>
      </c>
      <c r="BG215" s="22">
        <v>0</v>
      </c>
      <c r="BH215" s="22">
        <v>158116</v>
      </c>
      <c r="BI215" s="22">
        <v>34199</v>
      </c>
      <c r="BJ215" s="22">
        <v>100116</v>
      </c>
      <c r="BK215" s="22">
        <v>0</v>
      </c>
      <c r="BL215" s="22">
        <v>4570</v>
      </c>
      <c r="BM215" s="22">
        <v>0</v>
      </c>
      <c r="BN215" s="22">
        <v>0</v>
      </c>
      <c r="BO215" s="22">
        <v>4463</v>
      </c>
      <c r="BP215" s="22">
        <v>0</v>
      </c>
      <c r="BQ215" s="22">
        <v>0</v>
      </c>
      <c r="BR215" s="22">
        <v>0</v>
      </c>
      <c r="BS215" s="22">
        <v>0</v>
      </c>
      <c r="BT215" s="22">
        <v>0</v>
      </c>
      <c r="BU215" s="22">
        <v>0</v>
      </c>
      <c r="BV215" s="22">
        <v>0</v>
      </c>
      <c r="BW215" s="22">
        <v>71997</v>
      </c>
      <c r="BX215" s="22">
        <v>0</v>
      </c>
      <c r="BY215" s="22">
        <v>0</v>
      </c>
      <c r="BZ215" s="22">
        <v>0</v>
      </c>
      <c r="CA215" s="22">
        <v>0</v>
      </c>
      <c r="CB215" s="22">
        <v>0</v>
      </c>
      <c r="CC215" s="22">
        <v>0</v>
      </c>
      <c r="CD215" s="22">
        <v>0</v>
      </c>
      <c r="CE215" s="22">
        <v>1133686</v>
      </c>
      <c r="CF215" s="22">
        <v>132751</v>
      </c>
    </row>
    <row r="216" spans="1:84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1231380</v>
      </c>
      <c r="F216" s="22">
        <v>0</v>
      </c>
      <c r="G216" s="22">
        <v>139657</v>
      </c>
      <c r="H216" s="22">
        <v>0</v>
      </c>
      <c r="I216" s="22">
        <v>18000</v>
      </c>
      <c r="J216" s="22">
        <v>15492</v>
      </c>
      <c r="K216" s="22">
        <v>0</v>
      </c>
      <c r="L216" s="22">
        <v>0</v>
      </c>
      <c r="M216" s="22">
        <v>0</v>
      </c>
      <c r="N216" s="22">
        <v>921</v>
      </c>
      <c r="O216" s="22">
        <v>250</v>
      </c>
      <c r="P216" s="22">
        <v>88586</v>
      </c>
      <c r="Q216" s="22">
        <v>4127</v>
      </c>
      <c r="R216" s="22">
        <v>0</v>
      </c>
      <c r="S216" s="22">
        <v>0</v>
      </c>
      <c r="T216" s="22">
        <v>0</v>
      </c>
      <c r="U216" s="22">
        <v>1303456</v>
      </c>
      <c r="V216" s="22">
        <v>521496</v>
      </c>
      <c r="W216" s="22">
        <v>133310</v>
      </c>
      <c r="X216" s="22">
        <v>0</v>
      </c>
      <c r="Y216" s="22">
        <v>21073</v>
      </c>
      <c r="Z216" s="22">
        <v>0</v>
      </c>
      <c r="AA216" s="22">
        <v>750</v>
      </c>
      <c r="AB216" s="22">
        <v>0</v>
      </c>
      <c r="AC216" s="22">
        <v>500</v>
      </c>
      <c r="AD216" s="22">
        <v>3547</v>
      </c>
      <c r="AE216" s="22">
        <v>33752</v>
      </c>
      <c r="AF216" s="22">
        <v>0</v>
      </c>
      <c r="AG216" s="22">
        <v>0</v>
      </c>
      <c r="AH216" s="22">
        <v>0</v>
      </c>
      <c r="AI216" s="22">
        <v>0</v>
      </c>
      <c r="AJ216" s="22">
        <v>584827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0</v>
      </c>
      <c r="AR216" s="22">
        <v>4101124</v>
      </c>
      <c r="AS216" s="22">
        <v>52557</v>
      </c>
      <c r="AT216" s="22">
        <v>426436</v>
      </c>
      <c r="AU216" s="22">
        <v>0</v>
      </c>
      <c r="AV216" s="22">
        <v>43266</v>
      </c>
      <c r="AW216" s="22">
        <v>44265</v>
      </c>
      <c r="AX216" s="22">
        <v>1981</v>
      </c>
      <c r="AY216" s="22">
        <v>9755</v>
      </c>
      <c r="AZ216" s="22">
        <v>8055</v>
      </c>
      <c r="BA216" s="22">
        <v>2869</v>
      </c>
      <c r="BB216" s="22">
        <v>161534</v>
      </c>
      <c r="BC216" s="22">
        <v>369810</v>
      </c>
      <c r="BD216" s="22">
        <v>32806</v>
      </c>
      <c r="BE216" s="22">
        <v>0</v>
      </c>
      <c r="BF216" s="22">
        <v>14868</v>
      </c>
      <c r="BG216" s="22">
        <v>0</v>
      </c>
      <c r="BH216" s="22">
        <v>540125</v>
      </c>
      <c r="BI216" s="22">
        <v>262490</v>
      </c>
      <c r="BJ216" s="22">
        <v>155836</v>
      </c>
      <c r="BK216" s="22">
        <v>0</v>
      </c>
      <c r="BL216" s="22">
        <v>24656</v>
      </c>
      <c r="BM216" s="22">
        <v>0</v>
      </c>
      <c r="BN216" s="22">
        <v>615</v>
      </c>
      <c r="BO216" s="22">
        <v>29335</v>
      </c>
      <c r="BP216" s="22">
        <v>18513</v>
      </c>
      <c r="BQ216" s="22">
        <v>47909</v>
      </c>
      <c r="BR216" s="22">
        <v>23282</v>
      </c>
      <c r="BS216" s="22">
        <v>0</v>
      </c>
      <c r="BT216" s="22">
        <v>0</v>
      </c>
      <c r="BU216" s="22">
        <v>0</v>
      </c>
      <c r="BV216" s="22">
        <v>0</v>
      </c>
      <c r="BW216" s="22">
        <v>776233</v>
      </c>
      <c r="BX216" s="22">
        <v>35954</v>
      </c>
      <c r="BY216" s="22">
        <v>0</v>
      </c>
      <c r="BZ216" s="22">
        <v>0</v>
      </c>
      <c r="CA216" s="22">
        <v>0</v>
      </c>
      <c r="CB216" s="22">
        <v>0</v>
      </c>
      <c r="CC216" s="22">
        <v>0</v>
      </c>
      <c r="CD216" s="22">
        <v>0</v>
      </c>
      <c r="CE216" s="22">
        <v>3083150</v>
      </c>
      <c r="CF216" s="22">
        <v>1017974</v>
      </c>
    </row>
    <row r="217" spans="1:84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376072</v>
      </c>
      <c r="F217" s="22">
        <v>0</v>
      </c>
      <c r="G217" s="22">
        <v>180547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1071</v>
      </c>
      <c r="O217" s="22">
        <v>0</v>
      </c>
      <c r="P217" s="22">
        <v>50035</v>
      </c>
      <c r="Q217" s="22">
        <v>0</v>
      </c>
      <c r="R217" s="22">
        <v>0</v>
      </c>
      <c r="S217" s="22">
        <v>0</v>
      </c>
      <c r="T217" s="22">
        <v>0</v>
      </c>
      <c r="U217" s="22">
        <v>96863</v>
      </c>
      <c r="V217" s="22">
        <v>51626</v>
      </c>
      <c r="W217" s="22">
        <v>21224</v>
      </c>
      <c r="X217" s="22">
        <v>10000</v>
      </c>
      <c r="Y217" s="22">
        <v>0</v>
      </c>
      <c r="Z217" s="22">
        <v>0</v>
      </c>
      <c r="AA217" s="22">
        <v>0</v>
      </c>
      <c r="AB217" s="22">
        <v>0</v>
      </c>
      <c r="AC217" s="22">
        <v>60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55749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0</v>
      </c>
      <c r="AR217" s="22">
        <v>843247</v>
      </c>
      <c r="AS217" s="22">
        <v>33932</v>
      </c>
      <c r="AT217" s="22">
        <v>221151</v>
      </c>
      <c r="AU217" s="22">
        <v>0</v>
      </c>
      <c r="AV217" s="22">
        <v>0</v>
      </c>
      <c r="AW217" s="22">
        <v>28308</v>
      </c>
      <c r="AX217" s="22">
        <v>0</v>
      </c>
      <c r="AY217" s="22">
        <v>0</v>
      </c>
      <c r="AZ217" s="22">
        <v>0</v>
      </c>
      <c r="BA217" s="22">
        <v>0</v>
      </c>
      <c r="BB217" s="22">
        <v>0</v>
      </c>
      <c r="BC217" s="22">
        <v>127453</v>
      </c>
      <c r="BD217" s="22">
        <v>0</v>
      </c>
      <c r="BE217" s="22">
        <v>0</v>
      </c>
      <c r="BF217" s="22">
        <v>0</v>
      </c>
      <c r="BG217" s="22">
        <v>0</v>
      </c>
      <c r="BH217" s="22">
        <v>328792</v>
      </c>
      <c r="BI217" s="22">
        <v>19348</v>
      </c>
      <c r="BJ217" s="22">
        <v>27567</v>
      </c>
      <c r="BK217" s="22">
        <v>0</v>
      </c>
      <c r="BL217" s="22">
        <v>0</v>
      </c>
      <c r="BM217" s="22">
        <v>0</v>
      </c>
      <c r="BN217" s="22">
        <v>0</v>
      </c>
      <c r="BO217" s="22">
        <v>0</v>
      </c>
      <c r="BP217" s="22">
        <v>0</v>
      </c>
      <c r="BQ217" s="22">
        <v>0</v>
      </c>
      <c r="BR217" s="22">
        <v>0</v>
      </c>
      <c r="BS217" s="22">
        <v>0</v>
      </c>
      <c r="BT217" s="22">
        <v>0</v>
      </c>
      <c r="BU217" s="22">
        <v>4283</v>
      </c>
      <c r="BV217" s="22">
        <v>0</v>
      </c>
      <c r="BW217" s="22">
        <v>133296</v>
      </c>
      <c r="BX217" s="22">
        <v>0</v>
      </c>
      <c r="BY217" s="22">
        <v>0</v>
      </c>
      <c r="BZ217" s="22">
        <v>0</v>
      </c>
      <c r="CA217" s="22">
        <v>0</v>
      </c>
      <c r="CB217" s="22">
        <v>0</v>
      </c>
      <c r="CC217" s="22">
        <v>0</v>
      </c>
      <c r="CD217" s="22">
        <v>0</v>
      </c>
      <c r="CE217" s="22">
        <v>924130</v>
      </c>
      <c r="CF217" s="22">
        <v>-80883</v>
      </c>
    </row>
    <row r="218" spans="1:84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310952</v>
      </c>
      <c r="F218" s="22">
        <v>0</v>
      </c>
      <c r="G218" s="22">
        <v>0</v>
      </c>
      <c r="H218" s="22">
        <v>58581</v>
      </c>
      <c r="I218" s="22">
        <v>0</v>
      </c>
      <c r="J218" s="22">
        <v>4350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42562</v>
      </c>
      <c r="V218" s="22">
        <v>21984</v>
      </c>
      <c r="W218" s="22">
        <v>31286</v>
      </c>
      <c r="X218" s="22">
        <v>63791</v>
      </c>
      <c r="Y218" s="22">
        <v>0</v>
      </c>
      <c r="Z218" s="22">
        <v>0</v>
      </c>
      <c r="AA218" s="22">
        <v>0</v>
      </c>
      <c r="AB218" s="22">
        <v>1935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8430</v>
      </c>
      <c r="AJ218" s="22">
        <v>0</v>
      </c>
      <c r="AK218" s="22">
        <v>0</v>
      </c>
      <c r="AL218" s="22">
        <v>0</v>
      </c>
      <c r="AM218" s="22">
        <v>6350</v>
      </c>
      <c r="AN218" s="22">
        <v>0</v>
      </c>
      <c r="AO218" s="22">
        <v>0</v>
      </c>
      <c r="AP218" s="22">
        <v>0</v>
      </c>
      <c r="AQ218" s="22">
        <v>0</v>
      </c>
      <c r="AR218" s="22">
        <v>550221</v>
      </c>
      <c r="AS218" s="22">
        <v>22717</v>
      </c>
      <c r="AT218" s="22">
        <v>130504</v>
      </c>
      <c r="AU218" s="22">
        <v>0</v>
      </c>
      <c r="AV218" s="22">
        <v>0</v>
      </c>
      <c r="AW218" s="22">
        <v>49497</v>
      </c>
      <c r="AX218" s="22">
        <v>0</v>
      </c>
      <c r="AY218" s="22">
        <v>0</v>
      </c>
      <c r="AZ218" s="22">
        <v>0</v>
      </c>
      <c r="BA218" s="22">
        <v>0</v>
      </c>
      <c r="BB218" s="22">
        <v>0</v>
      </c>
      <c r="BC218" s="22">
        <v>177796</v>
      </c>
      <c r="BD218" s="22">
        <v>0</v>
      </c>
      <c r="BE218" s="22">
        <v>0</v>
      </c>
      <c r="BF218" s="22">
        <v>0</v>
      </c>
      <c r="BG218" s="22">
        <v>0</v>
      </c>
      <c r="BH218" s="22">
        <v>124520</v>
      </c>
      <c r="BI218" s="22">
        <v>35471</v>
      </c>
      <c r="BJ218" s="22">
        <v>28811</v>
      </c>
      <c r="BK218" s="22">
        <v>0</v>
      </c>
      <c r="BL218" s="22">
        <v>0</v>
      </c>
      <c r="BM218" s="22">
        <v>0</v>
      </c>
      <c r="BN218" s="22">
        <v>0</v>
      </c>
      <c r="BO218" s="22">
        <v>0</v>
      </c>
      <c r="BP218" s="22">
        <v>0</v>
      </c>
      <c r="BQ218" s="22">
        <v>0</v>
      </c>
      <c r="BR218" s="22">
        <v>0</v>
      </c>
      <c r="BS218" s="22">
        <v>0</v>
      </c>
      <c r="BT218" s="22">
        <v>0</v>
      </c>
      <c r="BU218" s="22">
        <v>0</v>
      </c>
      <c r="BV218" s="22">
        <v>0</v>
      </c>
      <c r="BW218" s="22">
        <v>55477</v>
      </c>
      <c r="BX218" s="22">
        <v>0</v>
      </c>
      <c r="BY218" s="22">
        <v>0</v>
      </c>
      <c r="BZ218" s="22">
        <v>0</v>
      </c>
      <c r="CA218" s="22">
        <v>0</v>
      </c>
      <c r="CB218" s="22">
        <v>0</v>
      </c>
      <c r="CC218" s="22">
        <v>0</v>
      </c>
      <c r="CD218" s="22">
        <v>0</v>
      </c>
      <c r="CE218" s="22">
        <v>624793</v>
      </c>
      <c r="CF218" s="22">
        <v>-74572</v>
      </c>
    </row>
    <row r="219" spans="1:84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592606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150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17250</v>
      </c>
      <c r="T219" s="22">
        <v>0</v>
      </c>
      <c r="U219" s="22">
        <v>307127</v>
      </c>
      <c r="V219" s="22">
        <v>42189</v>
      </c>
      <c r="W219" s="22">
        <v>48401</v>
      </c>
      <c r="X219" s="22">
        <v>0</v>
      </c>
      <c r="Y219" s="22">
        <v>105759</v>
      </c>
      <c r="Z219" s="22">
        <v>0</v>
      </c>
      <c r="AA219" s="22">
        <v>3750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628</v>
      </c>
      <c r="AI219" s="22">
        <v>0</v>
      </c>
      <c r="AJ219" s="22">
        <v>47662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0</v>
      </c>
      <c r="AR219" s="22">
        <v>1165522</v>
      </c>
      <c r="AS219" s="22">
        <v>0</v>
      </c>
      <c r="AT219" s="22">
        <v>296564</v>
      </c>
      <c r="AU219" s="22">
        <v>0</v>
      </c>
      <c r="AV219" s="22">
        <v>0</v>
      </c>
      <c r="AW219" s="22">
        <v>83353</v>
      </c>
      <c r="AX219" s="22">
        <v>0</v>
      </c>
      <c r="AY219" s="22">
        <v>0</v>
      </c>
      <c r="AZ219" s="22">
        <v>150</v>
      </c>
      <c r="BA219" s="22">
        <v>0</v>
      </c>
      <c r="BB219" s="22">
        <v>0</v>
      </c>
      <c r="BC219" s="22">
        <v>215157</v>
      </c>
      <c r="BD219" s="22">
        <v>0</v>
      </c>
      <c r="BE219" s="22">
        <v>0</v>
      </c>
      <c r="BF219" s="22">
        <v>0</v>
      </c>
      <c r="BG219" s="22">
        <v>0</v>
      </c>
      <c r="BH219" s="22">
        <v>252116</v>
      </c>
      <c r="BI219" s="22">
        <v>57551</v>
      </c>
      <c r="BJ219" s="22">
        <v>54566</v>
      </c>
      <c r="BK219" s="22">
        <v>0</v>
      </c>
      <c r="BL219" s="22">
        <v>118730</v>
      </c>
      <c r="BM219" s="22">
        <v>0</v>
      </c>
      <c r="BN219" s="22">
        <v>750</v>
      </c>
      <c r="BO219" s="22">
        <v>0</v>
      </c>
      <c r="BP219" s="22">
        <v>0</v>
      </c>
      <c r="BQ219" s="22">
        <v>0</v>
      </c>
      <c r="BR219" s="22">
        <v>0</v>
      </c>
      <c r="BS219" s="22">
        <v>0</v>
      </c>
      <c r="BT219" s="22">
        <v>0</v>
      </c>
      <c r="BU219" s="22">
        <v>650</v>
      </c>
      <c r="BV219" s="22">
        <v>0</v>
      </c>
      <c r="BW219" s="22">
        <v>99121</v>
      </c>
      <c r="BX219" s="22">
        <v>0</v>
      </c>
      <c r="BY219" s="22">
        <v>0</v>
      </c>
      <c r="BZ219" s="22">
        <v>0</v>
      </c>
      <c r="CA219" s="22">
        <v>0</v>
      </c>
      <c r="CB219" s="22">
        <v>0</v>
      </c>
      <c r="CC219" s="22">
        <v>0</v>
      </c>
      <c r="CD219" s="22">
        <v>0</v>
      </c>
      <c r="CE219" s="22">
        <v>1178708</v>
      </c>
      <c r="CF219" s="22">
        <v>-13186</v>
      </c>
    </row>
    <row r="220" spans="1:84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244426</v>
      </c>
      <c r="F220" s="22">
        <v>0</v>
      </c>
      <c r="G220" s="22">
        <v>10410</v>
      </c>
      <c r="H220" s="22">
        <v>0</v>
      </c>
      <c r="I220" s="22">
        <v>0</v>
      </c>
      <c r="J220" s="22">
        <v>3600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19845</v>
      </c>
      <c r="W220" s="22">
        <v>15840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240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  <c r="AR220" s="22">
        <v>294361</v>
      </c>
      <c r="AS220" s="22">
        <v>7140</v>
      </c>
      <c r="AT220" s="22">
        <v>69039</v>
      </c>
      <c r="AU220" s="22">
        <v>0</v>
      </c>
      <c r="AV220" s="22">
        <v>7342</v>
      </c>
      <c r="AW220" s="22">
        <v>16162</v>
      </c>
      <c r="AX220" s="22">
        <v>0</v>
      </c>
      <c r="AY220" s="22">
        <v>0</v>
      </c>
      <c r="AZ220" s="22">
        <v>231</v>
      </c>
      <c r="BA220" s="22">
        <v>0</v>
      </c>
      <c r="BB220" s="22">
        <v>0</v>
      </c>
      <c r="BC220" s="22">
        <v>202104</v>
      </c>
      <c r="BD220" s="22">
        <v>0</v>
      </c>
      <c r="BE220" s="22">
        <v>0</v>
      </c>
      <c r="BF220" s="22">
        <v>0</v>
      </c>
      <c r="BG220" s="22">
        <v>0</v>
      </c>
      <c r="BH220" s="22">
        <v>0</v>
      </c>
      <c r="BI220" s="22">
        <v>52631</v>
      </c>
      <c r="BJ220" s="22">
        <v>19818</v>
      </c>
      <c r="BK220" s="22">
        <v>0</v>
      </c>
      <c r="BL220" s="22">
        <v>2279</v>
      </c>
      <c r="BM220" s="22">
        <v>0</v>
      </c>
      <c r="BN220" s="22">
        <v>0</v>
      </c>
      <c r="BO220" s="22">
        <v>0</v>
      </c>
      <c r="BP220" s="22">
        <v>0</v>
      </c>
      <c r="BQ220" s="22">
        <v>0</v>
      </c>
      <c r="BR220" s="22">
        <v>0</v>
      </c>
      <c r="BS220" s="22">
        <v>0</v>
      </c>
      <c r="BT220" s="22">
        <v>0</v>
      </c>
      <c r="BU220" s="22">
        <v>0</v>
      </c>
      <c r="BV220" s="22">
        <v>0</v>
      </c>
      <c r="BW220" s="22">
        <v>21093</v>
      </c>
      <c r="BX220" s="22">
        <v>12153</v>
      </c>
      <c r="BY220" s="22">
        <v>0</v>
      </c>
      <c r="BZ220" s="22">
        <v>0</v>
      </c>
      <c r="CA220" s="22">
        <v>0</v>
      </c>
      <c r="CB220" s="22">
        <v>0</v>
      </c>
      <c r="CC220" s="22">
        <v>0</v>
      </c>
      <c r="CD220" s="22">
        <v>0</v>
      </c>
      <c r="CE220" s="22">
        <v>409992</v>
      </c>
      <c r="CF220" s="22">
        <v>-115631</v>
      </c>
    </row>
    <row r="221" spans="1:84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972923</v>
      </c>
      <c r="F221" s="22">
        <v>7179</v>
      </c>
      <c r="G221" s="22">
        <v>61512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4855</v>
      </c>
      <c r="N221" s="22">
        <v>0</v>
      </c>
      <c r="O221" s="22">
        <v>51090</v>
      </c>
      <c r="P221" s="22">
        <v>52216</v>
      </c>
      <c r="Q221" s="22">
        <v>0</v>
      </c>
      <c r="R221" s="22">
        <v>0</v>
      </c>
      <c r="S221" s="22">
        <v>0</v>
      </c>
      <c r="T221" s="22">
        <v>0</v>
      </c>
      <c r="U221" s="22">
        <v>251097</v>
      </c>
      <c r="V221" s="22">
        <v>74479</v>
      </c>
      <c r="W221" s="22">
        <v>79268</v>
      </c>
      <c r="X221" s="22">
        <v>35813</v>
      </c>
      <c r="Y221" s="22">
        <v>82208</v>
      </c>
      <c r="Z221" s="22">
        <v>0</v>
      </c>
      <c r="AA221" s="22">
        <v>2200</v>
      </c>
      <c r="AB221" s="22">
        <v>0</v>
      </c>
      <c r="AC221" s="22">
        <v>3494</v>
      </c>
      <c r="AD221" s="22">
        <v>29923</v>
      </c>
      <c r="AE221" s="22">
        <v>46000</v>
      </c>
      <c r="AF221" s="22">
        <v>0</v>
      </c>
      <c r="AG221" s="22">
        <v>32100</v>
      </c>
      <c r="AH221" s="22">
        <v>0</v>
      </c>
      <c r="AI221" s="22">
        <v>89565</v>
      </c>
      <c r="AJ221" s="22">
        <v>4652</v>
      </c>
      <c r="AK221" s="22">
        <v>62072</v>
      </c>
      <c r="AL221" s="22">
        <v>0</v>
      </c>
      <c r="AM221" s="22">
        <v>0</v>
      </c>
      <c r="AN221" s="22">
        <v>0</v>
      </c>
      <c r="AO221" s="22">
        <v>0</v>
      </c>
      <c r="AP221" s="22">
        <v>144444</v>
      </c>
      <c r="AQ221" s="22">
        <v>0</v>
      </c>
      <c r="AR221" s="22">
        <v>2087090</v>
      </c>
      <c r="AS221" s="22">
        <v>78070</v>
      </c>
      <c r="AT221" s="22">
        <v>520638</v>
      </c>
      <c r="AU221" s="22">
        <v>0</v>
      </c>
      <c r="AV221" s="22">
        <v>42709</v>
      </c>
      <c r="AW221" s="22">
        <v>16176</v>
      </c>
      <c r="AX221" s="22">
        <v>6591</v>
      </c>
      <c r="AY221" s="22">
        <v>0</v>
      </c>
      <c r="AZ221" s="22">
        <v>19134</v>
      </c>
      <c r="BA221" s="22">
        <v>0</v>
      </c>
      <c r="BB221" s="22">
        <v>198470</v>
      </c>
      <c r="BC221" s="22">
        <v>351612</v>
      </c>
      <c r="BD221" s="22">
        <v>0</v>
      </c>
      <c r="BE221" s="22">
        <v>0</v>
      </c>
      <c r="BF221" s="22">
        <v>4805</v>
      </c>
      <c r="BG221" s="22">
        <v>0</v>
      </c>
      <c r="BH221" s="22">
        <v>208212</v>
      </c>
      <c r="BI221" s="22">
        <v>73309</v>
      </c>
      <c r="BJ221" s="22">
        <v>85723</v>
      </c>
      <c r="BK221" s="22">
        <v>51139</v>
      </c>
      <c r="BL221" s="22">
        <v>115130</v>
      </c>
      <c r="BM221" s="22">
        <v>0</v>
      </c>
      <c r="BN221" s="22">
        <v>9236</v>
      </c>
      <c r="BO221" s="22">
        <v>0</v>
      </c>
      <c r="BP221" s="22">
        <v>1898</v>
      </c>
      <c r="BQ221" s="22">
        <v>118344</v>
      </c>
      <c r="BR221" s="22">
        <v>23959</v>
      </c>
      <c r="BS221" s="22">
        <v>0</v>
      </c>
      <c r="BT221" s="22">
        <v>1337</v>
      </c>
      <c r="BU221" s="22">
        <v>0</v>
      </c>
      <c r="BV221" s="22">
        <v>89565</v>
      </c>
      <c r="BW221" s="22">
        <v>162547</v>
      </c>
      <c r="BX221" s="22">
        <v>98463</v>
      </c>
      <c r="BY221" s="22">
        <v>0</v>
      </c>
      <c r="BZ221" s="22">
        <v>0</v>
      </c>
      <c r="CA221" s="22">
        <v>0</v>
      </c>
      <c r="CB221" s="22">
        <v>0</v>
      </c>
      <c r="CC221" s="22">
        <v>36273</v>
      </c>
      <c r="CD221" s="22">
        <v>0</v>
      </c>
      <c r="CE221" s="22">
        <v>2313340</v>
      </c>
      <c r="CF221" s="22">
        <v>-226250</v>
      </c>
    </row>
    <row r="222" spans="1:84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324196</v>
      </c>
      <c r="F222" s="22">
        <v>0</v>
      </c>
      <c r="G222" s="22">
        <v>119903</v>
      </c>
      <c r="H222" s="22">
        <v>0</v>
      </c>
      <c r="I222" s="22">
        <v>0</v>
      </c>
      <c r="J222" s="22">
        <v>15356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6052</v>
      </c>
      <c r="Q222" s="22">
        <v>0</v>
      </c>
      <c r="R222" s="22">
        <v>0</v>
      </c>
      <c r="S222" s="22">
        <v>0</v>
      </c>
      <c r="T222" s="22">
        <v>0</v>
      </c>
      <c r="U222" s="22">
        <v>182802</v>
      </c>
      <c r="V222" s="22">
        <v>108242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3100</v>
      </c>
      <c r="AF222" s="22">
        <v>0</v>
      </c>
      <c r="AG222" s="22">
        <v>0</v>
      </c>
      <c r="AH222" s="22">
        <v>0</v>
      </c>
      <c r="AI222" s="22">
        <v>0</v>
      </c>
      <c r="AJ222" s="22">
        <v>1894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  <c r="AR222" s="22">
        <v>761545</v>
      </c>
      <c r="AS222" s="22">
        <v>18475</v>
      </c>
      <c r="AT222" s="22">
        <v>245635</v>
      </c>
      <c r="AU222" s="22">
        <v>0</v>
      </c>
      <c r="AV222" s="22">
        <v>0</v>
      </c>
      <c r="AW222" s="22">
        <v>38885</v>
      </c>
      <c r="AX222" s="22">
        <v>1803</v>
      </c>
      <c r="AY222" s="22">
        <v>0</v>
      </c>
      <c r="AZ222" s="22">
        <v>0</v>
      </c>
      <c r="BA222" s="22">
        <v>0</v>
      </c>
      <c r="BB222" s="22">
        <v>0</v>
      </c>
      <c r="BC222" s="22">
        <v>143424</v>
      </c>
      <c r="BD222" s="22">
        <v>0</v>
      </c>
      <c r="BE222" s="22">
        <v>0</v>
      </c>
      <c r="BF222" s="22">
        <v>0</v>
      </c>
      <c r="BG222" s="22">
        <v>0</v>
      </c>
      <c r="BH222" s="22">
        <v>208973</v>
      </c>
      <c r="BI222" s="22">
        <v>45694</v>
      </c>
      <c r="BJ222" s="22">
        <v>27134</v>
      </c>
      <c r="BK222" s="22">
        <v>0</v>
      </c>
      <c r="BL222" s="22">
        <v>1641</v>
      </c>
      <c r="BM222" s="22">
        <v>0</v>
      </c>
      <c r="BN222" s="22">
        <v>0</v>
      </c>
      <c r="BO222" s="22">
        <v>0</v>
      </c>
      <c r="BP222" s="22">
        <v>0</v>
      </c>
      <c r="BQ222" s="22">
        <v>3100</v>
      </c>
      <c r="BR222" s="22">
        <v>0</v>
      </c>
      <c r="BS222" s="22">
        <v>0</v>
      </c>
      <c r="BT222" s="22">
        <v>0</v>
      </c>
      <c r="BU222" s="22">
        <v>0</v>
      </c>
      <c r="BV222" s="22">
        <v>0</v>
      </c>
      <c r="BW222" s="22">
        <v>10271</v>
      </c>
      <c r="BX222" s="22">
        <v>10390</v>
      </c>
      <c r="BY222" s="22">
        <v>0</v>
      </c>
      <c r="BZ222" s="22">
        <v>0</v>
      </c>
      <c r="CA222" s="22">
        <v>0</v>
      </c>
      <c r="CB222" s="22">
        <v>0</v>
      </c>
      <c r="CC222" s="22">
        <v>0</v>
      </c>
      <c r="CD222" s="22">
        <v>0</v>
      </c>
      <c r="CE222" s="22">
        <v>755425</v>
      </c>
      <c r="CF222" s="22">
        <v>6120</v>
      </c>
    </row>
    <row r="223" spans="1:84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401569</v>
      </c>
      <c r="F223" s="22">
        <v>0</v>
      </c>
      <c r="G223" s="22">
        <v>107779</v>
      </c>
      <c r="H223" s="22">
        <v>0</v>
      </c>
      <c r="I223" s="22">
        <v>0</v>
      </c>
      <c r="J223" s="22">
        <v>26664</v>
      </c>
      <c r="K223" s="22">
        <v>5996</v>
      </c>
      <c r="L223" s="22">
        <v>0</v>
      </c>
      <c r="M223" s="22">
        <v>1592</v>
      </c>
      <c r="N223" s="22">
        <v>0</v>
      </c>
      <c r="O223" s="22">
        <v>0</v>
      </c>
      <c r="P223" s="22">
        <v>178564</v>
      </c>
      <c r="Q223" s="22">
        <v>0</v>
      </c>
      <c r="R223" s="22">
        <v>0</v>
      </c>
      <c r="S223" s="22">
        <v>0</v>
      </c>
      <c r="T223" s="22">
        <v>0</v>
      </c>
      <c r="U223" s="22">
        <v>146470</v>
      </c>
      <c r="V223" s="22">
        <v>18444</v>
      </c>
      <c r="W223" s="22">
        <v>43596</v>
      </c>
      <c r="X223" s="22">
        <v>0</v>
      </c>
      <c r="Y223" s="22">
        <v>57882</v>
      </c>
      <c r="Z223" s="22">
        <v>0</v>
      </c>
      <c r="AA223" s="22">
        <v>5168</v>
      </c>
      <c r="AB223" s="22">
        <v>0</v>
      </c>
      <c r="AC223" s="22">
        <v>0</v>
      </c>
      <c r="AD223" s="22">
        <v>0</v>
      </c>
      <c r="AE223" s="22">
        <v>20000</v>
      </c>
      <c r="AF223" s="22">
        <v>0</v>
      </c>
      <c r="AG223" s="22">
        <v>0</v>
      </c>
      <c r="AH223" s="22">
        <v>0</v>
      </c>
      <c r="AI223" s="22">
        <v>0</v>
      </c>
      <c r="AJ223" s="22">
        <v>701</v>
      </c>
      <c r="AK223" s="22">
        <v>10345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0</v>
      </c>
      <c r="AR223" s="22">
        <v>1024770</v>
      </c>
      <c r="AS223" s="22">
        <v>15008</v>
      </c>
      <c r="AT223" s="22">
        <v>255770</v>
      </c>
      <c r="AU223" s="22">
        <v>0</v>
      </c>
      <c r="AV223" s="22">
        <v>7695</v>
      </c>
      <c r="AW223" s="22">
        <v>27175</v>
      </c>
      <c r="AX223" s="22">
        <v>6394</v>
      </c>
      <c r="AY223" s="22">
        <v>0</v>
      </c>
      <c r="AZ223" s="22">
        <v>5185</v>
      </c>
      <c r="BA223" s="22">
        <v>0</v>
      </c>
      <c r="BB223" s="22">
        <v>0</v>
      </c>
      <c r="BC223" s="22">
        <v>131226</v>
      </c>
      <c r="BD223" s="22">
        <v>0</v>
      </c>
      <c r="BE223" s="22">
        <v>0</v>
      </c>
      <c r="BF223" s="22">
        <v>0</v>
      </c>
      <c r="BG223" s="22">
        <v>0</v>
      </c>
      <c r="BH223" s="22">
        <v>293906</v>
      </c>
      <c r="BI223" s="22">
        <v>19886</v>
      </c>
      <c r="BJ223" s="22">
        <v>37467</v>
      </c>
      <c r="BK223" s="22">
        <v>0</v>
      </c>
      <c r="BL223" s="22">
        <v>61082</v>
      </c>
      <c r="BM223" s="22">
        <v>0</v>
      </c>
      <c r="BN223" s="22">
        <v>5185</v>
      </c>
      <c r="BO223" s="22">
        <v>0</v>
      </c>
      <c r="BP223" s="22">
        <v>0</v>
      </c>
      <c r="BQ223" s="22">
        <v>0</v>
      </c>
      <c r="BR223" s="22">
        <v>33920</v>
      </c>
      <c r="BS223" s="22">
        <v>0</v>
      </c>
      <c r="BT223" s="22">
        <v>0</v>
      </c>
      <c r="BU223" s="22">
        <v>0</v>
      </c>
      <c r="BV223" s="22">
        <v>0</v>
      </c>
      <c r="BW223" s="22">
        <v>15390</v>
      </c>
      <c r="BX223" s="22">
        <v>25749</v>
      </c>
      <c r="BY223" s="22">
        <v>0</v>
      </c>
      <c r="BZ223" s="22">
        <v>0</v>
      </c>
      <c r="CA223" s="22">
        <v>0</v>
      </c>
      <c r="CB223" s="22">
        <v>0</v>
      </c>
      <c r="CC223" s="22">
        <v>0</v>
      </c>
      <c r="CD223" s="22">
        <v>0</v>
      </c>
      <c r="CE223" s="22">
        <v>941038</v>
      </c>
      <c r="CF223" s="22">
        <v>83732</v>
      </c>
    </row>
    <row r="224" spans="1:84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384969</v>
      </c>
      <c r="G224" s="22">
        <v>116519</v>
      </c>
      <c r="H224" s="22">
        <v>120061</v>
      </c>
      <c r="I224" s="22">
        <v>15589</v>
      </c>
      <c r="J224" s="22">
        <v>0</v>
      </c>
      <c r="K224" s="22">
        <v>0</v>
      </c>
      <c r="L224" s="22">
        <v>0</v>
      </c>
      <c r="M224" s="22">
        <v>12700</v>
      </c>
      <c r="N224" s="22">
        <v>0</v>
      </c>
      <c r="O224" s="22">
        <v>0</v>
      </c>
      <c r="P224" s="22">
        <v>156923</v>
      </c>
      <c r="Q224" s="22">
        <v>0</v>
      </c>
      <c r="R224" s="22">
        <v>0</v>
      </c>
      <c r="S224" s="22">
        <v>90648</v>
      </c>
      <c r="T224" s="22">
        <v>0</v>
      </c>
      <c r="U224" s="22">
        <v>232162</v>
      </c>
      <c r="V224" s="22">
        <v>142493</v>
      </c>
      <c r="W224" s="22">
        <v>55305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50290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0</v>
      </c>
      <c r="AR224" s="22">
        <v>1377659</v>
      </c>
      <c r="AS224" s="22">
        <v>60483</v>
      </c>
      <c r="AT224" s="22">
        <v>421220</v>
      </c>
      <c r="AU224" s="22">
        <v>0</v>
      </c>
      <c r="AV224" s="22">
        <v>0</v>
      </c>
      <c r="AW224" s="22">
        <v>2363</v>
      </c>
      <c r="AX224" s="22">
        <v>0</v>
      </c>
      <c r="AY224" s="22">
        <v>0</v>
      </c>
      <c r="AZ224" s="22">
        <v>14696</v>
      </c>
      <c r="BA224" s="22">
        <v>0</v>
      </c>
      <c r="BB224" s="22">
        <v>0</v>
      </c>
      <c r="BC224" s="22">
        <v>255555</v>
      </c>
      <c r="BD224" s="22">
        <v>266</v>
      </c>
      <c r="BE224" s="22">
        <v>0</v>
      </c>
      <c r="BF224" s="22">
        <v>29530</v>
      </c>
      <c r="BG224" s="22">
        <v>0</v>
      </c>
      <c r="BH224" s="22">
        <v>225498</v>
      </c>
      <c r="BI224" s="22">
        <v>65383</v>
      </c>
      <c r="BJ224" s="22">
        <v>54910</v>
      </c>
      <c r="BK224" s="22">
        <v>0</v>
      </c>
      <c r="BL224" s="22">
        <v>14453</v>
      </c>
      <c r="BM224" s="22">
        <v>0</v>
      </c>
      <c r="BN224" s="22">
        <v>0</v>
      </c>
      <c r="BO224" s="22">
        <v>0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0</v>
      </c>
      <c r="BV224" s="22">
        <v>0</v>
      </c>
      <c r="BW224" s="22">
        <v>5692</v>
      </c>
      <c r="BX224" s="22">
        <v>0</v>
      </c>
      <c r="BY224" s="22">
        <v>0</v>
      </c>
      <c r="BZ224" s="22">
        <v>0</v>
      </c>
      <c r="CA224" s="22">
        <v>0</v>
      </c>
      <c r="CB224" s="22">
        <v>0</v>
      </c>
      <c r="CC224" s="22">
        <v>0</v>
      </c>
      <c r="CD224" s="22">
        <v>0</v>
      </c>
      <c r="CE224" s="22">
        <v>1150049</v>
      </c>
      <c r="CF224" s="22">
        <v>227610</v>
      </c>
    </row>
    <row r="225" spans="1:84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881079</v>
      </c>
      <c r="F225" s="22">
        <v>0</v>
      </c>
      <c r="G225" s="22">
        <v>308074</v>
      </c>
      <c r="H225" s="22">
        <v>0</v>
      </c>
      <c r="I225" s="22">
        <v>0</v>
      </c>
      <c r="J225" s="22">
        <v>140234</v>
      </c>
      <c r="K225" s="22">
        <v>0</v>
      </c>
      <c r="L225" s="22">
        <v>0</v>
      </c>
      <c r="M225" s="22">
        <v>41712</v>
      </c>
      <c r="N225" s="22">
        <v>0</v>
      </c>
      <c r="O225" s="22">
        <v>18000</v>
      </c>
      <c r="P225" s="22">
        <v>32275</v>
      </c>
      <c r="Q225" s="22">
        <v>0</v>
      </c>
      <c r="R225" s="22">
        <v>0</v>
      </c>
      <c r="S225" s="22">
        <v>208042</v>
      </c>
      <c r="T225" s="22">
        <v>0</v>
      </c>
      <c r="U225" s="22">
        <v>439111</v>
      </c>
      <c r="V225" s="22">
        <v>96747</v>
      </c>
      <c r="W225" s="22">
        <v>177187</v>
      </c>
      <c r="X225" s="22">
        <v>0</v>
      </c>
      <c r="Y225" s="22">
        <v>0</v>
      </c>
      <c r="Z225" s="22">
        <v>0</v>
      </c>
      <c r="AA225" s="22">
        <v>36277</v>
      </c>
      <c r="AB225" s="22">
        <v>0</v>
      </c>
      <c r="AC225" s="22">
        <v>16961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91440</v>
      </c>
      <c r="AJ225" s="22">
        <v>122960</v>
      </c>
      <c r="AK225" s="22">
        <v>10694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  <c r="AR225" s="22">
        <v>2620793</v>
      </c>
      <c r="AS225" s="22">
        <v>66514</v>
      </c>
      <c r="AT225" s="22">
        <v>376720</v>
      </c>
      <c r="AU225" s="22">
        <v>0</v>
      </c>
      <c r="AV225" s="22">
        <v>54934</v>
      </c>
      <c r="AW225" s="22">
        <v>199552</v>
      </c>
      <c r="AX225" s="22">
        <v>0</v>
      </c>
      <c r="AY225" s="22">
        <v>0</v>
      </c>
      <c r="AZ225" s="22">
        <v>35700</v>
      </c>
      <c r="BA225" s="22">
        <v>0</v>
      </c>
      <c r="BB225" s="22">
        <v>24722</v>
      </c>
      <c r="BC225" s="22">
        <v>499607</v>
      </c>
      <c r="BD225" s="22">
        <v>0</v>
      </c>
      <c r="BE225" s="22">
        <v>0</v>
      </c>
      <c r="BF225" s="22">
        <v>29171</v>
      </c>
      <c r="BG225" s="22">
        <v>0</v>
      </c>
      <c r="BH225" s="22">
        <v>409403</v>
      </c>
      <c r="BI225" s="22">
        <v>144810</v>
      </c>
      <c r="BJ225" s="22">
        <v>137058</v>
      </c>
      <c r="BK225" s="22">
        <v>0</v>
      </c>
      <c r="BL225" s="22">
        <v>0</v>
      </c>
      <c r="BM225" s="22">
        <v>0</v>
      </c>
      <c r="BN225" s="22">
        <v>5167</v>
      </c>
      <c r="BO225" s="22">
        <v>0</v>
      </c>
      <c r="BP225" s="22">
        <v>23568</v>
      </c>
      <c r="BQ225" s="22">
        <v>0</v>
      </c>
      <c r="BR225" s="22">
        <v>10285</v>
      </c>
      <c r="BS225" s="22">
        <v>0</v>
      </c>
      <c r="BT225" s="22">
        <v>0</v>
      </c>
      <c r="BU225" s="22">
        <v>0</v>
      </c>
      <c r="BV225" s="22">
        <v>167641</v>
      </c>
      <c r="BW225" s="22">
        <v>446264</v>
      </c>
      <c r="BX225" s="22">
        <v>15767</v>
      </c>
      <c r="BY225" s="22">
        <v>0</v>
      </c>
      <c r="BZ225" s="22">
        <v>0</v>
      </c>
      <c r="CA225" s="22">
        <v>0</v>
      </c>
      <c r="CB225" s="22">
        <v>0</v>
      </c>
      <c r="CC225" s="22">
        <v>0</v>
      </c>
      <c r="CD225" s="22">
        <v>0</v>
      </c>
      <c r="CE225" s="22">
        <v>2646883</v>
      </c>
      <c r="CF225" s="22">
        <v>-26090</v>
      </c>
    </row>
    <row r="226" spans="1:84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195256</v>
      </c>
      <c r="F226" s="22">
        <v>0</v>
      </c>
      <c r="G226" s="22">
        <v>3910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368</v>
      </c>
      <c r="N226" s="22">
        <v>0</v>
      </c>
      <c r="O226" s="22">
        <v>0</v>
      </c>
      <c r="P226" s="22">
        <v>129584</v>
      </c>
      <c r="Q226" s="22">
        <v>0</v>
      </c>
      <c r="R226" s="22">
        <v>0</v>
      </c>
      <c r="S226" s="22">
        <v>0</v>
      </c>
      <c r="T226" s="22">
        <v>0</v>
      </c>
      <c r="U226" s="22">
        <v>153672</v>
      </c>
      <c r="V226" s="22">
        <v>142017</v>
      </c>
      <c r="W226" s="22">
        <v>19536</v>
      </c>
      <c r="X226" s="22">
        <v>0</v>
      </c>
      <c r="Y226" s="22">
        <v>0</v>
      </c>
      <c r="Z226" s="22">
        <v>0</v>
      </c>
      <c r="AA226" s="22">
        <v>645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215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  <c r="AR226" s="22">
        <v>645203</v>
      </c>
      <c r="AS226" s="22">
        <v>7604</v>
      </c>
      <c r="AT226" s="22">
        <v>66603</v>
      </c>
      <c r="AU226" s="22">
        <v>0</v>
      </c>
      <c r="AV226" s="22">
        <v>4552</v>
      </c>
      <c r="AW226" s="22">
        <v>2521</v>
      </c>
      <c r="AX226" s="22">
        <v>0</v>
      </c>
      <c r="AY226" s="22">
        <v>0</v>
      </c>
      <c r="AZ226" s="22">
        <v>0</v>
      </c>
      <c r="BA226" s="22">
        <v>0</v>
      </c>
      <c r="BB226" s="22">
        <v>0</v>
      </c>
      <c r="BC226" s="22">
        <v>33612</v>
      </c>
      <c r="BD226" s="22">
        <v>0</v>
      </c>
      <c r="BE226" s="22">
        <v>0</v>
      </c>
      <c r="BF226" s="22">
        <v>0</v>
      </c>
      <c r="BG226" s="22">
        <v>0</v>
      </c>
      <c r="BH226" s="22">
        <v>154543</v>
      </c>
      <c r="BI226" s="22">
        <v>43485</v>
      </c>
      <c r="BJ226" s="22">
        <v>13764</v>
      </c>
      <c r="BK226" s="22">
        <v>0</v>
      </c>
      <c r="BL226" s="22">
        <v>1291</v>
      </c>
      <c r="BM226" s="22">
        <v>0</v>
      </c>
      <c r="BN226" s="22">
        <v>1850</v>
      </c>
      <c r="BO226" s="22">
        <v>0</v>
      </c>
      <c r="BP226" s="22">
        <v>0</v>
      </c>
      <c r="BQ226" s="22">
        <v>0</v>
      </c>
      <c r="BR226" s="22">
        <v>1161</v>
      </c>
      <c r="BS226" s="22">
        <v>0</v>
      </c>
      <c r="BT226" s="22">
        <v>0</v>
      </c>
      <c r="BU226" s="22">
        <v>0</v>
      </c>
      <c r="BV226" s="22">
        <v>0</v>
      </c>
      <c r="BW226" s="22">
        <v>13837</v>
      </c>
      <c r="BX226" s="22">
        <v>1819</v>
      </c>
      <c r="BY226" s="22">
        <v>0</v>
      </c>
      <c r="BZ226" s="22">
        <v>0</v>
      </c>
      <c r="CA226" s="22">
        <v>0</v>
      </c>
      <c r="CB226" s="22">
        <v>0</v>
      </c>
      <c r="CC226" s="22">
        <v>0</v>
      </c>
      <c r="CD226" s="22">
        <v>0</v>
      </c>
      <c r="CE226" s="22">
        <v>346642</v>
      </c>
      <c r="CF226" s="22">
        <v>298561</v>
      </c>
    </row>
    <row r="227" spans="1:84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630962</v>
      </c>
      <c r="F227" s="22">
        <v>0</v>
      </c>
      <c r="G227" s="22">
        <v>32890</v>
      </c>
      <c r="H227" s="22">
        <v>0</v>
      </c>
      <c r="I227" s="22">
        <v>0</v>
      </c>
      <c r="J227" s="22">
        <v>100322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22881</v>
      </c>
      <c r="Q227" s="22">
        <v>0</v>
      </c>
      <c r="R227" s="22">
        <v>0</v>
      </c>
      <c r="S227" s="22">
        <v>0</v>
      </c>
      <c r="T227" s="22">
        <v>0</v>
      </c>
      <c r="U227" s="22">
        <v>181581</v>
      </c>
      <c r="V227" s="22">
        <v>76642</v>
      </c>
      <c r="W227" s="22">
        <v>60621</v>
      </c>
      <c r="X227" s="22">
        <v>0</v>
      </c>
      <c r="Y227" s="22">
        <v>0</v>
      </c>
      <c r="Z227" s="22">
        <v>0</v>
      </c>
      <c r="AA227" s="22">
        <v>21320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212347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0</v>
      </c>
      <c r="AR227" s="22">
        <v>1339566</v>
      </c>
      <c r="AS227" s="22">
        <v>36168</v>
      </c>
      <c r="AT227" s="22">
        <v>205781</v>
      </c>
      <c r="AU227" s="22">
        <v>0</v>
      </c>
      <c r="AV227" s="22">
        <v>12970</v>
      </c>
      <c r="AW227" s="22">
        <v>143086</v>
      </c>
      <c r="AX227" s="22">
        <v>2679</v>
      </c>
      <c r="AY227" s="22">
        <v>0</v>
      </c>
      <c r="AZ227" s="22">
        <v>0</v>
      </c>
      <c r="BA227" s="22">
        <v>0</v>
      </c>
      <c r="BB227" s="22">
        <v>0</v>
      </c>
      <c r="BC227" s="22">
        <v>249249</v>
      </c>
      <c r="BD227" s="22">
        <v>0</v>
      </c>
      <c r="BE227" s="22">
        <v>0</v>
      </c>
      <c r="BF227" s="22">
        <v>2574</v>
      </c>
      <c r="BG227" s="22">
        <v>0</v>
      </c>
      <c r="BH227" s="22">
        <v>175575</v>
      </c>
      <c r="BI227" s="22">
        <v>88759</v>
      </c>
      <c r="BJ227" s="22">
        <v>191564</v>
      </c>
      <c r="BK227" s="22">
        <v>0</v>
      </c>
      <c r="BL227" s="22">
        <v>3485</v>
      </c>
      <c r="BM227" s="22">
        <v>0</v>
      </c>
      <c r="BN227" s="22">
        <v>17763</v>
      </c>
      <c r="BO227" s="22">
        <v>0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0</v>
      </c>
      <c r="BW227" s="22">
        <v>144329</v>
      </c>
      <c r="BX227" s="22">
        <v>56993</v>
      </c>
      <c r="BY227" s="22">
        <v>0</v>
      </c>
      <c r="BZ227" s="22">
        <v>0</v>
      </c>
      <c r="CA227" s="22">
        <v>0</v>
      </c>
      <c r="CB227" s="22">
        <v>0</v>
      </c>
      <c r="CC227" s="22">
        <v>0</v>
      </c>
      <c r="CD227" s="22">
        <v>0</v>
      </c>
      <c r="CE227" s="22">
        <v>1330975</v>
      </c>
      <c r="CF227" s="22">
        <v>8591</v>
      </c>
    </row>
    <row r="228" spans="1:84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404221</v>
      </c>
      <c r="F228" s="22">
        <v>0</v>
      </c>
      <c r="G228" s="22">
        <v>348692</v>
      </c>
      <c r="H228" s="22">
        <v>0</v>
      </c>
      <c r="I228" s="22">
        <v>1428</v>
      </c>
      <c r="J228" s="22">
        <v>0</v>
      </c>
      <c r="K228" s="22">
        <v>0</v>
      </c>
      <c r="L228" s="22">
        <v>0</v>
      </c>
      <c r="M228" s="22">
        <v>553</v>
      </c>
      <c r="N228" s="22">
        <v>0</v>
      </c>
      <c r="O228" s="22">
        <v>0</v>
      </c>
      <c r="P228" s="22">
        <v>3158</v>
      </c>
      <c r="Q228" s="22">
        <v>0</v>
      </c>
      <c r="R228" s="22">
        <v>0</v>
      </c>
      <c r="S228" s="22">
        <v>0</v>
      </c>
      <c r="T228" s="22">
        <v>0</v>
      </c>
      <c r="U228" s="22">
        <v>202557</v>
      </c>
      <c r="V228" s="22">
        <v>15965</v>
      </c>
      <c r="W228" s="22">
        <v>48086</v>
      </c>
      <c r="X228" s="22">
        <v>0</v>
      </c>
      <c r="Y228" s="22">
        <v>67052</v>
      </c>
      <c r="Z228" s="22">
        <v>0</v>
      </c>
      <c r="AA228" s="22">
        <v>5000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76013</v>
      </c>
      <c r="AK228" s="22">
        <v>11285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2802</v>
      </c>
      <c r="AR228" s="22">
        <v>1186812</v>
      </c>
      <c r="AS228" s="22">
        <v>16812</v>
      </c>
      <c r="AT228" s="22">
        <v>180979</v>
      </c>
      <c r="AU228" s="22">
        <v>0</v>
      </c>
      <c r="AV228" s="22">
        <v>14379</v>
      </c>
      <c r="AW228" s="22">
        <v>13073</v>
      </c>
      <c r="AX228" s="22">
        <v>0</v>
      </c>
      <c r="AY228" s="22">
        <v>0</v>
      </c>
      <c r="AZ228" s="22">
        <v>3218</v>
      </c>
      <c r="BA228" s="22">
        <v>0</v>
      </c>
      <c r="BB228" s="22">
        <v>0</v>
      </c>
      <c r="BC228" s="22">
        <v>205564</v>
      </c>
      <c r="BD228" s="22">
        <v>0</v>
      </c>
      <c r="BE228" s="22">
        <v>0</v>
      </c>
      <c r="BF228" s="22">
        <v>0</v>
      </c>
      <c r="BG228" s="22">
        <v>0</v>
      </c>
      <c r="BH228" s="22">
        <v>124040</v>
      </c>
      <c r="BI228" s="22">
        <v>38244</v>
      </c>
      <c r="BJ228" s="22">
        <v>44529</v>
      </c>
      <c r="BK228" s="22">
        <v>0</v>
      </c>
      <c r="BL228" s="22">
        <v>94167</v>
      </c>
      <c r="BM228" s="22">
        <v>0</v>
      </c>
      <c r="BN228" s="22">
        <v>0</v>
      </c>
      <c r="BO228" s="22">
        <v>0</v>
      </c>
      <c r="BP228" s="22">
        <v>0</v>
      </c>
      <c r="BQ228" s="22">
        <v>0</v>
      </c>
      <c r="BR228" s="22">
        <v>0</v>
      </c>
      <c r="BS228" s="22">
        <v>0</v>
      </c>
      <c r="BT228" s="22">
        <v>0</v>
      </c>
      <c r="BU228" s="22">
        <v>0</v>
      </c>
      <c r="BV228" s="22">
        <v>0</v>
      </c>
      <c r="BW228" s="22">
        <v>32412</v>
      </c>
      <c r="BX228" s="22">
        <v>35215</v>
      </c>
      <c r="BY228" s="22">
        <v>0</v>
      </c>
      <c r="BZ228" s="22">
        <v>0</v>
      </c>
      <c r="CA228" s="22">
        <v>0</v>
      </c>
      <c r="CB228" s="22">
        <v>0</v>
      </c>
      <c r="CC228" s="22">
        <v>0</v>
      </c>
      <c r="CD228" s="22">
        <v>0</v>
      </c>
      <c r="CE228" s="22">
        <v>802632</v>
      </c>
      <c r="CF228" s="22">
        <v>384180</v>
      </c>
    </row>
    <row r="229" spans="1:84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382081</v>
      </c>
      <c r="H229" s="22">
        <v>0</v>
      </c>
      <c r="I229" s="22">
        <v>0</v>
      </c>
      <c r="J229" s="22">
        <v>10117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153743</v>
      </c>
      <c r="Q229" s="22">
        <v>2792</v>
      </c>
      <c r="R229" s="22">
        <v>0</v>
      </c>
      <c r="S229" s="22">
        <v>0</v>
      </c>
      <c r="T229" s="22">
        <v>0</v>
      </c>
      <c r="U229" s="22">
        <v>280125</v>
      </c>
      <c r="V229" s="22">
        <v>13937</v>
      </c>
      <c r="W229" s="22">
        <v>24740</v>
      </c>
      <c r="X229" s="22">
        <v>0</v>
      </c>
      <c r="Y229" s="22">
        <v>6680</v>
      </c>
      <c r="Z229" s="22">
        <v>0</v>
      </c>
      <c r="AA229" s="22">
        <v>0</v>
      </c>
      <c r="AB229" s="22">
        <v>0</v>
      </c>
      <c r="AC229" s="22">
        <v>75748</v>
      </c>
      <c r="AD229" s="22">
        <v>10000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59283</v>
      </c>
      <c r="AK229" s="22">
        <v>0</v>
      </c>
      <c r="AL229" s="22">
        <v>0</v>
      </c>
      <c r="AM229" s="22">
        <v>2974</v>
      </c>
      <c r="AN229" s="22">
        <v>0</v>
      </c>
      <c r="AO229" s="22">
        <v>0</v>
      </c>
      <c r="AP229" s="22">
        <v>0</v>
      </c>
      <c r="AQ229" s="22">
        <v>0</v>
      </c>
      <c r="AR229" s="22">
        <v>1022220</v>
      </c>
      <c r="AS229" s="22">
        <v>15422</v>
      </c>
      <c r="AT229" s="22">
        <v>284410</v>
      </c>
      <c r="AU229" s="22">
        <v>0</v>
      </c>
      <c r="AV229" s="22">
        <v>0</v>
      </c>
      <c r="AW229" s="22">
        <v>36365</v>
      </c>
      <c r="AX229" s="22">
        <v>0</v>
      </c>
      <c r="AY229" s="22">
        <v>0</v>
      </c>
      <c r="AZ229" s="22">
        <v>0</v>
      </c>
      <c r="BA229" s="22">
        <v>0</v>
      </c>
      <c r="BB229" s="22">
        <v>0</v>
      </c>
      <c r="BC229" s="22">
        <v>172052</v>
      </c>
      <c r="BD229" s="22">
        <v>4951</v>
      </c>
      <c r="BE229" s="22">
        <v>0</v>
      </c>
      <c r="BF229" s="22">
        <v>0</v>
      </c>
      <c r="BG229" s="22">
        <v>0</v>
      </c>
      <c r="BH229" s="22">
        <v>199844</v>
      </c>
      <c r="BI229" s="22">
        <v>48592</v>
      </c>
      <c r="BJ229" s="22">
        <v>16202</v>
      </c>
      <c r="BK229" s="22">
        <v>0</v>
      </c>
      <c r="BL229" s="22">
        <v>7571</v>
      </c>
      <c r="BM229" s="22">
        <v>0</v>
      </c>
      <c r="BN229" s="22">
        <v>0</v>
      </c>
      <c r="BO229" s="22">
        <v>0</v>
      </c>
      <c r="BP229" s="22">
        <v>14110</v>
      </c>
      <c r="BQ229" s="22">
        <v>0</v>
      </c>
      <c r="BR229" s="22">
        <v>0</v>
      </c>
      <c r="BS229" s="22">
        <v>0</v>
      </c>
      <c r="BT229" s="22">
        <v>0</v>
      </c>
      <c r="BU229" s="22">
        <v>0</v>
      </c>
      <c r="BV229" s="22">
        <v>0</v>
      </c>
      <c r="BW229" s="22">
        <v>59626</v>
      </c>
      <c r="BX229" s="22">
        <v>0</v>
      </c>
      <c r="BY229" s="22">
        <v>0</v>
      </c>
      <c r="BZ229" s="22">
        <v>0</v>
      </c>
      <c r="CA229" s="22">
        <v>0</v>
      </c>
      <c r="CB229" s="22">
        <v>0</v>
      </c>
      <c r="CC229" s="22">
        <v>0</v>
      </c>
      <c r="CD229" s="22">
        <v>0</v>
      </c>
      <c r="CE229" s="22">
        <v>859145</v>
      </c>
      <c r="CF229" s="22">
        <v>163075</v>
      </c>
    </row>
    <row r="230" spans="1:84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1006996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160</v>
      </c>
      <c r="N230" s="22">
        <v>0</v>
      </c>
      <c r="O230" s="22">
        <v>0</v>
      </c>
      <c r="P230" s="22">
        <v>0</v>
      </c>
      <c r="Q230" s="22">
        <v>731663</v>
      </c>
      <c r="R230" s="22">
        <v>0</v>
      </c>
      <c r="S230" s="22">
        <v>0</v>
      </c>
      <c r="T230" s="22">
        <v>0</v>
      </c>
      <c r="U230" s="22">
        <v>262983</v>
      </c>
      <c r="V230" s="22">
        <v>91536</v>
      </c>
      <c r="W230" s="22">
        <v>145473</v>
      </c>
      <c r="X230" s="22">
        <v>0</v>
      </c>
      <c r="Y230" s="22">
        <v>0</v>
      </c>
      <c r="Z230" s="22">
        <v>0</v>
      </c>
      <c r="AA230" s="22">
        <v>7475</v>
      </c>
      <c r="AB230" s="22">
        <v>18808</v>
      </c>
      <c r="AC230" s="22">
        <v>0</v>
      </c>
      <c r="AD230" s="22">
        <v>0</v>
      </c>
      <c r="AE230" s="22">
        <v>28251</v>
      </c>
      <c r="AF230" s="22">
        <v>0</v>
      </c>
      <c r="AG230" s="22">
        <v>0</v>
      </c>
      <c r="AH230" s="22">
        <v>26723</v>
      </c>
      <c r="AI230" s="22">
        <v>87119</v>
      </c>
      <c r="AJ230" s="22">
        <v>292459</v>
      </c>
      <c r="AK230" s="22">
        <v>30487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0</v>
      </c>
      <c r="AR230" s="22">
        <v>2730133</v>
      </c>
      <c r="AS230" s="22">
        <v>39127</v>
      </c>
      <c r="AT230" s="22">
        <v>456436</v>
      </c>
      <c r="AU230" s="22">
        <v>0</v>
      </c>
      <c r="AV230" s="22">
        <v>0</v>
      </c>
      <c r="AW230" s="22">
        <v>28249</v>
      </c>
      <c r="AX230" s="22">
        <v>0</v>
      </c>
      <c r="AY230" s="22">
        <v>452</v>
      </c>
      <c r="AZ230" s="22">
        <v>0</v>
      </c>
      <c r="BA230" s="22">
        <v>0</v>
      </c>
      <c r="BB230" s="22">
        <v>0</v>
      </c>
      <c r="BC230" s="22">
        <v>385025</v>
      </c>
      <c r="BD230" s="22">
        <v>777216</v>
      </c>
      <c r="BE230" s="22">
        <v>0</v>
      </c>
      <c r="BF230" s="22">
        <v>0</v>
      </c>
      <c r="BG230" s="22">
        <v>0</v>
      </c>
      <c r="BH230" s="22">
        <v>505044</v>
      </c>
      <c r="BI230" s="22">
        <v>33767</v>
      </c>
      <c r="BJ230" s="22">
        <v>110391</v>
      </c>
      <c r="BK230" s="22">
        <v>0</v>
      </c>
      <c r="BL230" s="22">
        <v>4266</v>
      </c>
      <c r="BM230" s="22">
        <v>0</v>
      </c>
      <c r="BN230" s="22">
        <v>16315</v>
      </c>
      <c r="BO230" s="22">
        <v>37855</v>
      </c>
      <c r="BP230" s="22">
        <v>0</v>
      </c>
      <c r="BQ230" s="22">
        <v>0</v>
      </c>
      <c r="BR230" s="22">
        <v>13773</v>
      </c>
      <c r="BS230" s="22">
        <v>0</v>
      </c>
      <c r="BT230" s="22">
        <v>0</v>
      </c>
      <c r="BU230" s="22">
        <v>31637</v>
      </c>
      <c r="BV230" s="22">
        <v>69245</v>
      </c>
      <c r="BW230" s="22">
        <v>107466</v>
      </c>
      <c r="BX230" s="22">
        <v>42422</v>
      </c>
      <c r="BY230" s="22">
        <v>0</v>
      </c>
      <c r="BZ230" s="22">
        <v>0</v>
      </c>
      <c r="CA230" s="22">
        <v>0</v>
      </c>
      <c r="CB230" s="22">
        <v>0</v>
      </c>
      <c r="CC230" s="22">
        <v>0</v>
      </c>
      <c r="CD230" s="22">
        <v>0</v>
      </c>
      <c r="CE230" s="22">
        <v>2658686</v>
      </c>
      <c r="CF230" s="22">
        <v>71447</v>
      </c>
    </row>
    <row r="231" spans="1:84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1341902</v>
      </c>
      <c r="F231" s="22">
        <v>0</v>
      </c>
      <c r="G231" s="22">
        <v>62611</v>
      </c>
      <c r="H231" s="22">
        <v>0</v>
      </c>
      <c r="I231" s="22">
        <v>0</v>
      </c>
      <c r="J231" s="22">
        <v>73195</v>
      </c>
      <c r="K231" s="22">
        <v>0</v>
      </c>
      <c r="L231" s="22">
        <v>0</v>
      </c>
      <c r="M231" s="22">
        <v>9660</v>
      </c>
      <c r="N231" s="22">
        <v>0</v>
      </c>
      <c r="O231" s="22">
        <v>0</v>
      </c>
      <c r="P231" s="22">
        <v>202660</v>
      </c>
      <c r="Q231" s="22">
        <v>0</v>
      </c>
      <c r="R231" s="22">
        <v>0</v>
      </c>
      <c r="S231" s="22">
        <v>0</v>
      </c>
      <c r="T231" s="22">
        <v>0</v>
      </c>
      <c r="U231" s="22">
        <v>707584</v>
      </c>
      <c r="V231" s="22">
        <v>225939</v>
      </c>
      <c r="W231" s="22">
        <v>151989</v>
      </c>
      <c r="X231" s="22">
        <v>0</v>
      </c>
      <c r="Y231" s="22">
        <v>0</v>
      </c>
      <c r="Z231" s="22">
        <v>0</v>
      </c>
      <c r="AA231" s="22">
        <v>26380</v>
      </c>
      <c r="AB231" s="22">
        <v>0</v>
      </c>
      <c r="AC231" s="22">
        <v>11183</v>
      </c>
      <c r="AD231" s="22">
        <v>0</v>
      </c>
      <c r="AE231" s="22">
        <v>115605</v>
      </c>
      <c r="AF231" s="22">
        <v>0</v>
      </c>
      <c r="AG231" s="22">
        <v>0</v>
      </c>
      <c r="AH231" s="22">
        <v>0</v>
      </c>
      <c r="AI231" s="22">
        <v>0</v>
      </c>
      <c r="AJ231" s="22">
        <v>52582</v>
      </c>
      <c r="AK231" s="22">
        <v>0</v>
      </c>
      <c r="AL231" s="22">
        <v>0</v>
      </c>
      <c r="AM231" s="22">
        <v>0</v>
      </c>
      <c r="AN231" s="22">
        <v>635156</v>
      </c>
      <c r="AO231" s="22">
        <v>0</v>
      </c>
      <c r="AP231" s="22">
        <v>0</v>
      </c>
      <c r="AQ231" s="22">
        <v>0</v>
      </c>
      <c r="AR231" s="22">
        <v>3616446</v>
      </c>
      <c r="AS231" s="22">
        <v>76573</v>
      </c>
      <c r="AT231" s="22">
        <v>462245</v>
      </c>
      <c r="AU231" s="22">
        <v>0</v>
      </c>
      <c r="AV231" s="22">
        <v>30988</v>
      </c>
      <c r="AW231" s="22">
        <v>71527</v>
      </c>
      <c r="AX231" s="22">
        <v>224</v>
      </c>
      <c r="AY231" s="22">
        <v>0</v>
      </c>
      <c r="AZ231" s="22">
        <v>24346</v>
      </c>
      <c r="BA231" s="22">
        <v>0</v>
      </c>
      <c r="BB231" s="22">
        <v>0</v>
      </c>
      <c r="BC231" s="22">
        <v>635144</v>
      </c>
      <c r="BD231" s="22">
        <v>0</v>
      </c>
      <c r="BE231" s="22">
        <v>0</v>
      </c>
      <c r="BF231" s="22">
        <v>0</v>
      </c>
      <c r="BG231" s="22">
        <v>0</v>
      </c>
      <c r="BH231" s="22">
        <v>407607</v>
      </c>
      <c r="BI231" s="22">
        <v>123721</v>
      </c>
      <c r="BJ231" s="22">
        <v>153285</v>
      </c>
      <c r="BK231" s="22">
        <v>0</v>
      </c>
      <c r="BL231" s="22">
        <v>7497</v>
      </c>
      <c r="BM231" s="22">
        <v>0</v>
      </c>
      <c r="BN231" s="22">
        <v>14330</v>
      </c>
      <c r="BO231" s="22">
        <v>0</v>
      </c>
      <c r="BP231" s="22">
        <v>111589</v>
      </c>
      <c r="BQ231" s="22">
        <v>0</v>
      </c>
      <c r="BR231" s="22">
        <v>132027</v>
      </c>
      <c r="BS231" s="22">
        <v>0</v>
      </c>
      <c r="BT231" s="22">
        <v>0</v>
      </c>
      <c r="BU231" s="22">
        <v>0</v>
      </c>
      <c r="BV231" s="22">
        <v>0</v>
      </c>
      <c r="BW231" s="22">
        <v>435517</v>
      </c>
      <c r="BX231" s="22">
        <v>67554</v>
      </c>
      <c r="BY231" s="22">
        <v>0</v>
      </c>
      <c r="BZ231" s="22">
        <v>0</v>
      </c>
      <c r="CA231" s="22">
        <v>345731</v>
      </c>
      <c r="CB231" s="22">
        <v>0</v>
      </c>
      <c r="CC231" s="22">
        <v>0</v>
      </c>
      <c r="CD231" s="22">
        <v>0</v>
      </c>
      <c r="CE231" s="22">
        <v>3099905</v>
      </c>
      <c r="CF231" s="22">
        <v>516541</v>
      </c>
    </row>
    <row r="232" spans="1:84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375051</v>
      </c>
      <c r="F232" s="22">
        <v>0</v>
      </c>
      <c r="G232" s="22">
        <v>2142</v>
      </c>
      <c r="H232" s="22">
        <v>0</v>
      </c>
      <c r="I232" s="22">
        <v>0</v>
      </c>
      <c r="J232" s="22">
        <v>15963</v>
      </c>
      <c r="K232" s="22">
        <v>0</v>
      </c>
      <c r="L232" s="22">
        <v>0</v>
      </c>
      <c r="M232" s="22">
        <v>3160</v>
      </c>
      <c r="N232" s="22">
        <v>0</v>
      </c>
      <c r="O232" s="22">
        <v>0</v>
      </c>
      <c r="P232" s="22">
        <v>29510</v>
      </c>
      <c r="Q232" s="22">
        <v>0</v>
      </c>
      <c r="R232" s="22">
        <v>0</v>
      </c>
      <c r="S232" s="22">
        <v>0</v>
      </c>
      <c r="T232" s="22">
        <v>0</v>
      </c>
      <c r="U232" s="22">
        <v>181729</v>
      </c>
      <c r="V232" s="22">
        <v>78628</v>
      </c>
      <c r="W232" s="22">
        <v>45355</v>
      </c>
      <c r="X232" s="22">
        <v>0</v>
      </c>
      <c r="Y232" s="22">
        <v>2739</v>
      </c>
      <c r="Z232" s="22">
        <v>0</v>
      </c>
      <c r="AA232" s="22">
        <v>0</v>
      </c>
      <c r="AB232" s="22">
        <v>0</v>
      </c>
      <c r="AC232" s="22">
        <v>0</v>
      </c>
      <c r="AD232" s="22">
        <v>5782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34500</v>
      </c>
      <c r="AK232" s="22">
        <v>38808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0</v>
      </c>
      <c r="AR232" s="22">
        <v>813367</v>
      </c>
      <c r="AS232" s="22">
        <v>18866</v>
      </c>
      <c r="AT232" s="22">
        <v>181946</v>
      </c>
      <c r="AU232" s="22">
        <v>0</v>
      </c>
      <c r="AV232" s="22">
        <v>13113</v>
      </c>
      <c r="AW232" s="22">
        <v>16535</v>
      </c>
      <c r="AX232" s="22">
        <v>0</v>
      </c>
      <c r="AY232" s="22">
        <v>0</v>
      </c>
      <c r="AZ232" s="22">
        <v>3160</v>
      </c>
      <c r="BA232" s="22">
        <v>0</v>
      </c>
      <c r="BB232" s="22">
        <v>0</v>
      </c>
      <c r="BC232" s="22">
        <v>259426</v>
      </c>
      <c r="BD232" s="22">
        <v>4215</v>
      </c>
      <c r="BE232" s="22">
        <v>0</v>
      </c>
      <c r="BF232" s="22">
        <v>11631</v>
      </c>
      <c r="BG232" s="22">
        <v>0</v>
      </c>
      <c r="BH232" s="22">
        <v>172067</v>
      </c>
      <c r="BI232" s="22">
        <v>91983</v>
      </c>
      <c r="BJ232" s="22">
        <v>39667</v>
      </c>
      <c r="BK232" s="22">
        <v>0</v>
      </c>
      <c r="BL232" s="22">
        <v>3100</v>
      </c>
      <c r="BM232" s="22">
        <v>0</v>
      </c>
      <c r="BN232" s="22">
        <v>0</v>
      </c>
      <c r="BO232" s="22">
        <v>1711</v>
      </c>
      <c r="BP232" s="22">
        <v>0</v>
      </c>
      <c r="BQ232" s="22">
        <v>8008</v>
      </c>
      <c r="BR232" s="22">
        <v>0</v>
      </c>
      <c r="BS232" s="22">
        <v>0</v>
      </c>
      <c r="BT232" s="22">
        <v>0</v>
      </c>
      <c r="BU232" s="22">
        <v>0</v>
      </c>
      <c r="BV232" s="22">
        <v>0</v>
      </c>
      <c r="BW232" s="22">
        <v>77007</v>
      </c>
      <c r="BX232" s="22">
        <v>43709</v>
      </c>
      <c r="BY232" s="22">
        <v>0</v>
      </c>
      <c r="BZ232" s="22">
        <v>0</v>
      </c>
      <c r="CA232" s="22">
        <v>0</v>
      </c>
      <c r="CB232" s="22">
        <v>0</v>
      </c>
      <c r="CC232" s="22">
        <v>0</v>
      </c>
      <c r="CD232" s="22">
        <v>0</v>
      </c>
      <c r="CE232" s="22">
        <v>946144</v>
      </c>
      <c r="CF232" s="22">
        <v>-132777</v>
      </c>
    </row>
    <row r="233" spans="1:84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613144</v>
      </c>
      <c r="F233" s="22">
        <v>0</v>
      </c>
      <c r="G233" s="22">
        <v>1766941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16800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111403</v>
      </c>
      <c r="V233" s="22">
        <v>41426</v>
      </c>
      <c r="W233" s="22">
        <v>68667</v>
      </c>
      <c r="X233" s="22">
        <v>0</v>
      </c>
      <c r="Y233" s="22">
        <v>9765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123620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0</v>
      </c>
      <c r="AR233" s="22">
        <v>2751766</v>
      </c>
      <c r="AS233" s="22">
        <v>50858</v>
      </c>
      <c r="AT233" s="22">
        <v>316832</v>
      </c>
      <c r="AU233" s="22">
        <v>0</v>
      </c>
      <c r="AV233" s="22">
        <v>15706</v>
      </c>
      <c r="AW233" s="22">
        <v>11297</v>
      </c>
      <c r="AX233" s="22">
        <v>0</v>
      </c>
      <c r="AY233" s="22">
        <v>0</v>
      </c>
      <c r="AZ233" s="22">
        <v>16800</v>
      </c>
      <c r="BA233" s="22">
        <v>0</v>
      </c>
      <c r="BB233" s="22">
        <v>0</v>
      </c>
      <c r="BC233" s="22">
        <v>533470</v>
      </c>
      <c r="BD233" s="22">
        <v>0</v>
      </c>
      <c r="BE233" s="22">
        <v>0</v>
      </c>
      <c r="BF233" s="22">
        <v>0</v>
      </c>
      <c r="BG233" s="22">
        <v>0</v>
      </c>
      <c r="BH233" s="22">
        <v>287347</v>
      </c>
      <c r="BI233" s="22">
        <v>213593</v>
      </c>
      <c r="BJ233" s="22">
        <v>51239</v>
      </c>
      <c r="BK233" s="22">
        <v>0</v>
      </c>
      <c r="BL233" s="22">
        <v>9765</v>
      </c>
      <c r="BM233" s="22">
        <v>0</v>
      </c>
      <c r="BN233" s="22">
        <v>0</v>
      </c>
      <c r="BO233" s="22">
        <v>0</v>
      </c>
      <c r="BP233" s="22">
        <v>0</v>
      </c>
      <c r="BQ233" s="22">
        <v>0</v>
      </c>
      <c r="BR233" s="22">
        <v>0</v>
      </c>
      <c r="BS233" s="22">
        <v>0</v>
      </c>
      <c r="BT233" s="22">
        <v>0</v>
      </c>
      <c r="BU233" s="22">
        <v>0</v>
      </c>
      <c r="BV233" s="22">
        <v>0</v>
      </c>
      <c r="BW233" s="22">
        <v>252889</v>
      </c>
      <c r="BX233" s="22">
        <v>0</v>
      </c>
      <c r="BY233" s="22">
        <v>0</v>
      </c>
      <c r="BZ233" s="22">
        <v>0</v>
      </c>
      <c r="CA233" s="22">
        <v>0</v>
      </c>
      <c r="CB233" s="22">
        <v>0</v>
      </c>
      <c r="CC233" s="22">
        <v>0</v>
      </c>
      <c r="CD233" s="22">
        <v>0</v>
      </c>
      <c r="CE233" s="22">
        <v>1759796</v>
      </c>
      <c r="CF233" s="22">
        <v>991970</v>
      </c>
    </row>
    <row r="234" spans="1:84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239698</v>
      </c>
      <c r="F234" s="22">
        <v>0</v>
      </c>
      <c r="G234" s="22">
        <v>169920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245835</v>
      </c>
      <c r="Q234" s="22">
        <v>0</v>
      </c>
      <c r="R234" s="22">
        <v>0</v>
      </c>
      <c r="S234" s="22">
        <v>0</v>
      </c>
      <c r="T234" s="22">
        <v>0</v>
      </c>
      <c r="U234" s="22">
        <v>335698</v>
      </c>
      <c r="V234" s="22">
        <v>29019</v>
      </c>
      <c r="W234" s="22">
        <v>14210</v>
      </c>
      <c r="X234" s="22">
        <v>1272</v>
      </c>
      <c r="Y234" s="22">
        <v>0</v>
      </c>
      <c r="Z234" s="22">
        <v>0</v>
      </c>
      <c r="AA234" s="22">
        <v>2088</v>
      </c>
      <c r="AB234" s="22">
        <v>0</v>
      </c>
      <c r="AC234" s="22">
        <v>11740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1964</v>
      </c>
      <c r="AK234" s="22">
        <v>15973</v>
      </c>
      <c r="AL234" s="22">
        <v>0</v>
      </c>
      <c r="AM234" s="22">
        <v>3000</v>
      </c>
      <c r="AN234" s="22">
        <v>0</v>
      </c>
      <c r="AO234" s="22">
        <v>0</v>
      </c>
      <c r="AP234" s="22">
        <v>0</v>
      </c>
      <c r="AQ234" s="22">
        <v>0</v>
      </c>
      <c r="AR234" s="22">
        <v>1070417</v>
      </c>
      <c r="AS234" s="22">
        <v>14774</v>
      </c>
      <c r="AT234" s="22">
        <v>202849</v>
      </c>
      <c r="AU234" s="22">
        <v>0</v>
      </c>
      <c r="AV234" s="22">
        <v>4444</v>
      </c>
      <c r="AW234" s="22">
        <v>23853</v>
      </c>
      <c r="AX234" s="22">
        <v>0</v>
      </c>
      <c r="AY234" s="22">
        <v>0</v>
      </c>
      <c r="AZ234" s="22">
        <v>0</v>
      </c>
      <c r="BA234" s="22">
        <v>0</v>
      </c>
      <c r="BB234" s="22">
        <v>7642</v>
      </c>
      <c r="BC234" s="22">
        <v>144688</v>
      </c>
      <c r="BD234" s="22">
        <v>0</v>
      </c>
      <c r="BE234" s="22">
        <v>0</v>
      </c>
      <c r="BF234" s="22">
        <v>0</v>
      </c>
      <c r="BG234" s="22">
        <v>0</v>
      </c>
      <c r="BH234" s="22">
        <v>204442</v>
      </c>
      <c r="BI234" s="22">
        <v>19592</v>
      </c>
      <c r="BJ234" s="22">
        <v>14978</v>
      </c>
      <c r="BK234" s="22">
        <v>0</v>
      </c>
      <c r="BL234" s="22">
        <v>0</v>
      </c>
      <c r="BM234" s="22">
        <v>0</v>
      </c>
      <c r="BN234" s="22">
        <v>3945</v>
      </c>
      <c r="BO234" s="22">
        <v>0</v>
      </c>
      <c r="BP234" s="22">
        <v>7423</v>
      </c>
      <c r="BQ234" s="22">
        <v>0</v>
      </c>
      <c r="BR234" s="22">
        <v>0</v>
      </c>
      <c r="BS234" s="22">
        <v>0</v>
      </c>
      <c r="BT234" s="22">
        <v>0</v>
      </c>
      <c r="BU234" s="22">
        <v>0</v>
      </c>
      <c r="BV234" s="22">
        <v>0</v>
      </c>
      <c r="BW234" s="22">
        <v>37215</v>
      </c>
      <c r="BX234" s="22">
        <v>37610</v>
      </c>
      <c r="BY234" s="22">
        <v>0</v>
      </c>
      <c r="BZ234" s="22">
        <v>0</v>
      </c>
      <c r="CA234" s="22">
        <v>0</v>
      </c>
      <c r="CB234" s="22">
        <v>0</v>
      </c>
      <c r="CC234" s="22">
        <v>0</v>
      </c>
      <c r="CD234" s="22">
        <v>0</v>
      </c>
      <c r="CE234" s="22">
        <v>723455</v>
      </c>
      <c r="CF234" s="22">
        <v>346962</v>
      </c>
    </row>
    <row r="235" spans="1:84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170187</v>
      </c>
      <c r="F235" s="22">
        <v>0</v>
      </c>
      <c r="G235" s="22">
        <v>58794</v>
      </c>
      <c r="H235" s="22">
        <v>0</v>
      </c>
      <c r="I235" s="22">
        <v>0</v>
      </c>
      <c r="J235" s="22">
        <v>124096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360311</v>
      </c>
      <c r="Q235" s="22">
        <v>0</v>
      </c>
      <c r="R235" s="22">
        <v>0</v>
      </c>
      <c r="S235" s="22">
        <v>0</v>
      </c>
      <c r="T235" s="22">
        <v>0</v>
      </c>
      <c r="U235" s="22">
        <v>68991</v>
      </c>
      <c r="V235" s="22">
        <v>18275</v>
      </c>
      <c r="W235" s="22">
        <v>16542</v>
      </c>
      <c r="X235" s="22">
        <v>0</v>
      </c>
      <c r="Y235" s="22">
        <v>4280</v>
      </c>
      <c r="Z235" s="22">
        <v>0</v>
      </c>
      <c r="AA235" s="22">
        <v>1725</v>
      </c>
      <c r="AB235" s="22">
        <v>0</v>
      </c>
      <c r="AC235" s="22">
        <v>0</v>
      </c>
      <c r="AD235" s="22">
        <v>0</v>
      </c>
      <c r="AE235" s="22">
        <v>42812</v>
      </c>
      <c r="AF235" s="22">
        <v>0</v>
      </c>
      <c r="AG235" s="22">
        <v>0</v>
      </c>
      <c r="AH235" s="22">
        <v>0</v>
      </c>
      <c r="AI235" s="22">
        <v>0</v>
      </c>
      <c r="AJ235" s="22">
        <v>29894</v>
      </c>
      <c r="AK235" s="22">
        <v>0</v>
      </c>
      <c r="AL235" s="22">
        <v>0</v>
      </c>
      <c r="AM235" s="22">
        <v>0</v>
      </c>
      <c r="AN235" s="22">
        <v>70935</v>
      </c>
      <c r="AO235" s="22">
        <v>0</v>
      </c>
      <c r="AP235" s="22">
        <v>0</v>
      </c>
      <c r="AQ235" s="22">
        <v>0</v>
      </c>
      <c r="AR235" s="22">
        <v>966842</v>
      </c>
      <c r="AS235" s="22">
        <v>9869</v>
      </c>
      <c r="AT235" s="22">
        <v>222099</v>
      </c>
      <c r="AU235" s="22">
        <v>25437</v>
      </c>
      <c r="AV235" s="22">
        <v>0</v>
      </c>
      <c r="AW235" s="22">
        <v>58622</v>
      </c>
      <c r="AX235" s="22">
        <v>0</v>
      </c>
      <c r="AY235" s="22">
        <v>0</v>
      </c>
      <c r="AZ235" s="22">
        <v>0</v>
      </c>
      <c r="BA235" s="22">
        <v>0</v>
      </c>
      <c r="BB235" s="22">
        <v>0</v>
      </c>
      <c r="BC235" s="22">
        <v>157870</v>
      </c>
      <c r="BD235" s="22">
        <v>0</v>
      </c>
      <c r="BE235" s="22">
        <v>0</v>
      </c>
      <c r="BF235" s="22">
        <v>0</v>
      </c>
      <c r="BG235" s="22">
        <v>0</v>
      </c>
      <c r="BH235" s="22">
        <v>83911</v>
      </c>
      <c r="BI235" s="22">
        <v>11509</v>
      </c>
      <c r="BJ235" s="22">
        <v>8558</v>
      </c>
      <c r="BK235" s="22">
        <v>0</v>
      </c>
      <c r="BL235" s="22">
        <v>6753</v>
      </c>
      <c r="BM235" s="22">
        <v>0</v>
      </c>
      <c r="BN235" s="22">
        <v>2670</v>
      </c>
      <c r="BO235" s="22">
        <v>0</v>
      </c>
      <c r="BP235" s="22">
        <v>0</v>
      </c>
      <c r="BQ235" s="22">
        <v>0</v>
      </c>
      <c r="BR235" s="22">
        <v>9942</v>
      </c>
      <c r="BS235" s="22">
        <v>0</v>
      </c>
      <c r="BT235" s="22">
        <v>0</v>
      </c>
      <c r="BU235" s="22">
        <v>0</v>
      </c>
      <c r="BV235" s="22">
        <v>0</v>
      </c>
      <c r="BW235" s="22">
        <v>65978</v>
      </c>
      <c r="BX235" s="22">
        <v>0</v>
      </c>
      <c r="BY235" s="22">
        <v>0</v>
      </c>
      <c r="BZ235" s="22">
        <v>0</v>
      </c>
      <c r="CA235" s="22">
        <v>49051</v>
      </c>
      <c r="CB235" s="22">
        <v>0</v>
      </c>
      <c r="CC235" s="22">
        <v>0</v>
      </c>
      <c r="CD235" s="22">
        <v>13199</v>
      </c>
      <c r="CE235" s="22">
        <v>725468</v>
      </c>
      <c r="CF235" s="22">
        <v>241374</v>
      </c>
    </row>
    <row r="236" spans="1:84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482097</v>
      </c>
      <c r="F236" s="22">
        <v>0</v>
      </c>
      <c r="G236" s="22">
        <v>87058</v>
      </c>
      <c r="H236" s="22">
        <v>0</v>
      </c>
      <c r="I236" s="22">
        <v>0</v>
      </c>
      <c r="J236" s="22">
        <v>28475</v>
      </c>
      <c r="K236" s="22">
        <v>0</v>
      </c>
      <c r="L236" s="22">
        <v>0</v>
      </c>
      <c r="M236" s="22">
        <v>2945</v>
      </c>
      <c r="N236" s="22">
        <v>0</v>
      </c>
      <c r="O236" s="22">
        <v>0</v>
      </c>
      <c r="P236" s="22">
        <v>2000</v>
      </c>
      <c r="Q236" s="22">
        <v>0</v>
      </c>
      <c r="R236" s="22">
        <v>0</v>
      </c>
      <c r="S236" s="22">
        <v>0</v>
      </c>
      <c r="T236" s="22">
        <v>0</v>
      </c>
      <c r="U236" s="22">
        <v>250113</v>
      </c>
      <c r="V236" s="22">
        <v>36422</v>
      </c>
      <c r="W236" s="22">
        <v>80298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10784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28582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0</v>
      </c>
      <c r="AR236" s="22">
        <v>1008774</v>
      </c>
      <c r="AS236" s="22">
        <v>34151</v>
      </c>
      <c r="AT236" s="22">
        <v>309956</v>
      </c>
      <c r="AU236" s="22">
        <v>0</v>
      </c>
      <c r="AV236" s="22">
        <v>11101</v>
      </c>
      <c r="AW236" s="22">
        <v>75784</v>
      </c>
      <c r="AX236" s="22">
        <v>66</v>
      </c>
      <c r="AY236" s="22">
        <v>0</v>
      </c>
      <c r="AZ236" s="22">
        <v>9107</v>
      </c>
      <c r="BA236" s="22">
        <v>0</v>
      </c>
      <c r="BB236" s="22">
        <v>0</v>
      </c>
      <c r="BC236" s="22">
        <v>308387</v>
      </c>
      <c r="BD236" s="22">
        <v>0</v>
      </c>
      <c r="BE236" s="22">
        <v>0</v>
      </c>
      <c r="BF236" s="22">
        <v>0</v>
      </c>
      <c r="BG236" s="22">
        <v>0</v>
      </c>
      <c r="BH236" s="22">
        <v>207381</v>
      </c>
      <c r="BI236" s="22">
        <v>87618</v>
      </c>
      <c r="BJ236" s="22">
        <v>93548</v>
      </c>
      <c r="BK236" s="22">
        <v>0</v>
      </c>
      <c r="BL236" s="22">
        <v>3739</v>
      </c>
      <c r="BM236" s="22">
        <v>0</v>
      </c>
      <c r="BN236" s="22">
        <v>0</v>
      </c>
      <c r="BO236" s="22">
        <v>0</v>
      </c>
      <c r="BP236" s="22">
        <v>15696</v>
      </c>
      <c r="BQ236" s="22">
        <v>0</v>
      </c>
      <c r="BR236" s="22">
        <v>3450</v>
      </c>
      <c r="BS236" s="22">
        <v>0</v>
      </c>
      <c r="BT236" s="22">
        <v>0</v>
      </c>
      <c r="BU236" s="22">
        <v>0</v>
      </c>
      <c r="BV236" s="22">
        <v>0</v>
      </c>
      <c r="BW236" s="22">
        <v>62366</v>
      </c>
      <c r="BX236" s="22">
        <v>13314</v>
      </c>
      <c r="BY236" s="22">
        <v>0</v>
      </c>
      <c r="BZ236" s="22">
        <v>0</v>
      </c>
      <c r="CA236" s="22">
        <v>0</v>
      </c>
      <c r="CB236" s="22">
        <v>0</v>
      </c>
      <c r="CC236" s="22">
        <v>0</v>
      </c>
      <c r="CD236" s="22">
        <v>0</v>
      </c>
      <c r="CE236" s="22">
        <v>1235664</v>
      </c>
      <c r="CF236" s="22">
        <v>-226890</v>
      </c>
    </row>
    <row r="237" spans="1:84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322330</v>
      </c>
      <c r="F237" s="22">
        <v>0</v>
      </c>
      <c r="G237" s="22">
        <v>1855</v>
      </c>
      <c r="H237" s="22">
        <v>0</v>
      </c>
      <c r="I237" s="22">
        <v>0</v>
      </c>
      <c r="J237" s="22">
        <v>14171</v>
      </c>
      <c r="K237" s="22">
        <v>0</v>
      </c>
      <c r="L237" s="22">
        <v>0</v>
      </c>
      <c r="M237" s="22">
        <v>680</v>
      </c>
      <c r="N237" s="22">
        <v>0</v>
      </c>
      <c r="O237" s="22">
        <v>0</v>
      </c>
      <c r="P237" s="22">
        <v>143314</v>
      </c>
      <c r="Q237" s="22">
        <v>0</v>
      </c>
      <c r="R237" s="22">
        <v>0</v>
      </c>
      <c r="S237" s="22">
        <v>0</v>
      </c>
      <c r="T237" s="22">
        <v>0</v>
      </c>
      <c r="U237" s="22">
        <v>103786</v>
      </c>
      <c r="V237" s="22">
        <v>209892</v>
      </c>
      <c r="W237" s="22">
        <v>25743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480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32572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0</v>
      </c>
      <c r="AR237" s="22">
        <v>854823</v>
      </c>
      <c r="AS237" s="22">
        <v>5522</v>
      </c>
      <c r="AT237" s="22">
        <v>114211</v>
      </c>
      <c r="AU237" s="22">
        <v>0</v>
      </c>
      <c r="AV237" s="22">
        <v>5348</v>
      </c>
      <c r="AW237" s="22">
        <v>13231</v>
      </c>
      <c r="AX237" s="22">
        <v>0</v>
      </c>
      <c r="AY237" s="22">
        <v>0</v>
      </c>
      <c r="AZ237" s="22">
        <v>1595</v>
      </c>
      <c r="BA237" s="22">
        <v>0</v>
      </c>
      <c r="BB237" s="22">
        <v>0</v>
      </c>
      <c r="BC237" s="22">
        <v>152928</v>
      </c>
      <c r="BD237" s="22">
        <v>0</v>
      </c>
      <c r="BE237" s="22">
        <v>0</v>
      </c>
      <c r="BF237" s="22">
        <v>0</v>
      </c>
      <c r="BG237" s="22">
        <v>0</v>
      </c>
      <c r="BH237" s="22">
        <v>83377</v>
      </c>
      <c r="BI237" s="22">
        <v>42723</v>
      </c>
      <c r="BJ237" s="22">
        <v>24556</v>
      </c>
      <c r="BK237" s="22">
        <v>0</v>
      </c>
      <c r="BL237" s="22">
        <v>1254</v>
      </c>
      <c r="BM237" s="22">
        <v>0</v>
      </c>
      <c r="BN237" s="22">
        <v>0</v>
      </c>
      <c r="BO237" s="22">
        <v>0</v>
      </c>
      <c r="BP237" s="22">
        <v>336</v>
      </c>
      <c r="BQ237" s="22">
        <v>107</v>
      </c>
      <c r="BR237" s="22">
        <v>0</v>
      </c>
      <c r="BS237" s="22">
        <v>0</v>
      </c>
      <c r="BT237" s="22">
        <v>0</v>
      </c>
      <c r="BU237" s="22">
        <v>0</v>
      </c>
      <c r="BV237" s="22">
        <v>0</v>
      </c>
      <c r="BW237" s="22">
        <v>12413</v>
      </c>
      <c r="BX237" s="22">
        <v>4053</v>
      </c>
      <c r="BY237" s="22">
        <v>0</v>
      </c>
      <c r="BZ237" s="22">
        <v>0</v>
      </c>
      <c r="CA237" s="22">
        <v>0</v>
      </c>
      <c r="CB237" s="22">
        <v>0</v>
      </c>
      <c r="CC237" s="22">
        <v>0</v>
      </c>
      <c r="CD237" s="22">
        <v>0</v>
      </c>
      <c r="CE237" s="22">
        <v>461654</v>
      </c>
      <c r="CF237" s="22">
        <v>393169</v>
      </c>
    </row>
    <row r="238" spans="1:84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262656</v>
      </c>
      <c r="F238" s="22">
        <v>0</v>
      </c>
      <c r="G238" s="22">
        <v>56202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50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6000</v>
      </c>
      <c r="U238" s="22">
        <v>196050</v>
      </c>
      <c r="V238" s="22">
        <v>19543</v>
      </c>
      <c r="W238" s="22">
        <v>9650</v>
      </c>
      <c r="X238" s="22">
        <v>37921</v>
      </c>
      <c r="Y238" s="22">
        <v>0</v>
      </c>
      <c r="Z238" s="22">
        <v>0</v>
      </c>
      <c r="AA238" s="22">
        <v>0</v>
      </c>
      <c r="AB238" s="22">
        <v>0</v>
      </c>
      <c r="AC238" s="22">
        <v>570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4135</v>
      </c>
      <c r="AK238" s="22">
        <v>0</v>
      </c>
      <c r="AL238" s="22">
        <v>0</v>
      </c>
      <c r="AM238" s="22">
        <v>175</v>
      </c>
      <c r="AN238" s="22">
        <v>0</v>
      </c>
      <c r="AO238" s="22">
        <v>0</v>
      </c>
      <c r="AP238" s="22">
        <v>0</v>
      </c>
      <c r="AQ238" s="22">
        <v>0</v>
      </c>
      <c r="AR238" s="22">
        <v>592952</v>
      </c>
      <c r="AS238" s="22">
        <v>11155</v>
      </c>
      <c r="AT238" s="22">
        <v>177612</v>
      </c>
      <c r="AU238" s="22">
        <v>0</v>
      </c>
      <c r="AV238" s="22">
        <v>6774</v>
      </c>
      <c r="AW238" s="22">
        <v>8067</v>
      </c>
      <c r="AX238" s="22">
        <v>0</v>
      </c>
      <c r="AY238" s="22">
        <v>0</v>
      </c>
      <c r="AZ238" s="22">
        <v>0</v>
      </c>
      <c r="BA238" s="22">
        <v>0</v>
      </c>
      <c r="BB238" s="22">
        <v>0</v>
      </c>
      <c r="BC238" s="22">
        <v>42699</v>
      </c>
      <c r="BD238" s="22">
        <v>0</v>
      </c>
      <c r="BE238" s="22">
        <v>0</v>
      </c>
      <c r="BF238" s="22">
        <v>0</v>
      </c>
      <c r="BG238" s="22">
        <v>0</v>
      </c>
      <c r="BH238" s="22">
        <v>142543</v>
      </c>
      <c r="BI238" s="22">
        <v>21648</v>
      </c>
      <c r="BJ238" s="22">
        <v>5603</v>
      </c>
      <c r="BK238" s="22">
        <v>0</v>
      </c>
      <c r="BL238" s="22">
        <v>0</v>
      </c>
      <c r="BM238" s="22">
        <v>0</v>
      </c>
      <c r="BN238" s="22">
        <v>2003</v>
      </c>
      <c r="BO238" s="22">
        <v>0</v>
      </c>
      <c r="BP238" s="22">
        <v>573</v>
      </c>
      <c r="BQ238" s="22">
        <v>0</v>
      </c>
      <c r="BR238" s="22">
        <v>0</v>
      </c>
      <c r="BS238" s="22">
        <v>0</v>
      </c>
      <c r="BT238" s="22">
        <v>0</v>
      </c>
      <c r="BU238" s="22">
        <v>0</v>
      </c>
      <c r="BV238" s="22">
        <v>0</v>
      </c>
      <c r="BW238" s="22">
        <v>24564</v>
      </c>
      <c r="BX238" s="22">
        <v>0</v>
      </c>
      <c r="BY238" s="22">
        <v>0</v>
      </c>
      <c r="BZ238" s="22">
        <v>0</v>
      </c>
      <c r="CA238" s="22">
        <v>0</v>
      </c>
      <c r="CB238" s="22">
        <v>0</v>
      </c>
      <c r="CC238" s="22">
        <v>0</v>
      </c>
      <c r="CD238" s="22">
        <v>0</v>
      </c>
      <c r="CE238" s="22">
        <v>443241</v>
      </c>
      <c r="CF238" s="22">
        <v>149711</v>
      </c>
    </row>
    <row r="239" spans="1:84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517774</v>
      </c>
      <c r="F239" s="22">
        <v>0</v>
      </c>
      <c r="G239" s="22">
        <v>146379</v>
      </c>
      <c r="H239" s="22">
        <v>0</v>
      </c>
      <c r="I239" s="22">
        <v>0</v>
      </c>
      <c r="J239" s="22">
        <v>5092</v>
      </c>
      <c r="K239" s="22">
        <v>0</v>
      </c>
      <c r="L239" s="22">
        <v>0</v>
      </c>
      <c r="M239" s="22">
        <v>23205</v>
      </c>
      <c r="N239" s="22">
        <v>0</v>
      </c>
      <c r="O239" s="22">
        <v>0</v>
      </c>
      <c r="P239" s="22">
        <v>38290</v>
      </c>
      <c r="Q239" s="22">
        <v>0</v>
      </c>
      <c r="R239" s="22">
        <v>0</v>
      </c>
      <c r="S239" s="22">
        <v>0</v>
      </c>
      <c r="T239" s="22">
        <v>0</v>
      </c>
      <c r="U239" s="22">
        <v>760522</v>
      </c>
      <c r="V239" s="22">
        <v>30599</v>
      </c>
      <c r="W239" s="22">
        <v>51641</v>
      </c>
      <c r="X239" s="22">
        <v>0</v>
      </c>
      <c r="Y239" s="22">
        <v>14504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5000</v>
      </c>
      <c r="AF239" s="22">
        <v>0</v>
      </c>
      <c r="AG239" s="22">
        <v>0</v>
      </c>
      <c r="AH239" s="22">
        <v>0</v>
      </c>
      <c r="AI239" s="22">
        <v>0</v>
      </c>
      <c r="AJ239" s="22">
        <v>584720</v>
      </c>
      <c r="AK239" s="22">
        <v>19173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0</v>
      </c>
      <c r="AR239" s="22">
        <v>2196899</v>
      </c>
      <c r="AS239" s="22">
        <v>31202</v>
      </c>
      <c r="AT239" s="22">
        <v>376727</v>
      </c>
      <c r="AU239" s="22">
        <v>0</v>
      </c>
      <c r="AV239" s="22">
        <v>0</v>
      </c>
      <c r="AW239" s="22">
        <v>0</v>
      </c>
      <c r="AX239" s="22">
        <v>0</v>
      </c>
      <c r="AY239" s="22">
        <v>0</v>
      </c>
      <c r="AZ239" s="22">
        <v>55357</v>
      </c>
      <c r="BA239" s="22">
        <v>0</v>
      </c>
      <c r="BB239" s="22">
        <v>0</v>
      </c>
      <c r="BC239" s="22">
        <v>278617</v>
      </c>
      <c r="BD239" s="22">
        <v>0</v>
      </c>
      <c r="BE239" s="22">
        <v>0</v>
      </c>
      <c r="BF239" s="22">
        <v>0</v>
      </c>
      <c r="BG239" s="22">
        <v>0</v>
      </c>
      <c r="BH239" s="22">
        <v>413492</v>
      </c>
      <c r="BI239" s="22">
        <v>50502</v>
      </c>
      <c r="BJ239" s="22">
        <v>62948</v>
      </c>
      <c r="BK239" s="22">
        <v>0</v>
      </c>
      <c r="BL239" s="22">
        <v>0</v>
      </c>
      <c r="BM239" s="22">
        <v>0</v>
      </c>
      <c r="BN239" s="22">
        <v>0</v>
      </c>
      <c r="BO239" s="22">
        <v>0</v>
      </c>
      <c r="BP239" s="22">
        <v>29715</v>
      </c>
      <c r="BQ239" s="22">
        <v>0</v>
      </c>
      <c r="BR239" s="22">
        <v>0</v>
      </c>
      <c r="BS239" s="22">
        <v>0</v>
      </c>
      <c r="BT239" s="22">
        <v>0</v>
      </c>
      <c r="BU239" s="22">
        <v>0</v>
      </c>
      <c r="BV239" s="22">
        <v>0</v>
      </c>
      <c r="BW239" s="22">
        <v>427886</v>
      </c>
      <c r="BX239" s="22">
        <v>27071</v>
      </c>
      <c r="BY239" s="22">
        <v>0</v>
      </c>
      <c r="BZ239" s="22">
        <v>0</v>
      </c>
      <c r="CA239" s="22">
        <v>0</v>
      </c>
      <c r="CB239" s="22">
        <v>0</v>
      </c>
      <c r="CC239" s="22">
        <v>0</v>
      </c>
      <c r="CD239" s="22">
        <v>0</v>
      </c>
      <c r="CE239" s="22">
        <v>1753517</v>
      </c>
      <c r="CF239" s="22">
        <v>443382</v>
      </c>
    </row>
    <row r="240" spans="1:84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1008987</v>
      </c>
      <c r="F240" s="22">
        <v>0</v>
      </c>
      <c r="G240" s="22">
        <v>82825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1920</v>
      </c>
      <c r="N240" s="22">
        <v>0</v>
      </c>
      <c r="O240" s="22">
        <v>0</v>
      </c>
      <c r="P240" s="22">
        <v>106483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64914</v>
      </c>
      <c r="W240" s="22">
        <v>29689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20000</v>
      </c>
      <c r="AF240" s="22">
        <v>0</v>
      </c>
      <c r="AG240" s="22">
        <v>0</v>
      </c>
      <c r="AH240" s="22">
        <v>0</v>
      </c>
      <c r="AI240" s="22">
        <v>0</v>
      </c>
      <c r="AJ240" s="22">
        <v>9164</v>
      </c>
      <c r="AK240" s="22">
        <v>26803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0</v>
      </c>
      <c r="AR240" s="22">
        <v>1350785</v>
      </c>
      <c r="AS240" s="22">
        <v>17476</v>
      </c>
      <c r="AT240" s="22">
        <v>392502</v>
      </c>
      <c r="AU240" s="22">
        <v>0</v>
      </c>
      <c r="AV240" s="22">
        <v>12771</v>
      </c>
      <c r="AW240" s="22">
        <v>59442</v>
      </c>
      <c r="AX240" s="22">
        <v>0</v>
      </c>
      <c r="AY240" s="22">
        <v>0</v>
      </c>
      <c r="AZ240" s="22">
        <v>7453</v>
      </c>
      <c r="BA240" s="22">
        <v>0</v>
      </c>
      <c r="BB240" s="22">
        <v>0</v>
      </c>
      <c r="BC240" s="22">
        <v>193065</v>
      </c>
      <c r="BD240" s="22">
        <v>0</v>
      </c>
      <c r="BE240" s="22">
        <v>0</v>
      </c>
      <c r="BF240" s="22">
        <v>0</v>
      </c>
      <c r="BG240" s="22">
        <v>0</v>
      </c>
      <c r="BH240" s="22">
        <v>0</v>
      </c>
      <c r="BI240" s="22">
        <v>114612</v>
      </c>
      <c r="BJ240" s="22">
        <v>20638</v>
      </c>
      <c r="BK240" s="22">
        <v>0</v>
      </c>
      <c r="BL240" s="22">
        <v>3850</v>
      </c>
      <c r="BM240" s="22">
        <v>0</v>
      </c>
      <c r="BN240" s="22">
        <v>0</v>
      </c>
      <c r="BO240" s="22">
        <v>0</v>
      </c>
      <c r="BP240" s="22">
        <v>0</v>
      </c>
      <c r="BQ240" s="22">
        <v>0</v>
      </c>
      <c r="BR240" s="22">
        <v>41724</v>
      </c>
      <c r="BS240" s="22">
        <v>0</v>
      </c>
      <c r="BT240" s="22">
        <v>0</v>
      </c>
      <c r="BU240" s="22">
        <v>0</v>
      </c>
      <c r="BV240" s="22">
        <v>0</v>
      </c>
      <c r="BW240" s="22">
        <v>62329</v>
      </c>
      <c r="BX240" s="22">
        <v>55179</v>
      </c>
      <c r="BY240" s="22">
        <v>0</v>
      </c>
      <c r="BZ240" s="22">
        <v>0</v>
      </c>
      <c r="CA240" s="22">
        <v>0</v>
      </c>
      <c r="CB240" s="22">
        <v>0</v>
      </c>
      <c r="CC240" s="22">
        <v>0</v>
      </c>
      <c r="CD240" s="22">
        <v>0</v>
      </c>
      <c r="CE240" s="22">
        <v>981041</v>
      </c>
      <c r="CF240" s="22">
        <v>369744</v>
      </c>
    </row>
    <row r="241" spans="1:84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333309</v>
      </c>
      <c r="F241" s="22">
        <v>0</v>
      </c>
      <c r="G241" s="22">
        <v>4151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11841</v>
      </c>
      <c r="Q241" s="22">
        <v>0</v>
      </c>
      <c r="R241" s="22">
        <v>0</v>
      </c>
      <c r="S241" s="22">
        <v>0</v>
      </c>
      <c r="T241" s="22">
        <v>0</v>
      </c>
      <c r="U241" s="22">
        <v>165549</v>
      </c>
      <c r="V241" s="22">
        <v>50424</v>
      </c>
      <c r="W241" s="22">
        <v>36825</v>
      </c>
      <c r="X241" s="22">
        <v>0</v>
      </c>
      <c r="Y241" s="22">
        <v>0</v>
      </c>
      <c r="Z241" s="22">
        <v>0</v>
      </c>
      <c r="AA241" s="22">
        <v>1400</v>
      </c>
      <c r="AB241" s="22">
        <v>0</v>
      </c>
      <c r="AC241" s="22">
        <v>0</v>
      </c>
      <c r="AD241" s="22">
        <v>0</v>
      </c>
      <c r="AE241" s="22">
        <v>12354</v>
      </c>
      <c r="AF241" s="22">
        <v>0</v>
      </c>
      <c r="AG241" s="22">
        <v>0</v>
      </c>
      <c r="AH241" s="22">
        <v>0</v>
      </c>
      <c r="AI241" s="22">
        <v>0</v>
      </c>
      <c r="AJ241" s="22">
        <v>328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0</v>
      </c>
      <c r="AR241" s="22">
        <v>616181</v>
      </c>
      <c r="AS241" s="22">
        <v>14111</v>
      </c>
      <c r="AT241" s="22">
        <v>148355</v>
      </c>
      <c r="AU241" s="22">
        <v>0</v>
      </c>
      <c r="AV241" s="22">
        <v>7834</v>
      </c>
      <c r="AW241" s="22">
        <v>30792</v>
      </c>
      <c r="AX241" s="22">
        <v>0</v>
      </c>
      <c r="AY241" s="22">
        <v>0</v>
      </c>
      <c r="AZ241" s="22">
        <v>405</v>
      </c>
      <c r="BA241" s="22">
        <v>0</v>
      </c>
      <c r="BB241" s="22">
        <v>0</v>
      </c>
      <c r="BC241" s="22">
        <v>166723</v>
      </c>
      <c r="BD241" s="22">
        <v>0</v>
      </c>
      <c r="BE241" s="22">
        <v>0</v>
      </c>
      <c r="BF241" s="22">
        <v>0</v>
      </c>
      <c r="BG241" s="22">
        <v>0</v>
      </c>
      <c r="BH241" s="22">
        <v>168635</v>
      </c>
      <c r="BI241" s="22">
        <v>58512</v>
      </c>
      <c r="BJ241" s="22">
        <v>29429</v>
      </c>
      <c r="BK241" s="22">
        <v>0</v>
      </c>
      <c r="BL241" s="22">
        <v>1957</v>
      </c>
      <c r="BM241" s="22">
        <v>0</v>
      </c>
      <c r="BN241" s="22">
        <v>0</v>
      </c>
      <c r="BO241" s="22">
        <v>0</v>
      </c>
      <c r="BP241" s="22">
        <v>0</v>
      </c>
      <c r="BQ241" s="22">
        <v>0</v>
      </c>
      <c r="BR241" s="22">
        <v>29191</v>
      </c>
      <c r="BS241" s="22">
        <v>0</v>
      </c>
      <c r="BT241" s="22">
        <v>0</v>
      </c>
      <c r="BU241" s="22">
        <v>0</v>
      </c>
      <c r="BV241" s="22">
        <v>0</v>
      </c>
      <c r="BW241" s="22">
        <v>12000</v>
      </c>
      <c r="BX241" s="22">
        <v>7438</v>
      </c>
      <c r="BY241" s="22">
        <v>0</v>
      </c>
      <c r="BZ241" s="22">
        <v>0</v>
      </c>
      <c r="CA241" s="22">
        <v>0</v>
      </c>
      <c r="CB241" s="22">
        <v>0</v>
      </c>
      <c r="CC241" s="22">
        <v>0</v>
      </c>
      <c r="CD241" s="22">
        <v>0</v>
      </c>
      <c r="CE241" s="22">
        <v>675382</v>
      </c>
      <c r="CF241" s="22">
        <v>-59201</v>
      </c>
    </row>
    <row r="242" spans="1:84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172974</v>
      </c>
      <c r="G242" s="22">
        <v>76035</v>
      </c>
      <c r="H242" s="22">
        <v>48406</v>
      </c>
      <c r="I242" s="22">
        <v>0</v>
      </c>
      <c r="J242" s="22">
        <v>790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139303</v>
      </c>
      <c r="Q242" s="22">
        <v>0</v>
      </c>
      <c r="R242" s="22">
        <v>0</v>
      </c>
      <c r="S242" s="22">
        <v>0</v>
      </c>
      <c r="T242" s="22">
        <v>0</v>
      </c>
      <c r="U242" s="22">
        <v>413196</v>
      </c>
      <c r="V242" s="22">
        <v>28108</v>
      </c>
      <c r="W242" s="22">
        <v>31946</v>
      </c>
      <c r="X242" s="22">
        <v>0</v>
      </c>
      <c r="Y242" s="22">
        <v>0</v>
      </c>
      <c r="Z242" s="22">
        <v>0</v>
      </c>
      <c r="AA242" s="22">
        <v>4996</v>
      </c>
      <c r="AB242" s="22">
        <v>0</v>
      </c>
      <c r="AC242" s="22">
        <v>665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4693</v>
      </c>
      <c r="AK242" s="22">
        <v>0</v>
      </c>
      <c r="AL242" s="22">
        <v>0</v>
      </c>
      <c r="AM242" s="22">
        <v>4365</v>
      </c>
      <c r="AN242" s="22">
        <v>0</v>
      </c>
      <c r="AO242" s="22">
        <v>0</v>
      </c>
      <c r="AP242" s="22">
        <v>0</v>
      </c>
      <c r="AQ242" s="22">
        <v>0</v>
      </c>
      <c r="AR242" s="22">
        <v>925477</v>
      </c>
      <c r="AS242" s="22">
        <v>17512</v>
      </c>
      <c r="AT242" s="22">
        <v>106046</v>
      </c>
      <c r="AU242" s="22">
        <v>0</v>
      </c>
      <c r="AV242" s="22">
        <v>6410</v>
      </c>
      <c r="AW242" s="22">
        <v>9150</v>
      </c>
      <c r="AX242" s="22">
        <v>0</v>
      </c>
      <c r="AY242" s="22">
        <v>1312</v>
      </c>
      <c r="AZ242" s="22">
        <v>0</v>
      </c>
      <c r="BA242" s="22">
        <v>0</v>
      </c>
      <c r="BB242" s="22">
        <v>24202</v>
      </c>
      <c r="BC242" s="22">
        <v>158485</v>
      </c>
      <c r="BD242" s="22">
        <v>0</v>
      </c>
      <c r="BE242" s="22">
        <v>0</v>
      </c>
      <c r="BF242" s="22">
        <v>0</v>
      </c>
      <c r="BG242" s="22">
        <v>0</v>
      </c>
      <c r="BH242" s="22">
        <v>480895</v>
      </c>
      <c r="BI242" s="22">
        <v>36719</v>
      </c>
      <c r="BJ242" s="22">
        <v>26451</v>
      </c>
      <c r="BK242" s="22">
        <v>0</v>
      </c>
      <c r="BL242" s="22">
        <v>1360</v>
      </c>
      <c r="BM242" s="22">
        <v>0</v>
      </c>
      <c r="BN242" s="22">
        <v>8409</v>
      </c>
      <c r="BO242" s="22">
        <v>0</v>
      </c>
      <c r="BP242" s="22">
        <v>3384</v>
      </c>
      <c r="BQ242" s="22">
        <v>0</v>
      </c>
      <c r="BR242" s="22">
        <v>0</v>
      </c>
      <c r="BS242" s="22">
        <v>0</v>
      </c>
      <c r="BT242" s="22">
        <v>0</v>
      </c>
      <c r="BU242" s="22">
        <v>0</v>
      </c>
      <c r="BV242" s="22">
        <v>0</v>
      </c>
      <c r="BW242" s="22">
        <v>56982</v>
      </c>
      <c r="BX242" s="22">
        <v>3225</v>
      </c>
      <c r="BY242" s="22">
        <v>0</v>
      </c>
      <c r="BZ242" s="22">
        <v>0</v>
      </c>
      <c r="CA242" s="22">
        <v>0</v>
      </c>
      <c r="CB242" s="22">
        <v>0</v>
      </c>
      <c r="CC242" s="22">
        <v>0</v>
      </c>
      <c r="CD242" s="22">
        <v>0</v>
      </c>
      <c r="CE242" s="22">
        <v>940542</v>
      </c>
      <c r="CF242" s="22">
        <v>-15065</v>
      </c>
    </row>
    <row r="243" spans="1:84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385691</v>
      </c>
      <c r="F243" s="22">
        <v>0</v>
      </c>
      <c r="G243" s="22">
        <v>144540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2900</v>
      </c>
      <c r="N243" s="22">
        <v>0</v>
      </c>
      <c r="O243" s="22">
        <v>0</v>
      </c>
      <c r="P243" s="22">
        <v>48416</v>
      </c>
      <c r="Q243" s="22">
        <v>0</v>
      </c>
      <c r="R243" s="22">
        <v>0</v>
      </c>
      <c r="S243" s="22">
        <v>5320</v>
      </c>
      <c r="T243" s="22">
        <v>0</v>
      </c>
      <c r="U243" s="22">
        <v>231820</v>
      </c>
      <c r="V243" s="22">
        <v>37050</v>
      </c>
      <c r="W243" s="22">
        <v>72875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125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30711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0</v>
      </c>
      <c r="AR243" s="22">
        <v>959448</v>
      </c>
      <c r="AS243" s="22">
        <v>14710</v>
      </c>
      <c r="AT243" s="22">
        <v>277185</v>
      </c>
      <c r="AU243" s="22">
        <v>0</v>
      </c>
      <c r="AV243" s="22">
        <v>0</v>
      </c>
      <c r="AW243" s="22">
        <v>8670</v>
      </c>
      <c r="AX243" s="22">
        <v>0</v>
      </c>
      <c r="AY243" s="22">
        <v>0</v>
      </c>
      <c r="AZ243" s="22">
        <v>15643</v>
      </c>
      <c r="BA243" s="22">
        <v>0</v>
      </c>
      <c r="BB243" s="22">
        <v>0</v>
      </c>
      <c r="BC243" s="22">
        <v>196315</v>
      </c>
      <c r="BD243" s="22">
        <v>0</v>
      </c>
      <c r="BE243" s="22">
        <v>0</v>
      </c>
      <c r="BF243" s="22">
        <v>0</v>
      </c>
      <c r="BG243" s="22">
        <v>0</v>
      </c>
      <c r="BH243" s="22">
        <v>185299</v>
      </c>
      <c r="BI243" s="22">
        <v>70919</v>
      </c>
      <c r="BJ243" s="22">
        <v>47119</v>
      </c>
      <c r="BK243" s="22">
        <v>0</v>
      </c>
      <c r="BL243" s="22">
        <v>1901</v>
      </c>
      <c r="BM243" s="22">
        <v>0</v>
      </c>
      <c r="BN243" s="22">
        <v>0</v>
      </c>
      <c r="BO243" s="22">
        <v>0</v>
      </c>
      <c r="BP243" s="22">
        <v>1641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0</v>
      </c>
      <c r="BW243" s="22">
        <v>66434</v>
      </c>
      <c r="BX243" s="22">
        <v>10809</v>
      </c>
      <c r="BY243" s="22">
        <v>0</v>
      </c>
      <c r="BZ243" s="22">
        <v>0</v>
      </c>
      <c r="CA243" s="22">
        <v>0</v>
      </c>
      <c r="CB243" s="22">
        <v>0</v>
      </c>
      <c r="CC243" s="22">
        <v>0</v>
      </c>
      <c r="CD243" s="22">
        <v>0</v>
      </c>
      <c r="CE243" s="22">
        <v>896645</v>
      </c>
      <c r="CF243" s="22">
        <v>62803</v>
      </c>
    </row>
    <row r="244" spans="1:84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849818</v>
      </c>
      <c r="F244" s="22">
        <v>0</v>
      </c>
      <c r="G244" s="22">
        <v>10712</v>
      </c>
      <c r="H244" s="22">
        <v>0</v>
      </c>
      <c r="I244" s="22">
        <v>0</v>
      </c>
      <c r="J244" s="22">
        <v>185216</v>
      </c>
      <c r="K244" s="22">
        <v>0</v>
      </c>
      <c r="L244" s="22">
        <v>0</v>
      </c>
      <c r="M244" s="22">
        <v>430</v>
      </c>
      <c r="N244" s="22">
        <v>0</v>
      </c>
      <c r="O244" s="22">
        <v>0</v>
      </c>
      <c r="P244" s="22">
        <v>31129</v>
      </c>
      <c r="Q244" s="22">
        <v>0</v>
      </c>
      <c r="R244" s="22">
        <v>0</v>
      </c>
      <c r="S244" s="22">
        <v>0</v>
      </c>
      <c r="T244" s="22">
        <v>0</v>
      </c>
      <c r="U244" s="22">
        <v>545236</v>
      </c>
      <c r="V244" s="22">
        <v>478209</v>
      </c>
      <c r="W244" s="22">
        <v>80074</v>
      </c>
      <c r="X244" s="22">
        <v>0</v>
      </c>
      <c r="Y244" s="22">
        <v>0</v>
      </c>
      <c r="Z244" s="22">
        <v>0</v>
      </c>
      <c r="AA244" s="22">
        <v>7008</v>
      </c>
      <c r="AB244" s="22">
        <v>0</v>
      </c>
      <c r="AC244" s="22">
        <v>0</v>
      </c>
      <c r="AD244" s="22">
        <v>0</v>
      </c>
      <c r="AE244" s="22">
        <v>7474</v>
      </c>
      <c r="AF244" s="22">
        <v>0</v>
      </c>
      <c r="AG244" s="22">
        <v>0</v>
      </c>
      <c r="AH244" s="22">
        <v>0</v>
      </c>
      <c r="AI244" s="22">
        <v>219100</v>
      </c>
      <c r="AJ244" s="22">
        <v>10893</v>
      </c>
      <c r="AK244" s="22">
        <v>5005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0</v>
      </c>
      <c r="AR244" s="22">
        <v>2430304</v>
      </c>
      <c r="AS244" s="22">
        <v>50939</v>
      </c>
      <c r="AT244" s="22">
        <v>195840</v>
      </c>
      <c r="AU244" s="22">
        <v>0</v>
      </c>
      <c r="AV244" s="22">
        <v>18414</v>
      </c>
      <c r="AW244" s="22">
        <v>219122</v>
      </c>
      <c r="AX244" s="22">
        <v>0</v>
      </c>
      <c r="AY244" s="22">
        <v>0</v>
      </c>
      <c r="AZ244" s="22">
        <v>0</v>
      </c>
      <c r="BA244" s="22">
        <v>0</v>
      </c>
      <c r="BB244" s="22">
        <v>0</v>
      </c>
      <c r="BC244" s="22">
        <v>386747</v>
      </c>
      <c r="BD244" s="22">
        <v>0</v>
      </c>
      <c r="BE244" s="22">
        <v>0</v>
      </c>
      <c r="BF244" s="22">
        <v>13971</v>
      </c>
      <c r="BG244" s="22">
        <v>0</v>
      </c>
      <c r="BH244" s="22">
        <v>192779</v>
      </c>
      <c r="BI244" s="22">
        <v>177315</v>
      </c>
      <c r="BJ244" s="22">
        <v>91463</v>
      </c>
      <c r="BK244" s="22">
        <v>0</v>
      </c>
      <c r="BL244" s="22">
        <v>4424</v>
      </c>
      <c r="BM244" s="22">
        <v>0</v>
      </c>
      <c r="BN244" s="22">
        <v>3859</v>
      </c>
      <c r="BO244" s="22">
        <v>940</v>
      </c>
      <c r="BP244" s="22">
        <v>0</v>
      </c>
      <c r="BQ244" s="22">
        <v>0</v>
      </c>
      <c r="BR244" s="22">
        <v>8500</v>
      </c>
      <c r="BS244" s="22">
        <v>0</v>
      </c>
      <c r="BT244" s="22">
        <v>0</v>
      </c>
      <c r="BU244" s="22">
        <v>0</v>
      </c>
      <c r="BV244" s="22">
        <v>237100</v>
      </c>
      <c r="BW244" s="22">
        <v>16657</v>
      </c>
      <c r="BX244" s="22">
        <v>5613</v>
      </c>
      <c r="BY244" s="22">
        <v>0</v>
      </c>
      <c r="BZ244" s="22">
        <v>0</v>
      </c>
      <c r="CA244" s="22">
        <v>0</v>
      </c>
      <c r="CB244" s="22">
        <v>0</v>
      </c>
      <c r="CC244" s="22">
        <v>0</v>
      </c>
      <c r="CD244" s="22">
        <v>0</v>
      </c>
      <c r="CE244" s="22">
        <v>1623683</v>
      </c>
      <c r="CF244" s="22">
        <v>806621</v>
      </c>
    </row>
    <row r="245" spans="1:84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1077632</v>
      </c>
      <c r="F245" s="22">
        <v>0</v>
      </c>
      <c r="G245" s="22">
        <v>1422728</v>
      </c>
      <c r="H245" s="22">
        <v>0</v>
      </c>
      <c r="I245" s="22">
        <v>0</v>
      </c>
      <c r="J245" s="22">
        <v>45256</v>
      </c>
      <c r="K245" s="22">
        <v>0</v>
      </c>
      <c r="L245" s="22">
        <v>0</v>
      </c>
      <c r="M245" s="22">
        <v>1815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403775</v>
      </c>
      <c r="V245" s="22">
        <v>69103</v>
      </c>
      <c r="W245" s="22">
        <v>112599</v>
      </c>
      <c r="X245" s="22">
        <v>0</v>
      </c>
      <c r="Y245" s="22">
        <v>26235</v>
      </c>
      <c r="Z245" s="22">
        <v>0</v>
      </c>
      <c r="AA245" s="22">
        <v>4116</v>
      </c>
      <c r="AB245" s="22">
        <v>0</v>
      </c>
      <c r="AC245" s="22">
        <v>69853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12887</v>
      </c>
      <c r="AK245" s="22">
        <v>385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  <c r="AR245" s="22">
        <v>3246384</v>
      </c>
      <c r="AS245" s="22">
        <v>71732</v>
      </c>
      <c r="AT245" s="22">
        <v>372179</v>
      </c>
      <c r="AU245" s="22">
        <v>0</v>
      </c>
      <c r="AV245" s="22">
        <v>48038</v>
      </c>
      <c r="AW245" s="22">
        <v>110265</v>
      </c>
      <c r="AX245" s="22">
        <v>0</v>
      </c>
      <c r="AY245" s="22">
        <v>4250</v>
      </c>
      <c r="AZ245" s="22">
        <v>11363</v>
      </c>
      <c r="BA245" s="22">
        <v>0</v>
      </c>
      <c r="BB245" s="22">
        <v>0</v>
      </c>
      <c r="BC245" s="22">
        <v>639900</v>
      </c>
      <c r="BD245" s="22">
        <v>0</v>
      </c>
      <c r="BE245" s="22">
        <v>0</v>
      </c>
      <c r="BF245" s="22">
        <v>0</v>
      </c>
      <c r="BG245" s="22">
        <v>0</v>
      </c>
      <c r="BH245" s="22">
        <v>291911</v>
      </c>
      <c r="BI245" s="22">
        <v>96450</v>
      </c>
      <c r="BJ245" s="22">
        <v>111959</v>
      </c>
      <c r="BK245" s="22">
        <v>0</v>
      </c>
      <c r="BL245" s="22">
        <v>36488</v>
      </c>
      <c r="BM245" s="22">
        <v>0</v>
      </c>
      <c r="BN245" s="22">
        <v>10861</v>
      </c>
      <c r="BO245" s="22">
        <v>0</v>
      </c>
      <c r="BP245" s="22">
        <v>135</v>
      </c>
      <c r="BQ245" s="22">
        <v>0</v>
      </c>
      <c r="BR245" s="22">
        <v>0</v>
      </c>
      <c r="BS245" s="22">
        <v>0</v>
      </c>
      <c r="BT245" s="22">
        <v>0</v>
      </c>
      <c r="BU245" s="22">
        <v>0</v>
      </c>
      <c r="BV245" s="22">
        <v>0</v>
      </c>
      <c r="BW245" s="22">
        <v>139229</v>
      </c>
      <c r="BX245" s="22">
        <v>29168</v>
      </c>
      <c r="BY245" s="22">
        <v>0</v>
      </c>
      <c r="BZ245" s="22">
        <v>0</v>
      </c>
      <c r="CA245" s="22">
        <v>0</v>
      </c>
      <c r="CB245" s="22">
        <v>0</v>
      </c>
      <c r="CC245" s="22">
        <v>0</v>
      </c>
      <c r="CD245" s="22">
        <v>35952</v>
      </c>
      <c r="CE245" s="22">
        <v>2009880</v>
      </c>
      <c r="CF245" s="22">
        <v>1236504</v>
      </c>
    </row>
    <row r="246" spans="1:84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1378715</v>
      </c>
      <c r="F246" s="22">
        <v>167602</v>
      </c>
      <c r="G246" s="22">
        <v>7534</v>
      </c>
      <c r="H246" s="22">
        <v>0</v>
      </c>
      <c r="I246" s="22">
        <v>0</v>
      </c>
      <c r="J246" s="22">
        <v>105682</v>
      </c>
      <c r="K246" s="22">
        <v>2028</v>
      </c>
      <c r="L246" s="22">
        <v>34902</v>
      </c>
      <c r="M246" s="22">
        <v>3228</v>
      </c>
      <c r="N246" s="22">
        <v>0</v>
      </c>
      <c r="O246" s="22">
        <v>0</v>
      </c>
      <c r="P246" s="22">
        <v>1830</v>
      </c>
      <c r="Q246" s="22">
        <v>0</v>
      </c>
      <c r="R246" s="22">
        <v>0</v>
      </c>
      <c r="S246" s="22">
        <v>0</v>
      </c>
      <c r="T246" s="22">
        <v>0</v>
      </c>
      <c r="U246" s="22">
        <v>395278</v>
      </c>
      <c r="V246" s="22">
        <v>147064</v>
      </c>
      <c r="W246" s="22">
        <v>67922</v>
      </c>
      <c r="X246" s="22">
        <v>55204</v>
      </c>
      <c r="Y246" s="22">
        <v>0</v>
      </c>
      <c r="Z246" s="22">
        <v>0</v>
      </c>
      <c r="AA246" s="22">
        <v>0</v>
      </c>
      <c r="AB246" s="22">
        <v>0</v>
      </c>
      <c r="AC246" s="22">
        <v>35853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16859</v>
      </c>
      <c r="AK246" s="22">
        <v>31373</v>
      </c>
      <c r="AL246" s="22">
        <v>0</v>
      </c>
      <c r="AM246" s="22">
        <v>42336</v>
      </c>
      <c r="AN246" s="22">
        <v>0</v>
      </c>
      <c r="AO246" s="22">
        <v>0</v>
      </c>
      <c r="AP246" s="22">
        <v>0</v>
      </c>
      <c r="AQ246" s="22">
        <v>0</v>
      </c>
      <c r="AR246" s="22">
        <v>2493410</v>
      </c>
      <c r="AS246" s="22">
        <v>98909</v>
      </c>
      <c r="AT246" s="22">
        <v>401724</v>
      </c>
      <c r="AU246" s="22">
        <v>0</v>
      </c>
      <c r="AV246" s="22">
        <v>29345</v>
      </c>
      <c r="AW246" s="22">
        <v>102965</v>
      </c>
      <c r="AX246" s="22">
        <v>225</v>
      </c>
      <c r="AY246" s="22">
        <v>17176</v>
      </c>
      <c r="AZ246" s="22">
        <v>3678</v>
      </c>
      <c r="BA246" s="22">
        <v>0</v>
      </c>
      <c r="BB246" s="22">
        <v>205380</v>
      </c>
      <c r="BC246" s="22">
        <v>362751</v>
      </c>
      <c r="BD246" s="22">
        <v>0</v>
      </c>
      <c r="BE246" s="22">
        <v>0</v>
      </c>
      <c r="BF246" s="22">
        <v>0</v>
      </c>
      <c r="BG246" s="22">
        <v>0</v>
      </c>
      <c r="BH246" s="22">
        <v>423617</v>
      </c>
      <c r="BI246" s="22">
        <v>41629</v>
      </c>
      <c r="BJ246" s="22">
        <v>59241</v>
      </c>
      <c r="BK246" s="22">
        <v>0</v>
      </c>
      <c r="BL246" s="22">
        <v>0</v>
      </c>
      <c r="BM246" s="22">
        <v>0</v>
      </c>
      <c r="BN246" s="22">
        <v>0</v>
      </c>
      <c r="BO246" s="22">
        <v>10874</v>
      </c>
      <c r="BP246" s="22">
        <v>44505</v>
      </c>
      <c r="BQ246" s="22">
        <v>0</v>
      </c>
      <c r="BR246" s="22">
        <v>0</v>
      </c>
      <c r="BS246" s="22">
        <v>0</v>
      </c>
      <c r="BT246" s="22">
        <v>0</v>
      </c>
      <c r="BU246" s="22">
        <v>0</v>
      </c>
      <c r="BV246" s="22">
        <v>0</v>
      </c>
      <c r="BW246" s="22">
        <v>19374</v>
      </c>
      <c r="BX246" s="22">
        <v>32684</v>
      </c>
      <c r="BY246" s="22">
        <v>0</v>
      </c>
      <c r="BZ246" s="22">
        <v>26929</v>
      </c>
      <c r="CA246" s="22">
        <v>0</v>
      </c>
      <c r="CB246" s="22">
        <v>0</v>
      </c>
      <c r="CC246" s="22">
        <v>0</v>
      </c>
      <c r="CD246" s="22">
        <v>0</v>
      </c>
      <c r="CE246" s="22">
        <v>1881006</v>
      </c>
      <c r="CF246" s="22">
        <v>612404</v>
      </c>
    </row>
    <row r="247" spans="1:84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212875</v>
      </c>
      <c r="F247" s="22">
        <v>0</v>
      </c>
      <c r="G247" s="22">
        <v>128526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93649</v>
      </c>
      <c r="V247" s="22">
        <v>11989</v>
      </c>
      <c r="W247" s="22">
        <v>35556</v>
      </c>
      <c r="X247" s="22">
        <v>399520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7474</v>
      </c>
      <c r="AR247" s="22">
        <v>889589</v>
      </c>
      <c r="AS247" s="22">
        <v>0</v>
      </c>
      <c r="AT247" s="22">
        <v>218364</v>
      </c>
      <c r="AU247" s="22">
        <v>24757</v>
      </c>
      <c r="AV247" s="22">
        <v>0</v>
      </c>
      <c r="AW247" s="22">
        <v>0</v>
      </c>
      <c r="AX247" s="22">
        <v>0</v>
      </c>
      <c r="AY247" s="22">
        <v>0</v>
      </c>
      <c r="AZ247" s="22">
        <v>0</v>
      </c>
      <c r="BA247" s="22">
        <v>0</v>
      </c>
      <c r="BB247" s="22">
        <v>0</v>
      </c>
      <c r="BC247" s="22">
        <v>142213</v>
      </c>
      <c r="BD247" s="22">
        <v>0</v>
      </c>
      <c r="BE247" s="22">
        <v>0</v>
      </c>
      <c r="BF247" s="22">
        <v>0</v>
      </c>
      <c r="BG247" s="22">
        <v>0</v>
      </c>
      <c r="BH247" s="22">
        <v>257881</v>
      </c>
      <c r="BI247" s="22">
        <v>41021</v>
      </c>
      <c r="BJ247" s="22">
        <v>14572</v>
      </c>
      <c r="BK247" s="22">
        <v>0</v>
      </c>
      <c r="BL247" s="22">
        <v>0</v>
      </c>
      <c r="BM247" s="22">
        <v>0</v>
      </c>
      <c r="BN247" s="22">
        <v>0</v>
      </c>
      <c r="BO247" s="22">
        <v>22327</v>
      </c>
      <c r="BP247" s="22">
        <v>0</v>
      </c>
      <c r="BQ247" s="22">
        <v>0</v>
      </c>
      <c r="BR247" s="22">
        <v>0</v>
      </c>
      <c r="BS247" s="22">
        <v>0</v>
      </c>
      <c r="BT247" s="22">
        <v>0</v>
      </c>
      <c r="BU247" s="22">
        <v>0</v>
      </c>
      <c r="BV247" s="22">
        <v>0</v>
      </c>
      <c r="BW247" s="22">
        <v>0</v>
      </c>
      <c r="BX247" s="22">
        <v>0</v>
      </c>
      <c r="BY247" s="22">
        <v>0</v>
      </c>
      <c r="BZ247" s="22">
        <v>0</v>
      </c>
      <c r="CA247" s="22">
        <v>0</v>
      </c>
      <c r="CB247" s="22">
        <v>0</v>
      </c>
      <c r="CC247" s="22">
        <v>0</v>
      </c>
      <c r="CD247" s="22">
        <v>4978</v>
      </c>
      <c r="CE247" s="22">
        <v>726113</v>
      </c>
      <c r="CF247" s="22">
        <v>163476</v>
      </c>
    </row>
    <row r="248" spans="1:84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552843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25386</v>
      </c>
      <c r="O248" s="22">
        <v>0</v>
      </c>
      <c r="P248" s="22">
        <v>61478</v>
      </c>
      <c r="Q248" s="22">
        <v>0</v>
      </c>
      <c r="R248" s="22">
        <v>0</v>
      </c>
      <c r="S248" s="22">
        <v>0</v>
      </c>
      <c r="T248" s="22">
        <v>0</v>
      </c>
      <c r="U248" s="22">
        <v>212027</v>
      </c>
      <c r="V248" s="22">
        <v>36075</v>
      </c>
      <c r="W248" s="22">
        <v>20039</v>
      </c>
      <c r="X248" s="22">
        <v>0</v>
      </c>
      <c r="Y248" s="22">
        <v>13597</v>
      </c>
      <c r="Z248" s="22">
        <v>0</v>
      </c>
      <c r="AA248" s="22">
        <v>0</v>
      </c>
      <c r="AB248" s="22">
        <v>0</v>
      </c>
      <c r="AC248" s="22">
        <v>17341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70101</v>
      </c>
      <c r="AK248" s="22">
        <v>0</v>
      </c>
      <c r="AL248" s="22">
        <v>0</v>
      </c>
      <c r="AM248" s="22">
        <v>205502</v>
      </c>
      <c r="AN248" s="22">
        <v>0</v>
      </c>
      <c r="AO248" s="22">
        <v>0</v>
      </c>
      <c r="AP248" s="22">
        <v>0</v>
      </c>
      <c r="AQ248" s="22">
        <v>0</v>
      </c>
      <c r="AR248" s="22">
        <v>1214389</v>
      </c>
      <c r="AS248" s="22">
        <v>20687</v>
      </c>
      <c r="AT248" s="22">
        <v>284124</v>
      </c>
      <c r="AU248" s="22">
        <v>0</v>
      </c>
      <c r="AV248" s="22">
        <v>57226</v>
      </c>
      <c r="AW248" s="22">
        <v>9472</v>
      </c>
      <c r="AX248" s="22">
        <v>0</v>
      </c>
      <c r="AY248" s="22">
        <v>0</v>
      </c>
      <c r="AZ248" s="22">
        <v>0</v>
      </c>
      <c r="BA248" s="22">
        <v>0</v>
      </c>
      <c r="BB248" s="22">
        <v>0</v>
      </c>
      <c r="BC248" s="22">
        <v>167826</v>
      </c>
      <c r="BD248" s="22">
        <v>0</v>
      </c>
      <c r="BE248" s="22">
        <v>0</v>
      </c>
      <c r="BF248" s="22">
        <v>0</v>
      </c>
      <c r="BG248" s="22">
        <v>0</v>
      </c>
      <c r="BH248" s="22">
        <v>274576</v>
      </c>
      <c r="BI248" s="22">
        <v>198445</v>
      </c>
      <c r="BJ248" s="22">
        <v>7503</v>
      </c>
      <c r="BK248" s="22">
        <v>0</v>
      </c>
      <c r="BL248" s="22">
        <v>15014</v>
      </c>
      <c r="BM248" s="22">
        <v>0</v>
      </c>
      <c r="BN248" s="22">
        <v>0</v>
      </c>
      <c r="BO248" s="22">
        <v>0</v>
      </c>
      <c r="BP248" s="22">
        <v>9889</v>
      </c>
      <c r="BQ248" s="22">
        <v>0</v>
      </c>
      <c r="BR248" s="22">
        <v>0</v>
      </c>
      <c r="BS248" s="22">
        <v>0</v>
      </c>
      <c r="BT248" s="22">
        <v>0</v>
      </c>
      <c r="BU248" s="22">
        <v>0</v>
      </c>
      <c r="BV248" s="22">
        <v>0</v>
      </c>
      <c r="BW248" s="22">
        <v>94135</v>
      </c>
      <c r="BX248" s="22">
        <v>25019</v>
      </c>
      <c r="BY248" s="22">
        <v>0</v>
      </c>
      <c r="BZ248" s="22">
        <v>0</v>
      </c>
      <c r="CA248" s="22">
        <v>0</v>
      </c>
      <c r="CB248" s="22">
        <v>0</v>
      </c>
      <c r="CC248" s="22">
        <v>0</v>
      </c>
      <c r="CD248" s="22">
        <v>0</v>
      </c>
      <c r="CE248" s="22">
        <v>1163916</v>
      </c>
      <c r="CF248" s="22">
        <v>50473</v>
      </c>
    </row>
    <row r="249" spans="1:84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477624</v>
      </c>
      <c r="F249" s="22">
        <v>0</v>
      </c>
      <c r="G249" s="22">
        <v>3487</v>
      </c>
      <c r="H249" s="22">
        <v>0</v>
      </c>
      <c r="I249" s="22">
        <v>0</v>
      </c>
      <c r="J249" s="22">
        <v>2</v>
      </c>
      <c r="K249" s="22">
        <v>0</v>
      </c>
      <c r="L249" s="22">
        <v>0</v>
      </c>
      <c r="M249" s="22">
        <v>1065</v>
      </c>
      <c r="N249" s="22">
        <v>0</v>
      </c>
      <c r="O249" s="22">
        <v>0</v>
      </c>
      <c r="P249" s="22">
        <v>83711</v>
      </c>
      <c r="Q249" s="22">
        <v>0</v>
      </c>
      <c r="R249" s="22">
        <v>0</v>
      </c>
      <c r="S249" s="22">
        <v>0</v>
      </c>
      <c r="T249" s="22">
        <v>0</v>
      </c>
      <c r="U249" s="22">
        <v>152703</v>
      </c>
      <c r="V249" s="22">
        <v>217766</v>
      </c>
      <c r="W249" s="22">
        <v>44001</v>
      </c>
      <c r="X249" s="22">
        <v>0</v>
      </c>
      <c r="Y249" s="22">
        <v>0</v>
      </c>
      <c r="Z249" s="22">
        <v>0</v>
      </c>
      <c r="AA249" s="22">
        <v>3607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7080</v>
      </c>
      <c r="AK249" s="22">
        <v>20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  <c r="AR249" s="22">
        <v>991066</v>
      </c>
      <c r="AS249" s="22">
        <v>19299</v>
      </c>
      <c r="AT249" s="22">
        <v>210242</v>
      </c>
      <c r="AU249" s="22">
        <v>0</v>
      </c>
      <c r="AV249" s="22">
        <v>9534</v>
      </c>
      <c r="AW249" s="22">
        <v>24948</v>
      </c>
      <c r="AX249" s="22">
        <v>0</v>
      </c>
      <c r="AY249" s="22">
        <v>0</v>
      </c>
      <c r="AZ249" s="22">
        <v>1595</v>
      </c>
      <c r="BA249" s="22">
        <v>0</v>
      </c>
      <c r="BB249" s="22">
        <v>0</v>
      </c>
      <c r="BC249" s="22">
        <v>152777</v>
      </c>
      <c r="BD249" s="22">
        <v>0</v>
      </c>
      <c r="BE249" s="22">
        <v>0</v>
      </c>
      <c r="BF249" s="22">
        <v>0</v>
      </c>
      <c r="BG249" s="22">
        <v>0</v>
      </c>
      <c r="BH249" s="22">
        <v>201016</v>
      </c>
      <c r="BI249" s="22">
        <v>69979</v>
      </c>
      <c r="BJ249" s="22">
        <v>40701</v>
      </c>
      <c r="BK249" s="22">
        <v>0</v>
      </c>
      <c r="BL249" s="22">
        <v>1991</v>
      </c>
      <c r="BM249" s="22">
        <v>0</v>
      </c>
      <c r="BN249" s="22">
        <v>1441</v>
      </c>
      <c r="BO249" s="22">
        <v>0</v>
      </c>
      <c r="BP249" s="22">
        <v>121</v>
      </c>
      <c r="BQ249" s="22">
        <v>0</v>
      </c>
      <c r="BR249" s="22">
        <v>2191</v>
      </c>
      <c r="BS249" s="22">
        <v>0</v>
      </c>
      <c r="BT249" s="22">
        <v>0</v>
      </c>
      <c r="BU249" s="22">
        <v>0</v>
      </c>
      <c r="BV249" s="22">
        <v>0</v>
      </c>
      <c r="BW249" s="22">
        <v>42851</v>
      </c>
      <c r="BX249" s="22">
        <v>9393</v>
      </c>
      <c r="BY249" s="22">
        <v>0</v>
      </c>
      <c r="BZ249" s="22">
        <v>0</v>
      </c>
      <c r="CA249" s="22">
        <v>0</v>
      </c>
      <c r="CB249" s="22">
        <v>0</v>
      </c>
      <c r="CC249" s="22">
        <v>0</v>
      </c>
      <c r="CD249" s="22">
        <v>0</v>
      </c>
      <c r="CE249" s="22">
        <v>788079</v>
      </c>
      <c r="CF249" s="22">
        <v>202987</v>
      </c>
    </row>
    <row r="250" spans="1:84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1111445</v>
      </c>
      <c r="F250" s="22">
        <v>0</v>
      </c>
      <c r="G250" s="22">
        <v>117323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1069</v>
      </c>
      <c r="N250" s="22">
        <v>0</v>
      </c>
      <c r="O250" s="22">
        <v>0</v>
      </c>
      <c r="P250" s="22">
        <v>101276</v>
      </c>
      <c r="Q250" s="22">
        <v>0</v>
      </c>
      <c r="R250" s="22">
        <v>0</v>
      </c>
      <c r="S250" s="22">
        <v>0</v>
      </c>
      <c r="T250" s="22">
        <v>0</v>
      </c>
      <c r="U250" s="22">
        <v>368364</v>
      </c>
      <c r="V250" s="22">
        <v>250485</v>
      </c>
      <c r="W250" s="22">
        <v>224316</v>
      </c>
      <c r="X250" s="22">
        <v>0</v>
      </c>
      <c r="Y250" s="22">
        <v>108927</v>
      </c>
      <c r="Z250" s="22">
        <v>0</v>
      </c>
      <c r="AA250" s="22">
        <v>28911</v>
      </c>
      <c r="AB250" s="22">
        <v>0</v>
      </c>
      <c r="AC250" s="22">
        <v>21900</v>
      </c>
      <c r="AD250" s="22">
        <v>2200</v>
      </c>
      <c r="AE250" s="22">
        <v>3592</v>
      </c>
      <c r="AF250" s="22">
        <v>0</v>
      </c>
      <c r="AG250" s="22">
        <v>0</v>
      </c>
      <c r="AH250" s="22">
        <v>0</v>
      </c>
      <c r="AI250" s="22">
        <v>0</v>
      </c>
      <c r="AJ250" s="22">
        <v>945163</v>
      </c>
      <c r="AK250" s="22">
        <v>10600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0</v>
      </c>
      <c r="AR250" s="22">
        <v>3295571</v>
      </c>
      <c r="AS250" s="22">
        <v>70706</v>
      </c>
      <c r="AT250" s="22">
        <v>349141</v>
      </c>
      <c r="AU250" s="22">
        <v>13909</v>
      </c>
      <c r="AV250" s="22">
        <v>46967</v>
      </c>
      <c r="AW250" s="22">
        <v>12750</v>
      </c>
      <c r="AX250" s="22">
        <v>7626</v>
      </c>
      <c r="AY250" s="22">
        <v>3835</v>
      </c>
      <c r="AZ250" s="22">
        <v>9417</v>
      </c>
      <c r="BA250" s="22">
        <v>0</v>
      </c>
      <c r="BB250" s="22">
        <v>0</v>
      </c>
      <c r="BC250" s="22">
        <v>487700</v>
      </c>
      <c r="BD250" s="22">
        <v>0</v>
      </c>
      <c r="BE250" s="22">
        <v>0</v>
      </c>
      <c r="BF250" s="22">
        <v>4334</v>
      </c>
      <c r="BG250" s="22">
        <v>0</v>
      </c>
      <c r="BH250" s="22">
        <v>388559</v>
      </c>
      <c r="BI250" s="22">
        <v>240366</v>
      </c>
      <c r="BJ250" s="22">
        <v>122076</v>
      </c>
      <c r="BK250" s="22">
        <v>0</v>
      </c>
      <c r="BL250" s="22">
        <v>118532</v>
      </c>
      <c r="BM250" s="22">
        <v>0</v>
      </c>
      <c r="BN250" s="22">
        <v>20024</v>
      </c>
      <c r="BO250" s="22">
        <v>0</v>
      </c>
      <c r="BP250" s="22">
        <v>1830</v>
      </c>
      <c r="BQ250" s="22">
        <v>5719</v>
      </c>
      <c r="BR250" s="22">
        <v>0</v>
      </c>
      <c r="BS250" s="22">
        <v>0</v>
      </c>
      <c r="BT250" s="22">
        <v>0</v>
      </c>
      <c r="BU250" s="22">
        <v>0</v>
      </c>
      <c r="BV250" s="22">
        <v>0</v>
      </c>
      <c r="BW250" s="22">
        <v>854285</v>
      </c>
      <c r="BX250" s="22">
        <v>162016</v>
      </c>
      <c r="BY250" s="22">
        <v>0</v>
      </c>
      <c r="BZ250" s="22">
        <v>0</v>
      </c>
      <c r="CA250" s="22">
        <v>0</v>
      </c>
      <c r="CB250" s="22">
        <v>0</v>
      </c>
      <c r="CC250" s="22">
        <v>0</v>
      </c>
      <c r="CD250" s="22">
        <v>0</v>
      </c>
      <c r="CE250" s="22">
        <v>2919792</v>
      </c>
      <c r="CF250" s="22">
        <v>375779</v>
      </c>
    </row>
    <row r="251" spans="1:84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873179</v>
      </c>
      <c r="F251" s="22">
        <v>0</v>
      </c>
      <c r="G251" s="22">
        <v>26745</v>
      </c>
      <c r="H251" s="22">
        <v>0</v>
      </c>
      <c r="I251" s="22">
        <v>0</v>
      </c>
      <c r="J251" s="22">
        <v>126816</v>
      </c>
      <c r="K251" s="22">
        <v>0</v>
      </c>
      <c r="L251" s="22">
        <v>0</v>
      </c>
      <c r="M251" s="22">
        <v>1040</v>
      </c>
      <c r="N251" s="22">
        <v>0</v>
      </c>
      <c r="O251" s="22">
        <v>0</v>
      </c>
      <c r="P251" s="22">
        <v>76759</v>
      </c>
      <c r="Q251" s="22">
        <v>0</v>
      </c>
      <c r="R251" s="22">
        <v>0</v>
      </c>
      <c r="S251" s="22">
        <v>0</v>
      </c>
      <c r="T251" s="22">
        <v>0</v>
      </c>
      <c r="U251" s="22">
        <v>360070</v>
      </c>
      <c r="V251" s="22">
        <v>67001</v>
      </c>
      <c r="W251" s="22">
        <v>75827</v>
      </c>
      <c r="X251" s="22">
        <v>0</v>
      </c>
      <c r="Y251" s="22">
        <v>19517</v>
      </c>
      <c r="Z251" s="22">
        <v>0</v>
      </c>
      <c r="AA251" s="22">
        <v>0</v>
      </c>
      <c r="AB251" s="22">
        <v>0</v>
      </c>
      <c r="AC251" s="22">
        <v>84826</v>
      </c>
      <c r="AD251" s="22">
        <v>0</v>
      </c>
      <c r="AE251" s="22">
        <v>0</v>
      </c>
      <c r="AF251" s="22">
        <v>0</v>
      </c>
      <c r="AG251" s="22">
        <v>20013</v>
      </c>
      <c r="AH251" s="22">
        <v>0</v>
      </c>
      <c r="AI251" s="22">
        <v>0</v>
      </c>
      <c r="AJ251" s="22">
        <v>2100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  <c r="AR251" s="22">
        <v>1733893</v>
      </c>
      <c r="AS251" s="22">
        <v>13852</v>
      </c>
      <c r="AT251" s="22">
        <v>248226</v>
      </c>
      <c r="AU251" s="22">
        <v>0</v>
      </c>
      <c r="AV251" s="22">
        <v>0</v>
      </c>
      <c r="AW251" s="22">
        <v>62599</v>
      </c>
      <c r="AX251" s="22">
        <v>0</v>
      </c>
      <c r="AY251" s="22">
        <v>659</v>
      </c>
      <c r="AZ251" s="22">
        <v>21393</v>
      </c>
      <c r="BA251" s="22">
        <v>0</v>
      </c>
      <c r="BB251" s="22">
        <v>25381</v>
      </c>
      <c r="BC251" s="22">
        <v>337533</v>
      </c>
      <c r="BD251" s="22">
        <v>0</v>
      </c>
      <c r="BE251" s="22">
        <v>0</v>
      </c>
      <c r="BF251" s="22">
        <v>0</v>
      </c>
      <c r="BG251" s="22">
        <v>0</v>
      </c>
      <c r="BH251" s="22">
        <v>524894</v>
      </c>
      <c r="BI251" s="22">
        <v>38062</v>
      </c>
      <c r="BJ251" s="22">
        <v>68038</v>
      </c>
      <c r="BK251" s="22">
        <v>0</v>
      </c>
      <c r="BL251" s="22">
        <v>15777</v>
      </c>
      <c r="BM251" s="22">
        <v>0</v>
      </c>
      <c r="BN251" s="22">
        <v>4368</v>
      </c>
      <c r="BO251" s="22">
        <v>0</v>
      </c>
      <c r="BP251" s="22">
        <v>194619</v>
      </c>
      <c r="BQ251" s="22">
        <v>0</v>
      </c>
      <c r="BR251" s="22">
        <v>0</v>
      </c>
      <c r="BS251" s="22">
        <v>0</v>
      </c>
      <c r="BT251" s="22">
        <v>0</v>
      </c>
      <c r="BU251" s="22">
        <v>0</v>
      </c>
      <c r="BV251" s="22">
        <v>0</v>
      </c>
      <c r="BW251" s="22">
        <v>138191</v>
      </c>
      <c r="BX251" s="22">
        <v>5076</v>
      </c>
      <c r="BY251" s="22">
        <v>0</v>
      </c>
      <c r="BZ251" s="22">
        <v>0</v>
      </c>
      <c r="CA251" s="22">
        <v>0</v>
      </c>
      <c r="CB251" s="22">
        <v>0</v>
      </c>
      <c r="CC251" s="22">
        <v>0</v>
      </c>
      <c r="CD251" s="22">
        <v>0</v>
      </c>
      <c r="CE251" s="22">
        <v>1698668</v>
      </c>
      <c r="CF251" s="22">
        <v>35225</v>
      </c>
    </row>
    <row r="252" spans="1:84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227576</v>
      </c>
      <c r="F252" s="22">
        <v>0</v>
      </c>
      <c r="G252" s="22">
        <v>150575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117808</v>
      </c>
      <c r="Q252" s="22">
        <v>0</v>
      </c>
      <c r="R252" s="22">
        <v>0</v>
      </c>
      <c r="S252" s="22">
        <v>0</v>
      </c>
      <c r="T252" s="22">
        <v>0</v>
      </c>
      <c r="U252" s="22">
        <v>226604</v>
      </c>
      <c r="V252" s="22">
        <v>24222</v>
      </c>
      <c r="W252" s="22">
        <v>24199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89357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0</v>
      </c>
      <c r="AR252" s="22">
        <v>860341</v>
      </c>
      <c r="AS252" s="22">
        <v>4309</v>
      </c>
      <c r="AT252" s="22">
        <v>303666</v>
      </c>
      <c r="AU252" s="22">
        <v>0</v>
      </c>
      <c r="AV252" s="22">
        <v>0</v>
      </c>
      <c r="AW252" s="22">
        <v>0</v>
      </c>
      <c r="AX252" s="22">
        <v>1085</v>
      </c>
      <c r="AY252" s="22">
        <v>0</v>
      </c>
      <c r="AZ252" s="22">
        <v>3843</v>
      </c>
      <c r="BA252" s="22">
        <v>0</v>
      </c>
      <c r="BB252" s="22">
        <v>62520</v>
      </c>
      <c r="BC252" s="22">
        <v>148935</v>
      </c>
      <c r="BD252" s="22">
        <v>0</v>
      </c>
      <c r="BE252" s="22">
        <v>0</v>
      </c>
      <c r="BF252" s="22">
        <v>0</v>
      </c>
      <c r="BG252" s="22">
        <v>0</v>
      </c>
      <c r="BH252" s="22">
        <v>166785</v>
      </c>
      <c r="BI252" s="22">
        <v>37020</v>
      </c>
      <c r="BJ252" s="22">
        <v>0</v>
      </c>
      <c r="BK252" s="22">
        <v>0</v>
      </c>
      <c r="BL252" s="22">
        <v>0</v>
      </c>
      <c r="BM252" s="22">
        <v>0</v>
      </c>
      <c r="BN252" s="22">
        <v>0</v>
      </c>
      <c r="BO252" s="22">
        <v>0</v>
      </c>
      <c r="BP252" s="22">
        <v>3262</v>
      </c>
      <c r="BQ252" s="22">
        <v>0</v>
      </c>
      <c r="BR252" s="22">
        <v>0</v>
      </c>
      <c r="BS252" s="22">
        <v>0</v>
      </c>
      <c r="BT252" s="22">
        <v>0</v>
      </c>
      <c r="BU252" s="22">
        <v>0</v>
      </c>
      <c r="BV252" s="22">
        <v>0</v>
      </c>
      <c r="BW252" s="22">
        <v>2826</v>
      </c>
      <c r="BX252" s="22">
        <v>0</v>
      </c>
      <c r="BY252" s="22">
        <v>0</v>
      </c>
      <c r="BZ252" s="22">
        <v>0</v>
      </c>
      <c r="CA252" s="22">
        <v>0</v>
      </c>
      <c r="CB252" s="22">
        <v>0</v>
      </c>
      <c r="CC252" s="22">
        <v>0</v>
      </c>
      <c r="CD252" s="22">
        <v>0</v>
      </c>
      <c r="CE252" s="22">
        <v>734251</v>
      </c>
      <c r="CF252" s="22">
        <v>126090</v>
      </c>
    </row>
    <row r="253" spans="1:84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300806</v>
      </c>
      <c r="F253" s="22">
        <v>0</v>
      </c>
      <c r="G253" s="22">
        <v>77008</v>
      </c>
      <c r="H253" s="22">
        <v>0</v>
      </c>
      <c r="I253" s="22">
        <v>727</v>
      </c>
      <c r="J253" s="22">
        <v>33178</v>
      </c>
      <c r="K253" s="22">
        <v>0</v>
      </c>
      <c r="L253" s="22">
        <v>0</v>
      </c>
      <c r="M253" s="22">
        <v>250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126155</v>
      </c>
      <c r="V253" s="22">
        <v>27067</v>
      </c>
      <c r="W253" s="22">
        <v>18420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16190</v>
      </c>
      <c r="AF253" s="22">
        <v>0</v>
      </c>
      <c r="AG253" s="22">
        <v>4900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  <c r="AR253" s="22">
        <v>604701</v>
      </c>
      <c r="AS253" s="22">
        <v>5883</v>
      </c>
      <c r="AT253" s="22">
        <v>194804</v>
      </c>
      <c r="AU253" s="22">
        <v>0</v>
      </c>
      <c r="AV253" s="22">
        <v>7907</v>
      </c>
      <c r="AW253" s="22">
        <v>29034</v>
      </c>
      <c r="AX253" s="22">
        <v>0</v>
      </c>
      <c r="AY253" s="22">
        <v>0</v>
      </c>
      <c r="AZ253" s="22">
        <v>600</v>
      </c>
      <c r="BA253" s="22">
        <v>0</v>
      </c>
      <c r="BB253" s="22">
        <v>0</v>
      </c>
      <c r="BC253" s="22">
        <v>126263</v>
      </c>
      <c r="BD253" s="22">
        <v>0</v>
      </c>
      <c r="BE253" s="22">
        <v>0</v>
      </c>
      <c r="BF253" s="22">
        <v>0</v>
      </c>
      <c r="BG253" s="22">
        <v>0</v>
      </c>
      <c r="BH253" s="22">
        <v>224607</v>
      </c>
      <c r="BI253" s="22">
        <v>54878</v>
      </c>
      <c r="BJ253" s="22">
        <v>30594</v>
      </c>
      <c r="BK253" s="22">
        <v>0</v>
      </c>
      <c r="BL253" s="22">
        <v>2039</v>
      </c>
      <c r="BM253" s="22">
        <v>0</v>
      </c>
      <c r="BN253" s="22">
        <v>0</v>
      </c>
      <c r="BO253" s="22">
        <v>0</v>
      </c>
      <c r="BP253" s="22">
        <v>0</v>
      </c>
      <c r="BQ253" s="22">
        <v>0</v>
      </c>
      <c r="BR253" s="22">
        <v>3704</v>
      </c>
      <c r="BS253" s="22">
        <v>0</v>
      </c>
      <c r="BT253" s="22">
        <v>0</v>
      </c>
      <c r="BU253" s="22">
        <v>0</v>
      </c>
      <c r="BV253" s="22">
        <v>286</v>
      </c>
      <c r="BW253" s="22">
        <v>0</v>
      </c>
      <c r="BX253" s="22">
        <v>12421</v>
      </c>
      <c r="BY253" s="22">
        <v>0</v>
      </c>
      <c r="BZ253" s="22">
        <v>0</v>
      </c>
      <c r="CA253" s="22">
        <v>0</v>
      </c>
      <c r="CB253" s="22">
        <v>0</v>
      </c>
      <c r="CC253" s="22">
        <v>0</v>
      </c>
      <c r="CD253" s="22">
        <v>0</v>
      </c>
      <c r="CE253" s="22">
        <v>693020</v>
      </c>
      <c r="CF253" s="22">
        <v>-88319</v>
      </c>
    </row>
    <row r="254" spans="1:84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303004</v>
      </c>
      <c r="F254" s="22">
        <v>0</v>
      </c>
      <c r="G254" s="22">
        <v>6700</v>
      </c>
      <c r="H254" s="22">
        <v>0</v>
      </c>
      <c r="I254" s="22">
        <v>0</v>
      </c>
      <c r="J254" s="22">
        <v>14466</v>
      </c>
      <c r="K254" s="22">
        <v>0</v>
      </c>
      <c r="L254" s="22">
        <v>0</v>
      </c>
      <c r="M254" s="22">
        <v>600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969445</v>
      </c>
      <c r="V254" s="22">
        <v>13416</v>
      </c>
      <c r="W254" s="22">
        <v>13168</v>
      </c>
      <c r="X254" s="22">
        <v>0</v>
      </c>
      <c r="Y254" s="22">
        <v>0</v>
      </c>
      <c r="Z254" s="22">
        <v>0</v>
      </c>
      <c r="AA254" s="22">
        <v>100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0</v>
      </c>
      <c r="AR254" s="22">
        <v>1320899</v>
      </c>
      <c r="AS254" s="22">
        <v>4465</v>
      </c>
      <c r="AT254" s="22">
        <v>179867</v>
      </c>
      <c r="AU254" s="22">
        <v>0</v>
      </c>
      <c r="AV254" s="22">
        <v>7103</v>
      </c>
      <c r="AW254" s="22">
        <v>66995</v>
      </c>
      <c r="AX254" s="22">
        <v>0</v>
      </c>
      <c r="AY254" s="22">
        <v>0</v>
      </c>
      <c r="AZ254" s="22">
        <v>244</v>
      </c>
      <c r="BA254" s="22">
        <v>0</v>
      </c>
      <c r="BB254" s="22">
        <v>0</v>
      </c>
      <c r="BC254" s="22">
        <v>111452</v>
      </c>
      <c r="BD254" s="22">
        <v>0</v>
      </c>
      <c r="BE254" s="22">
        <v>0</v>
      </c>
      <c r="BF254" s="22">
        <v>0</v>
      </c>
      <c r="BG254" s="22">
        <v>0</v>
      </c>
      <c r="BH254" s="22">
        <v>115823</v>
      </c>
      <c r="BI254" s="22">
        <v>22395</v>
      </c>
      <c r="BJ254" s="22">
        <v>17849</v>
      </c>
      <c r="BK254" s="22">
        <v>0</v>
      </c>
      <c r="BL254" s="22">
        <v>1535</v>
      </c>
      <c r="BM254" s="22">
        <v>0</v>
      </c>
      <c r="BN254" s="22">
        <v>0</v>
      </c>
      <c r="BO254" s="22">
        <v>0</v>
      </c>
      <c r="BP254" s="22">
        <v>3400</v>
      </c>
      <c r="BQ254" s="22">
        <v>0</v>
      </c>
      <c r="BR254" s="22">
        <v>126</v>
      </c>
      <c r="BS254" s="22">
        <v>0</v>
      </c>
      <c r="BT254" s="22">
        <v>0</v>
      </c>
      <c r="BU254" s="22">
        <v>0</v>
      </c>
      <c r="BV254" s="22">
        <v>0</v>
      </c>
      <c r="BW254" s="22">
        <v>13608</v>
      </c>
      <c r="BX254" s="22">
        <v>2224</v>
      </c>
      <c r="BY254" s="22">
        <v>0</v>
      </c>
      <c r="BZ254" s="22">
        <v>0</v>
      </c>
      <c r="CA254" s="22">
        <v>0</v>
      </c>
      <c r="CB254" s="22">
        <v>0</v>
      </c>
      <c r="CC254" s="22">
        <v>0</v>
      </c>
      <c r="CD254" s="22">
        <v>0</v>
      </c>
      <c r="CE254" s="22">
        <v>547086</v>
      </c>
      <c r="CF254" s="22">
        <v>773813</v>
      </c>
    </row>
    <row r="255" spans="1:84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324163</v>
      </c>
      <c r="F255" s="22">
        <v>0</v>
      </c>
      <c r="G255" s="22">
        <v>109556</v>
      </c>
      <c r="H255" s="22">
        <v>143202</v>
      </c>
      <c r="I255" s="22">
        <v>0</v>
      </c>
      <c r="J255" s="22">
        <v>19630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15352</v>
      </c>
      <c r="Q255" s="22">
        <v>0</v>
      </c>
      <c r="R255" s="22">
        <v>0</v>
      </c>
      <c r="S255" s="22">
        <v>0</v>
      </c>
      <c r="T255" s="22">
        <v>62000</v>
      </c>
      <c r="U255" s="22">
        <v>1142641</v>
      </c>
      <c r="V255" s="22">
        <v>9737</v>
      </c>
      <c r="W255" s="22">
        <v>19674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150</v>
      </c>
      <c r="AD255" s="22">
        <v>0</v>
      </c>
      <c r="AE255" s="22">
        <v>0</v>
      </c>
      <c r="AF255" s="22">
        <v>0</v>
      </c>
      <c r="AG255" s="22">
        <v>0</v>
      </c>
      <c r="AH255" s="22">
        <v>2500</v>
      </c>
      <c r="AI255" s="22">
        <v>0</v>
      </c>
      <c r="AJ255" s="22">
        <v>0</v>
      </c>
      <c r="AK255" s="22">
        <v>28458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  <c r="AR255" s="22">
        <v>1877063</v>
      </c>
      <c r="AS255" s="22">
        <v>18551</v>
      </c>
      <c r="AT255" s="22">
        <v>233746</v>
      </c>
      <c r="AU255" s="22">
        <v>0</v>
      </c>
      <c r="AV255" s="22">
        <v>0</v>
      </c>
      <c r="AW255" s="22">
        <v>28952</v>
      </c>
      <c r="AX255" s="22">
        <v>27334</v>
      </c>
      <c r="AY255" s="22">
        <v>0</v>
      </c>
      <c r="AZ255" s="22">
        <v>0</v>
      </c>
      <c r="BA255" s="22">
        <v>0</v>
      </c>
      <c r="BB255" s="22">
        <v>0</v>
      </c>
      <c r="BC255" s="22">
        <v>290895</v>
      </c>
      <c r="BD255" s="22">
        <v>0</v>
      </c>
      <c r="BE255" s="22">
        <v>0</v>
      </c>
      <c r="BF255" s="22">
        <v>0</v>
      </c>
      <c r="BG255" s="22">
        <v>0</v>
      </c>
      <c r="BH255" s="22">
        <v>207368</v>
      </c>
      <c r="BI255" s="22">
        <v>17971</v>
      </c>
      <c r="BJ255" s="22">
        <v>18534</v>
      </c>
      <c r="BK255" s="22">
        <v>0</v>
      </c>
      <c r="BL255" s="22">
        <v>9661</v>
      </c>
      <c r="BM255" s="22">
        <v>0</v>
      </c>
      <c r="BN255" s="22">
        <v>0</v>
      </c>
      <c r="BO255" s="22">
        <v>0</v>
      </c>
      <c r="BP255" s="22">
        <v>0</v>
      </c>
      <c r="BQ255" s="22">
        <v>0</v>
      </c>
      <c r="BR255" s="22">
        <v>0</v>
      </c>
      <c r="BS255" s="22">
        <v>0</v>
      </c>
      <c r="BT255" s="22">
        <v>0</v>
      </c>
      <c r="BU255" s="22">
        <v>0</v>
      </c>
      <c r="BV255" s="22">
        <v>0</v>
      </c>
      <c r="BW255" s="22">
        <v>4840</v>
      </c>
      <c r="BX255" s="22">
        <v>3929</v>
      </c>
      <c r="BY255" s="22">
        <v>79529</v>
      </c>
      <c r="BZ255" s="22">
        <v>0</v>
      </c>
      <c r="CA255" s="22">
        <v>0</v>
      </c>
      <c r="CB255" s="22">
        <v>0</v>
      </c>
      <c r="CC255" s="22">
        <v>0</v>
      </c>
      <c r="CD255" s="22">
        <v>0</v>
      </c>
      <c r="CE255" s="22">
        <v>941310</v>
      </c>
      <c r="CF255" s="22">
        <v>935753</v>
      </c>
    </row>
    <row r="256" spans="1:84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1238745</v>
      </c>
      <c r="F256" s="22">
        <v>0</v>
      </c>
      <c r="G256" s="22">
        <v>660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1300</v>
      </c>
      <c r="N256" s="22">
        <v>0</v>
      </c>
      <c r="O256" s="22">
        <v>0</v>
      </c>
      <c r="P256" s="22">
        <v>2520</v>
      </c>
      <c r="Q256" s="22">
        <v>0</v>
      </c>
      <c r="R256" s="22">
        <v>0</v>
      </c>
      <c r="S256" s="22">
        <v>0</v>
      </c>
      <c r="T256" s="22">
        <v>0</v>
      </c>
      <c r="U256" s="22">
        <v>922225</v>
      </c>
      <c r="V256" s="22">
        <v>71456</v>
      </c>
      <c r="W256" s="22">
        <v>999296</v>
      </c>
      <c r="X256" s="22">
        <v>0</v>
      </c>
      <c r="Y256" s="22">
        <v>14152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0</v>
      </c>
      <c r="AR256" s="22">
        <v>3250354</v>
      </c>
      <c r="AS256" s="22">
        <v>106852</v>
      </c>
      <c r="AT256" s="22">
        <v>367872</v>
      </c>
      <c r="AU256" s="22">
        <v>0</v>
      </c>
      <c r="AV256" s="22">
        <v>0</v>
      </c>
      <c r="AW256" s="22">
        <v>39304</v>
      </c>
      <c r="AX256" s="22">
        <v>0</v>
      </c>
      <c r="AY256" s="22">
        <v>0</v>
      </c>
      <c r="AZ256" s="22">
        <v>0</v>
      </c>
      <c r="BA256" s="22">
        <v>0</v>
      </c>
      <c r="BB256" s="22">
        <v>0</v>
      </c>
      <c r="BC256" s="22">
        <v>468132</v>
      </c>
      <c r="BD256" s="22">
        <v>0</v>
      </c>
      <c r="BE256" s="22">
        <v>0</v>
      </c>
      <c r="BF256" s="22">
        <v>0</v>
      </c>
      <c r="BG256" s="22">
        <v>0</v>
      </c>
      <c r="BH256" s="22">
        <v>666720</v>
      </c>
      <c r="BI256" s="22">
        <v>33646</v>
      </c>
      <c r="BJ256" s="22">
        <v>820827</v>
      </c>
      <c r="BK256" s="22">
        <v>2300</v>
      </c>
      <c r="BL256" s="22">
        <v>51810</v>
      </c>
      <c r="BM256" s="22">
        <v>0</v>
      </c>
      <c r="BN256" s="22">
        <v>0</v>
      </c>
      <c r="BO256" s="22">
        <v>0</v>
      </c>
      <c r="BP256" s="22">
        <v>27913</v>
      </c>
      <c r="BQ256" s="22">
        <v>0</v>
      </c>
      <c r="BR256" s="22">
        <v>0</v>
      </c>
      <c r="BS256" s="22">
        <v>0</v>
      </c>
      <c r="BT256" s="22">
        <v>0</v>
      </c>
      <c r="BU256" s="22">
        <v>0</v>
      </c>
      <c r="BV256" s="22">
        <v>81000</v>
      </c>
      <c r="BW256" s="22">
        <v>27395</v>
      </c>
      <c r="BX256" s="22">
        <v>62014</v>
      </c>
      <c r="BY256" s="22">
        <v>0</v>
      </c>
      <c r="BZ256" s="22">
        <v>0</v>
      </c>
      <c r="CA256" s="22">
        <v>0</v>
      </c>
      <c r="CB256" s="22">
        <v>0</v>
      </c>
      <c r="CC256" s="22">
        <v>0</v>
      </c>
      <c r="CD256" s="22">
        <v>0</v>
      </c>
      <c r="CE256" s="22">
        <v>2755785</v>
      </c>
      <c r="CF256" s="22">
        <v>494569</v>
      </c>
    </row>
    <row r="257" spans="1:84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255739</v>
      </c>
      <c r="F257" s="22">
        <v>0</v>
      </c>
      <c r="G257" s="22">
        <v>8544</v>
      </c>
      <c r="H257" s="22">
        <v>0</v>
      </c>
      <c r="I257" s="22">
        <v>0</v>
      </c>
      <c r="J257" s="22">
        <v>66864</v>
      </c>
      <c r="K257" s="22">
        <v>0</v>
      </c>
      <c r="L257" s="22">
        <v>0</v>
      </c>
      <c r="M257" s="22">
        <v>863</v>
      </c>
      <c r="N257" s="22">
        <v>0</v>
      </c>
      <c r="O257" s="22">
        <v>0</v>
      </c>
      <c r="P257" s="22">
        <v>78191</v>
      </c>
      <c r="Q257" s="22">
        <v>0</v>
      </c>
      <c r="R257" s="22">
        <v>0</v>
      </c>
      <c r="S257" s="22">
        <v>0</v>
      </c>
      <c r="T257" s="22">
        <v>0</v>
      </c>
      <c r="U257" s="22">
        <v>69895</v>
      </c>
      <c r="V257" s="22">
        <v>22968</v>
      </c>
      <c r="W257" s="22">
        <v>26198</v>
      </c>
      <c r="X257" s="22">
        <v>0</v>
      </c>
      <c r="Y257" s="22">
        <v>5442</v>
      </c>
      <c r="Z257" s="22">
        <v>0</v>
      </c>
      <c r="AA257" s="22">
        <v>0</v>
      </c>
      <c r="AB257" s="22">
        <v>0</v>
      </c>
      <c r="AC257" s="22">
        <v>1264</v>
      </c>
      <c r="AD257" s="22">
        <v>0</v>
      </c>
      <c r="AE257" s="22">
        <v>2768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1530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  <c r="AR257" s="22">
        <v>540266</v>
      </c>
      <c r="AS257" s="22">
        <v>18668</v>
      </c>
      <c r="AT257" s="22">
        <v>172786</v>
      </c>
      <c r="AU257" s="22">
        <v>0</v>
      </c>
      <c r="AV257" s="22">
        <v>6648</v>
      </c>
      <c r="AW257" s="22">
        <v>62940</v>
      </c>
      <c r="AX257" s="22">
        <v>0</v>
      </c>
      <c r="AY257" s="22">
        <v>1030</v>
      </c>
      <c r="AZ257" s="22">
        <v>1033</v>
      </c>
      <c r="BA257" s="22">
        <v>0</v>
      </c>
      <c r="BB257" s="22">
        <v>0</v>
      </c>
      <c r="BC257" s="22">
        <v>157353</v>
      </c>
      <c r="BD257" s="22">
        <v>0</v>
      </c>
      <c r="BE257" s="22">
        <v>0</v>
      </c>
      <c r="BF257" s="22">
        <v>0</v>
      </c>
      <c r="BG257" s="22">
        <v>0</v>
      </c>
      <c r="BH257" s="22">
        <v>168562</v>
      </c>
      <c r="BI257" s="22">
        <v>37170</v>
      </c>
      <c r="BJ257" s="22">
        <v>33585</v>
      </c>
      <c r="BK257" s="22">
        <v>0</v>
      </c>
      <c r="BL257" s="22">
        <v>6250</v>
      </c>
      <c r="BM257" s="22">
        <v>0</v>
      </c>
      <c r="BN257" s="22">
        <v>0</v>
      </c>
      <c r="BO257" s="22">
        <v>0</v>
      </c>
      <c r="BP257" s="22">
        <v>250</v>
      </c>
      <c r="BQ257" s="22">
        <v>0</v>
      </c>
      <c r="BR257" s="22">
        <v>13414</v>
      </c>
      <c r="BS257" s="22">
        <v>0</v>
      </c>
      <c r="BT257" s="22">
        <v>0</v>
      </c>
      <c r="BU257" s="22">
        <v>0</v>
      </c>
      <c r="BV257" s="22">
        <v>0</v>
      </c>
      <c r="BW257" s="22">
        <v>0</v>
      </c>
      <c r="BX257" s="22">
        <v>2381</v>
      </c>
      <c r="BY257" s="22">
        <v>0</v>
      </c>
      <c r="BZ257" s="22">
        <v>12000</v>
      </c>
      <c r="CA257" s="22">
        <v>0</v>
      </c>
      <c r="CB257" s="22">
        <v>0</v>
      </c>
      <c r="CC257" s="22">
        <v>0</v>
      </c>
      <c r="CD257" s="22">
        <v>0</v>
      </c>
      <c r="CE257" s="22">
        <v>694070</v>
      </c>
      <c r="CF257" s="22">
        <v>-153804</v>
      </c>
    </row>
    <row r="258" spans="1:84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371054</v>
      </c>
      <c r="F258" s="22">
        <v>0</v>
      </c>
      <c r="G258" s="22">
        <v>202683</v>
      </c>
      <c r="H258" s="22">
        <v>0</v>
      </c>
      <c r="I258" s="22">
        <v>0</v>
      </c>
      <c r="J258" s="22">
        <v>166340</v>
      </c>
      <c r="K258" s="22">
        <v>0</v>
      </c>
      <c r="L258" s="22">
        <v>0</v>
      </c>
      <c r="M258" s="22">
        <v>5177</v>
      </c>
      <c r="N258" s="22">
        <v>0</v>
      </c>
      <c r="O258" s="22">
        <v>162837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452786</v>
      </c>
      <c r="V258" s="22">
        <v>118996</v>
      </c>
      <c r="W258" s="22">
        <v>39563</v>
      </c>
      <c r="X258" s="22">
        <v>0</v>
      </c>
      <c r="Y258" s="22">
        <v>0</v>
      </c>
      <c r="Z258" s="22">
        <v>0</v>
      </c>
      <c r="AA258" s="22">
        <v>450</v>
      </c>
      <c r="AB258" s="22">
        <v>0</v>
      </c>
      <c r="AC258" s="22">
        <v>660</v>
      </c>
      <c r="AD258" s="22">
        <v>0</v>
      </c>
      <c r="AE258" s="22">
        <v>0</v>
      </c>
      <c r="AF258" s="22">
        <v>0</v>
      </c>
      <c r="AG258" s="22">
        <v>7920</v>
      </c>
      <c r="AH258" s="22">
        <v>0</v>
      </c>
      <c r="AI258" s="22">
        <v>0</v>
      </c>
      <c r="AJ258" s="22">
        <v>79081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0</v>
      </c>
      <c r="AR258" s="22">
        <v>1607547</v>
      </c>
      <c r="AS258" s="22">
        <v>31243</v>
      </c>
      <c r="AT258" s="22">
        <v>208195</v>
      </c>
      <c r="AU258" s="22">
        <v>0</v>
      </c>
      <c r="AV258" s="22">
        <v>11497</v>
      </c>
      <c r="AW258" s="22">
        <v>252113</v>
      </c>
      <c r="AX258" s="22">
        <v>0</v>
      </c>
      <c r="AY258" s="22">
        <v>3160</v>
      </c>
      <c r="AZ258" s="22">
        <v>0</v>
      </c>
      <c r="BA258" s="22">
        <v>0</v>
      </c>
      <c r="BB258" s="22">
        <v>91922</v>
      </c>
      <c r="BC258" s="22">
        <v>140079</v>
      </c>
      <c r="BD258" s="22">
        <v>0</v>
      </c>
      <c r="BE258" s="22">
        <v>0</v>
      </c>
      <c r="BF258" s="22">
        <v>1005</v>
      </c>
      <c r="BG258" s="22">
        <v>0</v>
      </c>
      <c r="BH258" s="22">
        <v>1201979</v>
      </c>
      <c r="BI258" s="22">
        <v>33320</v>
      </c>
      <c r="BJ258" s="22">
        <v>42114</v>
      </c>
      <c r="BK258" s="22">
        <v>0</v>
      </c>
      <c r="BL258" s="22">
        <v>2806</v>
      </c>
      <c r="BM258" s="22">
        <v>0</v>
      </c>
      <c r="BN258" s="22">
        <v>200</v>
      </c>
      <c r="BO258" s="22">
        <v>0</v>
      </c>
      <c r="BP258" s="22">
        <v>6100</v>
      </c>
      <c r="BQ258" s="22">
        <v>8022</v>
      </c>
      <c r="BR258" s="22">
        <v>0</v>
      </c>
      <c r="BS258" s="22">
        <v>0</v>
      </c>
      <c r="BT258" s="22">
        <v>41434</v>
      </c>
      <c r="BU258" s="22">
        <v>0</v>
      </c>
      <c r="BV258" s="22">
        <v>0</v>
      </c>
      <c r="BW258" s="22">
        <v>81221</v>
      </c>
      <c r="BX258" s="22">
        <v>7107</v>
      </c>
      <c r="BY258" s="22">
        <v>0</v>
      </c>
      <c r="BZ258" s="22">
        <v>0</v>
      </c>
      <c r="CA258" s="22">
        <v>0</v>
      </c>
      <c r="CB258" s="22">
        <v>0</v>
      </c>
      <c r="CC258" s="22">
        <v>0</v>
      </c>
      <c r="CD258" s="22">
        <v>0</v>
      </c>
      <c r="CE258" s="22">
        <v>2163517</v>
      </c>
      <c r="CF258" s="22">
        <v>-555970</v>
      </c>
    </row>
    <row r="259" spans="1:84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305156</v>
      </c>
      <c r="F259" s="22">
        <v>0</v>
      </c>
      <c r="G259" s="22">
        <v>2123</v>
      </c>
      <c r="H259" s="22">
        <v>0</v>
      </c>
      <c r="I259" s="22">
        <v>0</v>
      </c>
      <c r="J259" s="22">
        <v>37259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52564</v>
      </c>
      <c r="Q259" s="22">
        <v>0</v>
      </c>
      <c r="R259" s="22">
        <v>0</v>
      </c>
      <c r="S259" s="22">
        <v>0</v>
      </c>
      <c r="T259" s="22">
        <v>0</v>
      </c>
      <c r="U259" s="22">
        <v>83244</v>
      </c>
      <c r="V259" s="22">
        <v>138932</v>
      </c>
      <c r="W259" s="22">
        <v>25744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21600</v>
      </c>
      <c r="AK259" s="22">
        <v>20000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0</v>
      </c>
      <c r="AR259" s="22">
        <v>686622</v>
      </c>
      <c r="AS259" s="22">
        <v>10742</v>
      </c>
      <c r="AT259" s="22">
        <v>76628</v>
      </c>
      <c r="AU259" s="22">
        <v>0</v>
      </c>
      <c r="AV259" s="22">
        <v>6162</v>
      </c>
      <c r="AW259" s="22">
        <v>42697</v>
      </c>
      <c r="AX259" s="22">
        <v>0</v>
      </c>
      <c r="AY259" s="22">
        <v>0</v>
      </c>
      <c r="AZ259" s="22">
        <v>0</v>
      </c>
      <c r="BA259" s="22">
        <v>0</v>
      </c>
      <c r="BB259" s="22">
        <v>0</v>
      </c>
      <c r="BC259" s="22">
        <v>80792</v>
      </c>
      <c r="BD259" s="22">
        <v>0</v>
      </c>
      <c r="BE259" s="22">
        <v>0</v>
      </c>
      <c r="BF259" s="22">
        <v>0</v>
      </c>
      <c r="BG259" s="22">
        <v>0</v>
      </c>
      <c r="BH259" s="22">
        <v>72046</v>
      </c>
      <c r="BI259" s="22">
        <v>41002</v>
      </c>
      <c r="BJ259" s="22">
        <v>31027</v>
      </c>
      <c r="BK259" s="22">
        <v>0</v>
      </c>
      <c r="BL259" s="22">
        <v>1541</v>
      </c>
      <c r="BM259" s="22">
        <v>0</v>
      </c>
      <c r="BN259" s="22">
        <v>0</v>
      </c>
      <c r="BO259" s="22">
        <v>0</v>
      </c>
      <c r="BP259" s="22">
        <v>0</v>
      </c>
      <c r="BQ259" s="22">
        <v>0</v>
      </c>
      <c r="BR259" s="22">
        <v>0</v>
      </c>
      <c r="BS259" s="22">
        <v>0</v>
      </c>
      <c r="BT259" s="22">
        <v>0</v>
      </c>
      <c r="BU259" s="22">
        <v>0</v>
      </c>
      <c r="BV259" s="22">
        <v>0</v>
      </c>
      <c r="BW259" s="22">
        <v>15342</v>
      </c>
      <c r="BX259" s="22">
        <v>1549</v>
      </c>
      <c r="BY259" s="22">
        <v>0</v>
      </c>
      <c r="BZ259" s="22">
        <v>0</v>
      </c>
      <c r="CA259" s="22">
        <v>0</v>
      </c>
      <c r="CB259" s="22">
        <v>0</v>
      </c>
      <c r="CC259" s="22">
        <v>0</v>
      </c>
      <c r="CD259" s="22">
        <v>0</v>
      </c>
      <c r="CE259" s="22">
        <v>379528</v>
      </c>
      <c r="CF259" s="22">
        <v>307094</v>
      </c>
    </row>
    <row r="260" spans="1:84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316582</v>
      </c>
      <c r="F260" s="22">
        <v>0</v>
      </c>
      <c r="G260" s="22">
        <v>97846</v>
      </c>
      <c r="H260" s="22">
        <v>0</v>
      </c>
      <c r="I260" s="22">
        <v>14818</v>
      </c>
      <c r="J260" s="22">
        <v>143435</v>
      </c>
      <c r="K260" s="22">
        <v>0</v>
      </c>
      <c r="L260" s="22">
        <v>0</v>
      </c>
      <c r="M260" s="22">
        <v>17603</v>
      </c>
      <c r="N260" s="22">
        <v>0</v>
      </c>
      <c r="O260" s="22">
        <v>0</v>
      </c>
      <c r="P260" s="22">
        <v>434628</v>
      </c>
      <c r="Q260" s="22">
        <v>0</v>
      </c>
      <c r="R260" s="22">
        <v>0</v>
      </c>
      <c r="S260" s="22">
        <v>0</v>
      </c>
      <c r="T260" s="22">
        <v>0</v>
      </c>
      <c r="U260" s="22">
        <v>192299</v>
      </c>
      <c r="V260" s="22">
        <v>30763</v>
      </c>
      <c r="W260" s="22">
        <v>58761</v>
      </c>
      <c r="X260" s="22">
        <v>0</v>
      </c>
      <c r="Y260" s="22">
        <v>3423</v>
      </c>
      <c r="Z260" s="22">
        <v>0</v>
      </c>
      <c r="AA260" s="22">
        <v>0</v>
      </c>
      <c r="AB260" s="22">
        <v>0</v>
      </c>
      <c r="AC260" s="22">
        <v>7600</v>
      </c>
      <c r="AD260" s="22">
        <v>0</v>
      </c>
      <c r="AE260" s="22">
        <v>2100</v>
      </c>
      <c r="AF260" s="22">
        <v>0</v>
      </c>
      <c r="AG260" s="22">
        <v>0</v>
      </c>
      <c r="AH260" s="22">
        <v>0</v>
      </c>
      <c r="AI260" s="22">
        <v>5056</v>
      </c>
      <c r="AJ260" s="22">
        <v>52146</v>
      </c>
      <c r="AK260" s="22">
        <v>3980</v>
      </c>
      <c r="AL260" s="22">
        <v>0</v>
      </c>
      <c r="AM260" s="22">
        <v>48124</v>
      </c>
      <c r="AN260" s="22">
        <v>0</v>
      </c>
      <c r="AO260" s="22">
        <v>0</v>
      </c>
      <c r="AP260" s="22">
        <v>0</v>
      </c>
      <c r="AQ260" s="22">
        <v>0</v>
      </c>
      <c r="AR260" s="22">
        <v>1429164</v>
      </c>
      <c r="AS260" s="22">
        <v>21928</v>
      </c>
      <c r="AT260" s="22">
        <v>184385</v>
      </c>
      <c r="AU260" s="22">
        <v>0</v>
      </c>
      <c r="AV260" s="22">
        <v>19241</v>
      </c>
      <c r="AW260" s="22">
        <v>134156</v>
      </c>
      <c r="AX260" s="22">
        <v>0</v>
      </c>
      <c r="AY260" s="22">
        <v>0</v>
      </c>
      <c r="AZ260" s="22">
        <v>15820</v>
      </c>
      <c r="BA260" s="22">
        <v>0</v>
      </c>
      <c r="BB260" s="22">
        <v>13747</v>
      </c>
      <c r="BC260" s="22">
        <v>175715</v>
      </c>
      <c r="BD260" s="22">
        <v>0</v>
      </c>
      <c r="BE260" s="22">
        <v>0</v>
      </c>
      <c r="BF260" s="22">
        <v>14483</v>
      </c>
      <c r="BG260" s="22">
        <v>0</v>
      </c>
      <c r="BH260" s="22">
        <v>170059</v>
      </c>
      <c r="BI260" s="22">
        <v>44945</v>
      </c>
      <c r="BJ260" s="22">
        <v>38670</v>
      </c>
      <c r="BK260" s="22">
        <v>0</v>
      </c>
      <c r="BL260" s="22">
        <v>3423</v>
      </c>
      <c r="BM260" s="22">
        <v>0</v>
      </c>
      <c r="BN260" s="22">
        <v>0</v>
      </c>
      <c r="BO260" s="22">
        <v>0</v>
      </c>
      <c r="BP260" s="22">
        <v>2276</v>
      </c>
      <c r="BQ260" s="22">
        <v>0</v>
      </c>
      <c r="BR260" s="22">
        <v>0</v>
      </c>
      <c r="BS260" s="22">
        <v>0</v>
      </c>
      <c r="BT260" s="22">
        <v>0</v>
      </c>
      <c r="BU260" s="22">
        <v>0</v>
      </c>
      <c r="BV260" s="22">
        <v>5400</v>
      </c>
      <c r="BW260" s="22">
        <v>72308</v>
      </c>
      <c r="BX260" s="22">
        <v>3980</v>
      </c>
      <c r="BY260" s="22">
        <v>0</v>
      </c>
      <c r="BZ260" s="22">
        <v>62002</v>
      </c>
      <c r="CA260" s="22">
        <v>0</v>
      </c>
      <c r="CB260" s="22">
        <v>0</v>
      </c>
      <c r="CC260" s="22">
        <v>0</v>
      </c>
      <c r="CD260" s="22">
        <v>0</v>
      </c>
      <c r="CE260" s="22">
        <v>982538</v>
      </c>
      <c r="CF260" s="22">
        <v>446626</v>
      </c>
    </row>
    <row r="261" spans="1:84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976854</v>
      </c>
      <c r="F261" s="22">
        <v>0</v>
      </c>
      <c r="G261" s="22">
        <v>1392065</v>
      </c>
      <c r="H261" s="22">
        <v>469695</v>
      </c>
      <c r="I261" s="22">
        <v>0</v>
      </c>
      <c r="J261" s="22">
        <v>0</v>
      </c>
      <c r="K261" s="22">
        <v>0</v>
      </c>
      <c r="L261" s="22">
        <v>0</v>
      </c>
      <c r="M261" s="22">
        <v>28230</v>
      </c>
      <c r="N261" s="22">
        <v>0</v>
      </c>
      <c r="O261" s="22">
        <v>0</v>
      </c>
      <c r="P261" s="22">
        <v>22229</v>
      </c>
      <c r="Q261" s="22">
        <v>0</v>
      </c>
      <c r="R261" s="22">
        <v>0</v>
      </c>
      <c r="S261" s="22">
        <v>0</v>
      </c>
      <c r="T261" s="22">
        <v>0</v>
      </c>
      <c r="U261" s="22">
        <v>452660</v>
      </c>
      <c r="V261" s="22">
        <v>83021</v>
      </c>
      <c r="W261" s="22">
        <v>79060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3400</v>
      </c>
      <c r="AF261" s="22">
        <v>0</v>
      </c>
      <c r="AG261" s="22">
        <v>0</v>
      </c>
      <c r="AH261" s="22">
        <v>0</v>
      </c>
      <c r="AI261" s="22">
        <v>0</v>
      </c>
      <c r="AJ261" s="22">
        <v>4366</v>
      </c>
      <c r="AK261" s="22">
        <v>0</v>
      </c>
      <c r="AL261" s="22">
        <v>0</v>
      </c>
      <c r="AM261" s="22">
        <v>0</v>
      </c>
      <c r="AN261" s="22">
        <v>70979</v>
      </c>
      <c r="AO261" s="22">
        <v>62961</v>
      </c>
      <c r="AP261" s="22">
        <v>0</v>
      </c>
      <c r="AQ261" s="22">
        <v>0</v>
      </c>
      <c r="AR261" s="22">
        <v>3645520</v>
      </c>
      <c r="AS261" s="22">
        <v>82316</v>
      </c>
      <c r="AT261" s="22">
        <v>665337</v>
      </c>
      <c r="AU261" s="22">
        <v>0</v>
      </c>
      <c r="AV261" s="22">
        <v>21997</v>
      </c>
      <c r="AW261" s="22">
        <v>117680</v>
      </c>
      <c r="AX261" s="22">
        <v>0</v>
      </c>
      <c r="AY261" s="22">
        <v>16089</v>
      </c>
      <c r="AZ261" s="22">
        <v>14091</v>
      </c>
      <c r="BA261" s="22">
        <v>0</v>
      </c>
      <c r="BB261" s="22">
        <v>0</v>
      </c>
      <c r="BC261" s="22">
        <v>706990</v>
      </c>
      <c r="BD261" s="22">
        <v>0</v>
      </c>
      <c r="BE261" s="22">
        <v>0</v>
      </c>
      <c r="BF261" s="22">
        <v>0</v>
      </c>
      <c r="BG261" s="22">
        <v>0</v>
      </c>
      <c r="BH261" s="22">
        <v>647328</v>
      </c>
      <c r="BI261" s="22">
        <v>149786</v>
      </c>
      <c r="BJ261" s="22">
        <v>58337</v>
      </c>
      <c r="BK261" s="22">
        <v>0</v>
      </c>
      <c r="BL261" s="22">
        <v>5996</v>
      </c>
      <c r="BM261" s="22">
        <v>0</v>
      </c>
      <c r="BN261" s="22">
        <v>0</v>
      </c>
      <c r="BO261" s="22">
        <v>0</v>
      </c>
      <c r="BP261" s="22">
        <v>0</v>
      </c>
      <c r="BQ261" s="22">
        <v>0</v>
      </c>
      <c r="BR261" s="22">
        <v>0</v>
      </c>
      <c r="BS261" s="22">
        <v>0</v>
      </c>
      <c r="BT261" s="22">
        <v>0</v>
      </c>
      <c r="BU261" s="22">
        <v>0</v>
      </c>
      <c r="BV261" s="22">
        <v>0</v>
      </c>
      <c r="BW261" s="22">
        <v>120522</v>
      </c>
      <c r="BX261" s="22">
        <v>55056</v>
      </c>
      <c r="BY261" s="22">
        <v>0</v>
      </c>
      <c r="BZ261" s="22">
        <v>0</v>
      </c>
      <c r="CA261" s="22">
        <v>0</v>
      </c>
      <c r="CB261" s="22">
        <v>0</v>
      </c>
      <c r="CC261" s="22">
        <v>0</v>
      </c>
      <c r="CD261" s="22">
        <v>0</v>
      </c>
      <c r="CE261" s="22">
        <v>2661525</v>
      </c>
      <c r="CF261" s="22">
        <v>983995</v>
      </c>
    </row>
    <row r="262" spans="1:84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963036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210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89672</v>
      </c>
      <c r="W262" s="22">
        <v>197751</v>
      </c>
      <c r="X262" s="22">
        <v>818116</v>
      </c>
      <c r="Y262" s="22">
        <v>0</v>
      </c>
      <c r="Z262" s="22">
        <v>0</v>
      </c>
      <c r="AA262" s="22">
        <v>9300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23385</v>
      </c>
      <c r="AI262" s="22">
        <v>0</v>
      </c>
      <c r="AJ262" s="22">
        <v>23</v>
      </c>
      <c r="AK262" s="22">
        <v>1027498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  <c r="AR262" s="22">
        <v>3220096</v>
      </c>
      <c r="AS262" s="22">
        <v>68877</v>
      </c>
      <c r="AT262" s="22">
        <v>545553</v>
      </c>
      <c r="AU262" s="22">
        <v>0</v>
      </c>
      <c r="AV262" s="22">
        <v>16095</v>
      </c>
      <c r="AW262" s="22">
        <v>62572</v>
      </c>
      <c r="AX262" s="22">
        <v>0</v>
      </c>
      <c r="AY262" s="22">
        <v>0</v>
      </c>
      <c r="AZ262" s="22">
        <v>8650</v>
      </c>
      <c r="BA262" s="22">
        <v>0</v>
      </c>
      <c r="BB262" s="22">
        <v>0</v>
      </c>
      <c r="BC262" s="22">
        <v>409498</v>
      </c>
      <c r="BD262" s="22">
        <v>0</v>
      </c>
      <c r="BE262" s="22">
        <v>0</v>
      </c>
      <c r="BF262" s="22">
        <v>0</v>
      </c>
      <c r="BG262" s="22">
        <v>0</v>
      </c>
      <c r="BH262" s="22">
        <v>39098</v>
      </c>
      <c r="BI262" s="22">
        <v>22092</v>
      </c>
      <c r="BJ262" s="22">
        <v>23</v>
      </c>
      <c r="BK262" s="22">
        <v>1311</v>
      </c>
      <c r="BL262" s="22">
        <v>0</v>
      </c>
      <c r="BM262" s="22">
        <v>0</v>
      </c>
      <c r="BN262" s="22">
        <v>0</v>
      </c>
      <c r="BO262" s="22">
        <v>0</v>
      </c>
      <c r="BP262" s="22">
        <v>0</v>
      </c>
      <c r="BQ262" s="22">
        <v>39098</v>
      </c>
      <c r="BR262" s="22">
        <v>19549</v>
      </c>
      <c r="BS262" s="22">
        <v>0</v>
      </c>
      <c r="BT262" s="22">
        <v>0</v>
      </c>
      <c r="BU262" s="22">
        <v>48920</v>
      </c>
      <c r="BV262" s="22">
        <v>0</v>
      </c>
      <c r="BW262" s="22">
        <v>377083</v>
      </c>
      <c r="BX262" s="22">
        <v>76900</v>
      </c>
      <c r="BY262" s="22">
        <v>0</v>
      </c>
      <c r="BZ262" s="22">
        <v>0</v>
      </c>
      <c r="CA262" s="22">
        <v>0</v>
      </c>
      <c r="CB262" s="22">
        <v>0</v>
      </c>
      <c r="CC262" s="22">
        <v>0</v>
      </c>
      <c r="CD262" s="22">
        <v>0</v>
      </c>
      <c r="CE262" s="22">
        <v>1865182</v>
      </c>
      <c r="CF262" s="22">
        <v>1354914</v>
      </c>
    </row>
    <row r="263" spans="1:84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851939</v>
      </c>
      <c r="F263" s="22">
        <v>0</v>
      </c>
      <c r="G263" s="22">
        <v>100572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885</v>
      </c>
      <c r="N263" s="22">
        <v>0</v>
      </c>
      <c r="O263" s="22">
        <v>0</v>
      </c>
      <c r="P263" s="22">
        <v>326735</v>
      </c>
      <c r="Q263" s="22">
        <v>0</v>
      </c>
      <c r="R263" s="22">
        <v>0</v>
      </c>
      <c r="S263" s="22">
        <v>393849</v>
      </c>
      <c r="T263" s="22">
        <v>0</v>
      </c>
      <c r="U263" s="22">
        <v>8778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18797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  <c r="AR263" s="22">
        <v>1701555</v>
      </c>
      <c r="AS263" s="22">
        <v>0</v>
      </c>
      <c r="AT263" s="22">
        <v>294210</v>
      </c>
      <c r="AU263" s="22">
        <v>0</v>
      </c>
      <c r="AV263" s="22">
        <v>0</v>
      </c>
      <c r="AW263" s="22">
        <v>64846</v>
      </c>
      <c r="AX263" s="22">
        <v>0</v>
      </c>
      <c r="AY263" s="22">
        <v>0</v>
      </c>
      <c r="AZ263" s="22">
        <v>84670</v>
      </c>
      <c r="BA263" s="22">
        <v>0</v>
      </c>
      <c r="BB263" s="22">
        <v>0</v>
      </c>
      <c r="BC263" s="22">
        <v>503382</v>
      </c>
      <c r="BD263" s="22">
        <v>0</v>
      </c>
      <c r="BE263" s="22">
        <v>0</v>
      </c>
      <c r="BF263" s="22">
        <v>0</v>
      </c>
      <c r="BG263" s="22">
        <v>0</v>
      </c>
      <c r="BH263" s="22">
        <v>0</v>
      </c>
      <c r="BI263" s="22">
        <v>3741</v>
      </c>
      <c r="BJ263" s="22">
        <v>85450</v>
      </c>
      <c r="BK263" s="22">
        <v>0</v>
      </c>
      <c r="BL263" s="22">
        <v>0</v>
      </c>
      <c r="BM263" s="22">
        <v>0</v>
      </c>
      <c r="BN263" s="22">
        <v>0</v>
      </c>
      <c r="BO263" s="22">
        <v>0</v>
      </c>
      <c r="BP263" s="22">
        <v>13511</v>
      </c>
      <c r="BQ263" s="22">
        <v>0</v>
      </c>
      <c r="BR263" s="22">
        <v>0</v>
      </c>
      <c r="BS263" s="22">
        <v>0</v>
      </c>
      <c r="BT263" s="22">
        <v>0</v>
      </c>
      <c r="BU263" s="22">
        <v>0</v>
      </c>
      <c r="BV263" s="22">
        <v>0</v>
      </c>
      <c r="BW263" s="22">
        <v>67105</v>
      </c>
      <c r="BX263" s="22">
        <v>0</v>
      </c>
      <c r="BY263" s="22">
        <v>0</v>
      </c>
      <c r="BZ263" s="22">
        <v>0</v>
      </c>
      <c r="CA263" s="22">
        <v>0</v>
      </c>
      <c r="CB263" s="22">
        <v>0</v>
      </c>
      <c r="CC263" s="22">
        <v>0</v>
      </c>
      <c r="CD263" s="22">
        <v>0</v>
      </c>
      <c r="CE263" s="22">
        <v>1116915</v>
      </c>
      <c r="CF263" s="22">
        <v>584640</v>
      </c>
    </row>
    <row r="264" spans="1:84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484152</v>
      </c>
      <c r="F264" s="22">
        <v>0</v>
      </c>
      <c r="G264" s="22">
        <v>43821</v>
      </c>
      <c r="H264" s="22">
        <v>47204</v>
      </c>
      <c r="I264" s="22">
        <v>0</v>
      </c>
      <c r="J264" s="22">
        <v>19108</v>
      </c>
      <c r="K264" s="22">
        <v>0</v>
      </c>
      <c r="L264" s="22">
        <v>0</v>
      </c>
      <c r="M264" s="22">
        <v>1295</v>
      </c>
      <c r="N264" s="22">
        <v>0</v>
      </c>
      <c r="O264" s="22">
        <v>0</v>
      </c>
      <c r="P264" s="22">
        <v>92318</v>
      </c>
      <c r="Q264" s="22">
        <v>0</v>
      </c>
      <c r="R264" s="22">
        <v>0</v>
      </c>
      <c r="S264" s="22">
        <v>0</v>
      </c>
      <c r="T264" s="22">
        <v>0</v>
      </c>
      <c r="U264" s="22">
        <v>375592</v>
      </c>
      <c r="V264" s="22">
        <v>55334</v>
      </c>
      <c r="W264" s="22">
        <v>45740</v>
      </c>
      <c r="X264" s="22">
        <v>0</v>
      </c>
      <c r="Y264" s="22">
        <v>0</v>
      </c>
      <c r="Z264" s="22">
        <v>0</v>
      </c>
      <c r="AA264" s="22">
        <v>625</v>
      </c>
      <c r="AB264" s="22">
        <v>0</v>
      </c>
      <c r="AC264" s="22">
        <v>0</v>
      </c>
      <c r="AD264" s="22">
        <v>0</v>
      </c>
      <c r="AE264" s="22">
        <v>3392</v>
      </c>
      <c r="AF264" s="22">
        <v>0</v>
      </c>
      <c r="AG264" s="22">
        <v>0</v>
      </c>
      <c r="AH264" s="22">
        <v>0</v>
      </c>
      <c r="AI264" s="22">
        <v>0</v>
      </c>
      <c r="AJ264" s="22">
        <v>24087</v>
      </c>
      <c r="AK264" s="22">
        <v>0</v>
      </c>
      <c r="AL264" s="22">
        <v>0</v>
      </c>
      <c r="AM264" s="22">
        <v>50709</v>
      </c>
      <c r="AN264" s="22">
        <v>0</v>
      </c>
      <c r="AO264" s="22">
        <v>0</v>
      </c>
      <c r="AP264" s="22">
        <v>0</v>
      </c>
      <c r="AQ264" s="22">
        <v>60</v>
      </c>
      <c r="AR264" s="22">
        <v>1243437</v>
      </c>
      <c r="AS264" s="22">
        <v>23659</v>
      </c>
      <c r="AT264" s="22">
        <v>154827</v>
      </c>
      <c r="AU264" s="22">
        <v>0</v>
      </c>
      <c r="AV264" s="22">
        <v>0</v>
      </c>
      <c r="AW264" s="22">
        <v>86506</v>
      </c>
      <c r="AX264" s="22">
        <v>2437</v>
      </c>
      <c r="AY264" s="22">
        <v>2824</v>
      </c>
      <c r="AZ264" s="22">
        <v>14052</v>
      </c>
      <c r="BA264" s="22">
        <v>0</v>
      </c>
      <c r="BB264" s="22">
        <v>9256</v>
      </c>
      <c r="BC264" s="22">
        <v>250177</v>
      </c>
      <c r="BD264" s="22">
        <v>0</v>
      </c>
      <c r="BE264" s="22">
        <v>0</v>
      </c>
      <c r="BF264" s="22">
        <v>0</v>
      </c>
      <c r="BG264" s="22">
        <v>0</v>
      </c>
      <c r="BH264" s="22">
        <v>638942</v>
      </c>
      <c r="BI264" s="22">
        <v>151915</v>
      </c>
      <c r="BJ264" s="22">
        <v>42846</v>
      </c>
      <c r="BK264" s="22">
        <v>0</v>
      </c>
      <c r="BL264" s="22">
        <v>2742</v>
      </c>
      <c r="BM264" s="22">
        <v>0</v>
      </c>
      <c r="BN264" s="22">
        <v>4150</v>
      </c>
      <c r="BO264" s="22">
        <v>0</v>
      </c>
      <c r="BP264" s="22">
        <v>6800</v>
      </c>
      <c r="BQ264" s="22">
        <v>0</v>
      </c>
      <c r="BR264" s="22">
        <v>33375</v>
      </c>
      <c r="BS264" s="22">
        <v>0</v>
      </c>
      <c r="BT264" s="22">
        <v>0</v>
      </c>
      <c r="BU264" s="22">
        <v>0</v>
      </c>
      <c r="BV264" s="22">
        <v>0</v>
      </c>
      <c r="BW264" s="22">
        <v>40700</v>
      </c>
      <c r="BX264" s="22">
        <v>0</v>
      </c>
      <c r="BY264" s="22">
        <v>0</v>
      </c>
      <c r="BZ264" s="22">
        <v>61754</v>
      </c>
      <c r="CA264" s="22">
        <v>0</v>
      </c>
      <c r="CB264" s="22">
        <v>0</v>
      </c>
      <c r="CC264" s="22">
        <v>0</v>
      </c>
      <c r="CD264" s="22">
        <v>0</v>
      </c>
      <c r="CE264" s="22">
        <v>1526962</v>
      </c>
      <c r="CF264" s="22">
        <v>-283525</v>
      </c>
    </row>
    <row r="265" spans="1:84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1016203</v>
      </c>
      <c r="F265" s="22">
        <v>0</v>
      </c>
      <c r="G265" s="22">
        <v>560739</v>
      </c>
      <c r="H265" s="22">
        <v>0</v>
      </c>
      <c r="I265" s="22">
        <v>0</v>
      </c>
      <c r="J265" s="22">
        <v>445916</v>
      </c>
      <c r="K265" s="22">
        <v>0</v>
      </c>
      <c r="L265" s="22">
        <v>0</v>
      </c>
      <c r="M265" s="22">
        <v>3600</v>
      </c>
      <c r="N265" s="22">
        <v>0</v>
      </c>
      <c r="O265" s="22">
        <v>0</v>
      </c>
      <c r="P265" s="22">
        <v>66542</v>
      </c>
      <c r="Q265" s="22">
        <v>0</v>
      </c>
      <c r="R265" s="22">
        <v>0</v>
      </c>
      <c r="S265" s="22">
        <v>0</v>
      </c>
      <c r="T265" s="22">
        <v>0</v>
      </c>
      <c r="U265" s="22">
        <v>467834</v>
      </c>
      <c r="V265" s="22">
        <v>203088</v>
      </c>
      <c r="W265" s="22">
        <v>281465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4645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174477</v>
      </c>
      <c r="AK265" s="22">
        <v>45605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  <c r="AR265" s="22">
        <v>3270114</v>
      </c>
      <c r="AS265" s="22">
        <v>23923</v>
      </c>
      <c r="AT265" s="22">
        <v>569201</v>
      </c>
      <c r="AU265" s="22">
        <v>0</v>
      </c>
      <c r="AV265" s="22">
        <v>38333</v>
      </c>
      <c r="AW265" s="22">
        <v>210423</v>
      </c>
      <c r="AX265" s="22">
        <v>0</v>
      </c>
      <c r="AY265" s="22">
        <v>0</v>
      </c>
      <c r="AZ265" s="22">
        <v>26422</v>
      </c>
      <c r="BA265" s="22">
        <v>3873</v>
      </c>
      <c r="BB265" s="22">
        <v>102307</v>
      </c>
      <c r="BC265" s="22">
        <v>1147747</v>
      </c>
      <c r="BD265" s="22">
        <v>0</v>
      </c>
      <c r="BE265" s="22">
        <v>0</v>
      </c>
      <c r="BF265" s="22">
        <v>0</v>
      </c>
      <c r="BG265" s="22">
        <v>0</v>
      </c>
      <c r="BH265" s="22">
        <v>417670</v>
      </c>
      <c r="BI265" s="22">
        <v>-23742</v>
      </c>
      <c r="BJ265" s="22">
        <v>79793</v>
      </c>
      <c r="BK265" s="22">
        <v>0</v>
      </c>
      <c r="BL265" s="22">
        <v>0</v>
      </c>
      <c r="BM265" s="22">
        <v>0</v>
      </c>
      <c r="BN265" s="22">
        <v>0</v>
      </c>
      <c r="BO265" s="22">
        <v>0</v>
      </c>
      <c r="BP265" s="22">
        <v>30516</v>
      </c>
      <c r="BQ265" s="22">
        <v>0</v>
      </c>
      <c r="BR265" s="22">
        <v>0</v>
      </c>
      <c r="BS265" s="22">
        <v>0</v>
      </c>
      <c r="BT265" s="22">
        <v>0</v>
      </c>
      <c r="BU265" s="22">
        <v>0</v>
      </c>
      <c r="BV265" s="22">
        <v>0</v>
      </c>
      <c r="BW265" s="22">
        <v>418070</v>
      </c>
      <c r="BX265" s="22">
        <v>118395</v>
      </c>
      <c r="BY265" s="22">
        <v>0</v>
      </c>
      <c r="BZ265" s="22">
        <v>0</v>
      </c>
      <c r="CA265" s="22">
        <v>0</v>
      </c>
      <c r="CB265" s="22">
        <v>0</v>
      </c>
      <c r="CC265" s="22">
        <v>0</v>
      </c>
      <c r="CD265" s="22">
        <v>0</v>
      </c>
      <c r="CE265" s="22">
        <v>3162931</v>
      </c>
      <c r="CF265" s="22">
        <v>107183</v>
      </c>
    </row>
    <row r="266" spans="1:84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314266</v>
      </c>
      <c r="F266" s="22">
        <v>0</v>
      </c>
      <c r="G266" s="22">
        <v>161649</v>
      </c>
      <c r="H266" s="22">
        <v>0</v>
      </c>
      <c r="I266" s="22">
        <v>0</v>
      </c>
      <c r="J266" s="22">
        <v>35531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46362</v>
      </c>
      <c r="Q266" s="22">
        <v>0</v>
      </c>
      <c r="R266" s="22">
        <v>0</v>
      </c>
      <c r="S266" s="22">
        <v>0</v>
      </c>
      <c r="T266" s="22">
        <v>0</v>
      </c>
      <c r="U266" s="22">
        <v>165814</v>
      </c>
      <c r="V266" s="22">
        <v>20984</v>
      </c>
      <c r="W266" s="22">
        <v>40612</v>
      </c>
      <c r="X266" s="22">
        <v>0</v>
      </c>
      <c r="Y266" s="22">
        <v>8634</v>
      </c>
      <c r="Z266" s="22">
        <v>0</v>
      </c>
      <c r="AA266" s="22">
        <v>7971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66882</v>
      </c>
      <c r="AK266" s="22">
        <v>46248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0</v>
      </c>
      <c r="AR266" s="22">
        <v>914953</v>
      </c>
      <c r="AS266" s="22">
        <v>9353</v>
      </c>
      <c r="AT266" s="22">
        <v>125742</v>
      </c>
      <c r="AU266" s="22">
        <v>37823</v>
      </c>
      <c r="AV266" s="22">
        <v>0</v>
      </c>
      <c r="AW266" s="22">
        <v>105754</v>
      </c>
      <c r="AX266" s="22">
        <v>0</v>
      </c>
      <c r="AY266" s="22">
        <v>0</v>
      </c>
      <c r="AZ266" s="22">
        <v>0</v>
      </c>
      <c r="BA266" s="22">
        <v>0</v>
      </c>
      <c r="BB266" s="22">
        <v>0</v>
      </c>
      <c r="BC266" s="22">
        <v>195360</v>
      </c>
      <c r="BD266" s="22">
        <v>0</v>
      </c>
      <c r="BE266" s="22">
        <v>0</v>
      </c>
      <c r="BF266" s="22">
        <v>0</v>
      </c>
      <c r="BG266" s="22">
        <v>0</v>
      </c>
      <c r="BH266" s="22">
        <v>185196</v>
      </c>
      <c r="BI266" s="22">
        <v>38674</v>
      </c>
      <c r="BJ266" s="22">
        <v>42955</v>
      </c>
      <c r="BK266" s="22">
        <v>0</v>
      </c>
      <c r="BL266" s="22">
        <v>10792</v>
      </c>
      <c r="BM266" s="22">
        <v>0</v>
      </c>
      <c r="BN266" s="22">
        <v>6013</v>
      </c>
      <c r="BO266" s="22">
        <v>0</v>
      </c>
      <c r="BP266" s="22">
        <v>0</v>
      </c>
      <c r="BQ266" s="22">
        <v>0</v>
      </c>
      <c r="BR266" s="22">
        <v>3200</v>
      </c>
      <c r="BS266" s="22">
        <v>0</v>
      </c>
      <c r="BT266" s="22">
        <v>0</v>
      </c>
      <c r="BU266" s="22">
        <v>0</v>
      </c>
      <c r="BV266" s="22">
        <v>0</v>
      </c>
      <c r="BW266" s="22">
        <v>39764</v>
      </c>
      <c r="BX266" s="22">
        <v>33416</v>
      </c>
      <c r="BY266" s="22">
        <v>0</v>
      </c>
      <c r="BZ266" s="22">
        <v>0</v>
      </c>
      <c r="CA266" s="22">
        <v>0</v>
      </c>
      <c r="CB266" s="22">
        <v>0</v>
      </c>
      <c r="CC266" s="22">
        <v>0</v>
      </c>
      <c r="CD266" s="22">
        <v>0</v>
      </c>
      <c r="CE266" s="22">
        <v>834042</v>
      </c>
      <c r="CF266" s="22">
        <v>80911</v>
      </c>
    </row>
    <row r="267" spans="1:84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466144</v>
      </c>
      <c r="F267" s="22">
        <v>0</v>
      </c>
      <c r="G267" s="22">
        <v>132833</v>
      </c>
      <c r="H267" s="22">
        <v>0</v>
      </c>
      <c r="I267" s="22">
        <v>0</v>
      </c>
      <c r="J267" s="22">
        <v>8862</v>
      </c>
      <c r="K267" s="22">
        <v>0</v>
      </c>
      <c r="L267" s="22">
        <v>0</v>
      </c>
      <c r="M267" s="22">
        <v>242</v>
      </c>
      <c r="N267" s="22">
        <v>0</v>
      </c>
      <c r="O267" s="22">
        <v>0</v>
      </c>
      <c r="P267" s="22">
        <v>14000</v>
      </c>
      <c r="Q267" s="22">
        <v>0</v>
      </c>
      <c r="R267" s="22">
        <v>0</v>
      </c>
      <c r="S267" s="22">
        <v>0</v>
      </c>
      <c r="T267" s="22">
        <v>0</v>
      </c>
      <c r="U267" s="22">
        <v>292660</v>
      </c>
      <c r="V267" s="22">
        <v>33934</v>
      </c>
      <c r="W267" s="22">
        <v>62298</v>
      </c>
      <c r="X267" s="22">
        <v>0</v>
      </c>
      <c r="Y267" s="22">
        <v>10164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7258</v>
      </c>
      <c r="AK267" s="22">
        <v>53324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  <c r="AR267" s="22">
        <v>1081719</v>
      </c>
      <c r="AS267" s="22">
        <v>34159</v>
      </c>
      <c r="AT267" s="22">
        <v>320604</v>
      </c>
      <c r="AU267" s="22">
        <v>0</v>
      </c>
      <c r="AV267" s="22">
        <v>8665</v>
      </c>
      <c r="AW267" s="22">
        <v>33218</v>
      </c>
      <c r="AX267" s="22">
        <v>0</v>
      </c>
      <c r="AY267" s="22">
        <v>0</v>
      </c>
      <c r="AZ267" s="22">
        <v>0</v>
      </c>
      <c r="BA267" s="22">
        <v>0</v>
      </c>
      <c r="BB267" s="22">
        <v>0</v>
      </c>
      <c r="BC267" s="22">
        <v>257928</v>
      </c>
      <c r="BD267" s="22">
        <v>0</v>
      </c>
      <c r="BE267" s="22">
        <v>0</v>
      </c>
      <c r="BF267" s="22">
        <v>0</v>
      </c>
      <c r="BG267" s="22">
        <v>0</v>
      </c>
      <c r="BH267" s="22">
        <v>216537</v>
      </c>
      <c r="BI267" s="22">
        <v>42394</v>
      </c>
      <c r="BJ267" s="22">
        <v>65971</v>
      </c>
      <c r="BK267" s="22">
        <v>0</v>
      </c>
      <c r="BL267" s="22">
        <v>12640</v>
      </c>
      <c r="BM267" s="22">
        <v>0</v>
      </c>
      <c r="BN267" s="22">
        <v>0</v>
      </c>
      <c r="BO267" s="22">
        <v>1680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8369</v>
      </c>
      <c r="BV267" s="22">
        <v>0</v>
      </c>
      <c r="BW267" s="22">
        <v>35305</v>
      </c>
      <c r="BX267" s="22">
        <v>55365</v>
      </c>
      <c r="BY267" s="22">
        <v>0</v>
      </c>
      <c r="BZ267" s="22">
        <v>0</v>
      </c>
      <c r="CA267" s="22">
        <v>0</v>
      </c>
      <c r="CB267" s="22">
        <v>0</v>
      </c>
      <c r="CC267" s="22">
        <v>0</v>
      </c>
      <c r="CD267" s="22">
        <v>1432</v>
      </c>
      <c r="CE267" s="22">
        <v>1094267</v>
      </c>
      <c r="CF267" s="22">
        <v>-12548</v>
      </c>
    </row>
    <row r="268" spans="1:84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1301546</v>
      </c>
      <c r="F268" s="22">
        <v>0</v>
      </c>
      <c r="G268" s="22">
        <v>38313</v>
      </c>
      <c r="H268" s="22">
        <v>0</v>
      </c>
      <c r="I268" s="22">
        <v>35631</v>
      </c>
      <c r="J268" s="22">
        <v>54535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129217</v>
      </c>
      <c r="V268" s="22">
        <v>74149</v>
      </c>
      <c r="W268" s="22">
        <v>63568</v>
      </c>
      <c r="X268" s="22">
        <v>0</v>
      </c>
      <c r="Y268" s="22">
        <v>58101</v>
      </c>
      <c r="Z268" s="22">
        <v>0</v>
      </c>
      <c r="AA268" s="22">
        <v>0</v>
      </c>
      <c r="AB268" s="22">
        <v>0</v>
      </c>
      <c r="AC268" s="22">
        <v>3395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154204</v>
      </c>
      <c r="AK268" s="22">
        <v>31920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  <c r="AR268" s="22">
        <v>1944579</v>
      </c>
      <c r="AS268" s="22">
        <v>38693</v>
      </c>
      <c r="AT268" s="22">
        <v>354157</v>
      </c>
      <c r="AU268" s="22">
        <v>0</v>
      </c>
      <c r="AV268" s="22">
        <v>86501</v>
      </c>
      <c r="AW268" s="22">
        <v>97440</v>
      </c>
      <c r="AX268" s="22">
        <v>0</v>
      </c>
      <c r="AY268" s="22">
        <v>0</v>
      </c>
      <c r="AZ268" s="22">
        <v>0</v>
      </c>
      <c r="BA268" s="22">
        <v>0</v>
      </c>
      <c r="BB268" s="22">
        <v>0</v>
      </c>
      <c r="BC268" s="22">
        <v>479176</v>
      </c>
      <c r="BD268" s="22">
        <v>0</v>
      </c>
      <c r="BE268" s="22">
        <v>0</v>
      </c>
      <c r="BF268" s="22">
        <v>0</v>
      </c>
      <c r="BG268" s="22">
        <v>0</v>
      </c>
      <c r="BH268" s="22">
        <v>135312</v>
      </c>
      <c r="BI268" s="22">
        <v>41853</v>
      </c>
      <c r="BJ268" s="22">
        <v>42260</v>
      </c>
      <c r="BK268" s="22">
        <v>0</v>
      </c>
      <c r="BL268" s="22">
        <v>50147</v>
      </c>
      <c r="BM268" s="22">
        <v>0</v>
      </c>
      <c r="BN268" s="22">
        <v>0</v>
      </c>
      <c r="BO268" s="22">
        <v>0</v>
      </c>
      <c r="BP268" s="22">
        <v>12597</v>
      </c>
      <c r="BQ268" s="22">
        <v>0</v>
      </c>
      <c r="BR268" s="22">
        <v>0</v>
      </c>
      <c r="BS268" s="22">
        <v>0</v>
      </c>
      <c r="BT268" s="22">
        <v>0</v>
      </c>
      <c r="BU268" s="22">
        <v>0</v>
      </c>
      <c r="BV268" s="22">
        <v>0</v>
      </c>
      <c r="BW268" s="22">
        <v>310283</v>
      </c>
      <c r="BX268" s="22">
        <v>85971</v>
      </c>
      <c r="BY268" s="22">
        <v>0</v>
      </c>
      <c r="BZ268" s="22">
        <v>0</v>
      </c>
      <c r="CA268" s="22">
        <v>0</v>
      </c>
      <c r="CB268" s="22">
        <v>0</v>
      </c>
      <c r="CC268" s="22">
        <v>0</v>
      </c>
      <c r="CD268" s="22">
        <v>0</v>
      </c>
      <c r="CE268" s="22">
        <v>1734390</v>
      </c>
      <c r="CF268" s="22">
        <v>210189</v>
      </c>
    </row>
    <row r="269" spans="1:84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595100</v>
      </c>
      <c r="F269" s="22">
        <v>1000</v>
      </c>
      <c r="G269" s="22">
        <v>66643</v>
      </c>
      <c r="H269" s="22">
        <v>0</v>
      </c>
      <c r="I269" s="22">
        <v>0</v>
      </c>
      <c r="J269" s="22">
        <v>40249</v>
      </c>
      <c r="K269" s="22">
        <v>0</v>
      </c>
      <c r="L269" s="22">
        <v>0</v>
      </c>
      <c r="M269" s="22">
        <v>305</v>
      </c>
      <c r="N269" s="22">
        <v>0</v>
      </c>
      <c r="O269" s="22">
        <v>0</v>
      </c>
      <c r="P269" s="22">
        <v>31029</v>
      </c>
      <c r="Q269" s="22">
        <v>3600</v>
      </c>
      <c r="R269" s="22">
        <v>0</v>
      </c>
      <c r="S269" s="22">
        <v>0</v>
      </c>
      <c r="T269" s="22">
        <v>0</v>
      </c>
      <c r="U269" s="22">
        <v>254400</v>
      </c>
      <c r="V269" s="22">
        <v>59711</v>
      </c>
      <c r="W269" s="22">
        <v>54007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981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122816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  <c r="AR269" s="22">
        <v>1229841</v>
      </c>
      <c r="AS269" s="22">
        <v>33186</v>
      </c>
      <c r="AT269" s="22">
        <v>290267</v>
      </c>
      <c r="AU269" s="22">
        <v>0</v>
      </c>
      <c r="AV269" s="22">
        <v>17592</v>
      </c>
      <c r="AW269" s="22">
        <v>75594</v>
      </c>
      <c r="AX269" s="22">
        <v>0</v>
      </c>
      <c r="AY269" s="22">
        <v>0</v>
      </c>
      <c r="AZ269" s="22">
        <v>17865</v>
      </c>
      <c r="BA269" s="22">
        <v>0</v>
      </c>
      <c r="BB269" s="22">
        <v>0</v>
      </c>
      <c r="BC269" s="22">
        <v>240462</v>
      </c>
      <c r="BD269" s="22">
        <v>0</v>
      </c>
      <c r="BE269" s="22">
        <v>0</v>
      </c>
      <c r="BF269" s="22">
        <v>0</v>
      </c>
      <c r="BG269" s="22">
        <v>0</v>
      </c>
      <c r="BH269" s="22">
        <v>238921</v>
      </c>
      <c r="BI269" s="22">
        <v>64852</v>
      </c>
      <c r="BJ269" s="22">
        <v>48014</v>
      </c>
      <c r="BK269" s="22">
        <v>0</v>
      </c>
      <c r="BL269" s="22">
        <v>0</v>
      </c>
      <c r="BM269" s="22">
        <v>0</v>
      </c>
      <c r="BN269" s="22">
        <v>0</v>
      </c>
      <c r="BO269" s="22">
        <v>0</v>
      </c>
      <c r="BP269" s="22">
        <v>7708</v>
      </c>
      <c r="BQ269" s="22">
        <v>0</v>
      </c>
      <c r="BR269" s="22">
        <v>0</v>
      </c>
      <c r="BS269" s="22">
        <v>0</v>
      </c>
      <c r="BT269" s="22">
        <v>0</v>
      </c>
      <c r="BU269" s="22">
        <v>0</v>
      </c>
      <c r="BV269" s="22">
        <v>0</v>
      </c>
      <c r="BW269" s="22">
        <v>217428</v>
      </c>
      <c r="BX269" s="22">
        <v>7148</v>
      </c>
      <c r="BY269" s="22">
        <v>0</v>
      </c>
      <c r="BZ269" s="22">
        <v>4932</v>
      </c>
      <c r="CA269" s="22">
        <v>0</v>
      </c>
      <c r="CB269" s="22">
        <v>0</v>
      </c>
      <c r="CC269" s="22">
        <v>0</v>
      </c>
      <c r="CD269" s="22">
        <v>0</v>
      </c>
      <c r="CE269" s="22">
        <v>1263969</v>
      </c>
      <c r="CF269" s="22">
        <v>-34128</v>
      </c>
    </row>
    <row r="270" spans="1:84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183416</v>
      </c>
      <c r="F270" s="22">
        <v>0</v>
      </c>
      <c r="G270" s="22">
        <v>118270</v>
      </c>
      <c r="H270" s="22">
        <v>0</v>
      </c>
      <c r="I270" s="22">
        <v>0</v>
      </c>
      <c r="J270" s="22">
        <v>10169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142316</v>
      </c>
      <c r="Q270" s="22">
        <v>0</v>
      </c>
      <c r="R270" s="22">
        <v>0</v>
      </c>
      <c r="S270" s="22">
        <v>0</v>
      </c>
      <c r="T270" s="22">
        <v>0</v>
      </c>
      <c r="U270" s="22">
        <v>475060</v>
      </c>
      <c r="V270" s="22">
        <v>20518</v>
      </c>
      <c r="W270" s="22">
        <v>27907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65090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134819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  <c r="AR270" s="22">
        <v>1177565</v>
      </c>
      <c r="AS270" s="22">
        <v>20977</v>
      </c>
      <c r="AT270" s="22">
        <v>110213</v>
      </c>
      <c r="AU270" s="22">
        <v>0</v>
      </c>
      <c r="AV270" s="22">
        <v>7327</v>
      </c>
      <c r="AW270" s="22">
        <v>7218</v>
      </c>
      <c r="AX270" s="22">
        <v>0</v>
      </c>
      <c r="AY270" s="22">
        <v>1440</v>
      </c>
      <c r="AZ270" s="22">
        <v>0</v>
      </c>
      <c r="BA270" s="22">
        <v>0</v>
      </c>
      <c r="BB270" s="22">
        <v>0</v>
      </c>
      <c r="BC270" s="22">
        <v>186940</v>
      </c>
      <c r="BD270" s="22">
        <v>0</v>
      </c>
      <c r="BE270" s="22">
        <v>0</v>
      </c>
      <c r="BF270" s="22">
        <v>0</v>
      </c>
      <c r="BG270" s="22">
        <v>0</v>
      </c>
      <c r="BH270" s="22">
        <v>121414</v>
      </c>
      <c r="BI270" s="22">
        <v>17043</v>
      </c>
      <c r="BJ270" s="22">
        <v>43561</v>
      </c>
      <c r="BK270" s="22">
        <v>0</v>
      </c>
      <c r="BL270" s="22">
        <v>8849</v>
      </c>
      <c r="BM270" s="22">
        <v>0</v>
      </c>
      <c r="BN270" s="22">
        <v>0</v>
      </c>
      <c r="BO270" s="22">
        <v>0</v>
      </c>
      <c r="BP270" s="22">
        <v>65162</v>
      </c>
      <c r="BQ270" s="22">
        <v>0</v>
      </c>
      <c r="BR270" s="22">
        <v>0</v>
      </c>
      <c r="BS270" s="22">
        <v>0</v>
      </c>
      <c r="BT270" s="22">
        <v>0</v>
      </c>
      <c r="BU270" s="22">
        <v>0</v>
      </c>
      <c r="BV270" s="22">
        <v>0</v>
      </c>
      <c r="BW270" s="22">
        <v>59009</v>
      </c>
      <c r="BX270" s="22">
        <v>4886</v>
      </c>
      <c r="BY270" s="22">
        <v>0</v>
      </c>
      <c r="BZ270" s="22">
        <v>0</v>
      </c>
      <c r="CA270" s="22">
        <v>0</v>
      </c>
      <c r="CB270" s="22">
        <v>0</v>
      </c>
      <c r="CC270" s="22">
        <v>0</v>
      </c>
      <c r="CD270" s="22">
        <v>0</v>
      </c>
      <c r="CE270" s="22">
        <v>654039</v>
      </c>
      <c r="CF270" s="22">
        <v>523526</v>
      </c>
    </row>
    <row r="271" spans="1:84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377728</v>
      </c>
      <c r="F271" s="22">
        <v>0</v>
      </c>
      <c r="G271" s="22">
        <v>7038</v>
      </c>
      <c r="H271" s="22">
        <v>0</v>
      </c>
      <c r="I271" s="22">
        <v>0</v>
      </c>
      <c r="J271" s="22">
        <v>1125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124646</v>
      </c>
      <c r="Q271" s="22">
        <v>0</v>
      </c>
      <c r="R271" s="22">
        <v>0</v>
      </c>
      <c r="S271" s="22">
        <v>0</v>
      </c>
      <c r="T271" s="22">
        <v>0</v>
      </c>
      <c r="U271" s="22">
        <v>158646</v>
      </c>
      <c r="V271" s="22">
        <v>224533</v>
      </c>
      <c r="W271" s="22">
        <v>0</v>
      </c>
      <c r="X271" s="22">
        <v>0</v>
      </c>
      <c r="Y271" s="22">
        <v>5181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34598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  <c r="AR271" s="22">
        <v>933495</v>
      </c>
      <c r="AS271" s="22">
        <v>16451</v>
      </c>
      <c r="AT271" s="22">
        <v>100416</v>
      </c>
      <c r="AU271" s="22">
        <v>0</v>
      </c>
      <c r="AV271" s="22">
        <v>5080</v>
      </c>
      <c r="AW271" s="22">
        <v>6497</v>
      </c>
      <c r="AX271" s="22">
        <v>0</v>
      </c>
      <c r="AY271" s="22">
        <v>0</v>
      </c>
      <c r="AZ271" s="22">
        <v>0</v>
      </c>
      <c r="BA271" s="22">
        <v>0</v>
      </c>
      <c r="BB271" s="22">
        <v>0</v>
      </c>
      <c r="BC271" s="22">
        <v>108746</v>
      </c>
      <c r="BD271" s="22">
        <v>0</v>
      </c>
      <c r="BE271" s="22">
        <v>0</v>
      </c>
      <c r="BF271" s="22">
        <v>0</v>
      </c>
      <c r="BG271" s="22">
        <v>0</v>
      </c>
      <c r="BH271" s="22">
        <v>122788</v>
      </c>
      <c r="BI271" s="22">
        <v>43923</v>
      </c>
      <c r="BJ271" s="22">
        <v>37924</v>
      </c>
      <c r="BK271" s="22">
        <v>0</v>
      </c>
      <c r="BL271" s="22">
        <v>6476</v>
      </c>
      <c r="BM271" s="22">
        <v>0</v>
      </c>
      <c r="BN271" s="22">
        <v>0</v>
      </c>
      <c r="BO271" s="22">
        <v>0</v>
      </c>
      <c r="BP271" s="22">
        <v>0</v>
      </c>
      <c r="BQ271" s="22">
        <v>0</v>
      </c>
      <c r="BR271" s="22">
        <v>0</v>
      </c>
      <c r="BS271" s="22">
        <v>0</v>
      </c>
      <c r="BT271" s="22">
        <v>0</v>
      </c>
      <c r="BU271" s="22">
        <v>0</v>
      </c>
      <c r="BV271" s="22">
        <v>0</v>
      </c>
      <c r="BW271" s="22">
        <v>82742</v>
      </c>
      <c r="BX271" s="22">
        <v>31131</v>
      </c>
      <c r="BY271" s="22">
        <v>0</v>
      </c>
      <c r="BZ271" s="22">
        <v>0</v>
      </c>
      <c r="CA271" s="22">
        <v>0</v>
      </c>
      <c r="CB271" s="22">
        <v>0</v>
      </c>
      <c r="CC271" s="22">
        <v>0</v>
      </c>
      <c r="CD271" s="22">
        <v>0</v>
      </c>
      <c r="CE271" s="22">
        <v>562174</v>
      </c>
      <c r="CF271" s="22">
        <v>371321</v>
      </c>
    </row>
    <row r="272" spans="1:84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260621</v>
      </c>
      <c r="F272" s="22">
        <v>0</v>
      </c>
      <c r="G272" s="22">
        <v>51960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8235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625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4403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  <c r="AR272" s="22">
        <v>325844</v>
      </c>
      <c r="AS272" s="22">
        <v>1542</v>
      </c>
      <c r="AT272" s="22">
        <v>80960</v>
      </c>
      <c r="AU272" s="22">
        <v>0</v>
      </c>
      <c r="AV272" s="22">
        <v>12930</v>
      </c>
      <c r="AW272" s="22">
        <v>8146</v>
      </c>
      <c r="AX272" s="22">
        <v>2636</v>
      </c>
      <c r="AY272" s="22">
        <v>0</v>
      </c>
      <c r="AZ272" s="22">
        <v>4040</v>
      </c>
      <c r="BA272" s="22">
        <v>0</v>
      </c>
      <c r="BB272" s="22">
        <v>0</v>
      </c>
      <c r="BC272" s="22">
        <v>104542</v>
      </c>
      <c r="BD272" s="22">
        <v>0</v>
      </c>
      <c r="BE272" s="22">
        <v>0</v>
      </c>
      <c r="BF272" s="22">
        <v>0</v>
      </c>
      <c r="BG272" s="22">
        <v>0</v>
      </c>
      <c r="BH272" s="22">
        <v>0</v>
      </c>
      <c r="BI272" s="22">
        <v>25521</v>
      </c>
      <c r="BJ272" s="22">
        <v>23419</v>
      </c>
      <c r="BK272" s="22">
        <v>0</v>
      </c>
      <c r="BL272" s="22">
        <v>0</v>
      </c>
      <c r="BM272" s="22">
        <v>0</v>
      </c>
      <c r="BN272" s="22">
        <v>0</v>
      </c>
      <c r="BO272" s="22">
        <v>0</v>
      </c>
      <c r="BP272" s="22">
        <v>4708</v>
      </c>
      <c r="BQ272" s="22">
        <v>0</v>
      </c>
      <c r="BR272" s="22">
        <v>0</v>
      </c>
      <c r="BS272" s="22">
        <v>0</v>
      </c>
      <c r="BT272" s="22">
        <v>0</v>
      </c>
      <c r="BU272" s="22">
        <v>0</v>
      </c>
      <c r="BV272" s="22">
        <v>0</v>
      </c>
      <c r="BW272" s="22">
        <v>21522</v>
      </c>
      <c r="BX272" s="22">
        <v>1500</v>
      </c>
      <c r="BY272" s="22">
        <v>0</v>
      </c>
      <c r="BZ272" s="22">
        <v>0</v>
      </c>
      <c r="CA272" s="22">
        <v>0</v>
      </c>
      <c r="CB272" s="22">
        <v>0</v>
      </c>
      <c r="CC272" s="22">
        <v>0</v>
      </c>
      <c r="CD272" s="22">
        <v>0</v>
      </c>
      <c r="CE272" s="22">
        <v>291466</v>
      </c>
      <c r="CF272" s="22">
        <v>34378</v>
      </c>
    </row>
    <row r="273" spans="1:84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85990</v>
      </c>
      <c r="F273" s="22">
        <v>0</v>
      </c>
      <c r="G273" s="22">
        <v>10972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11366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11890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  <c r="AR273" s="22">
        <v>120218</v>
      </c>
      <c r="AS273" s="22">
        <v>4353</v>
      </c>
      <c r="AT273" s="22">
        <v>40868</v>
      </c>
      <c r="AU273" s="22">
        <v>0</v>
      </c>
      <c r="AV273" s="22">
        <v>2948</v>
      </c>
      <c r="AW273" s="22">
        <v>9015</v>
      </c>
      <c r="AX273" s="22">
        <v>5137</v>
      </c>
      <c r="AY273" s="22">
        <v>0</v>
      </c>
      <c r="AZ273" s="22">
        <v>0</v>
      </c>
      <c r="BA273" s="22">
        <v>0</v>
      </c>
      <c r="BB273" s="22">
        <v>0</v>
      </c>
      <c r="BC273" s="22">
        <v>52844</v>
      </c>
      <c r="BD273" s="22">
        <v>0</v>
      </c>
      <c r="BE273" s="22">
        <v>0</v>
      </c>
      <c r="BF273" s="22">
        <v>0</v>
      </c>
      <c r="BG273" s="22">
        <v>0</v>
      </c>
      <c r="BH273" s="22">
        <v>0</v>
      </c>
      <c r="BI273" s="22">
        <v>0</v>
      </c>
      <c r="BJ273" s="22">
        <v>5717</v>
      </c>
      <c r="BK273" s="22">
        <v>0</v>
      </c>
      <c r="BL273" s="22">
        <v>0</v>
      </c>
      <c r="BM273" s="22">
        <v>0</v>
      </c>
      <c r="BN273" s="22">
        <v>0</v>
      </c>
      <c r="BO273" s="22">
        <v>0</v>
      </c>
      <c r="BP273" s="22">
        <v>500</v>
      </c>
      <c r="BQ273" s="22">
        <v>0</v>
      </c>
      <c r="BR273" s="22">
        <v>0</v>
      </c>
      <c r="BS273" s="22">
        <v>0</v>
      </c>
      <c r="BT273" s="22">
        <v>0</v>
      </c>
      <c r="BU273" s="22">
        <v>0</v>
      </c>
      <c r="BV273" s="22">
        <v>0</v>
      </c>
      <c r="BW273" s="22">
        <v>15066</v>
      </c>
      <c r="BX273" s="22">
        <v>0</v>
      </c>
      <c r="BY273" s="22">
        <v>0</v>
      </c>
      <c r="BZ273" s="22">
        <v>0</v>
      </c>
      <c r="CA273" s="22">
        <v>0</v>
      </c>
      <c r="CB273" s="22">
        <v>0</v>
      </c>
      <c r="CC273" s="22">
        <v>0</v>
      </c>
      <c r="CD273" s="22">
        <v>0</v>
      </c>
      <c r="CE273" s="22">
        <v>136448</v>
      </c>
      <c r="CF273" s="22">
        <v>-16230</v>
      </c>
    </row>
    <row r="274" spans="1:84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80561</v>
      </c>
      <c r="F274" s="22">
        <v>0</v>
      </c>
      <c r="G274" s="22">
        <v>26692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162979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987</v>
      </c>
      <c r="Z274" s="22">
        <v>0</v>
      </c>
      <c r="AA274" s="22">
        <v>0</v>
      </c>
      <c r="AB274" s="22">
        <v>0</v>
      </c>
      <c r="AC274" s="22">
        <v>32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46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  <c r="AR274" s="22">
        <v>271297</v>
      </c>
      <c r="AS274" s="22">
        <v>0</v>
      </c>
      <c r="AT274" s="22">
        <v>64416</v>
      </c>
      <c r="AU274" s="22">
        <v>0</v>
      </c>
      <c r="AV274" s="22">
        <v>0</v>
      </c>
      <c r="AW274" s="22">
        <v>7974</v>
      </c>
      <c r="AX274" s="22">
        <v>0</v>
      </c>
      <c r="AY274" s="22">
        <v>0</v>
      </c>
      <c r="AZ274" s="22">
        <v>0</v>
      </c>
      <c r="BA274" s="22">
        <v>0</v>
      </c>
      <c r="BB274" s="22">
        <v>0</v>
      </c>
      <c r="BC274" s="22">
        <v>74383</v>
      </c>
      <c r="BD274" s="22">
        <v>0</v>
      </c>
      <c r="BE274" s="22">
        <v>0</v>
      </c>
      <c r="BF274" s="22">
        <v>0</v>
      </c>
      <c r="BG274" s="22">
        <v>0</v>
      </c>
      <c r="BH274" s="22">
        <v>0</v>
      </c>
      <c r="BI274" s="22">
        <v>0</v>
      </c>
      <c r="BJ274" s="22">
        <v>0</v>
      </c>
      <c r="BK274" s="22">
        <v>0</v>
      </c>
      <c r="BL274" s="22">
        <v>3484</v>
      </c>
      <c r="BM274" s="22">
        <v>0</v>
      </c>
      <c r="BN274" s="22">
        <v>0</v>
      </c>
      <c r="BO274" s="22">
        <v>0</v>
      </c>
      <c r="BP274" s="22">
        <v>7090</v>
      </c>
      <c r="BQ274" s="22">
        <v>0</v>
      </c>
      <c r="BR274" s="22">
        <v>0</v>
      </c>
      <c r="BS274" s="22">
        <v>0</v>
      </c>
      <c r="BT274" s="22">
        <v>0</v>
      </c>
      <c r="BU274" s="22">
        <v>0</v>
      </c>
      <c r="BV274" s="22">
        <v>0</v>
      </c>
      <c r="BW274" s="22">
        <v>17564</v>
      </c>
      <c r="BX274" s="22">
        <v>204</v>
      </c>
      <c r="BY274" s="22">
        <v>0</v>
      </c>
      <c r="BZ274" s="22">
        <v>0</v>
      </c>
      <c r="CA274" s="22">
        <v>0</v>
      </c>
      <c r="CB274" s="22">
        <v>0</v>
      </c>
      <c r="CC274" s="22">
        <v>0</v>
      </c>
      <c r="CD274" s="22">
        <v>0</v>
      </c>
      <c r="CE274" s="22">
        <v>175115</v>
      </c>
      <c r="CF274" s="22">
        <v>96182</v>
      </c>
    </row>
    <row r="275" spans="1:84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433560</v>
      </c>
      <c r="F275" s="22">
        <v>0</v>
      </c>
      <c r="G275" s="22">
        <v>26907</v>
      </c>
      <c r="H275" s="22">
        <v>0</v>
      </c>
      <c r="I275" s="22">
        <v>352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11184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85185</v>
      </c>
      <c r="W275" s="22">
        <v>34017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4742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174430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  <c r="AR275" s="22">
        <v>770377</v>
      </c>
      <c r="AS275" s="22">
        <v>16637</v>
      </c>
      <c r="AT275" s="22">
        <v>220877</v>
      </c>
      <c r="AU275" s="22">
        <v>0</v>
      </c>
      <c r="AV275" s="22">
        <v>25807</v>
      </c>
      <c r="AW275" s="22">
        <v>13507</v>
      </c>
      <c r="AX275" s="22">
        <v>2750</v>
      </c>
      <c r="AY275" s="22">
        <v>0</v>
      </c>
      <c r="AZ275" s="22">
        <v>19483</v>
      </c>
      <c r="BA275" s="22">
        <v>0</v>
      </c>
      <c r="BB275" s="22">
        <v>0</v>
      </c>
      <c r="BC275" s="22">
        <v>74715</v>
      </c>
      <c r="BD275" s="22">
        <v>0</v>
      </c>
      <c r="BE275" s="22">
        <v>0</v>
      </c>
      <c r="BF275" s="22">
        <v>0</v>
      </c>
      <c r="BG275" s="22">
        <v>0</v>
      </c>
      <c r="BH275" s="22">
        <v>0</v>
      </c>
      <c r="BI275" s="22">
        <v>130221</v>
      </c>
      <c r="BJ275" s="22">
        <v>37268</v>
      </c>
      <c r="BK275" s="22">
        <v>0</v>
      </c>
      <c r="BL275" s="22">
        <v>0</v>
      </c>
      <c r="BM275" s="22">
        <v>0</v>
      </c>
      <c r="BN275" s="22">
        <v>0</v>
      </c>
      <c r="BO275" s="22">
        <v>0</v>
      </c>
      <c r="BP275" s="22">
        <v>8760</v>
      </c>
      <c r="BQ275" s="22">
        <v>0</v>
      </c>
      <c r="BR275" s="22">
        <v>0</v>
      </c>
      <c r="BS275" s="22">
        <v>0</v>
      </c>
      <c r="BT275" s="22">
        <v>0</v>
      </c>
      <c r="BU275" s="22">
        <v>0</v>
      </c>
      <c r="BV275" s="22">
        <v>0</v>
      </c>
      <c r="BW275" s="22">
        <v>83285</v>
      </c>
      <c r="BX275" s="22">
        <v>1339</v>
      </c>
      <c r="BY275" s="22">
        <v>0</v>
      </c>
      <c r="BZ275" s="22">
        <v>0</v>
      </c>
      <c r="CA275" s="22">
        <v>0</v>
      </c>
      <c r="CB275" s="22">
        <v>0</v>
      </c>
      <c r="CC275" s="22">
        <v>0</v>
      </c>
      <c r="CD275" s="22">
        <v>0</v>
      </c>
      <c r="CE275" s="22">
        <v>634649</v>
      </c>
      <c r="CF275" s="22">
        <v>135728</v>
      </c>
    </row>
    <row r="276" spans="1:84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160980</v>
      </c>
      <c r="F276" s="22">
        <v>0</v>
      </c>
      <c r="G276" s="22">
        <v>45024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20103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  <c r="AR276" s="22">
        <v>226107</v>
      </c>
      <c r="AS276" s="22">
        <v>0</v>
      </c>
      <c r="AT276" s="22">
        <v>73288</v>
      </c>
      <c r="AU276" s="22">
        <v>0</v>
      </c>
      <c r="AV276" s="22">
        <v>13006</v>
      </c>
      <c r="AW276" s="22">
        <v>12500</v>
      </c>
      <c r="AX276" s="22">
        <v>0</v>
      </c>
      <c r="AY276" s="22">
        <v>0</v>
      </c>
      <c r="AZ276" s="22">
        <v>0</v>
      </c>
      <c r="BA276" s="22">
        <v>0</v>
      </c>
      <c r="BB276" s="22">
        <v>0</v>
      </c>
      <c r="BC276" s="22">
        <v>104402</v>
      </c>
      <c r="BD276" s="22">
        <v>0</v>
      </c>
      <c r="BE276" s="22">
        <v>0</v>
      </c>
      <c r="BF276" s="22">
        <v>0</v>
      </c>
      <c r="BG276" s="22">
        <v>0</v>
      </c>
      <c r="BH276" s="22">
        <v>0</v>
      </c>
      <c r="BI276" s="22">
        <v>29368</v>
      </c>
      <c r="BJ276" s="22">
        <v>4666</v>
      </c>
      <c r="BK276" s="22">
        <v>0</v>
      </c>
      <c r="BL276" s="22">
        <v>0</v>
      </c>
      <c r="BM276" s="22">
        <v>0</v>
      </c>
      <c r="BN276" s="22">
        <v>0</v>
      </c>
      <c r="BO276" s="22">
        <v>0</v>
      </c>
      <c r="BP276" s="22">
        <v>18472</v>
      </c>
      <c r="BQ276" s="22">
        <v>0</v>
      </c>
      <c r="BR276" s="22">
        <v>0</v>
      </c>
      <c r="BS276" s="22">
        <v>0</v>
      </c>
      <c r="BT276" s="22">
        <v>0</v>
      </c>
      <c r="BU276" s="22">
        <v>0</v>
      </c>
      <c r="BV276" s="22">
        <v>0</v>
      </c>
      <c r="BW276" s="22">
        <v>26532</v>
      </c>
      <c r="BX276" s="22">
        <v>1126</v>
      </c>
      <c r="BY276" s="22">
        <v>0</v>
      </c>
      <c r="BZ276" s="22">
        <v>0</v>
      </c>
      <c r="CA276" s="22">
        <v>0</v>
      </c>
      <c r="CB276" s="22">
        <v>0</v>
      </c>
      <c r="CC276" s="22">
        <v>0</v>
      </c>
      <c r="CD276" s="22">
        <v>0</v>
      </c>
      <c r="CE276" s="22">
        <v>283360</v>
      </c>
      <c r="CF276" s="22">
        <v>-57253</v>
      </c>
    </row>
    <row r="277" spans="1:84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74967</v>
      </c>
      <c r="F277" s="22">
        <v>0</v>
      </c>
      <c r="G277" s="22">
        <v>9527</v>
      </c>
      <c r="H277" s="22">
        <v>18187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4739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315553</v>
      </c>
      <c r="AK277" s="22">
        <v>0</v>
      </c>
      <c r="AL277" s="22">
        <v>0</v>
      </c>
      <c r="AM277" s="22">
        <v>1775</v>
      </c>
      <c r="AN277" s="22">
        <v>0</v>
      </c>
      <c r="AO277" s="22">
        <v>0</v>
      </c>
      <c r="AP277" s="22">
        <v>0</v>
      </c>
      <c r="AQ277" s="22">
        <v>0</v>
      </c>
      <c r="AR277" s="22">
        <v>424748</v>
      </c>
      <c r="AS277" s="22">
        <v>6350</v>
      </c>
      <c r="AT277" s="22">
        <v>41297</v>
      </c>
      <c r="AU277" s="22">
        <v>0</v>
      </c>
      <c r="AV277" s="22">
        <v>4597</v>
      </c>
      <c r="AW277" s="22">
        <v>4704</v>
      </c>
      <c r="AX277" s="22">
        <v>0</v>
      </c>
      <c r="AY277" s="22">
        <v>0</v>
      </c>
      <c r="AZ277" s="22">
        <v>0</v>
      </c>
      <c r="BA277" s="22">
        <v>0</v>
      </c>
      <c r="BB277" s="22">
        <v>0</v>
      </c>
      <c r="BC277" s="22">
        <v>15955</v>
      </c>
      <c r="BD277" s="22">
        <v>0</v>
      </c>
      <c r="BE277" s="22">
        <v>0</v>
      </c>
      <c r="BF277" s="22">
        <v>0</v>
      </c>
      <c r="BG277" s="22">
        <v>0</v>
      </c>
      <c r="BH277" s="22">
        <v>0</v>
      </c>
      <c r="BI277" s="22">
        <v>0</v>
      </c>
      <c r="BJ277" s="22">
        <v>10511</v>
      </c>
      <c r="BK277" s="22">
        <v>0</v>
      </c>
      <c r="BL277" s="22">
        <v>0</v>
      </c>
      <c r="BM277" s="22">
        <v>0</v>
      </c>
      <c r="BN277" s="22">
        <v>0</v>
      </c>
      <c r="BO277" s="22">
        <v>0</v>
      </c>
      <c r="BP277" s="22">
        <v>0</v>
      </c>
      <c r="BQ277" s="22">
        <v>0</v>
      </c>
      <c r="BR277" s="22">
        <v>0</v>
      </c>
      <c r="BS277" s="22">
        <v>0</v>
      </c>
      <c r="BT277" s="22">
        <v>0</v>
      </c>
      <c r="BU277" s="22">
        <v>0</v>
      </c>
      <c r="BV277" s="22">
        <v>0</v>
      </c>
      <c r="BW277" s="22">
        <v>97862</v>
      </c>
      <c r="BX277" s="22">
        <v>0</v>
      </c>
      <c r="BY277" s="22">
        <v>0</v>
      </c>
      <c r="BZ277" s="22">
        <v>0</v>
      </c>
      <c r="CA277" s="22">
        <v>0</v>
      </c>
      <c r="CB277" s="22">
        <v>0</v>
      </c>
      <c r="CC277" s="22">
        <v>0</v>
      </c>
      <c r="CD277" s="22">
        <v>0</v>
      </c>
      <c r="CE277" s="22">
        <v>181276</v>
      </c>
      <c r="CF277" s="22">
        <v>243472</v>
      </c>
    </row>
    <row r="278" spans="1:84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64186</v>
      </c>
      <c r="F278" s="22">
        <v>0</v>
      </c>
      <c r="G278" s="22">
        <v>20707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40384</v>
      </c>
      <c r="N278" s="22">
        <v>0</v>
      </c>
      <c r="O278" s="22">
        <v>0</v>
      </c>
      <c r="P278" s="22">
        <v>43357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161839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  <c r="AR278" s="22">
        <v>330473</v>
      </c>
      <c r="AS278" s="22">
        <v>2078</v>
      </c>
      <c r="AT278" s="22">
        <v>47708</v>
      </c>
      <c r="AU278" s="22">
        <v>0</v>
      </c>
      <c r="AV278" s="22">
        <v>2000</v>
      </c>
      <c r="AW278" s="22">
        <v>6206</v>
      </c>
      <c r="AX278" s="22">
        <v>0</v>
      </c>
      <c r="AY278" s="22">
        <v>0</v>
      </c>
      <c r="AZ278" s="22">
        <v>7516</v>
      </c>
      <c r="BA278" s="22">
        <v>0</v>
      </c>
      <c r="BB278" s="22">
        <v>5820</v>
      </c>
      <c r="BC278" s="22">
        <v>13778</v>
      </c>
      <c r="BD278" s="22">
        <v>0</v>
      </c>
      <c r="BE278" s="22">
        <v>0</v>
      </c>
      <c r="BF278" s="22">
        <v>0</v>
      </c>
      <c r="BG278" s="22">
        <v>0</v>
      </c>
      <c r="BH278" s="22">
        <v>908</v>
      </c>
      <c r="BI278" s="22">
        <v>9995</v>
      </c>
      <c r="BJ278" s="22">
        <v>0</v>
      </c>
      <c r="BK278" s="22">
        <v>0</v>
      </c>
      <c r="BL278" s="22">
        <v>0</v>
      </c>
      <c r="BM278" s="22">
        <v>0</v>
      </c>
      <c r="BN278" s="22">
        <v>0</v>
      </c>
      <c r="BO278" s="22">
        <v>0</v>
      </c>
      <c r="BP278" s="22">
        <v>1376</v>
      </c>
      <c r="BQ278" s="22">
        <v>0</v>
      </c>
      <c r="BR278" s="22">
        <v>0</v>
      </c>
      <c r="BS278" s="22">
        <v>0</v>
      </c>
      <c r="BT278" s="22">
        <v>0</v>
      </c>
      <c r="BU278" s="22">
        <v>0</v>
      </c>
      <c r="BV278" s="22">
        <v>0</v>
      </c>
      <c r="BW278" s="22">
        <v>2560</v>
      </c>
      <c r="BX278" s="22">
        <v>1167</v>
      </c>
      <c r="BY278" s="22">
        <v>0</v>
      </c>
      <c r="BZ278" s="22">
        <v>0</v>
      </c>
      <c r="CA278" s="22">
        <v>0</v>
      </c>
      <c r="CB278" s="22">
        <v>0</v>
      </c>
      <c r="CC278" s="22">
        <v>0</v>
      </c>
      <c r="CD278" s="22">
        <v>0</v>
      </c>
      <c r="CE278" s="22">
        <v>101112</v>
      </c>
      <c r="CF278" s="22">
        <v>229361</v>
      </c>
    </row>
    <row r="279" spans="1:84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325771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  <c r="AR279" s="22">
        <v>325771</v>
      </c>
      <c r="AS279" s="22">
        <v>536</v>
      </c>
      <c r="AT279" s="22">
        <v>52806</v>
      </c>
      <c r="AU279" s="22">
        <v>1234</v>
      </c>
      <c r="AV279" s="22">
        <v>1294</v>
      </c>
      <c r="AW279" s="22">
        <v>2978</v>
      </c>
      <c r="AX279" s="22">
        <v>0</v>
      </c>
      <c r="AY279" s="22">
        <v>0</v>
      </c>
      <c r="AZ279" s="22">
        <v>0</v>
      </c>
      <c r="BA279" s="22">
        <v>0</v>
      </c>
      <c r="BB279" s="22">
        <v>0</v>
      </c>
      <c r="BC279" s="22">
        <v>34814</v>
      </c>
      <c r="BD279" s="22">
        <v>0</v>
      </c>
      <c r="BE279" s="22">
        <v>0</v>
      </c>
      <c r="BF279" s="22">
        <v>0</v>
      </c>
      <c r="BG279" s="22">
        <v>0</v>
      </c>
      <c r="BH279" s="22">
        <v>5366</v>
      </c>
      <c r="BI279" s="22">
        <v>3245</v>
      </c>
      <c r="BJ279" s="22">
        <v>4872</v>
      </c>
      <c r="BK279" s="22">
        <v>0</v>
      </c>
      <c r="BL279" s="22">
        <v>0</v>
      </c>
      <c r="BM279" s="22">
        <v>0</v>
      </c>
      <c r="BN279" s="22">
        <v>0</v>
      </c>
      <c r="BO279" s="22">
        <v>0</v>
      </c>
      <c r="BP279" s="22">
        <v>0</v>
      </c>
      <c r="BQ279" s="22">
        <v>0</v>
      </c>
      <c r="BR279" s="22">
        <v>0</v>
      </c>
      <c r="BS279" s="22">
        <v>0</v>
      </c>
      <c r="BT279" s="22">
        <v>0</v>
      </c>
      <c r="BU279" s="22">
        <v>0</v>
      </c>
      <c r="BV279" s="22">
        <v>0</v>
      </c>
      <c r="BW279" s="22">
        <v>39228</v>
      </c>
      <c r="BX279" s="22">
        <v>0</v>
      </c>
      <c r="BY279" s="22">
        <v>0</v>
      </c>
      <c r="BZ279" s="22">
        <v>0</v>
      </c>
      <c r="CA279" s="22">
        <v>0</v>
      </c>
      <c r="CB279" s="22">
        <v>0</v>
      </c>
      <c r="CC279" s="22">
        <v>0</v>
      </c>
      <c r="CD279" s="22">
        <v>0</v>
      </c>
      <c r="CE279" s="22">
        <v>146373</v>
      </c>
      <c r="CF279" s="22">
        <v>179398</v>
      </c>
    </row>
    <row r="280" spans="1:84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295390</v>
      </c>
      <c r="F280" s="22">
        <v>0</v>
      </c>
      <c r="G280" s="22">
        <v>49898</v>
      </c>
      <c r="H280" s="22">
        <v>0</v>
      </c>
      <c r="I280" s="22">
        <v>4617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72466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4288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33336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  <c r="AR280" s="22">
        <v>459995</v>
      </c>
      <c r="AS280" s="22">
        <v>0</v>
      </c>
      <c r="AT280" s="22">
        <v>137905</v>
      </c>
      <c r="AU280" s="22">
        <v>0</v>
      </c>
      <c r="AV280" s="22">
        <v>13904</v>
      </c>
      <c r="AW280" s="22">
        <v>13899</v>
      </c>
      <c r="AX280" s="22">
        <v>3819</v>
      </c>
      <c r="AY280" s="22">
        <v>0</v>
      </c>
      <c r="AZ280" s="22">
        <v>0</v>
      </c>
      <c r="BA280" s="22">
        <v>0</v>
      </c>
      <c r="BB280" s="22">
        <v>0</v>
      </c>
      <c r="BC280" s="22">
        <v>204588</v>
      </c>
      <c r="BD280" s="22">
        <v>0</v>
      </c>
      <c r="BE280" s="22">
        <v>0</v>
      </c>
      <c r="BF280" s="22">
        <v>0</v>
      </c>
      <c r="BG280" s="22">
        <v>0</v>
      </c>
      <c r="BH280" s="22">
        <v>0</v>
      </c>
      <c r="BI280" s="22">
        <v>158584</v>
      </c>
      <c r="BJ280" s="22">
        <v>27969</v>
      </c>
      <c r="BK280" s="22">
        <v>0</v>
      </c>
      <c r="BL280" s="22">
        <v>0</v>
      </c>
      <c r="BM280" s="22">
        <v>0</v>
      </c>
      <c r="BN280" s="22">
        <v>0</v>
      </c>
      <c r="BO280" s="22">
        <v>0</v>
      </c>
      <c r="BP280" s="22">
        <v>13281</v>
      </c>
      <c r="BQ280" s="22">
        <v>0</v>
      </c>
      <c r="BR280" s="22">
        <v>0</v>
      </c>
      <c r="BS280" s="22">
        <v>0</v>
      </c>
      <c r="BT280" s="22">
        <v>0</v>
      </c>
      <c r="BU280" s="22">
        <v>0</v>
      </c>
      <c r="BV280" s="22">
        <v>0</v>
      </c>
      <c r="BW280" s="22">
        <v>87678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0</v>
      </c>
      <c r="CD280" s="22">
        <v>0</v>
      </c>
      <c r="CE280" s="22">
        <v>661627</v>
      </c>
      <c r="CF280" s="22">
        <v>-201632</v>
      </c>
    </row>
    <row r="281" spans="1:84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128551</v>
      </c>
      <c r="F281" s="22">
        <v>0</v>
      </c>
      <c r="G281" s="22">
        <v>1876</v>
      </c>
      <c r="H281" s="22">
        <v>100078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2850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202092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  <c r="AR281" s="22">
        <v>435447</v>
      </c>
      <c r="AS281" s="22">
        <v>4398</v>
      </c>
      <c r="AT281" s="22">
        <v>101355</v>
      </c>
      <c r="AU281" s="22">
        <v>0</v>
      </c>
      <c r="AV281" s="22">
        <v>6465</v>
      </c>
      <c r="AW281" s="22">
        <v>20518</v>
      </c>
      <c r="AX281" s="22">
        <v>0</v>
      </c>
      <c r="AY281" s="22">
        <v>0</v>
      </c>
      <c r="AZ281" s="22">
        <v>0</v>
      </c>
      <c r="BA281" s="22">
        <v>5295</v>
      </c>
      <c r="BB281" s="22">
        <v>636</v>
      </c>
      <c r="BC281" s="22">
        <v>27233</v>
      </c>
      <c r="BD281" s="22">
        <v>0</v>
      </c>
      <c r="BE281" s="22">
        <v>0</v>
      </c>
      <c r="BF281" s="22">
        <v>0</v>
      </c>
      <c r="BG281" s="22">
        <v>0</v>
      </c>
      <c r="BH281" s="22">
        <v>57</v>
      </c>
      <c r="BI281" s="22">
        <v>97</v>
      </c>
      <c r="BJ281" s="22">
        <v>16526</v>
      </c>
      <c r="BK281" s="22">
        <v>79940</v>
      </c>
      <c r="BL281" s="22">
        <v>0</v>
      </c>
      <c r="BM281" s="22">
        <v>0</v>
      </c>
      <c r="BN281" s="22">
        <v>0</v>
      </c>
      <c r="BO281" s="22">
        <v>0</v>
      </c>
      <c r="BP281" s="22">
        <v>0</v>
      </c>
      <c r="BQ281" s="22">
        <v>0</v>
      </c>
      <c r="BR281" s="22">
        <v>0</v>
      </c>
      <c r="BS281" s="22">
        <v>0</v>
      </c>
      <c r="BT281" s="22">
        <v>0</v>
      </c>
      <c r="BU281" s="22">
        <v>0</v>
      </c>
      <c r="BV281" s="22">
        <v>0</v>
      </c>
      <c r="BW281" s="22">
        <v>0</v>
      </c>
      <c r="BX281" s="22">
        <v>1196</v>
      </c>
      <c r="BY281" s="22">
        <v>0</v>
      </c>
      <c r="BZ281" s="22">
        <v>33116</v>
      </c>
      <c r="CA281" s="22">
        <v>0</v>
      </c>
      <c r="CB281" s="22">
        <v>0</v>
      </c>
      <c r="CC281" s="22">
        <v>0</v>
      </c>
      <c r="CD281" s="22">
        <v>0</v>
      </c>
      <c r="CE281" s="22">
        <v>296832</v>
      </c>
      <c r="CF281" s="22">
        <v>138615</v>
      </c>
    </row>
    <row r="282" spans="1:84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522086</v>
      </c>
      <c r="F282" s="22">
        <v>0</v>
      </c>
      <c r="G282" s="22">
        <v>112718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4700</v>
      </c>
      <c r="N282" s="22">
        <v>0</v>
      </c>
      <c r="O282" s="22">
        <v>0</v>
      </c>
      <c r="P282" s="22">
        <v>52214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1920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12237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59141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  <c r="AR282" s="22">
        <v>765016</v>
      </c>
      <c r="AS282" s="22">
        <v>0</v>
      </c>
      <c r="AT282" s="22">
        <v>222599</v>
      </c>
      <c r="AU282" s="22">
        <v>0</v>
      </c>
      <c r="AV282" s="22">
        <v>17026</v>
      </c>
      <c r="AW282" s="22">
        <v>25016</v>
      </c>
      <c r="AX282" s="22">
        <v>6175</v>
      </c>
      <c r="AY282" s="22">
        <v>0</v>
      </c>
      <c r="AZ282" s="22">
        <v>14596</v>
      </c>
      <c r="BA282" s="22">
        <v>0</v>
      </c>
      <c r="BB282" s="22">
        <v>0</v>
      </c>
      <c r="BC282" s="22">
        <v>196040</v>
      </c>
      <c r="BD282" s="22">
        <v>0</v>
      </c>
      <c r="BE282" s="22">
        <v>0</v>
      </c>
      <c r="BF282" s="22">
        <v>0</v>
      </c>
      <c r="BG282" s="22">
        <v>0</v>
      </c>
      <c r="BH282" s="22">
        <v>0</v>
      </c>
      <c r="BI282" s="22">
        <v>87845</v>
      </c>
      <c r="BJ282" s="22">
        <v>38231</v>
      </c>
      <c r="BK282" s="22">
        <v>0</v>
      </c>
      <c r="BL282" s="22">
        <v>0</v>
      </c>
      <c r="BM282" s="22">
        <v>0</v>
      </c>
      <c r="BN282" s="22">
        <v>0</v>
      </c>
      <c r="BO282" s="22">
        <v>0</v>
      </c>
      <c r="BP282" s="22">
        <v>20620</v>
      </c>
      <c r="BQ282" s="22">
        <v>0</v>
      </c>
      <c r="BR282" s="22">
        <v>0</v>
      </c>
      <c r="BS282" s="22">
        <v>0</v>
      </c>
      <c r="BT282" s="22">
        <v>0</v>
      </c>
      <c r="BU282" s="22">
        <v>0</v>
      </c>
      <c r="BV282" s="22">
        <v>0</v>
      </c>
      <c r="BW282" s="22">
        <v>178250</v>
      </c>
      <c r="BX282" s="22">
        <v>0</v>
      </c>
      <c r="BY282" s="22">
        <v>0</v>
      </c>
      <c r="BZ282" s="22">
        <v>0</v>
      </c>
      <c r="CA282" s="22">
        <v>0</v>
      </c>
      <c r="CB282" s="22">
        <v>0</v>
      </c>
      <c r="CC282" s="22">
        <v>0</v>
      </c>
      <c r="CD282" s="22">
        <v>0</v>
      </c>
      <c r="CE282" s="22">
        <v>806398</v>
      </c>
      <c r="CF282" s="22">
        <v>-41382</v>
      </c>
    </row>
    <row r="283" spans="1:84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227522</v>
      </c>
      <c r="F283" s="22">
        <v>0</v>
      </c>
      <c r="G283" s="22">
        <v>121528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12158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40856</v>
      </c>
      <c r="W283" s="22">
        <v>0</v>
      </c>
      <c r="X283" s="22">
        <v>1840</v>
      </c>
      <c r="Y283" s="22">
        <v>0</v>
      </c>
      <c r="Z283" s="22">
        <v>0</v>
      </c>
      <c r="AA283" s="22">
        <v>0</v>
      </c>
      <c r="AB283" s="22">
        <v>0</v>
      </c>
      <c r="AC283" s="22">
        <v>7750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  <c r="AR283" s="22">
        <v>411654</v>
      </c>
      <c r="AS283" s="22">
        <v>0</v>
      </c>
      <c r="AT283" s="22">
        <v>151356</v>
      </c>
      <c r="AU283" s="22">
        <v>0</v>
      </c>
      <c r="AV283" s="22">
        <v>17062</v>
      </c>
      <c r="AW283" s="22">
        <v>17908</v>
      </c>
      <c r="AX283" s="22">
        <v>4726</v>
      </c>
      <c r="AY283" s="22">
        <v>0</v>
      </c>
      <c r="AZ283" s="22">
        <v>0</v>
      </c>
      <c r="BA283" s="22">
        <v>0</v>
      </c>
      <c r="BB283" s="22">
        <v>0</v>
      </c>
      <c r="BC283" s="22">
        <v>145480</v>
      </c>
      <c r="BD283" s="22">
        <v>0</v>
      </c>
      <c r="BE283" s="22">
        <v>0</v>
      </c>
      <c r="BF283" s="22">
        <v>0</v>
      </c>
      <c r="BG283" s="22">
        <v>0</v>
      </c>
      <c r="BH283" s="22">
        <v>0</v>
      </c>
      <c r="BI283" s="22">
        <v>40334</v>
      </c>
      <c r="BJ283" s="22">
        <v>36302</v>
      </c>
      <c r="BK283" s="22">
        <v>0</v>
      </c>
      <c r="BL283" s="22">
        <v>0</v>
      </c>
      <c r="BM283" s="22">
        <v>0</v>
      </c>
      <c r="BN283" s="22">
        <v>0</v>
      </c>
      <c r="BO283" s="22">
        <v>0</v>
      </c>
      <c r="BP283" s="22">
        <v>8923</v>
      </c>
      <c r="BQ283" s="22">
        <v>0</v>
      </c>
      <c r="BR283" s="22">
        <v>0</v>
      </c>
      <c r="BS283" s="22">
        <v>0</v>
      </c>
      <c r="BT283" s="22">
        <v>0</v>
      </c>
      <c r="BU283" s="22">
        <v>0</v>
      </c>
      <c r="BV283" s="22">
        <v>0</v>
      </c>
      <c r="BW283" s="22">
        <v>12387</v>
      </c>
      <c r="BX283" s="22">
        <v>1572</v>
      </c>
      <c r="BY283" s="22">
        <v>0</v>
      </c>
      <c r="BZ283" s="22">
        <v>0</v>
      </c>
      <c r="CA283" s="22">
        <v>0</v>
      </c>
      <c r="CB283" s="22">
        <v>0</v>
      </c>
      <c r="CC283" s="22">
        <v>0</v>
      </c>
      <c r="CD283" s="22">
        <v>0</v>
      </c>
      <c r="CE283" s="22">
        <v>436050</v>
      </c>
      <c r="CF283" s="22">
        <v>-24396</v>
      </c>
    </row>
    <row r="284" spans="1:84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218100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59300</v>
      </c>
      <c r="N284" s="22">
        <v>0</v>
      </c>
      <c r="O284" s="22">
        <v>0</v>
      </c>
      <c r="P284" s="22">
        <v>294205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20000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21224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44802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  <c r="AR284" s="22">
        <v>657631</v>
      </c>
      <c r="AS284" s="22">
        <v>0</v>
      </c>
      <c r="AT284" s="22">
        <v>164349</v>
      </c>
      <c r="AU284" s="22">
        <v>0</v>
      </c>
      <c r="AV284" s="22">
        <v>0</v>
      </c>
      <c r="AW284" s="22">
        <v>0</v>
      </c>
      <c r="AX284" s="22">
        <v>0</v>
      </c>
      <c r="AY284" s="22">
        <v>0</v>
      </c>
      <c r="AZ284" s="22">
        <v>25202</v>
      </c>
      <c r="BA284" s="22">
        <v>0</v>
      </c>
      <c r="BB284" s="22">
        <v>0</v>
      </c>
      <c r="BC284" s="22">
        <v>230061</v>
      </c>
      <c r="BD284" s="22">
        <v>0</v>
      </c>
      <c r="BE284" s="22">
        <v>0</v>
      </c>
      <c r="BF284" s="22">
        <v>0</v>
      </c>
      <c r="BG284" s="22">
        <v>0</v>
      </c>
      <c r="BH284" s="22">
        <v>0</v>
      </c>
      <c r="BI284" s="22">
        <v>0</v>
      </c>
      <c r="BJ284" s="22">
        <v>23310</v>
      </c>
      <c r="BK284" s="22">
        <v>0</v>
      </c>
      <c r="BL284" s="22">
        <v>0</v>
      </c>
      <c r="BM284" s="22">
        <v>0</v>
      </c>
      <c r="BN284" s="22">
        <v>0</v>
      </c>
      <c r="BO284" s="22">
        <v>0</v>
      </c>
      <c r="BP284" s="22">
        <v>7557</v>
      </c>
      <c r="BQ284" s="22">
        <v>0</v>
      </c>
      <c r="BR284" s="22">
        <v>0</v>
      </c>
      <c r="BS284" s="22">
        <v>0</v>
      </c>
      <c r="BT284" s="22">
        <v>0</v>
      </c>
      <c r="BU284" s="22">
        <v>0</v>
      </c>
      <c r="BV284" s="22">
        <v>0</v>
      </c>
      <c r="BW284" s="22">
        <v>61435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0</v>
      </c>
      <c r="CD284" s="22">
        <v>0</v>
      </c>
      <c r="CE284" s="22">
        <v>511914</v>
      </c>
      <c r="CF284" s="22">
        <v>145717</v>
      </c>
    </row>
    <row r="285" spans="1:84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187129</v>
      </c>
      <c r="F285" s="22">
        <v>0</v>
      </c>
      <c r="G285" s="22">
        <v>16386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2330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2003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144479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  <c r="AR285" s="22">
        <v>352327</v>
      </c>
      <c r="AS285" s="22">
        <v>8138</v>
      </c>
      <c r="AT285" s="22">
        <v>62702</v>
      </c>
      <c r="AU285" s="22">
        <v>0</v>
      </c>
      <c r="AV285" s="22">
        <v>7277</v>
      </c>
      <c r="AW285" s="22">
        <v>8464</v>
      </c>
      <c r="AX285" s="22">
        <v>0</v>
      </c>
      <c r="AY285" s="22">
        <v>0</v>
      </c>
      <c r="AZ285" s="22">
        <v>4556</v>
      </c>
      <c r="BA285" s="22">
        <v>0</v>
      </c>
      <c r="BB285" s="22">
        <v>0</v>
      </c>
      <c r="BC285" s="22">
        <v>42786</v>
      </c>
      <c r="BD285" s="22">
        <v>0</v>
      </c>
      <c r="BE285" s="22">
        <v>0</v>
      </c>
      <c r="BF285" s="22">
        <v>0</v>
      </c>
      <c r="BG285" s="22">
        <v>0</v>
      </c>
      <c r="BH285" s="22">
        <v>0</v>
      </c>
      <c r="BI285" s="22">
        <v>9869</v>
      </c>
      <c r="BJ285" s="22">
        <v>7926</v>
      </c>
      <c r="BK285" s="22">
        <v>0</v>
      </c>
      <c r="BL285" s="22">
        <v>600</v>
      </c>
      <c r="BM285" s="22">
        <v>0</v>
      </c>
      <c r="BN285" s="22">
        <v>0</v>
      </c>
      <c r="BO285" s="22">
        <v>0</v>
      </c>
      <c r="BP285" s="22">
        <v>2171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0</v>
      </c>
      <c r="BW285" s="22">
        <v>50004</v>
      </c>
      <c r="BX285" s="22">
        <v>324</v>
      </c>
      <c r="BY285" s="22">
        <v>0</v>
      </c>
      <c r="BZ285" s="22">
        <v>0</v>
      </c>
      <c r="CA285" s="22">
        <v>0</v>
      </c>
      <c r="CB285" s="22">
        <v>0</v>
      </c>
      <c r="CC285" s="22">
        <v>0</v>
      </c>
      <c r="CD285" s="22">
        <v>0</v>
      </c>
      <c r="CE285" s="22">
        <v>204817</v>
      </c>
      <c r="CF285" s="22">
        <v>147510</v>
      </c>
    </row>
    <row r="286" spans="1:84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98380</v>
      </c>
      <c r="F286" s="22">
        <v>0</v>
      </c>
      <c r="G286" s="22">
        <v>1443</v>
      </c>
      <c r="H286" s="22">
        <v>0</v>
      </c>
      <c r="I286" s="22">
        <v>0</v>
      </c>
      <c r="J286" s="22">
        <v>3250</v>
      </c>
      <c r="K286" s="22">
        <v>181</v>
      </c>
      <c r="L286" s="22">
        <v>0</v>
      </c>
      <c r="M286" s="22">
        <v>0</v>
      </c>
      <c r="N286" s="22">
        <v>883</v>
      </c>
      <c r="O286" s="22">
        <v>0</v>
      </c>
      <c r="P286" s="22">
        <v>65556</v>
      </c>
      <c r="Q286" s="22">
        <v>0</v>
      </c>
      <c r="R286" s="22">
        <v>0</v>
      </c>
      <c r="S286" s="22">
        <v>14511</v>
      </c>
      <c r="T286" s="22">
        <v>0</v>
      </c>
      <c r="U286" s="22">
        <v>0</v>
      </c>
      <c r="V286" s="22">
        <v>0</v>
      </c>
      <c r="W286" s="22">
        <v>2908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161038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4956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  <c r="AR286" s="22">
        <v>353106</v>
      </c>
      <c r="AS286" s="22">
        <v>9332</v>
      </c>
      <c r="AT286" s="22">
        <v>47525</v>
      </c>
      <c r="AU286" s="22">
        <v>0</v>
      </c>
      <c r="AV286" s="22">
        <v>3503</v>
      </c>
      <c r="AW286" s="22">
        <v>3250</v>
      </c>
      <c r="AX286" s="22">
        <v>181</v>
      </c>
      <c r="AY286" s="22">
        <v>0</v>
      </c>
      <c r="AZ286" s="22">
        <v>0</v>
      </c>
      <c r="BA286" s="22">
        <v>1635</v>
      </c>
      <c r="BB286" s="22">
        <v>0</v>
      </c>
      <c r="BC286" s="22">
        <v>96571</v>
      </c>
      <c r="BD286" s="22">
        <v>0</v>
      </c>
      <c r="BE286" s="22">
        <v>0</v>
      </c>
      <c r="BF286" s="22">
        <v>14511</v>
      </c>
      <c r="BG286" s="22">
        <v>0</v>
      </c>
      <c r="BH286" s="22">
        <v>0</v>
      </c>
      <c r="BI286" s="22">
        <v>0</v>
      </c>
      <c r="BJ286" s="22">
        <v>13260</v>
      </c>
      <c r="BK286" s="22">
        <v>0</v>
      </c>
      <c r="BL286" s="22">
        <v>0</v>
      </c>
      <c r="BM286" s="22">
        <v>0</v>
      </c>
      <c r="BN286" s="22">
        <v>0</v>
      </c>
      <c r="BO286" s="22">
        <v>0</v>
      </c>
      <c r="BP286" s="22">
        <v>0</v>
      </c>
      <c r="BQ286" s="22">
        <v>161087</v>
      </c>
      <c r="BR286" s="22">
        <v>0</v>
      </c>
      <c r="BS286" s="22">
        <v>0</v>
      </c>
      <c r="BT286" s="22">
        <v>0</v>
      </c>
      <c r="BU286" s="22">
        <v>0</v>
      </c>
      <c r="BV286" s="22">
        <v>0</v>
      </c>
      <c r="BW286" s="22">
        <v>27129</v>
      </c>
      <c r="BX286" s="22">
        <v>0</v>
      </c>
      <c r="BY286" s="22">
        <v>0</v>
      </c>
      <c r="BZ286" s="22">
        <v>0</v>
      </c>
      <c r="CA286" s="22">
        <v>0</v>
      </c>
      <c r="CB286" s="22">
        <v>0</v>
      </c>
      <c r="CC286" s="22">
        <v>0</v>
      </c>
      <c r="CD286" s="22">
        <v>0</v>
      </c>
      <c r="CE286" s="22">
        <v>377984</v>
      </c>
      <c r="CF286" s="22">
        <v>-24878</v>
      </c>
    </row>
    <row r="287" spans="1:84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313303</v>
      </c>
      <c r="F287" s="22">
        <v>59313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110756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136216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1938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5390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  <c r="AR287" s="22">
        <v>626916</v>
      </c>
      <c r="AS287" s="22">
        <v>6107</v>
      </c>
      <c r="AT287" s="22">
        <v>144555</v>
      </c>
      <c r="AU287" s="22">
        <v>0</v>
      </c>
      <c r="AV287" s="22">
        <v>0</v>
      </c>
      <c r="AW287" s="22">
        <v>9698</v>
      </c>
      <c r="AX287" s="22">
        <v>0</v>
      </c>
      <c r="AY287" s="22">
        <v>0</v>
      </c>
      <c r="AZ287" s="22">
        <v>16784</v>
      </c>
      <c r="BA287" s="22">
        <v>0</v>
      </c>
      <c r="BB287" s="22">
        <v>0</v>
      </c>
      <c r="BC287" s="22">
        <v>199564</v>
      </c>
      <c r="BD287" s="22">
        <v>0</v>
      </c>
      <c r="BE287" s="22">
        <v>0</v>
      </c>
      <c r="BF287" s="22">
        <v>148788</v>
      </c>
      <c r="BG287" s="22">
        <v>0</v>
      </c>
      <c r="BH287" s="22">
        <v>0</v>
      </c>
      <c r="BI287" s="22">
        <v>0</v>
      </c>
      <c r="BJ287" s="22">
        <v>50770</v>
      </c>
      <c r="BK287" s="22">
        <v>0</v>
      </c>
      <c r="BL287" s="22">
        <v>0</v>
      </c>
      <c r="BM287" s="22">
        <v>0</v>
      </c>
      <c r="BN287" s="22">
        <v>0</v>
      </c>
      <c r="BO287" s="22">
        <v>0</v>
      </c>
      <c r="BP287" s="22">
        <v>18322</v>
      </c>
      <c r="BQ287" s="22">
        <v>0</v>
      </c>
      <c r="BR287" s="22">
        <v>0</v>
      </c>
      <c r="BS287" s="22">
        <v>0</v>
      </c>
      <c r="BT287" s="22">
        <v>0</v>
      </c>
      <c r="BU287" s="22">
        <v>0</v>
      </c>
      <c r="BV287" s="22">
        <v>0</v>
      </c>
      <c r="BW287" s="22">
        <v>81216</v>
      </c>
      <c r="BX287" s="22">
        <v>2580</v>
      </c>
      <c r="BY287" s="22">
        <v>0</v>
      </c>
      <c r="BZ287" s="22">
        <v>0</v>
      </c>
      <c r="CA287" s="22">
        <v>0</v>
      </c>
      <c r="CB287" s="22">
        <v>0</v>
      </c>
      <c r="CC287" s="22">
        <v>0</v>
      </c>
      <c r="CD287" s="22">
        <v>0</v>
      </c>
      <c r="CE287" s="22">
        <v>678384</v>
      </c>
      <c r="CF287" s="22">
        <v>-51468</v>
      </c>
    </row>
    <row r="288" spans="1:84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92411</v>
      </c>
      <c r="F288" s="22">
        <v>0</v>
      </c>
      <c r="G288" s="22">
        <v>217494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7438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35000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  <c r="AR288" s="22">
        <v>352343</v>
      </c>
      <c r="AS288" s="22">
        <v>4155</v>
      </c>
      <c r="AT288" s="22">
        <v>49477</v>
      </c>
      <c r="AU288" s="22">
        <v>0</v>
      </c>
      <c r="AV288" s="22">
        <v>3507</v>
      </c>
      <c r="AW288" s="22">
        <v>1371</v>
      </c>
      <c r="AX288" s="22">
        <v>0</v>
      </c>
      <c r="AY288" s="22">
        <v>0</v>
      </c>
      <c r="AZ288" s="22">
        <v>0</v>
      </c>
      <c r="BA288" s="22">
        <v>0</v>
      </c>
      <c r="BB288" s="22">
        <v>0</v>
      </c>
      <c r="BC288" s="22">
        <v>54656</v>
      </c>
      <c r="BD288" s="22">
        <v>0</v>
      </c>
      <c r="BE288" s="22">
        <v>0</v>
      </c>
      <c r="BF288" s="22">
        <v>0</v>
      </c>
      <c r="BG288" s="22">
        <v>0</v>
      </c>
      <c r="BH288" s="22">
        <v>0</v>
      </c>
      <c r="BI288" s="22">
        <v>0</v>
      </c>
      <c r="BJ288" s="22">
        <v>17122</v>
      </c>
      <c r="BK288" s="22">
        <v>0</v>
      </c>
      <c r="BL288" s="22">
        <v>0</v>
      </c>
      <c r="BM288" s="22">
        <v>0</v>
      </c>
      <c r="BN288" s="22">
        <v>0</v>
      </c>
      <c r="BO288" s="22">
        <v>0</v>
      </c>
      <c r="BP288" s="22">
        <v>1063</v>
      </c>
      <c r="BQ288" s="22">
        <v>0</v>
      </c>
      <c r="BR288" s="22">
        <v>0</v>
      </c>
      <c r="BS288" s="22">
        <v>0</v>
      </c>
      <c r="BT288" s="22">
        <v>0</v>
      </c>
      <c r="BU288" s="22">
        <v>0</v>
      </c>
      <c r="BV288" s="22">
        <v>0</v>
      </c>
      <c r="BW288" s="22">
        <v>18714</v>
      </c>
      <c r="BX288" s="22">
        <v>0</v>
      </c>
      <c r="BY288" s="22">
        <v>0</v>
      </c>
      <c r="BZ288" s="22">
        <v>0</v>
      </c>
      <c r="CA288" s="22">
        <v>0</v>
      </c>
      <c r="CB288" s="22">
        <v>0</v>
      </c>
      <c r="CC288" s="22">
        <v>0</v>
      </c>
      <c r="CD288" s="22">
        <v>0</v>
      </c>
      <c r="CE288" s="22">
        <v>150065</v>
      </c>
      <c r="CF288" s="22">
        <v>202278</v>
      </c>
    </row>
    <row r="289" spans="1:84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179637</v>
      </c>
      <c r="F289" s="22">
        <v>0</v>
      </c>
      <c r="G289" s="22">
        <v>44508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5670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132101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58148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  <c r="AR289" s="22">
        <v>420064</v>
      </c>
      <c r="AS289" s="22">
        <v>2424</v>
      </c>
      <c r="AT289" s="22">
        <v>83706</v>
      </c>
      <c r="AU289" s="22">
        <v>0</v>
      </c>
      <c r="AV289" s="22">
        <v>24152</v>
      </c>
      <c r="AW289" s="22">
        <v>7454</v>
      </c>
      <c r="AX289" s="22">
        <v>1265</v>
      </c>
      <c r="AY289" s="22">
        <v>0</v>
      </c>
      <c r="AZ289" s="22">
        <v>0</v>
      </c>
      <c r="BA289" s="22">
        <v>0</v>
      </c>
      <c r="BB289" s="22">
        <v>0</v>
      </c>
      <c r="BC289" s="22">
        <v>135899</v>
      </c>
      <c r="BD289" s="22">
        <v>0</v>
      </c>
      <c r="BE289" s="22">
        <v>0</v>
      </c>
      <c r="BF289" s="22">
        <v>0</v>
      </c>
      <c r="BG289" s="22">
        <v>0</v>
      </c>
      <c r="BH289" s="22">
        <v>0</v>
      </c>
      <c r="BI289" s="22">
        <v>20697</v>
      </c>
      <c r="BJ289" s="22">
        <v>11987</v>
      </c>
      <c r="BK289" s="22">
        <v>0</v>
      </c>
      <c r="BL289" s="22">
        <v>0</v>
      </c>
      <c r="BM289" s="22">
        <v>0</v>
      </c>
      <c r="BN289" s="22">
        <v>0</v>
      </c>
      <c r="BO289" s="22">
        <v>0</v>
      </c>
      <c r="BP289" s="22">
        <v>2722</v>
      </c>
      <c r="BQ289" s="22">
        <v>0</v>
      </c>
      <c r="BR289" s="22">
        <v>0</v>
      </c>
      <c r="BS289" s="22">
        <v>0</v>
      </c>
      <c r="BT289" s="22">
        <v>0</v>
      </c>
      <c r="BU289" s="22">
        <v>0</v>
      </c>
      <c r="BV289" s="22">
        <v>0</v>
      </c>
      <c r="BW289" s="22">
        <v>66567</v>
      </c>
      <c r="BX289" s="22">
        <v>0</v>
      </c>
      <c r="BY289" s="22">
        <v>0</v>
      </c>
      <c r="BZ289" s="22">
        <v>0</v>
      </c>
      <c r="CA289" s="22">
        <v>0</v>
      </c>
      <c r="CB289" s="22">
        <v>0</v>
      </c>
      <c r="CC289" s="22">
        <v>0</v>
      </c>
      <c r="CD289" s="22">
        <v>0</v>
      </c>
      <c r="CE289" s="22">
        <v>356873</v>
      </c>
      <c r="CF289" s="22">
        <v>63191</v>
      </c>
    </row>
    <row r="290" spans="1:84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561934</v>
      </c>
      <c r="F290" s="22">
        <v>0</v>
      </c>
      <c r="G290" s="22">
        <v>46317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200</v>
      </c>
      <c r="N290" s="22">
        <v>0</v>
      </c>
      <c r="O290" s="22">
        <v>0</v>
      </c>
      <c r="P290" s="22">
        <v>17688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59270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7138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  <c r="AR290" s="22">
        <v>692547</v>
      </c>
      <c r="AS290" s="22">
        <v>17470</v>
      </c>
      <c r="AT290" s="22">
        <v>200569</v>
      </c>
      <c r="AU290" s="22">
        <v>0</v>
      </c>
      <c r="AV290" s="22">
        <v>28076</v>
      </c>
      <c r="AW290" s="22">
        <v>13662</v>
      </c>
      <c r="AX290" s="22">
        <v>2750</v>
      </c>
      <c r="AY290" s="22">
        <v>0</v>
      </c>
      <c r="AZ290" s="22">
        <v>18735</v>
      </c>
      <c r="BA290" s="22">
        <v>0</v>
      </c>
      <c r="BB290" s="22">
        <v>0</v>
      </c>
      <c r="BC290" s="22">
        <v>116963</v>
      </c>
      <c r="BD290" s="22">
        <v>0</v>
      </c>
      <c r="BE290" s="22">
        <v>0</v>
      </c>
      <c r="BF290" s="22">
        <v>0</v>
      </c>
      <c r="BG290" s="22">
        <v>0</v>
      </c>
      <c r="BH290" s="22">
        <v>0</v>
      </c>
      <c r="BI290" s="22">
        <v>103940</v>
      </c>
      <c r="BJ290" s="22">
        <v>28148</v>
      </c>
      <c r="BK290" s="22">
        <v>0</v>
      </c>
      <c r="BL290" s="22">
        <v>3542</v>
      </c>
      <c r="BM290" s="22">
        <v>0</v>
      </c>
      <c r="BN290" s="22">
        <v>0</v>
      </c>
      <c r="BO290" s="22">
        <v>0</v>
      </c>
      <c r="BP290" s="22">
        <v>2259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0</v>
      </c>
      <c r="BW290" s="22">
        <v>74010</v>
      </c>
      <c r="BX290" s="22">
        <v>1872</v>
      </c>
      <c r="BY290" s="22">
        <v>0</v>
      </c>
      <c r="BZ290" s="22">
        <v>0</v>
      </c>
      <c r="CA290" s="22">
        <v>0</v>
      </c>
      <c r="CB290" s="22">
        <v>0</v>
      </c>
      <c r="CC290" s="22">
        <v>0</v>
      </c>
      <c r="CD290" s="22">
        <v>0</v>
      </c>
      <c r="CE290" s="22">
        <v>611996</v>
      </c>
      <c r="CF290" s="22">
        <v>80551</v>
      </c>
    </row>
    <row r="291" spans="1:84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88963</v>
      </c>
      <c r="F291" s="22">
        <v>0</v>
      </c>
      <c r="G291" s="22">
        <v>30842</v>
      </c>
      <c r="H291" s="22">
        <v>0</v>
      </c>
      <c r="I291" s="22">
        <v>1300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162140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9460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1500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  <c r="AR291" s="22">
        <v>294205</v>
      </c>
      <c r="AS291" s="22">
        <v>0</v>
      </c>
      <c r="AT291" s="22">
        <v>51903</v>
      </c>
      <c r="AU291" s="22">
        <v>0</v>
      </c>
      <c r="AV291" s="22">
        <v>21903</v>
      </c>
      <c r="AW291" s="22">
        <v>0</v>
      </c>
      <c r="AX291" s="22">
        <v>0</v>
      </c>
      <c r="AY291" s="22">
        <v>0</v>
      </c>
      <c r="AZ291" s="22">
        <v>0</v>
      </c>
      <c r="BA291" s="22">
        <v>0</v>
      </c>
      <c r="BB291" s="22">
        <v>0</v>
      </c>
      <c r="BC291" s="22">
        <v>28851</v>
      </c>
      <c r="BD291" s="22">
        <v>0</v>
      </c>
      <c r="BE291" s="22">
        <v>0</v>
      </c>
      <c r="BF291" s="22">
        <v>0</v>
      </c>
      <c r="BG291" s="22">
        <v>0</v>
      </c>
      <c r="BH291" s="22">
        <v>238</v>
      </c>
      <c r="BI291" s="22">
        <v>0</v>
      </c>
      <c r="BJ291" s="22">
        <v>5640</v>
      </c>
      <c r="BK291" s="22">
        <v>0</v>
      </c>
      <c r="BL291" s="22">
        <v>0</v>
      </c>
      <c r="BM291" s="22">
        <v>0</v>
      </c>
      <c r="BN291" s="22">
        <v>0</v>
      </c>
      <c r="BO291" s="22">
        <v>0</v>
      </c>
      <c r="BP291" s="22">
        <v>9690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0</v>
      </c>
      <c r="BW291" s="22">
        <v>16839</v>
      </c>
      <c r="BX291" s="22">
        <v>0</v>
      </c>
      <c r="BY291" s="22">
        <v>0</v>
      </c>
      <c r="BZ291" s="22">
        <v>0</v>
      </c>
      <c r="CA291" s="22">
        <v>0</v>
      </c>
      <c r="CB291" s="22">
        <v>0</v>
      </c>
      <c r="CC291" s="22">
        <v>0</v>
      </c>
      <c r="CD291" s="22">
        <v>0</v>
      </c>
      <c r="CE291" s="22">
        <v>135064</v>
      </c>
      <c r="CF291" s="22">
        <v>159141</v>
      </c>
    </row>
    <row r="292" spans="1:84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76825</v>
      </c>
      <c r="F292" s="22">
        <v>0</v>
      </c>
      <c r="G292" s="22">
        <v>11975</v>
      </c>
      <c r="H292" s="22">
        <v>0</v>
      </c>
      <c r="I292" s="22">
        <v>2773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52309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4943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3296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  <c r="AR292" s="22">
        <v>152121</v>
      </c>
      <c r="AS292" s="22">
        <v>8308</v>
      </c>
      <c r="AT292" s="22">
        <v>39847</v>
      </c>
      <c r="AU292" s="22">
        <v>0</v>
      </c>
      <c r="AV292" s="22">
        <v>3046</v>
      </c>
      <c r="AW292" s="22">
        <v>12553</v>
      </c>
      <c r="AX292" s="22">
        <v>0</v>
      </c>
      <c r="AY292" s="22">
        <v>0</v>
      </c>
      <c r="AZ292" s="22">
        <v>0</v>
      </c>
      <c r="BA292" s="22">
        <v>0</v>
      </c>
      <c r="BB292" s="22">
        <v>0</v>
      </c>
      <c r="BC292" s="22">
        <v>25100</v>
      </c>
      <c r="BD292" s="22">
        <v>0</v>
      </c>
      <c r="BE292" s="22">
        <v>0</v>
      </c>
      <c r="BF292" s="22">
        <v>0</v>
      </c>
      <c r="BG292" s="22">
        <v>0</v>
      </c>
      <c r="BH292" s="22">
        <v>13763</v>
      </c>
      <c r="BI292" s="22">
        <v>0</v>
      </c>
      <c r="BJ292" s="22">
        <v>4943</v>
      </c>
      <c r="BK292" s="22">
        <v>0</v>
      </c>
      <c r="BL292" s="22">
        <v>0</v>
      </c>
      <c r="BM292" s="22">
        <v>0</v>
      </c>
      <c r="BN292" s="22">
        <v>0</v>
      </c>
      <c r="BO292" s="22">
        <v>0</v>
      </c>
      <c r="BP292" s="22">
        <v>921</v>
      </c>
      <c r="BQ292" s="22">
        <v>0</v>
      </c>
      <c r="BR292" s="22">
        <v>0</v>
      </c>
      <c r="BS292" s="22">
        <v>0</v>
      </c>
      <c r="BT292" s="22">
        <v>0</v>
      </c>
      <c r="BU292" s="22">
        <v>0</v>
      </c>
      <c r="BV292" s="22">
        <v>0</v>
      </c>
      <c r="BW292" s="22">
        <v>18419</v>
      </c>
      <c r="BX292" s="22">
        <v>0</v>
      </c>
      <c r="BY292" s="22">
        <v>0</v>
      </c>
      <c r="BZ292" s="22">
        <v>0</v>
      </c>
      <c r="CA292" s="22">
        <v>0</v>
      </c>
      <c r="CB292" s="22">
        <v>0</v>
      </c>
      <c r="CC292" s="22">
        <v>0</v>
      </c>
      <c r="CD292" s="22">
        <v>0</v>
      </c>
      <c r="CE292" s="22">
        <v>126900</v>
      </c>
      <c r="CF292" s="22">
        <v>25221</v>
      </c>
    </row>
    <row r="293" spans="1:84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93287</v>
      </c>
      <c r="F293" s="22">
        <v>0</v>
      </c>
      <c r="G293" s="22">
        <v>42367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180723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  <c r="AR293" s="22">
        <v>316377</v>
      </c>
      <c r="AS293" s="22">
        <v>0</v>
      </c>
      <c r="AT293" s="22">
        <v>47948</v>
      </c>
      <c r="AU293" s="22">
        <v>0</v>
      </c>
      <c r="AV293" s="22">
        <v>3695</v>
      </c>
      <c r="AW293" s="22">
        <v>5131</v>
      </c>
      <c r="AX293" s="22">
        <v>0</v>
      </c>
      <c r="AY293" s="22">
        <v>0</v>
      </c>
      <c r="AZ293" s="22">
        <v>0</v>
      </c>
      <c r="BA293" s="22">
        <v>0</v>
      </c>
      <c r="BB293" s="22">
        <v>0</v>
      </c>
      <c r="BC293" s="22">
        <v>23301</v>
      </c>
      <c r="BD293" s="22">
        <v>0</v>
      </c>
      <c r="BE293" s="22">
        <v>0</v>
      </c>
      <c r="BF293" s="22">
        <v>0</v>
      </c>
      <c r="BG293" s="22">
        <v>0</v>
      </c>
      <c r="BH293" s="22">
        <v>0</v>
      </c>
      <c r="BI293" s="22">
        <v>0</v>
      </c>
      <c r="BJ293" s="22">
        <v>4153</v>
      </c>
      <c r="BK293" s="22">
        <v>0</v>
      </c>
      <c r="BL293" s="22">
        <v>0</v>
      </c>
      <c r="BM293" s="22">
        <v>0</v>
      </c>
      <c r="BN293" s="22">
        <v>0</v>
      </c>
      <c r="BO293" s="22">
        <v>0</v>
      </c>
      <c r="BP293" s="22">
        <v>5897</v>
      </c>
      <c r="BQ293" s="22">
        <v>0</v>
      </c>
      <c r="BR293" s="22">
        <v>0</v>
      </c>
      <c r="BS293" s="22">
        <v>0</v>
      </c>
      <c r="BT293" s="22">
        <v>0</v>
      </c>
      <c r="BU293" s="22">
        <v>0</v>
      </c>
      <c r="BV293" s="22">
        <v>0</v>
      </c>
      <c r="BW293" s="22">
        <v>17021</v>
      </c>
      <c r="BX293" s="22">
        <v>0</v>
      </c>
      <c r="BY293" s="22">
        <v>0</v>
      </c>
      <c r="BZ293" s="22">
        <v>0</v>
      </c>
      <c r="CA293" s="22">
        <v>0</v>
      </c>
      <c r="CB293" s="22">
        <v>0</v>
      </c>
      <c r="CC293" s="22">
        <v>0</v>
      </c>
      <c r="CD293" s="22">
        <v>0</v>
      </c>
      <c r="CE293" s="22">
        <v>107146</v>
      </c>
      <c r="CF293" s="22">
        <v>209231</v>
      </c>
    </row>
    <row r="294" spans="1:84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491188</v>
      </c>
      <c r="F294" s="22">
        <v>0</v>
      </c>
      <c r="G294" s="22">
        <v>74065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5550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42050</v>
      </c>
      <c r="W294" s="22">
        <v>340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3817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15581</v>
      </c>
      <c r="AK294" s="22">
        <v>2696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  <c r="AR294" s="22">
        <v>635287</v>
      </c>
      <c r="AS294" s="22">
        <v>0</v>
      </c>
      <c r="AT294" s="22">
        <v>1666129</v>
      </c>
      <c r="AU294" s="22">
        <v>0</v>
      </c>
      <c r="AV294" s="22">
        <v>34256</v>
      </c>
      <c r="AW294" s="22">
        <v>20136</v>
      </c>
      <c r="AX294" s="22">
        <v>3983</v>
      </c>
      <c r="AY294" s="22">
        <v>0</v>
      </c>
      <c r="AZ294" s="22">
        <v>1557</v>
      </c>
      <c r="BA294" s="22">
        <v>0</v>
      </c>
      <c r="BB294" s="22">
        <v>0</v>
      </c>
      <c r="BC294" s="22">
        <v>119981</v>
      </c>
      <c r="BD294" s="22">
        <v>0</v>
      </c>
      <c r="BE294" s="22">
        <v>0</v>
      </c>
      <c r="BF294" s="22">
        <v>0</v>
      </c>
      <c r="BG294" s="22">
        <v>0</v>
      </c>
      <c r="BH294" s="22">
        <v>0</v>
      </c>
      <c r="BI294" s="22">
        <v>1056221</v>
      </c>
      <c r="BJ294" s="22">
        <v>79046</v>
      </c>
      <c r="BK294" s="22">
        <v>0</v>
      </c>
      <c r="BL294" s="22">
        <v>0</v>
      </c>
      <c r="BM294" s="22">
        <v>0</v>
      </c>
      <c r="BN294" s="22">
        <v>0</v>
      </c>
      <c r="BO294" s="22">
        <v>0</v>
      </c>
      <c r="BP294" s="22">
        <v>13017</v>
      </c>
      <c r="BQ294" s="22">
        <v>0</v>
      </c>
      <c r="BR294" s="22">
        <v>0</v>
      </c>
      <c r="BS294" s="22">
        <v>0</v>
      </c>
      <c r="BT294" s="22">
        <v>0</v>
      </c>
      <c r="BU294" s="22">
        <v>0</v>
      </c>
      <c r="BV294" s="22">
        <v>0</v>
      </c>
      <c r="BW294" s="22">
        <v>91346</v>
      </c>
      <c r="BX294" s="22">
        <v>37212</v>
      </c>
      <c r="BY294" s="22">
        <v>0</v>
      </c>
      <c r="BZ294" s="22">
        <v>0</v>
      </c>
      <c r="CA294" s="22">
        <v>0</v>
      </c>
      <c r="CB294" s="22">
        <v>0</v>
      </c>
      <c r="CC294" s="22">
        <v>0</v>
      </c>
      <c r="CD294" s="22">
        <v>0</v>
      </c>
      <c r="CE294" s="22">
        <v>3122884</v>
      </c>
      <c r="CF294" s="22">
        <v>-2487597</v>
      </c>
    </row>
    <row r="295" spans="1:84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134912</v>
      </c>
      <c r="F295" s="22">
        <v>0</v>
      </c>
      <c r="G295" s="22">
        <v>54477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160743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92943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5307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50004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  <c r="AR295" s="22">
        <v>498386</v>
      </c>
      <c r="AS295" s="22">
        <v>0</v>
      </c>
      <c r="AT295" s="22">
        <v>64969</v>
      </c>
      <c r="AU295" s="22">
        <v>0</v>
      </c>
      <c r="AV295" s="22">
        <v>8521</v>
      </c>
      <c r="AW295" s="22">
        <v>21129</v>
      </c>
      <c r="AX295" s="22">
        <v>0</v>
      </c>
      <c r="AY295" s="22">
        <v>0</v>
      </c>
      <c r="AZ295" s="22">
        <v>0</v>
      </c>
      <c r="BA295" s="22">
        <v>0</v>
      </c>
      <c r="BB295" s="22">
        <v>0</v>
      </c>
      <c r="BC295" s="22">
        <v>105968</v>
      </c>
      <c r="BD295" s="22">
        <v>0</v>
      </c>
      <c r="BE295" s="22">
        <v>0</v>
      </c>
      <c r="BF295" s="22">
        <v>0</v>
      </c>
      <c r="BG295" s="22">
        <v>0</v>
      </c>
      <c r="BH295" s="22">
        <v>0</v>
      </c>
      <c r="BI295" s="22">
        <v>0</v>
      </c>
      <c r="BJ295" s="22">
        <v>27264</v>
      </c>
      <c r="BK295" s="22">
        <v>0</v>
      </c>
      <c r="BL295" s="22">
        <v>0</v>
      </c>
      <c r="BM295" s="22">
        <v>0</v>
      </c>
      <c r="BN295" s="22">
        <v>0</v>
      </c>
      <c r="BO295" s="22">
        <v>0</v>
      </c>
      <c r="BP295" s="22">
        <v>98250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0</v>
      </c>
      <c r="BW295" s="22">
        <v>41277</v>
      </c>
      <c r="BX295" s="22">
        <v>839</v>
      </c>
      <c r="BY295" s="22">
        <v>0</v>
      </c>
      <c r="BZ295" s="22">
        <v>0</v>
      </c>
      <c r="CA295" s="22">
        <v>0</v>
      </c>
      <c r="CB295" s="22">
        <v>0</v>
      </c>
      <c r="CC295" s="22">
        <v>0</v>
      </c>
      <c r="CD295" s="22">
        <v>0</v>
      </c>
      <c r="CE295" s="22">
        <v>368217</v>
      </c>
      <c r="CF295" s="22">
        <v>130169</v>
      </c>
    </row>
    <row r="296" spans="1:84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232215</v>
      </c>
      <c r="F296" s="22">
        <v>0</v>
      </c>
      <c r="G296" s="22">
        <v>47305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226253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506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1462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2533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  <c r="AR296" s="22">
        <v>510274</v>
      </c>
      <c r="AS296" s="22">
        <v>9200</v>
      </c>
      <c r="AT296" s="22">
        <v>114491</v>
      </c>
      <c r="AU296" s="22">
        <v>0</v>
      </c>
      <c r="AV296" s="22">
        <v>0</v>
      </c>
      <c r="AW296" s="22">
        <v>19944</v>
      </c>
      <c r="AX296" s="22">
        <v>3500</v>
      </c>
      <c r="AY296" s="22">
        <v>0</v>
      </c>
      <c r="AZ296" s="22">
        <v>14004</v>
      </c>
      <c r="BA296" s="22">
        <v>0</v>
      </c>
      <c r="BB296" s="22">
        <v>0</v>
      </c>
      <c r="BC296" s="22">
        <v>96670</v>
      </c>
      <c r="BD296" s="22">
        <v>0</v>
      </c>
      <c r="BE296" s="22">
        <v>0</v>
      </c>
      <c r="BF296" s="22">
        <v>0</v>
      </c>
      <c r="BG296" s="22">
        <v>0</v>
      </c>
      <c r="BH296" s="22">
        <v>33480</v>
      </c>
      <c r="BI296" s="22">
        <v>0</v>
      </c>
      <c r="BJ296" s="22">
        <v>525</v>
      </c>
      <c r="BK296" s="22">
        <v>0</v>
      </c>
      <c r="BL296" s="22">
        <v>0</v>
      </c>
      <c r="BM296" s="22">
        <v>0</v>
      </c>
      <c r="BN296" s="22">
        <v>0</v>
      </c>
      <c r="BO296" s="22">
        <v>0</v>
      </c>
      <c r="BP296" s="22">
        <v>20933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0</v>
      </c>
      <c r="BW296" s="22">
        <v>7516</v>
      </c>
      <c r="BX296" s="22">
        <v>5270</v>
      </c>
      <c r="BY296" s="22">
        <v>0</v>
      </c>
      <c r="BZ296" s="22">
        <v>0</v>
      </c>
      <c r="CA296" s="22">
        <v>0</v>
      </c>
      <c r="CB296" s="22">
        <v>0</v>
      </c>
      <c r="CC296" s="22">
        <v>0</v>
      </c>
      <c r="CD296" s="22">
        <v>0</v>
      </c>
      <c r="CE296" s="22">
        <v>325533</v>
      </c>
      <c r="CF296" s="22">
        <v>184741</v>
      </c>
    </row>
    <row r="297" spans="1:84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647466</v>
      </c>
      <c r="F297" s="22">
        <v>0</v>
      </c>
      <c r="G297" s="22">
        <v>55557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2350</v>
      </c>
      <c r="N297" s="22">
        <v>0</v>
      </c>
      <c r="O297" s="22">
        <v>0</v>
      </c>
      <c r="P297" s="22">
        <v>38469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92696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9217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  <c r="AR297" s="22">
        <v>845755</v>
      </c>
      <c r="AS297" s="22">
        <v>38499</v>
      </c>
      <c r="AT297" s="22">
        <v>259890</v>
      </c>
      <c r="AU297" s="22">
        <v>0</v>
      </c>
      <c r="AV297" s="22">
        <v>35865</v>
      </c>
      <c r="AW297" s="22">
        <v>24016</v>
      </c>
      <c r="AX297" s="22">
        <v>2940</v>
      </c>
      <c r="AY297" s="22">
        <v>0</v>
      </c>
      <c r="AZ297" s="22">
        <v>24918</v>
      </c>
      <c r="BA297" s="22">
        <v>0</v>
      </c>
      <c r="BB297" s="22">
        <v>0</v>
      </c>
      <c r="BC297" s="22">
        <v>132736</v>
      </c>
      <c r="BD297" s="22">
        <v>0</v>
      </c>
      <c r="BE297" s="22">
        <v>0</v>
      </c>
      <c r="BF297" s="22">
        <v>0</v>
      </c>
      <c r="BG297" s="22">
        <v>0</v>
      </c>
      <c r="BH297" s="22">
        <v>0</v>
      </c>
      <c r="BI297" s="22">
        <v>141452</v>
      </c>
      <c r="BJ297" s="22">
        <v>45689</v>
      </c>
      <c r="BK297" s="22">
        <v>0</v>
      </c>
      <c r="BL297" s="22">
        <v>4337</v>
      </c>
      <c r="BM297" s="22">
        <v>0</v>
      </c>
      <c r="BN297" s="22">
        <v>0</v>
      </c>
      <c r="BO297" s="22">
        <v>0</v>
      </c>
      <c r="BP297" s="22">
        <v>33078</v>
      </c>
      <c r="BQ297" s="22">
        <v>0</v>
      </c>
      <c r="BR297" s="22">
        <v>0</v>
      </c>
      <c r="BS297" s="22">
        <v>0</v>
      </c>
      <c r="BT297" s="22">
        <v>0</v>
      </c>
      <c r="BU297" s="22">
        <v>0</v>
      </c>
      <c r="BV297" s="22">
        <v>0</v>
      </c>
      <c r="BW297" s="22">
        <v>56590</v>
      </c>
      <c r="BX297" s="22">
        <v>2467</v>
      </c>
      <c r="BY297" s="22">
        <v>0</v>
      </c>
      <c r="BZ297" s="22">
        <v>0</v>
      </c>
      <c r="CA297" s="22">
        <v>0</v>
      </c>
      <c r="CB297" s="22">
        <v>0</v>
      </c>
      <c r="CC297" s="22">
        <v>0</v>
      </c>
      <c r="CD297" s="22">
        <v>0</v>
      </c>
      <c r="CE297" s="22">
        <v>802477</v>
      </c>
      <c r="CF297" s="22">
        <v>43278</v>
      </c>
    </row>
    <row r="298" spans="1:84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225010</v>
      </c>
      <c r="F298" s="22">
        <v>0</v>
      </c>
      <c r="G298" s="22">
        <v>44836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37981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12614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0</v>
      </c>
      <c r="AR298" s="22">
        <v>320441</v>
      </c>
      <c r="AS298" s="22">
        <v>12727</v>
      </c>
      <c r="AT298" s="22">
        <v>80277</v>
      </c>
      <c r="AU298" s="22">
        <v>0</v>
      </c>
      <c r="AV298" s="22">
        <v>4181</v>
      </c>
      <c r="AW298" s="22">
        <v>8969</v>
      </c>
      <c r="AX298" s="22">
        <v>1741</v>
      </c>
      <c r="AY298" s="22">
        <v>0</v>
      </c>
      <c r="AZ298" s="22">
        <v>2020</v>
      </c>
      <c r="BA298" s="22">
        <v>0</v>
      </c>
      <c r="BB298" s="22">
        <v>0</v>
      </c>
      <c r="BC298" s="22">
        <v>0</v>
      </c>
      <c r="BD298" s="22">
        <v>0</v>
      </c>
      <c r="BE298" s="22">
        <v>59245</v>
      </c>
      <c r="BF298" s="22">
        <v>0</v>
      </c>
      <c r="BG298" s="22">
        <v>0</v>
      </c>
      <c r="BH298" s="22">
        <v>0</v>
      </c>
      <c r="BI298" s="22">
        <v>103852</v>
      </c>
      <c r="BJ298" s="22">
        <v>11933</v>
      </c>
      <c r="BK298" s="22">
        <v>0</v>
      </c>
      <c r="BL298" s="22">
        <v>0</v>
      </c>
      <c r="BM298" s="22">
        <v>0</v>
      </c>
      <c r="BN298" s="22">
        <v>0</v>
      </c>
      <c r="BO298" s="22">
        <v>0</v>
      </c>
      <c r="BP298" s="22">
        <v>38009</v>
      </c>
      <c r="BQ298" s="22">
        <v>0</v>
      </c>
      <c r="BR298" s="22">
        <v>0</v>
      </c>
      <c r="BS298" s="22">
        <v>0</v>
      </c>
      <c r="BT298" s="22">
        <v>0</v>
      </c>
      <c r="BU298" s="22">
        <v>0</v>
      </c>
      <c r="BV298" s="22">
        <v>0</v>
      </c>
      <c r="BW298" s="22">
        <v>15175</v>
      </c>
      <c r="BX298" s="22">
        <v>0</v>
      </c>
      <c r="BY298" s="22">
        <v>0</v>
      </c>
      <c r="BZ298" s="22">
        <v>0</v>
      </c>
      <c r="CA298" s="22">
        <v>0</v>
      </c>
      <c r="CB298" s="22">
        <v>0</v>
      </c>
      <c r="CC298" s="22">
        <v>0</v>
      </c>
      <c r="CD298" s="22">
        <v>0</v>
      </c>
      <c r="CE298" s="22">
        <v>338129</v>
      </c>
      <c r="CF298" s="22">
        <v>-17688</v>
      </c>
    </row>
    <row r="299" spans="1:84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469985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2100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4267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4072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  <c r="AR299" s="22">
        <v>480424</v>
      </c>
      <c r="AS299" s="22">
        <v>201771</v>
      </c>
      <c r="AT299" s="22">
        <v>76967</v>
      </c>
      <c r="AU299" s="22">
        <v>0</v>
      </c>
      <c r="AV299" s="22">
        <v>10154</v>
      </c>
      <c r="AW299" s="22">
        <v>500</v>
      </c>
      <c r="AX299" s="22">
        <v>0</v>
      </c>
      <c r="AY299" s="22">
        <v>0</v>
      </c>
      <c r="AZ299" s="22">
        <v>0</v>
      </c>
      <c r="BA299" s="22">
        <v>0</v>
      </c>
      <c r="BB299" s="22">
        <v>0</v>
      </c>
      <c r="BC299" s="22">
        <v>147417</v>
      </c>
      <c r="BD299" s="22">
        <v>0</v>
      </c>
      <c r="BE299" s="22">
        <v>0</v>
      </c>
      <c r="BF299" s="22">
        <v>0</v>
      </c>
      <c r="BG299" s="22">
        <v>0</v>
      </c>
      <c r="BH299" s="22">
        <v>0</v>
      </c>
      <c r="BI299" s="22">
        <v>0</v>
      </c>
      <c r="BJ299" s="22">
        <v>22500</v>
      </c>
      <c r="BK299" s="22">
        <v>0</v>
      </c>
      <c r="BL299" s="22">
        <v>0</v>
      </c>
      <c r="BM299" s="22">
        <v>0</v>
      </c>
      <c r="BN299" s="22">
        <v>0</v>
      </c>
      <c r="BO299" s="22">
        <v>0</v>
      </c>
      <c r="BP299" s="22">
        <v>8710</v>
      </c>
      <c r="BQ299" s="22">
        <v>0</v>
      </c>
      <c r="BR299" s="22">
        <v>0</v>
      </c>
      <c r="BS299" s="22">
        <v>0</v>
      </c>
      <c r="BT299" s="22">
        <v>0</v>
      </c>
      <c r="BU299" s="22">
        <v>0</v>
      </c>
      <c r="BV299" s="22">
        <v>0</v>
      </c>
      <c r="BW299" s="22">
        <v>42415</v>
      </c>
      <c r="BX299" s="22">
        <v>1710</v>
      </c>
      <c r="BY299" s="22">
        <v>0</v>
      </c>
      <c r="BZ299" s="22">
        <v>0</v>
      </c>
      <c r="CA299" s="22">
        <v>0</v>
      </c>
      <c r="CB299" s="22">
        <v>0</v>
      </c>
      <c r="CC299" s="22">
        <v>0</v>
      </c>
      <c r="CD299" s="22">
        <v>0</v>
      </c>
      <c r="CE299" s="22">
        <v>512144</v>
      </c>
      <c r="CF299" s="22">
        <v>-31720</v>
      </c>
    </row>
    <row r="300" spans="1:84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323328</v>
      </c>
      <c r="F300" s="22">
        <v>0</v>
      </c>
      <c r="G300" s="22">
        <v>0</v>
      </c>
      <c r="H300" s="22">
        <v>108790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  <c r="AR300" s="22">
        <v>432118</v>
      </c>
      <c r="AS300" s="22">
        <v>0</v>
      </c>
      <c r="AT300" s="22">
        <v>222739</v>
      </c>
      <c r="AU300" s="22">
        <v>158926</v>
      </c>
      <c r="AV300" s="22">
        <v>8642</v>
      </c>
      <c r="AW300" s="22">
        <v>10135</v>
      </c>
      <c r="AX300" s="22">
        <v>0</v>
      </c>
      <c r="AY300" s="22">
        <v>0</v>
      </c>
      <c r="AZ300" s="22">
        <v>0</v>
      </c>
      <c r="BA300" s="22">
        <v>0</v>
      </c>
      <c r="BB300" s="22">
        <v>0</v>
      </c>
      <c r="BC300" s="22">
        <v>15286</v>
      </c>
      <c r="BD300" s="22">
        <v>0</v>
      </c>
      <c r="BE300" s="22">
        <v>0</v>
      </c>
      <c r="BF300" s="22">
        <v>0</v>
      </c>
      <c r="BG300" s="22">
        <v>0</v>
      </c>
      <c r="BH300" s="22">
        <v>0</v>
      </c>
      <c r="BI300" s="22">
        <v>0</v>
      </c>
      <c r="BJ300" s="22">
        <v>32144</v>
      </c>
      <c r="BK300" s="22">
        <v>0</v>
      </c>
      <c r="BL300" s="22">
        <v>0</v>
      </c>
      <c r="BM300" s="22">
        <v>0</v>
      </c>
      <c r="BN300" s="22">
        <v>0</v>
      </c>
      <c r="BO300" s="22">
        <v>0</v>
      </c>
      <c r="BP300" s="22">
        <v>0</v>
      </c>
      <c r="BQ300" s="22">
        <v>0</v>
      </c>
      <c r="BR300" s="22">
        <v>0</v>
      </c>
      <c r="BS300" s="22">
        <v>0</v>
      </c>
      <c r="BT300" s="22">
        <v>0</v>
      </c>
      <c r="BU300" s="22">
        <v>0</v>
      </c>
      <c r="BV300" s="22">
        <v>0</v>
      </c>
      <c r="BW300" s="22">
        <v>14012</v>
      </c>
      <c r="BX300" s="22">
        <v>0</v>
      </c>
      <c r="BY300" s="22">
        <v>0</v>
      </c>
      <c r="BZ300" s="22">
        <v>0</v>
      </c>
      <c r="CA300" s="22">
        <v>0</v>
      </c>
      <c r="CB300" s="22">
        <v>0</v>
      </c>
      <c r="CC300" s="22">
        <v>0</v>
      </c>
      <c r="CD300" s="22">
        <v>0</v>
      </c>
      <c r="CE300" s="22">
        <v>461884</v>
      </c>
      <c r="CF300" s="22">
        <v>-29766</v>
      </c>
    </row>
    <row r="301" spans="1:84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418404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  <c r="AR301" s="22">
        <v>418404</v>
      </c>
      <c r="AS301" s="22">
        <v>0</v>
      </c>
      <c r="AT301" s="22">
        <v>22421</v>
      </c>
      <c r="AU301" s="22">
        <v>0</v>
      </c>
      <c r="AV301" s="22">
        <v>2092</v>
      </c>
      <c r="AW301" s="22">
        <v>11359</v>
      </c>
      <c r="AX301" s="22">
        <v>5000</v>
      </c>
      <c r="AY301" s="22">
        <v>0</v>
      </c>
      <c r="AZ301" s="22">
        <v>0</v>
      </c>
      <c r="BA301" s="22">
        <v>0</v>
      </c>
      <c r="BB301" s="22">
        <v>0</v>
      </c>
      <c r="BC301" s="22">
        <v>95459</v>
      </c>
      <c r="BD301" s="22">
        <v>0</v>
      </c>
      <c r="BE301" s="22">
        <v>0</v>
      </c>
      <c r="BF301" s="22">
        <v>0</v>
      </c>
      <c r="BG301" s="22">
        <v>0</v>
      </c>
      <c r="BH301" s="22">
        <v>0</v>
      </c>
      <c r="BI301" s="22">
        <v>0</v>
      </c>
      <c r="BJ301" s="22">
        <v>4543</v>
      </c>
      <c r="BK301" s="22">
        <v>0</v>
      </c>
      <c r="BL301" s="22">
        <v>0</v>
      </c>
      <c r="BM301" s="22">
        <v>0</v>
      </c>
      <c r="BN301" s="22">
        <v>0</v>
      </c>
      <c r="BO301" s="22">
        <v>0</v>
      </c>
      <c r="BP301" s="22">
        <v>0</v>
      </c>
      <c r="BQ301" s="22">
        <v>0</v>
      </c>
      <c r="BR301" s="22">
        <v>0</v>
      </c>
      <c r="BS301" s="22">
        <v>0</v>
      </c>
      <c r="BT301" s="22">
        <v>0</v>
      </c>
      <c r="BU301" s="22">
        <v>0</v>
      </c>
      <c r="BV301" s="22">
        <v>0</v>
      </c>
      <c r="BW301" s="22">
        <v>16094</v>
      </c>
      <c r="BX301" s="22">
        <v>0</v>
      </c>
      <c r="BY301" s="22">
        <v>0</v>
      </c>
      <c r="BZ301" s="22">
        <v>0</v>
      </c>
      <c r="CA301" s="22">
        <v>0</v>
      </c>
      <c r="CB301" s="22">
        <v>0</v>
      </c>
      <c r="CC301" s="22">
        <v>0</v>
      </c>
      <c r="CD301" s="22">
        <v>0</v>
      </c>
      <c r="CE301" s="22">
        <v>156968</v>
      </c>
      <c r="CF301" s="22">
        <v>261436</v>
      </c>
    </row>
    <row r="302" spans="1:84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301459</v>
      </c>
      <c r="F302" s="22">
        <v>0</v>
      </c>
      <c r="G302" s="22">
        <v>69660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80663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67680</v>
      </c>
      <c r="W302" s="22">
        <v>1550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5905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0</v>
      </c>
      <c r="AR302" s="22">
        <v>526917</v>
      </c>
      <c r="AS302" s="22">
        <v>10934</v>
      </c>
      <c r="AT302" s="22">
        <v>127312</v>
      </c>
      <c r="AU302" s="22">
        <v>0</v>
      </c>
      <c r="AV302" s="22">
        <v>12132</v>
      </c>
      <c r="AW302" s="22">
        <v>16498</v>
      </c>
      <c r="AX302" s="22">
        <v>4341</v>
      </c>
      <c r="AY302" s="22">
        <v>0</v>
      </c>
      <c r="AZ302" s="22">
        <v>4040</v>
      </c>
      <c r="BA302" s="22">
        <v>0</v>
      </c>
      <c r="BB302" s="22">
        <v>0</v>
      </c>
      <c r="BC302" s="22">
        <v>87787</v>
      </c>
      <c r="BD302" s="22">
        <v>0</v>
      </c>
      <c r="BE302" s="22">
        <v>0</v>
      </c>
      <c r="BF302" s="22">
        <v>0</v>
      </c>
      <c r="BG302" s="22">
        <v>0</v>
      </c>
      <c r="BH302" s="22">
        <v>0</v>
      </c>
      <c r="BI302" s="22">
        <v>97385</v>
      </c>
      <c r="BJ302" s="22">
        <v>31409</v>
      </c>
      <c r="BK302" s="22">
        <v>0</v>
      </c>
      <c r="BL302" s="22">
        <v>0</v>
      </c>
      <c r="BM302" s="22">
        <v>0</v>
      </c>
      <c r="BN302" s="22">
        <v>0</v>
      </c>
      <c r="BO302" s="22">
        <v>0</v>
      </c>
      <c r="BP302" s="22">
        <v>3265</v>
      </c>
      <c r="BQ302" s="22">
        <v>0</v>
      </c>
      <c r="BR302" s="22">
        <v>0</v>
      </c>
      <c r="BS302" s="22">
        <v>0</v>
      </c>
      <c r="BT302" s="22">
        <v>0</v>
      </c>
      <c r="BU302" s="22">
        <v>0</v>
      </c>
      <c r="BV302" s="22">
        <v>0</v>
      </c>
      <c r="BW302" s="22">
        <v>38921</v>
      </c>
      <c r="BX302" s="22">
        <v>0</v>
      </c>
      <c r="BY302" s="22">
        <v>0</v>
      </c>
      <c r="BZ302" s="22">
        <v>0</v>
      </c>
      <c r="CA302" s="22">
        <v>0</v>
      </c>
      <c r="CB302" s="22">
        <v>0</v>
      </c>
      <c r="CC302" s="22">
        <v>0</v>
      </c>
      <c r="CD302" s="22">
        <v>0</v>
      </c>
      <c r="CE302" s="22">
        <v>434024</v>
      </c>
      <c r="CF302" s="22">
        <v>92893</v>
      </c>
    </row>
    <row r="303" spans="1:84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289541</v>
      </c>
      <c r="F303" s="22">
        <v>0</v>
      </c>
      <c r="G303" s="22">
        <v>18718</v>
      </c>
      <c r="H303" s="22">
        <v>0</v>
      </c>
      <c r="I303" s="22">
        <v>0</v>
      </c>
      <c r="J303" s="22">
        <v>0</v>
      </c>
      <c r="K303" s="22">
        <v>0</v>
      </c>
      <c r="L303" s="22">
        <v>472</v>
      </c>
      <c r="M303" s="22">
        <v>0</v>
      </c>
      <c r="N303" s="22">
        <v>0</v>
      </c>
      <c r="O303" s="22">
        <v>0</v>
      </c>
      <c r="P303" s="22">
        <v>80733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2316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220724</v>
      </c>
      <c r="AK303" s="22">
        <v>7723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0</v>
      </c>
      <c r="AR303" s="22">
        <v>620227</v>
      </c>
      <c r="AS303" s="22">
        <v>9649</v>
      </c>
      <c r="AT303" s="22">
        <v>149202</v>
      </c>
      <c r="AU303" s="22">
        <v>0</v>
      </c>
      <c r="AV303" s="22">
        <v>8529</v>
      </c>
      <c r="AW303" s="22">
        <v>18302</v>
      </c>
      <c r="AX303" s="22">
        <v>7570</v>
      </c>
      <c r="AY303" s="22">
        <v>0</v>
      </c>
      <c r="AZ303" s="22">
        <v>0</v>
      </c>
      <c r="BA303" s="22">
        <v>0</v>
      </c>
      <c r="BB303" s="22">
        <v>8917</v>
      </c>
      <c r="BC303" s="22">
        <v>92817</v>
      </c>
      <c r="BD303" s="22">
        <v>0</v>
      </c>
      <c r="BE303" s="22">
        <v>0</v>
      </c>
      <c r="BF303" s="22">
        <v>0</v>
      </c>
      <c r="BG303" s="22">
        <v>0</v>
      </c>
      <c r="BH303" s="22">
        <v>2580</v>
      </c>
      <c r="BI303" s="22">
        <v>0</v>
      </c>
      <c r="BJ303" s="22">
        <v>13699</v>
      </c>
      <c r="BK303" s="22">
        <v>0</v>
      </c>
      <c r="BL303" s="22">
        <v>0</v>
      </c>
      <c r="BM303" s="22">
        <v>0</v>
      </c>
      <c r="BN303" s="22">
        <v>0</v>
      </c>
      <c r="BO303" s="22">
        <v>0</v>
      </c>
      <c r="BP303" s="22">
        <v>11292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0</v>
      </c>
      <c r="BW303" s="22">
        <v>227074</v>
      </c>
      <c r="BX303" s="22">
        <v>16761</v>
      </c>
      <c r="BY303" s="22">
        <v>0</v>
      </c>
      <c r="BZ303" s="22">
        <v>0</v>
      </c>
      <c r="CA303" s="22">
        <v>0</v>
      </c>
      <c r="CB303" s="22">
        <v>0</v>
      </c>
      <c r="CC303" s="22">
        <v>0</v>
      </c>
      <c r="CD303" s="22">
        <v>0</v>
      </c>
      <c r="CE303" s="22">
        <v>566392</v>
      </c>
      <c r="CF303" s="22">
        <v>53835</v>
      </c>
    </row>
    <row r="304" spans="1:84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378777</v>
      </c>
      <c r="F304" s="22">
        <v>0</v>
      </c>
      <c r="G304" s="22">
        <v>56985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  <c r="AR304" s="22">
        <v>435762</v>
      </c>
      <c r="AS304" s="22">
        <v>0</v>
      </c>
      <c r="AT304" s="22">
        <v>108636</v>
      </c>
      <c r="AU304" s="22">
        <v>0</v>
      </c>
      <c r="AV304" s="22">
        <v>8521</v>
      </c>
      <c r="AW304" s="22">
        <v>35707</v>
      </c>
      <c r="AX304" s="22">
        <v>0</v>
      </c>
      <c r="AY304" s="22">
        <v>0</v>
      </c>
      <c r="AZ304" s="22">
        <v>0</v>
      </c>
      <c r="BA304" s="22">
        <v>0</v>
      </c>
      <c r="BB304" s="22">
        <v>0</v>
      </c>
      <c r="BC304" s="22">
        <v>114392</v>
      </c>
      <c r="BD304" s="22">
        <v>0</v>
      </c>
      <c r="BE304" s="22">
        <v>0</v>
      </c>
      <c r="BF304" s="22">
        <v>107096</v>
      </c>
      <c r="BG304" s="22">
        <v>0</v>
      </c>
      <c r="BH304" s="22">
        <v>10460</v>
      </c>
      <c r="BI304" s="22">
        <v>65578</v>
      </c>
      <c r="BJ304" s="22">
        <v>32066</v>
      </c>
      <c r="BK304" s="22">
        <v>0</v>
      </c>
      <c r="BL304" s="22">
        <v>0</v>
      </c>
      <c r="BM304" s="22">
        <v>0</v>
      </c>
      <c r="BN304" s="22">
        <v>0</v>
      </c>
      <c r="BO304" s="22">
        <v>0</v>
      </c>
      <c r="BP304" s="22">
        <v>5530</v>
      </c>
      <c r="BQ304" s="22">
        <v>0</v>
      </c>
      <c r="BR304" s="22">
        <v>0</v>
      </c>
      <c r="BS304" s="22">
        <v>0</v>
      </c>
      <c r="BT304" s="22">
        <v>0</v>
      </c>
      <c r="BU304" s="22">
        <v>0</v>
      </c>
      <c r="BV304" s="22">
        <v>0</v>
      </c>
      <c r="BW304" s="22">
        <v>38364</v>
      </c>
      <c r="BX304" s="22">
        <v>640</v>
      </c>
      <c r="BY304" s="22">
        <v>0</v>
      </c>
      <c r="BZ304" s="22">
        <v>95</v>
      </c>
      <c r="CA304" s="22">
        <v>0</v>
      </c>
      <c r="CB304" s="22">
        <v>0</v>
      </c>
      <c r="CC304" s="22">
        <v>0</v>
      </c>
      <c r="CD304" s="22">
        <v>0</v>
      </c>
      <c r="CE304" s="22">
        <v>527085</v>
      </c>
      <c r="CF304" s="22">
        <v>-91323</v>
      </c>
    </row>
    <row r="305" spans="1:84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536025</v>
      </c>
      <c r="F305" s="22">
        <v>0</v>
      </c>
      <c r="G305" s="22">
        <v>7920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4500</v>
      </c>
      <c r="P305" s="22">
        <v>39896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8000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  <c r="AR305" s="22">
        <v>596341</v>
      </c>
      <c r="AS305" s="22">
        <v>15225</v>
      </c>
      <c r="AT305" s="22">
        <v>166164</v>
      </c>
      <c r="AU305" s="22">
        <v>0</v>
      </c>
      <c r="AV305" s="22">
        <v>15536</v>
      </c>
      <c r="AW305" s="22">
        <v>15248</v>
      </c>
      <c r="AX305" s="22">
        <v>0</v>
      </c>
      <c r="AY305" s="22">
        <v>0</v>
      </c>
      <c r="AZ305" s="22">
        <v>1330</v>
      </c>
      <c r="BA305" s="22">
        <v>0</v>
      </c>
      <c r="BB305" s="22">
        <v>16347</v>
      </c>
      <c r="BC305" s="22">
        <v>262088</v>
      </c>
      <c r="BD305" s="22">
        <v>0</v>
      </c>
      <c r="BE305" s="22">
        <v>0</v>
      </c>
      <c r="BF305" s="22">
        <v>0</v>
      </c>
      <c r="BG305" s="22">
        <v>0</v>
      </c>
      <c r="BH305" s="22">
        <v>12627</v>
      </c>
      <c r="BI305" s="22">
        <v>7341</v>
      </c>
      <c r="BJ305" s="22">
        <v>21074</v>
      </c>
      <c r="BK305" s="22">
        <v>0</v>
      </c>
      <c r="BL305" s="22">
        <v>8000</v>
      </c>
      <c r="BM305" s="22">
        <v>0</v>
      </c>
      <c r="BN305" s="22">
        <v>0</v>
      </c>
      <c r="BO305" s="22">
        <v>0</v>
      </c>
      <c r="BP305" s="22">
        <v>7254</v>
      </c>
      <c r="BQ305" s="22">
        <v>0</v>
      </c>
      <c r="BR305" s="22">
        <v>0</v>
      </c>
      <c r="BS305" s="22">
        <v>0</v>
      </c>
      <c r="BT305" s="22">
        <v>0</v>
      </c>
      <c r="BU305" s="22">
        <v>0</v>
      </c>
      <c r="BV305" s="22">
        <v>0</v>
      </c>
      <c r="BW305" s="22">
        <v>11878</v>
      </c>
      <c r="BX305" s="22">
        <v>7910</v>
      </c>
      <c r="BY305" s="22">
        <v>0</v>
      </c>
      <c r="BZ305" s="22">
        <v>0</v>
      </c>
      <c r="CA305" s="22">
        <v>0</v>
      </c>
      <c r="CB305" s="22">
        <v>0</v>
      </c>
      <c r="CC305" s="22">
        <v>0</v>
      </c>
      <c r="CD305" s="22">
        <v>0</v>
      </c>
      <c r="CE305" s="22">
        <v>568022</v>
      </c>
      <c r="CF305" s="22">
        <v>28319</v>
      </c>
    </row>
    <row r="306" spans="1:84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693187</v>
      </c>
      <c r="F306" s="22">
        <v>0</v>
      </c>
      <c r="G306" s="22">
        <v>83580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27658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21010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24967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73743</v>
      </c>
      <c r="AK306" s="22">
        <v>2632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0</v>
      </c>
      <c r="AR306" s="22">
        <v>926777</v>
      </c>
      <c r="AS306" s="22">
        <v>0</v>
      </c>
      <c r="AT306" s="22">
        <v>277569</v>
      </c>
      <c r="AU306" s="22">
        <v>0</v>
      </c>
      <c r="AV306" s="22">
        <v>18518</v>
      </c>
      <c r="AW306" s="22">
        <v>77599</v>
      </c>
      <c r="AX306" s="22">
        <v>0</v>
      </c>
      <c r="AY306" s="22">
        <v>0</v>
      </c>
      <c r="AZ306" s="22">
        <v>28262</v>
      </c>
      <c r="BA306" s="22">
        <v>0</v>
      </c>
      <c r="BB306" s="22">
        <v>0</v>
      </c>
      <c r="BC306" s="22">
        <v>288780</v>
      </c>
      <c r="BD306" s="22">
        <v>0</v>
      </c>
      <c r="BE306" s="22">
        <v>0</v>
      </c>
      <c r="BF306" s="22">
        <v>0</v>
      </c>
      <c r="BG306" s="22">
        <v>0</v>
      </c>
      <c r="BH306" s="22">
        <v>9088</v>
      </c>
      <c r="BI306" s="22">
        <v>0</v>
      </c>
      <c r="BJ306" s="22">
        <v>33187</v>
      </c>
      <c r="BK306" s="22">
        <v>0</v>
      </c>
      <c r="BL306" s="22">
        <v>0</v>
      </c>
      <c r="BM306" s="22">
        <v>0</v>
      </c>
      <c r="BN306" s="22">
        <v>0</v>
      </c>
      <c r="BO306" s="22">
        <v>0</v>
      </c>
      <c r="BP306" s="22">
        <v>31856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0</v>
      </c>
      <c r="BW306" s="22">
        <v>99075</v>
      </c>
      <c r="BX306" s="22">
        <v>8720</v>
      </c>
      <c r="BY306" s="22">
        <v>0</v>
      </c>
      <c r="BZ306" s="22">
        <v>0</v>
      </c>
      <c r="CA306" s="22">
        <v>0</v>
      </c>
      <c r="CB306" s="22">
        <v>0</v>
      </c>
      <c r="CC306" s="22">
        <v>0</v>
      </c>
      <c r="CD306" s="22">
        <v>0</v>
      </c>
      <c r="CE306" s="22">
        <v>872654</v>
      </c>
      <c r="CF306" s="22">
        <v>54123</v>
      </c>
    </row>
    <row r="307" spans="1:84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206561</v>
      </c>
      <c r="F307" s="22">
        <v>0</v>
      </c>
      <c r="G307" s="22">
        <v>56937</v>
      </c>
      <c r="H307" s="22">
        <v>0</v>
      </c>
      <c r="I307" s="22">
        <v>0</v>
      </c>
      <c r="J307" s="22">
        <v>300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20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4421</v>
      </c>
      <c r="AD307" s="22">
        <v>100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2076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0</v>
      </c>
      <c r="AR307" s="22">
        <v>270415</v>
      </c>
      <c r="AS307" s="22">
        <v>8465</v>
      </c>
      <c r="AT307" s="22">
        <v>113076</v>
      </c>
      <c r="AU307" s="22">
        <v>0</v>
      </c>
      <c r="AV307" s="22">
        <v>33101</v>
      </c>
      <c r="AW307" s="22">
        <v>9030</v>
      </c>
      <c r="AX307" s="22">
        <v>3582</v>
      </c>
      <c r="AY307" s="22">
        <v>1639</v>
      </c>
      <c r="AZ307" s="22">
        <v>0</v>
      </c>
      <c r="BA307" s="22">
        <v>0</v>
      </c>
      <c r="BB307" s="22">
        <v>0</v>
      </c>
      <c r="BC307" s="22">
        <v>39597</v>
      </c>
      <c r="BD307" s="22">
        <v>0</v>
      </c>
      <c r="BE307" s="22">
        <v>0</v>
      </c>
      <c r="BF307" s="22">
        <v>0</v>
      </c>
      <c r="BG307" s="22">
        <v>0</v>
      </c>
      <c r="BH307" s="22">
        <v>0</v>
      </c>
      <c r="BI307" s="22">
        <v>27535</v>
      </c>
      <c r="BJ307" s="22">
        <v>14411</v>
      </c>
      <c r="BK307" s="22">
        <v>0</v>
      </c>
      <c r="BL307" s="22">
        <v>0</v>
      </c>
      <c r="BM307" s="22">
        <v>0</v>
      </c>
      <c r="BN307" s="22">
        <v>0</v>
      </c>
      <c r="BO307" s="22">
        <v>0</v>
      </c>
      <c r="BP307" s="22">
        <v>16106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0</v>
      </c>
      <c r="BW307" s="22">
        <v>37840</v>
      </c>
      <c r="BX307" s="22">
        <v>0</v>
      </c>
      <c r="BY307" s="22">
        <v>0</v>
      </c>
      <c r="BZ307" s="22">
        <v>0</v>
      </c>
      <c r="CA307" s="22">
        <v>0</v>
      </c>
      <c r="CB307" s="22">
        <v>0</v>
      </c>
      <c r="CC307" s="22">
        <v>0</v>
      </c>
      <c r="CD307" s="22">
        <v>0</v>
      </c>
      <c r="CE307" s="22">
        <v>304382</v>
      </c>
      <c r="CF307" s="22">
        <v>-33967</v>
      </c>
    </row>
    <row r="308" spans="1:84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405165</v>
      </c>
      <c r="F308" s="22">
        <v>0</v>
      </c>
      <c r="G308" s="22">
        <v>62544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32004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7950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17549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18757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0</v>
      </c>
      <c r="AR308" s="22">
        <v>543969</v>
      </c>
      <c r="AS308" s="22">
        <v>0</v>
      </c>
      <c r="AT308" s="22">
        <v>148887</v>
      </c>
      <c r="AU308" s="22">
        <v>0</v>
      </c>
      <c r="AV308" s="22">
        <v>8903</v>
      </c>
      <c r="AW308" s="22">
        <v>36891</v>
      </c>
      <c r="AX308" s="22">
        <v>9626</v>
      </c>
      <c r="AY308" s="22">
        <v>0</v>
      </c>
      <c r="AZ308" s="22">
        <v>8405</v>
      </c>
      <c r="BA308" s="22">
        <v>0</v>
      </c>
      <c r="BB308" s="22">
        <v>0</v>
      </c>
      <c r="BC308" s="22">
        <v>258055</v>
      </c>
      <c r="BD308" s="22">
        <v>0</v>
      </c>
      <c r="BE308" s="22">
        <v>0</v>
      </c>
      <c r="BF308" s="22">
        <v>6283</v>
      </c>
      <c r="BG308" s="22">
        <v>0</v>
      </c>
      <c r="BH308" s="22">
        <v>0</v>
      </c>
      <c r="BI308" s="22">
        <v>0</v>
      </c>
      <c r="BJ308" s="22">
        <v>39611</v>
      </c>
      <c r="BK308" s="22">
        <v>0</v>
      </c>
      <c r="BL308" s="22">
        <v>0</v>
      </c>
      <c r="BM308" s="22">
        <v>0</v>
      </c>
      <c r="BN308" s="22">
        <v>0</v>
      </c>
      <c r="BO308" s="22">
        <v>0</v>
      </c>
      <c r="BP308" s="22">
        <v>35386</v>
      </c>
      <c r="BQ308" s="22">
        <v>0</v>
      </c>
      <c r="BR308" s="22">
        <v>0</v>
      </c>
      <c r="BS308" s="22">
        <v>0</v>
      </c>
      <c r="BT308" s="22">
        <v>0</v>
      </c>
      <c r="BU308" s="22">
        <v>0</v>
      </c>
      <c r="BV308" s="22">
        <v>0</v>
      </c>
      <c r="BW308" s="22">
        <v>42495</v>
      </c>
      <c r="BX308" s="22">
        <v>0</v>
      </c>
      <c r="BY308" s="22">
        <v>0</v>
      </c>
      <c r="BZ308" s="22">
        <v>0</v>
      </c>
      <c r="CA308" s="22">
        <v>0</v>
      </c>
      <c r="CB308" s="22">
        <v>0</v>
      </c>
      <c r="CC308" s="22">
        <v>0</v>
      </c>
      <c r="CD308" s="22">
        <v>0</v>
      </c>
      <c r="CE308" s="22">
        <v>594542</v>
      </c>
      <c r="CF308" s="22">
        <v>-50573</v>
      </c>
    </row>
    <row r="309" spans="1:84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82521</v>
      </c>
      <c r="F309" s="22">
        <v>0</v>
      </c>
      <c r="G309" s="22">
        <v>25518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3600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3600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0</v>
      </c>
      <c r="AR309" s="22">
        <v>115239</v>
      </c>
      <c r="AS309" s="22">
        <v>7800</v>
      </c>
      <c r="AT309" s="22">
        <v>71503</v>
      </c>
      <c r="AU309" s="22">
        <v>0</v>
      </c>
      <c r="AV309" s="22">
        <v>5585</v>
      </c>
      <c r="AW309" s="22">
        <v>0</v>
      </c>
      <c r="AX309" s="22">
        <v>0</v>
      </c>
      <c r="AY309" s="22">
        <v>0</v>
      </c>
      <c r="AZ309" s="22">
        <v>0</v>
      </c>
      <c r="BA309" s="22">
        <v>0</v>
      </c>
      <c r="BB309" s="22">
        <v>0</v>
      </c>
      <c r="BC309" s="22">
        <v>18327</v>
      </c>
      <c r="BD309" s="22">
        <v>0</v>
      </c>
      <c r="BE309" s="22">
        <v>0</v>
      </c>
      <c r="BF309" s="22">
        <v>0</v>
      </c>
      <c r="BG309" s="22">
        <v>0</v>
      </c>
      <c r="BH309" s="22">
        <v>0</v>
      </c>
      <c r="BI309" s="22">
        <v>0</v>
      </c>
      <c r="BJ309" s="22">
        <v>13441</v>
      </c>
      <c r="BK309" s="22">
        <v>0</v>
      </c>
      <c r="BL309" s="22">
        <v>0</v>
      </c>
      <c r="BM309" s="22">
        <v>0</v>
      </c>
      <c r="BN309" s="22">
        <v>0</v>
      </c>
      <c r="BO309" s="22">
        <v>0</v>
      </c>
      <c r="BP309" s="22">
        <v>0</v>
      </c>
      <c r="BQ309" s="22">
        <v>0</v>
      </c>
      <c r="BR309" s="22">
        <v>0</v>
      </c>
      <c r="BS309" s="22">
        <v>0</v>
      </c>
      <c r="BT309" s="22">
        <v>0</v>
      </c>
      <c r="BU309" s="22">
        <v>0</v>
      </c>
      <c r="BV309" s="22">
        <v>0</v>
      </c>
      <c r="BW309" s="22">
        <v>19131</v>
      </c>
      <c r="BX309" s="22">
        <v>0</v>
      </c>
      <c r="BY309" s="22">
        <v>0</v>
      </c>
      <c r="BZ309" s="22">
        <v>0</v>
      </c>
      <c r="CA309" s="22">
        <v>0</v>
      </c>
      <c r="CB309" s="22">
        <v>0</v>
      </c>
      <c r="CC309" s="22">
        <v>0</v>
      </c>
      <c r="CD309" s="22">
        <v>0</v>
      </c>
      <c r="CE309" s="22">
        <v>135787</v>
      </c>
      <c r="CF309" s="22">
        <v>-20548</v>
      </c>
    </row>
    <row r="310" spans="1:84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210077</v>
      </c>
      <c r="F310" s="22">
        <v>0</v>
      </c>
      <c r="G310" s="22">
        <v>28596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21410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1500</v>
      </c>
      <c r="X310" s="22">
        <v>0</v>
      </c>
      <c r="Y310" s="22">
        <v>3626</v>
      </c>
      <c r="Z310" s="22">
        <v>0</v>
      </c>
      <c r="AA310" s="22">
        <v>0</v>
      </c>
      <c r="AB310" s="22">
        <v>0</v>
      </c>
      <c r="AC310" s="22">
        <v>600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85113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0</v>
      </c>
      <c r="AR310" s="22">
        <v>350922</v>
      </c>
      <c r="AS310" s="22">
        <v>0</v>
      </c>
      <c r="AT310" s="22">
        <v>142584</v>
      </c>
      <c r="AU310" s="22">
        <v>0</v>
      </c>
      <c r="AV310" s="22">
        <v>3207</v>
      </c>
      <c r="AW310" s="22">
        <v>13401</v>
      </c>
      <c r="AX310" s="22">
        <v>1000</v>
      </c>
      <c r="AY310" s="22">
        <v>0</v>
      </c>
      <c r="AZ310" s="22">
        <v>8399</v>
      </c>
      <c r="BA310" s="22">
        <v>0</v>
      </c>
      <c r="BB310" s="22">
        <v>0</v>
      </c>
      <c r="BC310" s="22">
        <v>63741</v>
      </c>
      <c r="BD310" s="22">
        <v>0</v>
      </c>
      <c r="BE310" s="22">
        <v>0</v>
      </c>
      <c r="BF310" s="22">
        <v>723</v>
      </c>
      <c r="BG310" s="22">
        <v>0</v>
      </c>
      <c r="BH310" s="22">
        <v>0</v>
      </c>
      <c r="BI310" s="22">
        <v>2860</v>
      </c>
      <c r="BJ310" s="22">
        <v>12107</v>
      </c>
      <c r="BK310" s="22">
        <v>0</v>
      </c>
      <c r="BL310" s="22">
        <v>0</v>
      </c>
      <c r="BM310" s="22">
        <v>0</v>
      </c>
      <c r="BN310" s="22">
        <v>0</v>
      </c>
      <c r="BO310" s="22">
        <v>0</v>
      </c>
      <c r="BP310" s="22">
        <v>13816</v>
      </c>
      <c r="BQ310" s="22">
        <v>0</v>
      </c>
      <c r="BR310" s="22">
        <v>0</v>
      </c>
      <c r="BS310" s="22">
        <v>0</v>
      </c>
      <c r="BT310" s="22">
        <v>0</v>
      </c>
      <c r="BU310" s="22">
        <v>0</v>
      </c>
      <c r="BV310" s="22">
        <v>0</v>
      </c>
      <c r="BW310" s="22">
        <v>54028</v>
      </c>
      <c r="BX310" s="22">
        <v>277</v>
      </c>
      <c r="BY310" s="22">
        <v>0</v>
      </c>
      <c r="BZ310" s="22">
        <v>0</v>
      </c>
      <c r="CA310" s="22">
        <v>0</v>
      </c>
      <c r="CB310" s="22">
        <v>0</v>
      </c>
      <c r="CC310" s="22">
        <v>0</v>
      </c>
      <c r="CD310" s="22">
        <v>0</v>
      </c>
      <c r="CE310" s="22">
        <v>316143</v>
      </c>
      <c r="CF310" s="22">
        <v>34779</v>
      </c>
    </row>
    <row r="311" spans="1:84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414995</v>
      </c>
      <c r="F311" s="22">
        <v>0</v>
      </c>
      <c r="G311" s="22">
        <v>37518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1600</v>
      </c>
      <c r="N311" s="22">
        <v>0</v>
      </c>
      <c r="O311" s="22">
        <v>0</v>
      </c>
      <c r="P311" s="22">
        <v>44680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56525</v>
      </c>
      <c r="W311" s="22">
        <v>33750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8308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0</v>
      </c>
      <c r="AR311" s="22">
        <v>597376</v>
      </c>
      <c r="AS311" s="22">
        <v>10396</v>
      </c>
      <c r="AT311" s="22">
        <v>159026</v>
      </c>
      <c r="AU311" s="22">
        <v>0</v>
      </c>
      <c r="AV311" s="22">
        <v>18989</v>
      </c>
      <c r="AW311" s="22">
        <v>10020</v>
      </c>
      <c r="AX311" s="22">
        <v>2750</v>
      </c>
      <c r="AY311" s="22">
        <v>21498</v>
      </c>
      <c r="AZ311" s="22">
        <v>813</v>
      </c>
      <c r="BA311" s="22">
        <v>0</v>
      </c>
      <c r="BB311" s="22">
        <v>0</v>
      </c>
      <c r="BC311" s="22">
        <v>88983</v>
      </c>
      <c r="BD311" s="22">
        <v>0</v>
      </c>
      <c r="BE311" s="22">
        <v>0</v>
      </c>
      <c r="BF311" s="22">
        <v>0</v>
      </c>
      <c r="BG311" s="22">
        <v>0</v>
      </c>
      <c r="BH311" s="22">
        <v>0</v>
      </c>
      <c r="BI311" s="22">
        <v>106181</v>
      </c>
      <c r="BJ311" s="22">
        <v>28580</v>
      </c>
      <c r="BK311" s="22">
        <v>0</v>
      </c>
      <c r="BL311" s="22">
        <v>0</v>
      </c>
      <c r="BM311" s="22">
        <v>0</v>
      </c>
      <c r="BN311" s="22">
        <v>0</v>
      </c>
      <c r="BO311" s="22">
        <v>0</v>
      </c>
      <c r="BP311" s="22">
        <v>1084</v>
      </c>
      <c r="BQ311" s="22">
        <v>0</v>
      </c>
      <c r="BR311" s="22">
        <v>0</v>
      </c>
      <c r="BS311" s="22">
        <v>0</v>
      </c>
      <c r="BT311" s="22">
        <v>0</v>
      </c>
      <c r="BU311" s="22">
        <v>0</v>
      </c>
      <c r="BV311" s="22">
        <v>0</v>
      </c>
      <c r="BW311" s="22">
        <v>76861</v>
      </c>
      <c r="BX311" s="22">
        <v>831</v>
      </c>
      <c r="BY311" s="22">
        <v>0</v>
      </c>
      <c r="BZ311" s="22">
        <v>0</v>
      </c>
      <c r="CA311" s="22">
        <v>0</v>
      </c>
      <c r="CB311" s="22">
        <v>0</v>
      </c>
      <c r="CC311" s="22">
        <v>0</v>
      </c>
      <c r="CD311" s="22">
        <v>0</v>
      </c>
      <c r="CE311" s="22">
        <v>526012</v>
      </c>
      <c r="CF311" s="22">
        <v>71364</v>
      </c>
    </row>
    <row r="312" spans="1:84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218237</v>
      </c>
      <c r="F312" s="22">
        <v>0</v>
      </c>
      <c r="G312" s="22">
        <v>41164</v>
      </c>
      <c r="H312" s="22">
        <v>0</v>
      </c>
      <c r="I312" s="22">
        <v>50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16352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3555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37783</v>
      </c>
      <c r="AK312" s="22">
        <v>17952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  <c r="AR312" s="22">
        <v>335093</v>
      </c>
      <c r="AS312" s="22">
        <v>14318</v>
      </c>
      <c r="AT312" s="22">
        <v>182919</v>
      </c>
      <c r="AU312" s="22">
        <v>0</v>
      </c>
      <c r="AV312" s="22">
        <v>29069</v>
      </c>
      <c r="AW312" s="22">
        <v>11899</v>
      </c>
      <c r="AX312" s="22">
        <v>0</v>
      </c>
      <c r="AY312" s="22">
        <v>2001</v>
      </c>
      <c r="AZ312" s="22">
        <v>0</v>
      </c>
      <c r="BA312" s="22">
        <v>0</v>
      </c>
      <c r="BB312" s="22">
        <v>0</v>
      </c>
      <c r="BC312" s="22">
        <v>27721</v>
      </c>
      <c r="BD312" s="22">
        <v>0</v>
      </c>
      <c r="BE312" s="22">
        <v>0</v>
      </c>
      <c r="BF312" s="22">
        <v>0</v>
      </c>
      <c r="BG312" s="22">
        <v>0</v>
      </c>
      <c r="BH312" s="22">
        <v>0</v>
      </c>
      <c r="BI312" s="22">
        <v>0</v>
      </c>
      <c r="BJ312" s="22">
        <v>23202</v>
      </c>
      <c r="BK312" s="22">
        <v>0</v>
      </c>
      <c r="BL312" s="22">
        <v>0</v>
      </c>
      <c r="BM312" s="22">
        <v>0</v>
      </c>
      <c r="BN312" s="22">
        <v>0</v>
      </c>
      <c r="BO312" s="22">
        <v>0</v>
      </c>
      <c r="BP312" s="22">
        <v>16015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0</v>
      </c>
      <c r="BW312" s="22">
        <v>46525</v>
      </c>
      <c r="BX312" s="22">
        <v>0</v>
      </c>
      <c r="BY312" s="22">
        <v>0</v>
      </c>
      <c r="BZ312" s="22">
        <v>0</v>
      </c>
      <c r="CA312" s="22">
        <v>0</v>
      </c>
      <c r="CB312" s="22">
        <v>0</v>
      </c>
      <c r="CC312" s="22">
        <v>0</v>
      </c>
      <c r="CD312" s="22">
        <v>0</v>
      </c>
      <c r="CE312" s="22">
        <v>353669</v>
      </c>
      <c r="CF312" s="22">
        <v>-18576</v>
      </c>
    </row>
    <row r="313" spans="1:84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280985</v>
      </c>
      <c r="F313" s="22">
        <v>0</v>
      </c>
      <c r="G313" s="22">
        <v>16261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25</v>
      </c>
      <c r="N313" s="22">
        <v>0</v>
      </c>
      <c r="O313" s="22">
        <v>1842</v>
      </c>
      <c r="P313" s="22">
        <v>156495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5753</v>
      </c>
      <c r="Z313" s="22">
        <v>0</v>
      </c>
      <c r="AA313" s="22">
        <v>0</v>
      </c>
      <c r="AB313" s="22">
        <v>0</v>
      </c>
      <c r="AC313" s="22">
        <v>3618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  <c r="AR313" s="22">
        <v>464979</v>
      </c>
      <c r="AS313" s="22">
        <v>10731</v>
      </c>
      <c r="AT313" s="22">
        <v>114218</v>
      </c>
      <c r="AU313" s="22">
        <v>0</v>
      </c>
      <c r="AV313" s="22">
        <v>8824</v>
      </c>
      <c r="AW313" s="22">
        <v>2837</v>
      </c>
      <c r="AX313" s="22">
        <v>5975</v>
      </c>
      <c r="AY313" s="22">
        <v>0</v>
      </c>
      <c r="AZ313" s="22">
        <v>0</v>
      </c>
      <c r="BA313" s="22">
        <v>0</v>
      </c>
      <c r="BB313" s="22">
        <v>0</v>
      </c>
      <c r="BC313" s="22">
        <v>300806</v>
      </c>
      <c r="BD313" s="22">
        <v>0</v>
      </c>
      <c r="BE313" s="22">
        <v>0</v>
      </c>
      <c r="BF313" s="22">
        <v>0</v>
      </c>
      <c r="BG313" s="22">
        <v>0</v>
      </c>
      <c r="BH313" s="22">
        <v>10429</v>
      </c>
      <c r="BI313" s="22">
        <v>0</v>
      </c>
      <c r="BJ313" s="22">
        <v>16119</v>
      </c>
      <c r="BK313" s="22">
        <v>0</v>
      </c>
      <c r="BL313" s="22">
        <v>7125</v>
      </c>
      <c r="BM313" s="22">
        <v>0</v>
      </c>
      <c r="BN313" s="22">
        <v>0</v>
      </c>
      <c r="BO313" s="22">
        <v>0</v>
      </c>
      <c r="BP313" s="22">
        <v>20426</v>
      </c>
      <c r="BQ313" s="22">
        <v>0</v>
      </c>
      <c r="BR313" s="22">
        <v>0</v>
      </c>
      <c r="BS313" s="22">
        <v>0</v>
      </c>
      <c r="BT313" s="22">
        <v>0</v>
      </c>
      <c r="BU313" s="22">
        <v>0</v>
      </c>
      <c r="BV313" s="22">
        <v>0</v>
      </c>
      <c r="BW313" s="22">
        <v>422</v>
      </c>
      <c r="BX313" s="22">
        <v>2510</v>
      </c>
      <c r="BY313" s="22">
        <v>0</v>
      </c>
      <c r="BZ313" s="22">
        <v>0</v>
      </c>
      <c r="CA313" s="22">
        <v>0</v>
      </c>
      <c r="CB313" s="22">
        <v>0</v>
      </c>
      <c r="CC313" s="22">
        <v>0</v>
      </c>
      <c r="CD313" s="22">
        <v>0</v>
      </c>
      <c r="CE313" s="22">
        <v>500422</v>
      </c>
      <c r="CF313" s="22">
        <v>-35443</v>
      </c>
    </row>
    <row r="314" spans="1:84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103204</v>
      </c>
      <c r="F314" s="22">
        <v>9082</v>
      </c>
      <c r="G314" s="22">
        <v>0</v>
      </c>
      <c r="H314" s="22">
        <v>0</v>
      </c>
      <c r="I314" s="22">
        <v>0</v>
      </c>
      <c r="J314" s="22">
        <v>5000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1632</v>
      </c>
      <c r="Q314" s="22">
        <v>0</v>
      </c>
      <c r="R314" s="22">
        <v>0</v>
      </c>
      <c r="S314" s="22">
        <v>0</v>
      </c>
      <c r="T314" s="22">
        <v>0</v>
      </c>
      <c r="U314" s="22">
        <v>10268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18007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  <c r="AR314" s="22">
        <v>147193</v>
      </c>
      <c r="AS314" s="22">
        <v>7308</v>
      </c>
      <c r="AT314" s="22">
        <v>64627</v>
      </c>
      <c r="AU314" s="22">
        <v>0</v>
      </c>
      <c r="AV314" s="22">
        <v>3867</v>
      </c>
      <c r="AW314" s="22">
        <v>2890</v>
      </c>
      <c r="AX314" s="22">
        <v>0</v>
      </c>
      <c r="AY314" s="22">
        <v>943</v>
      </c>
      <c r="AZ314" s="22">
        <v>0</v>
      </c>
      <c r="BA314" s="22">
        <v>0</v>
      </c>
      <c r="BB314" s="22">
        <v>0</v>
      </c>
      <c r="BC314" s="22">
        <v>46282</v>
      </c>
      <c r="BD314" s="22">
        <v>0</v>
      </c>
      <c r="BE314" s="22">
        <v>0</v>
      </c>
      <c r="BF314" s="22">
        <v>0</v>
      </c>
      <c r="BG314" s="22">
        <v>0</v>
      </c>
      <c r="BH314" s="22">
        <v>0</v>
      </c>
      <c r="BI314" s="22">
        <v>0</v>
      </c>
      <c r="BJ314" s="22">
        <v>18133</v>
      </c>
      <c r="BK314" s="22">
        <v>0</v>
      </c>
      <c r="BL314" s="22">
        <v>0</v>
      </c>
      <c r="BM314" s="22">
        <v>0</v>
      </c>
      <c r="BN314" s="22">
        <v>0</v>
      </c>
      <c r="BO314" s="22">
        <v>0</v>
      </c>
      <c r="BP314" s="22">
        <v>0</v>
      </c>
      <c r="BQ314" s="22">
        <v>0</v>
      </c>
      <c r="BR314" s="22">
        <v>0</v>
      </c>
      <c r="BS314" s="22">
        <v>0</v>
      </c>
      <c r="BT314" s="22">
        <v>0</v>
      </c>
      <c r="BU314" s="22">
        <v>0</v>
      </c>
      <c r="BV314" s="22">
        <v>0</v>
      </c>
      <c r="BW314" s="22">
        <v>7131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0</v>
      </c>
      <c r="CD314" s="22">
        <v>0</v>
      </c>
      <c r="CE314" s="22">
        <v>151181</v>
      </c>
      <c r="CF314" s="22">
        <v>-3988</v>
      </c>
    </row>
    <row r="315" spans="1:84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832874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21024</v>
      </c>
      <c r="U315" s="22">
        <v>0</v>
      </c>
      <c r="V315" s="22">
        <v>0</v>
      </c>
      <c r="W315" s="22">
        <v>85900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  <c r="AR315" s="22">
        <v>939798</v>
      </c>
      <c r="AS315" s="22">
        <v>0</v>
      </c>
      <c r="AT315" s="22">
        <v>201314</v>
      </c>
      <c r="AU315" s="22">
        <v>0</v>
      </c>
      <c r="AV315" s="22">
        <v>0</v>
      </c>
      <c r="AW315" s="22">
        <v>80825</v>
      </c>
      <c r="AX315" s="22">
        <v>0</v>
      </c>
      <c r="AY315" s="22">
        <v>0</v>
      </c>
      <c r="AZ315" s="22">
        <v>0</v>
      </c>
      <c r="BA315" s="22">
        <v>0</v>
      </c>
      <c r="BB315" s="22">
        <v>0</v>
      </c>
      <c r="BC315" s="22">
        <v>224354</v>
      </c>
      <c r="BD315" s="22">
        <v>0</v>
      </c>
      <c r="BE315" s="22">
        <v>0</v>
      </c>
      <c r="BF315" s="22">
        <v>0</v>
      </c>
      <c r="BG315" s="22">
        <v>0</v>
      </c>
      <c r="BH315" s="22">
        <v>0</v>
      </c>
      <c r="BI315" s="22">
        <v>222124</v>
      </c>
      <c r="BJ315" s="22">
        <v>32302</v>
      </c>
      <c r="BK315" s="22">
        <v>0</v>
      </c>
      <c r="BL315" s="22">
        <v>0</v>
      </c>
      <c r="BM315" s="22">
        <v>0</v>
      </c>
      <c r="BN315" s="22">
        <v>0</v>
      </c>
      <c r="BO315" s="22">
        <v>0</v>
      </c>
      <c r="BP315" s="22">
        <v>0</v>
      </c>
      <c r="BQ315" s="22">
        <v>0</v>
      </c>
      <c r="BR315" s="22">
        <v>0</v>
      </c>
      <c r="BS315" s="22">
        <v>0</v>
      </c>
      <c r="BT315" s="22">
        <v>0</v>
      </c>
      <c r="BU315" s="22">
        <v>0</v>
      </c>
      <c r="BV315" s="22">
        <v>0</v>
      </c>
      <c r="BW315" s="22">
        <v>64382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0</v>
      </c>
      <c r="CD315" s="22">
        <v>0</v>
      </c>
      <c r="CE315" s="22">
        <v>825301</v>
      </c>
      <c r="CF315" s="22">
        <v>114497</v>
      </c>
    </row>
    <row r="316" spans="1:84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414783</v>
      </c>
      <c r="F316" s="22">
        <v>0</v>
      </c>
      <c r="G316" s="22">
        <v>67642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203323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6942</v>
      </c>
      <c r="Z316" s="22">
        <v>0</v>
      </c>
      <c r="AA316" s="22">
        <v>0</v>
      </c>
      <c r="AB316" s="22">
        <v>0</v>
      </c>
      <c r="AC316" s="22">
        <v>1074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77480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0</v>
      </c>
      <c r="AR316" s="22">
        <v>771244</v>
      </c>
      <c r="AS316" s="22">
        <v>22579</v>
      </c>
      <c r="AT316" s="22">
        <v>77311</v>
      </c>
      <c r="AU316" s="22">
        <v>0</v>
      </c>
      <c r="AV316" s="22">
        <v>0</v>
      </c>
      <c r="AW316" s="22">
        <v>23394</v>
      </c>
      <c r="AX316" s="22">
        <v>0</v>
      </c>
      <c r="AY316" s="22">
        <v>807</v>
      </c>
      <c r="AZ316" s="22">
        <v>31998</v>
      </c>
      <c r="BA316" s="22">
        <v>0</v>
      </c>
      <c r="BB316" s="22">
        <v>0</v>
      </c>
      <c r="BC316" s="22">
        <v>83803</v>
      </c>
      <c r="BD316" s="22">
        <v>0</v>
      </c>
      <c r="BE316" s="22">
        <v>0</v>
      </c>
      <c r="BF316" s="22">
        <v>0</v>
      </c>
      <c r="BG316" s="22">
        <v>0</v>
      </c>
      <c r="BH316" s="22">
        <v>9563</v>
      </c>
      <c r="BI316" s="22">
        <v>130252</v>
      </c>
      <c r="BJ316" s="22">
        <v>34978</v>
      </c>
      <c r="BK316" s="22">
        <v>0</v>
      </c>
      <c r="BL316" s="22">
        <v>8149</v>
      </c>
      <c r="BM316" s="22">
        <v>0</v>
      </c>
      <c r="BN316" s="22">
        <v>0</v>
      </c>
      <c r="BO316" s="22">
        <v>0</v>
      </c>
      <c r="BP316" s="22">
        <v>18024</v>
      </c>
      <c r="BQ316" s="22">
        <v>0</v>
      </c>
      <c r="BR316" s="22">
        <v>0</v>
      </c>
      <c r="BS316" s="22">
        <v>0</v>
      </c>
      <c r="BT316" s="22">
        <v>0</v>
      </c>
      <c r="BU316" s="22">
        <v>0</v>
      </c>
      <c r="BV316" s="22">
        <v>0</v>
      </c>
      <c r="BW316" s="22">
        <v>51368</v>
      </c>
      <c r="BX316" s="22">
        <v>4686</v>
      </c>
      <c r="BY316" s="22">
        <v>0</v>
      </c>
      <c r="BZ316" s="22">
        <v>0</v>
      </c>
      <c r="CA316" s="22">
        <v>0</v>
      </c>
      <c r="CB316" s="22">
        <v>0</v>
      </c>
      <c r="CC316" s="22">
        <v>0</v>
      </c>
      <c r="CD316" s="22">
        <v>0</v>
      </c>
      <c r="CE316" s="22">
        <v>496912</v>
      </c>
      <c r="CF316" s="22">
        <v>274332</v>
      </c>
    </row>
    <row r="317" spans="1:84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107970</v>
      </c>
      <c r="F317" s="22">
        <v>0</v>
      </c>
      <c r="G317" s="22">
        <v>11603</v>
      </c>
      <c r="H317" s="22">
        <v>0</v>
      </c>
      <c r="I317" s="22">
        <v>0</v>
      </c>
      <c r="J317" s="22">
        <v>27378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23300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  <c r="AR317" s="22">
        <v>170251</v>
      </c>
      <c r="AS317" s="22">
        <v>4204</v>
      </c>
      <c r="AT317" s="22">
        <v>66164</v>
      </c>
      <c r="AU317" s="22">
        <v>0</v>
      </c>
      <c r="AV317" s="22">
        <v>3907</v>
      </c>
      <c r="AW317" s="22">
        <v>56012</v>
      </c>
      <c r="AX317" s="22">
        <v>0</v>
      </c>
      <c r="AY317" s="22">
        <v>0</v>
      </c>
      <c r="AZ317" s="22">
        <v>0</v>
      </c>
      <c r="BA317" s="22">
        <v>0</v>
      </c>
      <c r="BB317" s="22">
        <v>1527</v>
      </c>
      <c r="BC317" s="22">
        <v>34170</v>
      </c>
      <c r="BD317" s="22">
        <v>0</v>
      </c>
      <c r="BE317" s="22">
        <v>0</v>
      </c>
      <c r="BF317" s="22">
        <v>0</v>
      </c>
      <c r="BG317" s="22">
        <v>0</v>
      </c>
      <c r="BH317" s="22">
        <v>1226</v>
      </c>
      <c r="BI317" s="22">
        <v>6576</v>
      </c>
      <c r="BJ317" s="22">
        <v>8286</v>
      </c>
      <c r="BK317" s="22">
        <v>0</v>
      </c>
      <c r="BL317" s="22">
        <v>0</v>
      </c>
      <c r="BM317" s="22">
        <v>0</v>
      </c>
      <c r="BN317" s="22">
        <v>0</v>
      </c>
      <c r="BO317" s="22">
        <v>0</v>
      </c>
      <c r="BP317" s="22">
        <v>3025</v>
      </c>
      <c r="BQ317" s="22">
        <v>0</v>
      </c>
      <c r="BR317" s="22">
        <v>0</v>
      </c>
      <c r="BS317" s="22">
        <v>0</v>
      </c>
      <c r="BT317" s="22">
        <v>0</v>
      </c>
      <c r="BU317" s="22">
        <v>0</v>
      </c>
      <c r="BV317" s="22">
        <v>0</v>
      </c>
      <c r="BW317" s="22">
        <v>13955</v>
      </c>
      <c r="BX317" s="22">
        <v>477</v>
      </c>
      <c r="BY317" s="22">
        <v>0</v>
      </c>
      <c r="BZ317" s="22">
        <v>0</v>
      </c>
      <c r="CA317" s="22">
        <v>0</v>
      </c>
      <c r="CB317" s="22">
        <v>0</v>
      </c>
      <c r="CC317" s="22">
        <v>0</v>
      </c>
      <c r="CD317" s="22">
        <v>0</v>
      </c>
      <c r="CE317" s="22">
        <v>199529</v>
      </c>
      <c r="CF317" s="22">
        <v>-29278</v>
      </c>
    </row>
    <row r="318" spans="1:84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78508</v>
      </c>
      <c r="F318" s="22">
        <v>0</v>
      </c>
      <c r="G318" s="22">
        <v>14194</v>
      </c>
      <c r="H318" s="22">
        <v>0</v>
      </c>
      <c r="I318" s="22">
        <v>0</v>
      </c>
      <c r="J318" s="22">
        <v>3755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161850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1670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  <c r="AR318" s="22">
        <v>259977</v>
      </c>
      <c r="AS318" s="22">
        <v>0</v>
      </c>
      <c r="AT318" s="22">
        <v>50747</v>
      </c>
      <c r="AU318" s="22">
        <v>0</v>
      </c>
      <c r="AV318" s="22">
        <v>5241</v>
      </c>
      <c r="AW318" s="22">
        <v>5917</v>
      </c>
      <c r="AX318" s="22">
        <v>0</v>
      </c>
      <c r="AY318" s="22">
        <v>0</v>
      </c>
      <c r="AZ318" s="22">
        <v>0</v>
      </c>
      <c r="BA318" s="22">
        <v>0</v>
      </c>
      <c r="BB318" s="22">
        <v>0</v>
      </c>
      <c r="BC318" s="22">
        <v>66709</v>
      </c>
      <c r="BD318" s="22">
        <v>0</v>
      </c>
      <c r="BE318" s="22">
        <v>0</v>
      </c>
      <c r="BF318" s="22">
        <v>0</v>
      </c>
      <c r="BG318" s="22">
        <v>0</v>
      </c>
      <c r="BH318" s="22">
        <v>0</v>
      </c>
      <c r="BI318" s="22">
        <v>0</v>
      </c>
      <c r="BJ318" s="22">
        <v>15245</v>
      </c>
      <c r="BK318" s="22">
        <v>0</v>
      </c>
      <c r="BL318" s="22">
        <v>0</v>
      </c>
      <c r="BM318" s="22">
        <v>0</v>
      </c>
      <c r="BN318" s="22">
        <v>0</v>
      </c>
      <c r="BO318" s="22">
        <v>0</v>
      </c>
      <c r="BP318" s="22">
        <v>2824</v>
      </c>
      <c r="BQ318" s="22">
        <v>0</v>
      </c>
      <c r="BR318" s="22">
        <v>0</v>
      </c>
      <c r="BS318" s="22">
        <v>0</v>
      </c>
      <c r="BT318" s="22">
        <v>0</v>
      </c>
      <c r="BU318" s="22">
        <v>0</v>
      </c>
      <c r="BV318" s="22">
        <v>0</v>
      </c>
      <c r="BW318" s="22">
        <v>6090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0</v>
      </c>
      <c r="CD318" s="22">
        <v>0</v>
      </c>
      <c r="CE318" s="22">
        <v>152773</v>
      </c>
      <c r="CF318" s="22">
        <v>107204</v>
      </c>
    </row>
    <row r="319" spans="1:84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414006</v>
      </c>
      <c r="F319" s="22">
        <v>0</v>
      </c>
      <c r="G319" s="22">
        <v>51450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5442</v>
      </c>
      <c r="Z319" s="22">
        <v>0</v>
      </c>
      <c r="AA319" s="22">
        <v>0</v>
      </c>
      <c r="AB319" s="22">
        <v>0</v>
      </c>
      <c r="AC319" s="22">
        <v>1840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7256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  <c r="AR319" s="22">
        <v>479994</v>
      </c>
      <c r="AS319" s="22">
        <v>0</v>
      </c>
      <c r="AT319" s="22">
        <v>152787</v>
      </c>
      <c r="AU319" s="22">
        <v>0</v>
      </c>
      <c r="AV319" s="22">
        <v>9277</v>
      </c>
      <c r="AW319" s="22">
        <v>12113</v>
      </c>
      <c r="AX319" s="22">
        <v>9423</v>
      </c>
      <c r="AY319" s="22">
        <v>0</v>
      </c>
      <c r="AZ319" s="22">
        <v>10646</v>
      </c>
      <c r="BA319" s="22">
        <v>0</v>
      </c>
      <c r="BB319" s="22">
        <v>0</v>
      </c>
      <c r="BC319" s="22">
        <v>72862</v>
      </c>
      <c r="BD319" s="22">
        <v>0</v>
      </c>
      <c r="BE319" s="22">
        <v>0</v>
      </c>
      <c r="BF319" s="22">
        <v>0</v>
      </c>
      <c r="BG319" s="22">
        <v>0</v>
      </c>
      <c r="BH319" s="22">
        <v>0</v>
      </c>
      <c r="BI319" s="22">
        <v>71159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0</v>
      </c>
      <c r="BP319" s="22">
        <v>8232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0</v>
      </c>
      <c r="BW319" s="22">
        <v>95710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0</v>
      </c>
      <c r="CD319" s="22">
        <v>0</v>
      </c>
      <c r="CE319" s="22">
        <v>442209</v>
      </c>
      <c r="CF319" s="22">
        <v>37785</v>
      </c>
    </row>
    <row r="320" spans="1:84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188873</v>
      </c>
      <c r="F320" s="22">
        <v>0</v>
      </c>
      <c r="G320" s="22">
        <v>72950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39232</v>
      </c>
      <c r="AF320" s="22">
        <v>0</v>
      </c>
      <c r="AG320" s="22">
        <v>0</v>
      </c>
      <c r="AH320" s="22">
        <v>0</v>
      </c>
      <c r="AI320" s="22">
        <v>0</v>
      </c>
      <c r="AJ320" s="22">
        <v>2400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  <c r="AR320" s="22">
        <v>303455</v>
      </c>
      <c r="AS320" s="22">
        <v>15660</v>
      </c>
      <c r="AT320" s="22">
        <v>71774</v>
      </c>
      <c r="AU320" s="22">
        <v>0</v>
      </c>
      <c r="AV320" s="22">
        <v>0</v>
      </c>
      <c r="AW320" s="22">
        <v>8998</v>
      </c>
      <c r="AX320" s="22">
        <v>0</v>
      </c>
      <c r="AY320" s="22">
        <v>0</v>
      </c>
      <c r="AZ320" s="22">
        <v>0</v>
      </c>
      <c r="BA320" s="22">
        <v>0</v>
      </c>
      <c r="BB320" s="22">
        <v>0</v>
      </c>
      <c r="BC320" s="22">
        <v>75133</v>
      </c>
      <c r="BD320" s="22">
        <v>0</v>
      </c>
      <c r="BE320" s="22">
        <v>0</v>
      </c>
      <c r="BF320" s="22">
        <v>0</v>
      </c>
      <c r="BG320" s="22">
        <v>0</v>
      </c>
      <c r="BH320" s="22">
        <v>0</v>
      </c>
      <c r="BI320" s="22">
        <v>0</v>
      </c>
      <c r="BJ320" s="22">
        <v>29366</v>
      </c>
      <c r="BK320" s="22">
        <v>0</v>
      </c>
      <c r="BL320" s="22">
        <v>0</v>
      </c>
      <c r="BM320" s="22">
        <v>0</v>
      </c>
      <c r="BN320" s="22">
        <v>0</v>
      </c>
      <c r="BO320" s="22">
        <v>0</v>
      </c>
      <c r="BP320" s="22">
        <v>5213</v>
      </c>
      <c r="BQ320" s="22">
        <v>0</v>
      </c>
      <c r="BR320" s="22">
        <v>0</v>
      </c>
      <c r="BS320" s="22">
        <v>0</v>
      </c>
      <c r="BT320" s="22">
        <v>0</v>
      </c>
      <c r="BU320" s="22">
        <v>0</v>
      </c>
      <c r="BV320" s="22">
        <v>0</v>
      </c>
      <c r="BW320" s="22">
        <v>43688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0</v>
      </c>
      <c r="CD320" s="22">
        <v>0</v>
      </c>
      <c r="CE320" s="22">
        <v>249832</v>
      </c>
      <c r="CF320" s="22">
        <v>53623</v>
      </c>
    </row>
    <row r="321" spans="1:84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472427</v>
      </c>
      <c r="F321" s="22">
        <v>0</v>
      </c>
      <c r="G321" s="22">
        <v>141387</v>
      </c>
      <c r="H321" s="22">
        <v>0</v>
      </c>
      <c r="I321" s="22">
        <v>0</v>
      </c>
      <c r="J321" s="22">
        <v>0</v>
      </c>
      <c r="K321" s="22">
        <v>0</v>
      </c>
      <c r="L321" s="22">
        <v>824</v>
      </c>
      <c r="M321" s="22">
        <v>0</v>
      </c>
      <c r="N321" s="22">
        <v>0</v>
      </c>
      <c r="O321" s="22">
        <v>38341</v>
      </c>
      <c r="P321" s="22">
        <v>0</v>
      </c>
      <c r="Q321" s="22">
        <v>0</v>
      </c>
      <c r="R321" s="22">
        <v>0</v>
      </c>
      <c r="S321" s="22">
        <v>65507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32063</v>
      </c>
      <c r="AF321" s="22">
        <v>0</v>
      </c>
      <c r="AG321" s="22">
        <v>0</v>
      </c>
      <c r="AH321" s="22">
        <v>0</v>
      </c>
      <c r="AI321" s="22">
        <v>0</v>
      </c>
      <c r="AJ321" s="22">
        <v>31801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0</v>
      </c>
      <c r="AR321" s="22">
        <v>782350</v>
      </c>
      <c r="AS321" s="22">
        <v>16177</v>
      </c>
      <c r="AT321" s="22">
        <v>209845</v>
      </c>
      <c r="AU321" s="22">
        <v>0</v>
      </c>
      <c r="AV321" s="22">
        <v>14754</v>
      </c>
      <c r="AW321" s="22">
        <v>49028</v>
      </c>
      <c r="AX321" s="22">
        <v>9518</v>
      </c>
      <c r="AY321" s="22">
        <v>0</v>
      </c>
      <c r="AZ321" s="22">
        <v>773</v>
      </c>
      <c r="BA321" s="22">
        <v>0</v>
      </c>
      <c r="BB321" s="22">
        <v>25879</v>
      </c>
      <c r="BC321" s="22">
        <v>131491</v>
      </c>
      <c r="BD321" s="22">
        <v>0</v>
      </c>
      <c r="BE321" s="22">
        <v>0</v>
      </c>
      <c r="BF321" s="22">
        <v>10006</v>
      </c>
      <c r="BG321" s="22">
        <v>0</v>
      </c>
      <c r="BH321" s="22">
        <v>4468</v>
      </c>
      <c r="BI321" s="22">
        <v>0</v>
      </c>
      <c r="BJ321" s="22">
        <v>25067</v>
      </c>
      <c r="BK321" s="22">
        <v>0</v>
      </c>
      <c r="BL321" s="22">
        <v>0</v>
      </c>
      <c r="BM321" s="22">
        <v>0</v>
      </c>
      <c r="BN321" s="22">
        <v>0</v>
      </c>
      <c r="BO321" s="22">
        <v>0</v>
      </c>
      <c r="BP321" s="22">
        <v>0</v>
      </c>
      <c r="BQ321" s="22">
        <v>0</v>
      </c>
      <c r="BR321" s="22">
        <v>34575</v>
      </c>
      <c r="BS321" s="22">
        <v>0</v>
      </c>
      <c r="BT321" s="22">
        <v>0</v>
      </c>
      <c r="BU321" s="22">
        <v>0</v>
      </c>
      <c r="BV321" s="22">
        <v>0</v>
      </c>
      <c r="BW321" s="22">
        <v>71859</v>
      </c>
      <c r="BX321" s="22">
        <v>24850</v>
      </c>
      <c r="BY321" s="22">
        <v>0</v>
      </c>
      <c r="BZ321" s="22">
        <v>0</v>
      </c>
      <c r="CA321" s="22">
        <v>0</v>
      </c>
      <c r="CB321" s="22">
        <v>0</v>
      </c>
      <c r="CC321" s="22">
        <v>0</v>
      </c>
      <c r="CD321" s="22">
        <v>0</v>
      </c>
      <c r="CE321" s="22">
        <v>628290</v>
      </c>
      <c r="CF321" s="22">
        <v>154060</v>
      </c>
    </row>
    <row r="322" spans="1:84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362486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39916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12570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0</v>
      </c>
      <c r="AR322" s="22">
        <v>414972</v>
      </c>
      <c r="AS322" s="22">
        <v>0</v>
      </c>
      <c r="AT322" s="22">
        <v>109491</v>
      </c>
      <c r="AU322" s="22">
        <v>22801</v>
      </c>
      <c r="AV322" s="22">
        <v>14637</v>
      </c>
      <c r="AW322" s="22">
        <v>15812</v>
      </c>
      <c r="AX322" s="22">
        <v>8122</v>
      </c>
      <c r="AY322" s="22">
        <v>0</v>
      </c>
      <c r="AZ322" s="22">
        <v>0</v>
      </c>
      <c r="BA322" s="22">
        <v>0</v>
      </c>
      <c r="BB322" s="22">
        <v>0</v>
      </c>
      <c r="BC322" s="22">
        <v>121328</v>
      </c>
      <c r="BD322" s="22">
        <v>0</v>
      </c>
      <c r="BE322" s="22">
        <v>0</v>
      </c>
      <c r="BF322" s="22">
        <v>0</v>
      </c>
      <c r="BG322" s="22">
        <v>0</v>
      </c>
      <c r="BH322" s="22">
        <v>57295</v>
      </c>
      <c r="BI322" s="22">
        <v>0</v>
      </c>
      <c r="BJ322" s="22">
        <v>3224</v>
      </c>
      <c r="BK322" s="22">
        <v>0</v>
      </c>
      <c r="BL322" s="22">
        <v>0</v>
      </c>
      <c r="BM322" s="22">
        <v>0</v>
      </c>
      <c r="BN322" s="22">
        <v>0</v>
      </c>
      <c r="BO322" s="22">
        <v>0</v>
      </c>
      <c r="BP322" s="22">
        <v>0</v>
      </c>
      <c r="BQ322" s="22">
        <v>0</v>
      </c>
      <c r="BR322" s="22">
        <v>0</v>
      </c>
      <c r="BS322" s="22">
        <v>0</v>
      </c>
      <c r="BT322" s="22">
        <v>0</v>
      </c>
      <c r="BU322" s="22">
        <v>0</v>
      </c>
      <c r="BV322" s="22">
        <v>0</v>
      </c>
      <c r="BW322" s="22">
        <v>0</v>
      </c>
      <c r="BX322" s="22">
        <v>0</v>
      </c>
      <c r="BY322" s="22">
        <v>0</v>
      </c>
      <c r="BZ322" s="22">
        <v>35917</v>
      </c>
      <c r="CA322" s="22">
        <v>0</v>
      </c>
      <c r="CB322" s="22">
        <v>0</v>
      </c>
      <c r="CC322" s="22">
        <v>0</v>
      </c>
      <c r="CD322" s="22">
        <v>0</v>
      </c>
      <c r="CE322" s="22">
        <v>388627</v>
      </c>
      <c r="CF322" s="22">
        <v>26345</v>
      </c>
    </row>
    <row r="323" spans="1:84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38582</v>
      </c>
      <c r="F323" s="22">
        <v>0</v>
      </c>
      <c r="G323" s="22">
        <v>38331</v>
      </c>
      <c r="H323" s="22">
        <v>0</v>
      </c>
      <c r="I323" s="22">
        <v>0</v>
      </c>
      <c r="J323" s="22">
        <v>21392</v>
      </c>
      <c r="K323" s="22">
        <v>0</v>
      </c>
      <c r="L323" s="22">
        <v>0</v>
      </c>
      <c r="M323" s="22">
        <v>0</v>
      </c>
      <c r="N323" s="22">
        <v>0</v>
      </c>
      <c r="O323" s="22">
        <v>278100</v>
      </c>
      <c r="P323" s="22">
        <v>44806</v>
      </c>
      <c r="Q323" s="22">
        <v>0</v>
      </c>
      <c r="R323" s="22">
        <v>0</v>
      </c>
      <c r="S323" s="22">
        <v>0</v>
      </c>
      <c r="T323" s="22">
        <v>132962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  <c r="AR323" s="22">
        <v>554173</v>
      </c>
      <c r="AS323" s="22">
        <v>0</v>
      </c>
      <c r="AT323" s="22">
        <v>35953</v>
      </c>
      <c r="AU323" s="22">
        <v>0</v>
      </c>
      <c r="AV323" s="22">
        <v>7675</v>
      </c>
      <c r="AW323" s="22">
        <v>25902</v>
      </c>
      <c r="AX323" s="22">
        <v>0</v>
      </c>
      <c r="AY323" s="22">
        <v>0</v>
      </c>
      <c r="AZ323" s="22">
        <v>0</v>
      </c>
      <c r="BA323" s="22">
        <v>0</v>
      </c>
      <c r="BB323" s="22">
        <v>278100</v>
      </c>
      <c r="BC323" s="22">
        <v>44806</v>
      </c>
      <c r="BD323" s="22">
        <v>0</v>
      </c>
      <c r="BE323" s="22">
        <v>0</v>
      </c>
      <c r="BF323" s="22">
        <v>0</v>
      </c>
      <c r="BG323" s="22">
        <v>0</v>
      </c>
      <c r="BH323" s="22">
        <v>0</v>
      </c>
      <c r="BI323" s="22">
        <v>0</v>
      </c>
      <c r="BJ323" s="22">
        <v>0</v>
      </c>
      <c r="BK323" s="22">
        <v>0</v>
      </c>
      <c r="BL323" s="22">
        <v>0</v>
      </c>
      <c r="BM323" s="22">
        <v>0</v>
      </c>
      <c r="BN323" s="22">
        <v>0</v>
      </c>
      <c r="BO323" s="22">
        <v>19362</v>
      </c>
      <c r="BP323" s="22">
        <v>0</v>
      </c>
      <c r="BQ323" s="22">
        <v>0</v>
      </c>
      <c r="BR323" s="22">
        <v>0</v>
      </c>
      <c r="BS323" s="22">
        <v>0</v>
      </c>
      <c r="BT323" s="22">
        <v>0</v>
      </c>
      <c r="BU323" s="22">
        <v>0</v>
      </c>
      <c r="BV323" s="22">
        <v>0</v>
      </c>
      <c r="BW323" s="22">
        <v>0</v>
      </c>
      <c r="BX323" s="22">
        <v>0</v>
      </c>
      <c r="BY323" s="22">
        <v>0</v>
      </c>
      <c r="BZ323" s="22">
        <v>0</v>
      </c>
      <c r="CA323" s="22">
        <v>0</v>
      </c>
      <c r="CB323" s="22">
        <v>0</v>
      </c>
      <c r="CC323" s="22">
        <v>0</v>
      </c>
      <c r="CD323" s="22">
        <v>0</v>
      </c>
      <c r="CE323" s="22">
        <v>411799</v>
      </c>
      <c r="CF323" s="22">
        <v>142374</v>
      </c>
    </row>
    <row r="324" spans="1:84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10291</v>
      </c>
      <c r="F324" s="22">
        <v>0</v>
      </c>
      <c r="G324" s="22">
        <v>16831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7610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191252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0</v>
      </c>
      <c r="AR324" s="22">
        <v>225984</v>
      </c>
      <c r="AS324" s="22">
        <v>0</v>
      </c>
      <c r="AT324" s="22">
        <v>12282</v>
      </c>
      <c r="AU324" s="22">
        <v>0</v>
      </c>
      <c r="AV324" s="22">
        <v>964</v>
      </c>
      <c r="AW324" s="22">
        <v>0</v>
      </c>
      <c r="AX324" s="22">
        <v>0</v>
      </c>
      <c r="AY324" s="22">
        <v>0</v>
      </c>
      <c r="AZ324" s="22">
        <v>0</v>
      </c>
      <c r="BA324" s="22">
        <v>0</v>
      </c>
      <c r="BB324" s="22">
        <v>0</v>
      </c>
      <c r="BC324" s="22">
        <v>7610</v>
      </c>
      <c r="BD324" s="22">
        <v>0</v>
      </c>
      <c r="BE324" s="22">
        <v>0</v>
      </c>
      <c r="BF324" s="22">
        <v>0</v>
      </c>
      <c r="BG324" s="22">
        <v>0</v>
      </c>
      <c r="BH324" s="22">
        <v>0</v>
      </c>
      <c r="BI324" s="22">
        <v>0</v>
      </c>
      <c r="BJ324" s="22">
        <v>191252</v>
      </c>
      <c r="BK324" s="22">
        <v>0</v>
      </c>
      <c r="BL324" s="22">
        <v>0</v>
      </c>
      <c r="BM324" s="22">
        <v>0</v>
      </c>
      <c r="BN324" s="22">
        <v>0</v>
      </c>
      <c r="BO324" s="22">
        <v>0</v>
      </c>
      <c r="BP324" s="22">
        <v>0</v>
      </c>
      <c r="BQ324" s="22">
        <v>0</v>
      </c>
      <c r="BR324" s="22">
        <v>0</v>
      </c>
      <c r="BS324" s="22">
        <v>0</v>
      </c>
      <c r="BT324" s="22">
        <v>0</v>
      </c>
      <c r="BU324" s="22">
        <v>0</v>
      </c>
      <c r="BV324" s="22">
        <v>0</v>
      </c>
      <c r="BW324" s="22">
        <v>0</v>
      </c>
      <c r="BX324" s="22">
        <v>0</v>
      </c>
      <c r="BY324" s="22">
        <v>0</v>
      </c>
      <c r="BZ324" s="22">
        <v>0</v>
      </c>
      <c r="CA324" s="22">
        <v>0</v>
      </c>
      <c r="CB324" s="22">
        <v>0</v>
      </c>
      <c r="CC324" s="22">
        <v>0</v>
      </c>
      <c r="CD324" s="22">
        <v>0</v>
      </c>
      <c r="CE324" s="22">
        <v>212108</v>
      </c>
      <c r="CF324" s="22">
        <v>13876</v>
      </c>
    </row>
    <row r="325" spans="1:84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36543</v>
      </c>
      <c r="F325" s="22">
        <v>0</v>
      </c>
      <c r="G325" s="22">
        <v>20622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16892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0</v>
      </c>
      <c r="AR325" s="22">
        <v>74058</v>
      </c>
      <c r="AS325" s="22">
        <v>0</v>
      </c>
      <c r="AT325" s="22">
        <v>17593</v>
      </c>
      <c r="AU325" s="22">
        <v>0</v>
      </c>
      <c r="AV325" s="22">
        <v>30837</v>
      </c>
      <c r="AW325" s="22">
        <v>0</v>
      </c>
      <c r="AX325" s="22">
        <v>0</v>
      </c>
      <c r="AY325" s="22">
        <v>0</v>
      </c>
      <c r="AZ325" s="22">
        <v>0</v>
      </c>
      <c r="BA325" s="22">
        <v>0</v>
      </c>
      <c r="BB325" s="22">
        <v>0</v>
      </c>
      <c r="BC325" s="22">
        <v>16892</v>
      </c>
      <c r="BD325" s="22">
        <v>0</v>
      </c>
      <c r="BE325" s="22">
        <v>0</v>
      </c>
      <c r="BF325" s="22">
        <v>0</v>
      </c>
      <c r="BG325" s="22">
        <v>0</v>
      </c>
      <c r="BH325" s="22">
        <v>0</v>
      </c>
      <c r="BI325" s="22">
        <v>0</v>
      </c>
      <c r="BJ325" s="22">
        <v>0</v>
      </c>
      <c r="BK325" s="22">
        <v>0</v>
      </c>
      <c r="BL325" s="22">
        <v>0</v>
      </c>
      <c r="BM325" s="22">
        <v>0</v>
      </c>
      <c r="BN325" s="22">
        <v>0</v>
      </c>
      <c r="BO325" s="22">
        <v>0</v>
      </c>
      <c r="BP325" s="22">
        <v>0</v>
      </c>
      <c r="BQ325" s="22">
        <v>0</v>
      </c>
      <c r="BR325" s="22">
        <v>0</v>
      </c>
      <c r="BS325" s="22">
        <v>0</v>
      </c>
      <c r="BT325" s="22">
        <v>0</v>
      </c>
      <c r="BU325" s="22">
        <v>0</v>
      </c>
      <c r="BV325" s="22">
        <v>0</v>
      </c>
      <c r="BW325" s="22">
        <v>0</v>
      </c>
      <c r="BX325" s="22">
        <v>0</v>
      </c>
      <c r="BY325" s="22">
        <v>0</v>
      </c>
      <c r="BZ325" s="22">
        <v>0</v>
      </c>
      <c r="CA325" s="22">
        <v>0</v>
      </c>
      <c r="CB325" s="22">
        <v>0</v>
      </c>
      <c r="CC325" s="22">
        <v>0</v>
      </c>
      <c r="CD325" s="22">
        <v>0</v>
      </c>
      <c r="CE325" s="22">
        <v>65322</v>
      </c>
      <c r="CF325" s="22">
        <v>8736</v>
      </c>
    </row>
    <row r="326" spans="1:84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122090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0</v>
      </c>
      <c r="AR326" s="22">
        <v>122090</v>
      </c>
      <c r="AS326" s="22">
        <v>0</v>
      </c>
      <c r="AT326" s="22">
        <v>0</v>
      </c>
      <c r="AU326" s="22">
        <v>0</v>
      </c>
      <c r="AV326" s="22">
        <v>0</v>
      </c>
      <c r="AW326" s="22">
        <v>0</v>
      </c>
      <c r="AX326" s="22">
        <v>0</v>
      </c>
      <c r="AY326" s="22">
        <v>0</v>
      </c>
      <c r="AZ326" s="22">
        <v>0</v>
      </c>
      <c r="BA326" s="22">
        <v>0</v>
      </c>
      <c r="BB326" s="22">
        <v>0</v>
      </c>
      <c r="BC326" s="22">
        <v>0</v>
      </c>
      <c r="BD326" s="22">
        <v>0</v>
      </c>
      <c r="BE326" s="22">
        <v>0</v>
      </c>
      <c r="BF326" s="22">
        <v>0</v>
      </c>
      <c r="BG326" s="22">
        <v>0</v>
      </c>
      <c r="BH326" s="22">
        <v>0</v>
      </c>
      <c r="BI326" s="22">
        <v>0</v>
      </c>
      <c r="BJ326" s="22">
        <v>0</v>
      </c>
      <c r="BK326" s="22">
        <v>0</v>
      </c>
      <c r="BL326" s="22">
        <v>0</v>
      </c>
      <c r="BM326" s="22">
        <v>0</v>
      </c>
      <c r="BN326" s="22">
        <v>0</v>
      </c>
      <c r="BO326" s="22">
        <v>0</v>
      </c>
      <c r="BP326" s="22">
        <v>0</v>
      </c>
      <c r="BQ326" s="22">
        <v>0</v>
      </c>
      <c r="BR326" s="22">
        <v>0</v>
      </c>
      <c r="BS326" s="22">
        <v>0</v>
      </c>
      <c r="BT326" s="22">
        <v>0</v>
      </c>
      <c r="BU326" s="22">
        <v>0</v>
      </c>
      <c r="BV326" s="22">
        <v>0</v>
      </c>
      <c r="BW326" s="22">
        <v>122090</v>
      </c>
      <c r="BX326" s="22">
        <v>0</v>
      </c>
      <c r="BY326" s="22">
        <v>0</v>
      </c>
      <c r="BZ326" s="22">
        <v>0</v>
      </c>
      <c r="CA326" s="22">
        <v>0</v>
      </c>
      <c r="CB326" s="22">
        <v>0</v>
      </c>
      <c r="CC326" s="22">
        <v>0</v>
      </c>
      <c r="CD326" s="22">
        <v>0</v>
      </c>
      <c r="CE326" s="22">
        <v>122090</v>
      </c>
      <c r="CF326" s="22">
        <v>0</v>
      </c>
    </row>
    <row r="327" spans="1:84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2241947</v>
      </c>
      <c r="F327" s="22">
        <v>0</v>
      </c>
      <c r="G327" s="22">
        <v>76</v>
      </c>
      <c r="H327" s="22">
        <v>0</v>
      </c>
      <c r="I327" s="22">
        <v>0</v>
      </c>
      <c r="J327" s="22">
        <v>0</v>
      </c>
      <c r="K327" s="22">
        <v>951060</v>
      </c>
      <c r="L327" s="22">
        <v>64817</v>
      </c>
      <c r="M327" s="22">
        <v>0</v>
      </c>
      <c r="N327" s="22">
        <v>0</v>
      </c>
      <c r="O327" s="22">
        <v>0</v>
      </c>
      <c r="P327" s="22">
        <v>19701</v>
      </c>
      <c r="Q327" s="22">
        <v>0</v>
      </c>
      <c r="R327" s="22">
        <v>0</v>
      </c>
      <c r="S327" s="22">
        <v>0</v>
      </c>
      <c r="T327" s="22">
        <v>0</v>
      </c>
      <c r="U327" s="22">
        <v>45497</v>
      </c>
      <c r="V327" s="22">
        <v>59121</v>
      </c>
      <c r="W327" s="22">
        <v>385020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116121</v>
      </c>
      <c r="AD327" s="22">
        <v>94787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0</v>
      </c>
      <c r="AR327" s="22">
        <v>3978147</v>
      </c>
      <c r="AS327" s="22">
        <v>0</v>
      </c>
      <c r="AT327" s="22">
        <v>727571</v>
      </c>
      <c r="AU327" s="22">
        <v>599073</v>
      </c>
      <c r="AV327" s="22">
        <v>0</v>
      </c>
      <c r="AW327" s="22">
        <v>1742778</v>
      </c>
      <c r="AX327" s="22">
        <v>0</v>
      </c>
      <c r="AY327" s="22">
        <v>23662</v>
      </c>
      <c r="AZ327" s="22">
        <v>0</v>
      </c>
      <c r="BA327" s="22">
        <v>0</v>
      </c>
      <c r="BB327" s="22">
        <v>0</v>
      </c>
      <c r="BC327" s="22">
        <v>74525</v>
      </c>
      <c r="BD327" s="22">
        <v>0</v>
      </c>
      <c r="BE327" s="22">
        <v>0</v>
      </c>
      <c r="BF327" s="22">
        <v>0</v>
      </c>
      <c r="BG327" s="22">
        <v>0</v>
      </c>
      <c r="BH327" s="22">
        <v>37049</v>
      </c>
      <c r="BI327" s="22">
        <v>17079</v>
      </c>
      <c r="BJ327" s="22">
        <v>365692</v>
      </c>
      <c r="BK327" s="22">
        <v>0</v>
      </c>
      <c r="BL327" s="22">
        <v>0</v>
      </c>
      <c r="BM327" s="22">
        <v>0</v>
      </c>
      <c r="BN327" s="22">
        <v>0</v>
      </c>
      <c r="BO327" s="22">
        <v>0</v>
      </c>
      <c r="BP327" s="22">
        <v>0</v>
      </c>
      <c r="BQ327" s="22">
        <v>45000</v>
      </c>
      <c r="BR327" s="22">
        <v>0</v>
      </c>
      <c r="BS327" s="22">
        <v>0</v>
      </c>
      <c r="BT327" s="22">
        <v>0</v>
      </c>
      <c r="BU327" s="22">
        <v>0</v>
      </c>
      <c r="BV327" s="22">
        <v>0</v>
      </c>
      <c r="BW327" s="22">
        <v>0</v>
      </c>
      <c r="BX327" s="22">
        <v>0</v>
      </c>
      <c r="BY327" s="22">
        <v>0</v>
      </c>
      <c r="BZ327" s="22">
        <v>0</v>
      </c>
      <c r="CA327" s="22">
        <v>0</v>
      </c>
      <c r="CB327" s="22">
        <v>0</v>
      </c>
      <c r="CC327" s="22">
        <v>17850</v>
      </c>
      <c r="CD327" s="22">
        <v>0</v>
      </c>
      <c r="CE327" s="22">
        <v>3650279</v>
      </c>
      <c r="CF327" s="22">
        <v>327868</v>
      </c>
    </row>
    <row r="328" spans="1:84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43201875</v>
      </c>
      <c r="F328" s="22">
        <v>0</v>
      </c>
      <c r="G328" s="22">
        <v>616546</v>
      </c>
      <c r="H328" s="22">
        <v>0</v>
      </c>
      <c r="I328" s="22">
        <v>0</v>
      </c>
      <c r="J328" s="22">
        <v>135218</v>
      </c>
      <c r="K328" s="22">
        <v>0</v>
      </c>
      <c r="L328" s="22">
        <v>0</v>
      </c>
      <c r="M328" s="22">
        <v>115271</v>
      </c>
      <c r="N328" s="22">
        <v>0</v>
      </c>
      <c r="O328" s="22">
        <v>9000</v>
      </c>
      <c r="P328" s="22">
        <v>4688385</v>
      </c>
      <c r="Q328" s="22">
        <v>0</v>
      </c>
      <c r="R328" s="22">
        <v>0</v>
      </c>
      <c r="S328" s="22">
        <v>0</v>
      </c>
      <c r="T328" s="22">
        <v>0</v>
      </c>
      <c r="U328" s="22">
        <v>599237</v>
      </c>
      <c r="V328" s="22">
        <v>0</v>
      </c>
      <c r="W328" s="22">
        <v>1497487</v>
      </c>
      <c r="X328" s="22">
        <v>0</v>
      </c>
      <c r="Y328" s="22">
        <v>217413</v>
      </c>
      <c r="Z328" s="22">
        <v>0</v>
      </c>
      <c r="AA328" s="22">
        <v>0</v>
      </c>
      <c r="AB328" s="22">
        <v>0</v>
      </c>
      <c r="AC328" s="22">
        <v>0</v>
      </c>
      <c r="AD328" s="22">
        <v>2095491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658182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0</v>
      </c>
      <c r="AR328" s="22">
        <v>53834105</v>
      </c>
      <c r="AS328" s="22">
        <v>73284</v>
      </c>
      <c r="AT328" s="22">
        <v>6073507</v>
      </c>
      <c r="AU328" s="22">
        <v>381689</v>
      </c>
      <c r="AV328" s="22">
        <v>0</v>
      </c>
      <c r="AW328" s="22">
        <v>1553204</v>
      </c>
      <c r="AX328" s="22">
        <v>0</v>
      </c>
      <c r="AY328" s="22">
        <v>1006145</v>
      </c>
      <c r="AZ328" s="22">
        <v>640229</v>
      </c>
      <c r="BA328" s="22">
        <v>0</v>
      </c>
      <c r="BB328" s="22">
        <v>2536647</v>
      </c>
      <c r="BC328" s="22">
        <v>23614646</v>
      </c>
      <c r="BD328" s="22">
        <v>238884</v>
      </c>
      <c r="BE328" s="22">
        <v>0</v>
      </c>
      <c r="BF328" s="22">
        <v>0</v>
      </c>
      <c r="BG328" s="22">
        <v>0</v>
      </c>
      <c r="BH328" s="22">
        <v>3588307</v>
      </c>
      <c r="BI328" s="22">
        <v>0</v>
      </c>
      <c r="BJ328" s="22">
        <v>1537137</v>
      </c>
      <c r="BK328" s="22">
        <v>0</v>
      </c>
      <c r="BL328" s="22">
        <v>263840</v>
      </c>
      <c r="BM328" s="22">
        <v>0</v>
      </c>
      <c r="BN328" s="22">
        <v>0</v>
      </c>
      <c r="BO328" s="22">
        <v>0</v>
      </c>
      <c r="BP328" s="22">
        <v>0</v>
      </c>
      <c r="BQ328" s="22">
        <v>2948923</v>
      </c>
      <c r="BR328" s="22">
        <v>0</v>
      </c>
      <c r="BS328" s="22">
        <v>0</v>
      </c>
      <c r="BT328" s="22">
        <v>0</v>
      </c>
      <c r="BU328" s="22">
        <v>0</v>
      </c>
      <c r="BV328" s="22">
        <v>872345</v>
      </c>
      <c r="BW328" s="22">
        <v>1422593</v>
      </c>
      <c r="BX328" s="22">
        <v>45447</v>
      </c>
      <c r="BY328" s="22">
        <v>0</v>
      </c>
      <c r="BZ328" s="22">
        <v>0</v>
      </c>
      <c r="CA328" s="22">
        <v>0</v>
      </c>
      <c r="CB328" s="22">
        <v>0</v>
      </c>
      <c r="CC328" s="22">
        <v>0</v>
      </c>
      <c r="CD328" s="22">
        <v>1650000</v>
      </c>
      <c r="CE328" s="22">
        <v>48446827</v>
      </c>
      <c r="CF328" s="22">
        <v>5387278</v>
      </c>
    </row>
    <row r="329" spans="1:84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4E6DB-616A-46DE-9F77-E5721FE808E4}">
  <dimension ref="A1:AX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0" width="15.7109375" customWidth="1"/>
  </cols>
  <sheetData>
    <row r="1" spans="1:50" ht="24" customHeight="1" x14ac:dyDescent="0.3">
      <c r="A1" s="4" t="str">
        <f>HYPERLINK("#'Index'!A1", "&lt;&lt; Index")</f>
        <v>&lt;&lt; Index</v>
      </c>
      <c r="B1" s="20" t="s">
        <v>948</v>
      </c>
      <c r="D1" s="20" t="s">
        <v>949</v>
      </c>
    </row>
    <row r="2" spans="1:50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950</v>
      </c>
      <c r="F2" s="21" t="s">
        <v>951</v>
      </c>
      <c r="G2" s="21" t="s">
        <v>952</v>
      </c>
      <c r="H2" s="21" t="s">
        <v>953</v>
      </c>
      <c r="I2" s="21" t="s">
        <v>954</v>
      </c>
      <c r="J2" s="21" t="s">
        <v>955</v>
      </c>
      <c r="K2" s="21" t="s">
        <v>956</v>
      </c>
      <c r="L2" s="21" t="s">
        <v>13</v>
      </c>
      <c r="M2" s="21" t="s">
        <v>957</v>
      </c>
      <c r="N2" s="21" t="s">
        <v>958</v>
      </c>
      <c r="O2" s="21" t="s">
        <v>959</v>
      </c>
      <c r="P2" s="21" t="s">
        <v>960</v>
      </c>
      <c r="Q2" s="21" t="s">
        <v>961</v>
      </c>
      <c r="R2" s="21" t="s">
        <v>962</v>
      </c>
      <c r="S2" s="21" t="s">
        <v>963</v>
      </c>
      <c r="T2" s="21" t="s">
        <v>964</v>
      </c>
      <c r="U2" s="21" t="s">
        <v>965</v>
      </c>
      <c r="V2" s="21" t="s">
        <v>966</v>
      </c>
      <c r="W2" s="21" t="s">
        <v>967</v>
      </c>
      <c r="X2" s="21" t="s">
        <v>968</v>
      </c>
      <c r="Y2" s="21" t="s">
        <v>969</v>
      </c>
      <c r="Z2" s="21" t="s">
        <v>970</v>
      </c>
      <c r="AA2" s="21" t="s">
        <v>971</v>
      </c>
      <c r="AB2" s="21" t="s">
        <v>972</v>
      </c>
      <c r="AC2" s="21" t="s">
        <v>973</v>
      </c>
      <c r="AD2" s="21" t="s">
        <v>974</v>
      </c>
      <c r="AE2" s="21" t="s">
        <v>975</v>
      </c>
      <c r="AF2" s="21" t="s">
        <v>865</v>
      </c>
      <c r="AG2" s="21" t="s">
        <v>976</v>
      </c>
      <c r="AH2" s="21" t="s">
        <v>977</v>
      </c>
      <c r="AI2" s="21" t="s">
        <v>978</v>
      </c>
      <c r="AJ2" s="21" t="s">
        <v>979</v>
      </c>
      <c r="AK2" s="21" t="s">
        <v>980</v>
      </c>
      <c r="AL2" s="21" t="s">
        <v>981</v>
      </c>
      <c r="AM2" s="21" t="s">
        <v>982</v>
      </c>
      <c r="AN2" s="21" t="s">
        <v>983</v>
      </c>
      <c r="AO2" s="21" t="s">
        <v>984</v>
      </c>
      <c r="AP2" s="21" t="s">
        <v>985</v>
      </c>
      <c r="AQ2" s="21" t="s">
        <v>986</v>
      </c>
      <c r="AR2" s="21" t="s">
        <v>987</v>
      </c>
      <c r="AS2" s="21" t="s">
        <v>988</v>
      </c>
      <c r="AT2" s="21" t="s">
        <v>989</v>
      </c>
      <c r="AU2" s="21" t="s">
        <v>990</v>
      </c>
      <c r="AV2" s="21" t="s">
        <v>991</v>
      </c>
      <c r="AW2" s="21" t="s">
        <v>992</v>
      </c>
      <c r="AX2" s="21" t="s">
        <v>796</v>
      </c>
    </row>
    <row r="3" spans="1:50" x14ac:dyDescent="0.25">
      <c r="A3" s="21"/>
      <c r="B3" s="21"/>
      <c r="C3" s="21"/>
      <c r="D3" s="21" t="s">
        <v>88</v>
      </c>
      <c r="E3" s="21" t="s">
        <v>993</v>
      </c>
      <c r="F3" s="21" t="s">
        <v>994</v>
      </c>
      <c r="G3" s="21" t="s">
        <v>995</v>
      </c>
      <c r="H3" s="21" t="s">
        <v>996</v>
      </c>
      <c r="I3" s="21" t="s">
        <v>997</v>
      </c>
      <c r="J3" s="21" t="s">
        <v>998</v>
      </c>
      <c r="K3" s="21" t="s">
        <v>999</v>
      </c>
      <c r="L3" s="21" t="s">
        <v>1000</v>
      </c>
      <c r="M3" s="21" t="s">
        <v>1001</v>
      </c>
      <c r="N3" s="21" t="s">
        <v>1002</v>
      </c>
      <c r="O3" s="21" t="s">
        <v>1003</v>
      </c>
      <c r="P3" s="21" t="s">
        <v>1004</v>
      </c>
      <c r="Q3" s="21" t="s">
        <v>1005</v>
      </c>
      <c r="R3" s="21" t="s">
        <v>1006</v>
      </c>
      <c r="S3" s="21" t="s">
        <v>1007</v>
      </c>
      <c r="T3" s="21" t="s">
        <v>1008</v>
      </c>
      <c r="U3" s="21" t="s">
        <v>1009</v>
      </c>
      <c r="V3" s="21" t="s">
        <v>1010</v>
      </c>
      <c r="W3" s="21" t="s">
        <v>1011</v>
      </c>
      <c r="X3" s="21" t="s">
        <v>1012</v>
      </c>
      <c r="Y3" s="21" t="s">
        <v>1013</v>
      </c>
      <c r="Z3" s="21" t="s">
        <v>1014</v>
      </c>
      <c r="AA3" s="21" t="s">
        <v>1015</v>
      </c>
      <c r="AB3" s="21" t="s">
        <v>1016</v>
      </c>
      <c r="AC3" s="21" t="s">
        <v>1017</v>
      </c>
      <c r="AD3" s="21" t="s">
        <v>1018</v>
      </c>
      <c r="AE3" s="21" t="s">
        <v>1019</v>
      </c>
      <c r="AF3" s="21" t="s">
        <v>1020</v>
      </c>
      <c r="AG3" s="21" t="s">
        <v>1021</v>
      </c>
      <c r="AH3" s="21" t="s">
        <v>1022</v>
      </c>
      <c r="AI3" s="21" t="s">
        <v>1023</v>
      </c>
      <c r="AJ3" s="21" t="s">
        <v>1024</v>
      </c>
      <c r="AK3" s="21" t="s">
        <v>1025</v>
      </c>
      <c r="AL3" s="21" t="s">
        <v>1026</v>
      </c>
      <c r="AM3" s="21" t="s">
        <v>1027</v>
      </c>
      <c r="AN3" s="21" t="s">
        <v>1028</v>
      </c>
      <c r="AO3" s="21" t="s">
        <v>1029</v>
      </c>
      <c r="AP3" s="21" t="s">
        <v>1030</v>
      </c>
      <c r="AQ3" s="21" t="s">
        <v>1031</v>
      </c>
      <c r="AR3" s="21" t="s">
        <v>1032</v>
      </c>
      <c r="AS3" s="21" t="s">
        <v>1033</v>
      </c>
      <c r="AT3" s="21" t="s">
        <v>1034</v>
      </c>
      <c r="AU3" s="21" t="s">
        <v>1035</v>
      </c>
      <c r="AV3" s="21" t="s">
        <v>1036</v>
      </c>
      <c r="AW3" s="21" t="s">
        <v>1037</v>
      </c>
      <c r="AX3" s="21" t="s">
        <v>1038</v>
      </c>
    </row>
    <row r="4" spans="1:50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75635130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596393</v>
      </c>
      <c r="L4" s="22">
        <v>68139990</v>
      </c>
      <c r="M4" s="22">
        <v>1126654</v>
      </c>
      <c r="N4" s="22">
        <v>8688328</v>
      </c>
      <c r="O4" s="22">
        <v>1345112</v>
      </c>
      <c r="P4" s="22">
        <v>12840907</v>
      </c>
      <c r="Q4" s="22">
        <v>4308284</v>
      </c>
      <c r="R4" s="22">
        <v>5720552</v>
      </c>
      <c r="S4" s="22">
        <v>0</v>
      </c>
      <c r="T4" s="22">
        <v>3371592</v>
      </c>
      <c r="U4" s="22">
        <v>15260079</v>
      </c>
      <c r="V4" s="22">
        <v>140198</v>
      </c>
      <c r="W4" s="22">
        <v>5124255</v>
      </c>
      <c r="X4" s="22">
        <v>4749315</v>
      </c>
      <c r="Y4" s="22">
        <v>32624054</v>
      </c>
      <c r="Z4" s="22">
        <v>234255</v>
      </c>
      <c r="AA4" s="22">
        <v>0</v>
      </c>
      <c r="AB4" s="22">
        <v>0</v>
      </c>
      <c r="AC4" s="22">
        <v>25209227</v>
      </c>
      <c r="AD4" s="22">
        <v>0</v>
      </c>
      <c r="AE4" s="22">
        <v>1875649</v>
      </c>
      <c r="AF4" s="22">
        <v>266989974</v>
      </c>
      <c r="AG4" s="22">
        <v>73562196</v>
      </c>
      <c r="AH4" s="22">
        <v>28537091</v>
      </c>
      <c r="AI4" s="22">
        <v>29236757</v>
      </c>
      <c r="AJ4" s="22">
        <v>13558170</v>
      </c>
      <c r="AK4" s="22">
        <v>0</v>
      </c>
      <c r="AL4" s="22">
        <v>1664697</v>
      </c>
      <c r="AM4" s="22">
        <v>0</v>
      </c>
      <c r="AN4" s="22">
        <v>0</v>
      </c>
      <c r="AO4" s="22">
        <v>1035082</v>
      </c>
      <c r="AP4" s="22">
        <v>0</v>
      </c>
      <c r="AQ4" s="22">
        <v>2202715</v>
      </c>
      <c r="AR4" s="22">
        <v>0</v>
      </c>
      <c r="AS4" s="22">
        <v>33313701</v>
      </c>
      <c r="AT4" s="22">
        <v>246995</v>
      </c>
      <c r="AU4" s="22">
        <v>0</v>
      </c>
      <c r="AV4" s="22">
        <v>183600</v>
      </c>
      <c r="AW4" s="22">
        <v>183541004</v>
      </c>
      <c r="AX4" s="22">
        <v>83448970</v>
      </c>
    </row>
    <row r="5" spans="1:50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25456828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16996692</v>
      </c>
      <c r="M5" s="22">
        <v>596096</v>
      </c>
      <c r="N5" s="22">
        <v>1718994</v>
      </c>
      <c r="O5" s="22">
        <v>734978</v>
      </c>
      <c r="P5" s="22">
        <v>3784137</v>
      </c>
      <c r="Q5" s="22">
        <v>1668700</v>
      </c>
      <c r="R5" s="22">
        <v>1857978</v>
      </c>
      <c r="S5" s="22">
        <v>0</v>
      </c>
      <c r="T5" s="22">
        <v>0</v>
      </c>
      <c r="U5" s="22">
        <v>0</v>
      </c>
      <c r="V5" s="22">
        <v>195712</v>
      </c>
      <c r="W5" s="22">
        <v>0</v>
      </c>
      <c r="X5" s="22">
        <v>1800083</v>
      </c>
      <c r="Y5" s="22">
        <v>1903634</v>
      </c>
      <c r="Z5" s="22">
        <v>863093</v>
      </c>
      <c r="AA5" s="22">
        <v>0</v>
      </c>
      <c r="AB5" s="22">
        <v>117447</v>
      </c>
      <c r="AC5" s="22">
        <v>381264</v>
      </c>
      <c r="AD5" s="22">
        <v>142389</v>
      </c>
      <c r="AE5" s="22">
        <v>0</v>
      </c>
      <c r="AF5" s="22">
        <v>58218025</v>
      </c>
      <c r="AG5" s="22">
        <v>23252880</v>
      </c>
      <c r="AH5" s="22">
        <v>14302389</v>
      </c>
      <c r="AI5" s="22">
        <v>0</v>
      </c>
      <c r="AJ5" s="22">
        <v>10231998</v>
      </c>
      <c r="AK5" s="22">
        <v>0</v>
      </c>
      <c r="AL5" s="22">
        <v>0</v>
      </c>
      <c r="AM5" s="22">
        <v>463803</v>
      </c>
      <c r="AN5" s="22">
        <v>0</v>
      </c>
      <c r="AO5" s="22">
        <v>0</v>
      </c>
      <c r="AP5" s="22">
        <v>0</v>
      </c>
      <c r="AQ5" s="22">
        <v>1173939</v>
      </c>
      <c r="AR5" s="22">
        <v>0</v>
      </c>
      <c r="AS5" s="22">
        <v>11474393</v>
      </c>
      <c r="AT5" s="22">
        <v>134765</v>
      </c>
      <c r="AU5" s="22">
        <v>0</v>
      </c>
      <c r="AV5" s="22">
        <v>148596</v>
      </c>
      <c r="AW5" s="22">
        <v>61182763</v>
      </c>
      <c r="AX5" s="22">
        <v>-2964738</v>
      </c>
    </row>
    <row r="6" spans="1:50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13510822</v>
      </c>
      <c r="F6" s="22">
        <v>0</v>
      </c>
      <c r="G6" s="22">
        <v>14999</v>
      </c>
      <c r="H6" s="22">
        <v>1206021</v>
      </c>
      <c r="I6" s="22">
        <v>0</v>
      </c>
      <c r="J6" s="22">
        <v>0</v>
      </c>
      <c r="K6" s="22">
        <v>0</v>
      </c>
      <c r="L6" s="22">
        <v>8557761</v>
      </c>
      <c r="M6" s="22">
        <v>100803</v>
      </c>
      <c r="N6" s="22">
        <v>202259</v>
      </c>
      <c r="O6" s="22">
        <v>216494</v>
      </c>
      <c r="P6" s="22">
        <v>2002211</v>
      </c>
      <c r="Q6" s="22">
        <v>821610</v>
      </c>
      <c r="R6" s="22">
        <v>845087</v>
      </c>
      <c r="S6" s="22">
        <v>0</v>
      </c>
      <c r="T6" s="22">
        <v>0</v>
      </c>
      <c r="U6" s="22">
        <v>2561498</v>
      </c>
      <c r="V6" s="22">
        <v>64052</v>
      </c>
      <c r="W6" s="22">
        <v>2859907</v>
      </c>
      <c r="X6" s="22">
        <v>1366578</v>
      </c>
      <c r="Y6" s="22">
        <v>1356276</v>
      </c>
      <c r="Z6" s="22">
        <v>1584020</v>
      </c>
      <c r="AA6" s="22">
        <v>331461</v>
      </c>
      <c r="AB6" s="22">
        <v>0</v>
      </c>
      <c r="AC6" s="22">
        <v>0</v>
      </c>
      <c r="AD6" s="22">
        <v>230887</v>
      </c>
      <c r="AE6" s="22">
        <v>912145</v>
      </c>
      <c r="AF6" s="22">
        <v>38744891</v>
      </c>
      <c r="AG6" s="22">
        <v>10224027</v>
      </c>
      <c r="AH6" s="22">
        <v>9270932</v>
      </c>
      <c r="AI6" s="22">
        <v>0</v>
      </c>
      <c r="AJ6" s="22">
        <v>6115117</v>
      </c>
      <c r="AK6" s="22">
        <v>0</v>
      </c>
      <c r="AL6" s="22">
        <v>0</v>
      </c>
      <c r="AM6" s="22">
        <v>1887007</v>
      </c>
      <c r="AN6" s="22">
        <v>294579</v>
      </c>
      <c r="AO6" s="22">
        <v>63952</v>
      </c>
      <c r="AP6" s="22">
        <v>0</v>
      </c>
      <c r="AQ6" s="22">
        <v>132005</v>
      </c>
      <c r="AR6" s="22">
        <v>104551</v>
      </c>
      <c r="AS6" s="22">
        <v>6689303</v>
      </c>
      <c r="AT6" s="22">
        <v>188823</v>
      </c>
      <c r="AU6" s="22">
        <v>0</v>
      </c>
      <c r="AV6" s="22">
        <v>33475</v>
      </c>
      <c r="AW6" s="22">
        <v>35003771</v>
      </c>
      <c r="AX6" s="22">
        <v>3741120</v>
      </c>
    </row>
    <row r="7" spans="1:50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2172225000</v>
      </c>
      <c r="F7" s="22">
        <v>0</v>
      </c>
      <c r="G7" s="22">
        <v>39790000</v>
      </c>
      <c r="H7" s="22">
        <v>0</v>
      </c>
      <c r="I7" s="22">
        <v>0</v>
      </c>
      <c r="J7" s="22">
        <v>8588000</v>
      </c>
      <c r="K7" s="22">
        <v>796000</v>
      </c>
      <c r="L7" s="22">
        <v>1267637000</v>
      </c>
      <c r="M7" s="22">
        <v>17201000</v>
      </c>
      <c r="N7" s="22">
        <v>134083000</v>
      </c>
      <c r="O7" s="22">
        <v>60449000</v>
      </c>
      <c r="P7" s="22">
        <v>387001000</v>
      </c>
      <c r="Q7" s="22">
        <v>219934000</v>
      </c>
      <c r="R7" s="22">
        <v>91550000</v>
      </c>
      <c r="S7" s="22">
        <v>0</v>
      </c>
      <c r="T7" s="22">
        <v>9744000</v>
      </c>
      <c r="U7" s="22">
        <v>288695000</v>
      </c>
      <c r="V7" s="22">
        <v>0</v>
      </c>
      <c r="W7" s="22">
        <v>172541000</v>
      </c>
      <c r="X7" s="22">
        <v>169513000</v>
      </c>
      <c r="Y7" s="22">
        <v>299568000</v>
      </c>
      <c r="Z7" s="22">
        <v>0</v>
      </c>
      <c r="AA7" s="22">
        <v>0</v>
      </c>
      <c r="AB7" s="22">
        <v>0</v>
      </c>
      <c r="AC7" s="22">
        <v>145111000</v>
      </c>
      <c r="AD7" s="22">
        <v>43719000</v>
      </c>
      <c r="AE7" s="22">
        <v>17891000</v>
      </c>
      <c r="AF7" s="22">
        <v>5546036000</v>
      </c>
      <c r="AG7" s="22">
        <v>2237853000</v>
      </c>
      <c r="AH7" s="22">
        <v>597112000</v>
      </c>
      <c r="AI7" s="22">
        <v>0</v>
      </c>
      <c r="AJ7" s="22">
        <v>718577000</v>
      </c>
      <c r="AK7" s="22">
        <v>0</v>
      </c>
      <c r="AL7" s="22">
        <v>0</v>
      </c>
      <c r="AM7" s="22">
        <v>0</v>
      </c>
      <c r="AN7" s="22">
        <v>238615000</v>
      </c>
      <c r="AO7" s="22">
        <v>24979000</v>
      </c>
      <c r="AP7" s="22">
        <v>0</v>
      </c>
      <c r="AQ7" s="22">
        <v>91906000</v>
      </c>
      <c r="AR7" s="22">
        <v>7675000</v>
      </c>
      <c r="AS7" s="22">
        <v>724479000</v>
      </c>
      <c r="AT7" s="22">
        <v>16551000</v>
      </c>
      <c r="AU7" s="22">
        <v>0</v>
      </c>
      <c r="AV7" s="22">
        <v>0</v>
      </c>
      <c r="AW7" s="22">
        <v>4657747000</v>
      </c>
      <c r="AX7" s="22">
        <v>888289000</v>
      </c>
    </row>
    <row r="8" spans="1:50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27869591</v>
      </c>
      <c r="F8" s="22">
        <v>0</v>
      </c>
      <c r="G8" s="22">
        <v>6438</v>
      </c>
      <c r="H8" s="22">
        <v>0</v>
      </c>
      <c r="I8" s="22">
        <v>0</v>
      </c>
      <c r="J8" s="22">
        <v>557962</v>
      </c>
      <c r="K8" s="22">
        <v>167196</v>
      </c>
      <c r="L8" s="22">
        <v>17803303</v>
      </c>
      <c r="M8" s="22">
        <v>277786</v>
      </c>
      <c r="N8" s="22">
        <v>1029909</v>
      </c>
      <c r="O8" s="22">
        <v>683294</v>
      </c>
      <c r="P8" s="22">
        <v>4240536</v>
      </c>
      <c r="Q8" s="22">
        <v>3683211</v>
      </c>
      <c r="R8" s="22">
        <v>1578240</v>
      </c>
      <c r="S8" s="22">
        <v>0</v>
      </c>
      <c r="T8" s="22">
        <v>0</v>
      </c>
      <c r="U8" s="22">
        <v>38134</v>
      </c>
      <c r="V8" s="22">
        <v>8400</v>
      </c>
      <c r="W8" s="22">
        <v>1577000</v>
      </c>
      <c r="X8" s="22">
        <v>1343231</v>
      </c>
      <c r="Y8" s="22">
        <v>8375057</v>
      </c>
      <c r="Z8" s="22">
        <v>606885</v>
      </c>
      <c r="AA8" s="22">
        <v>264000</v>
      </c>
      <c r="AB8" s="22">
        <v>0</v>
      </c>
      <c r="AC8" s="22">
        <v>0</v>
      </c>
      <c r="AD8" s="22">
        <v>909785</v>
      </c>
      <c r="AE8" s="22">
        <v>221179</v>
      </c>
      <c r="AF8" s="22">
        <v>71241137</v>
      </c>
      <c r="AG8" s="22">
        <v>23336213</v>
      </c>
      <c r="AH8" s="22">
        <v>7741773</v>
      </c>
      <c r="AI8" s="22">
        <v>0</v>
      </c>
      <c r="AJ8" s="22">
        <v>10033568</v>
      </c>
      <c r="AK8" s="22">
        <v>19322</v>
      </c>
      <c r="AL8" s="22">
        <v>143585</v>
      </c>
      <c r="AM8" s="22">
        <v>1246174</v>
      </c>
      <c r="AN8" s="22">
        <v>373739</v>
      </c>
      <c r="AO8" s="22">
        <v>93772</v>
      </c>
      <c r="AP8" s="22">
        <v>169333</v>
      </c>
      <c r="AQ8" s="22">
        <v>957577</v>
      </c>
      <c r="AR8" s="22">
        <v>266446</v>
      </c>
      <c r="AS8" s="22">
        <v>10909305</v>
      </c>
      <c r="AT8" s="22">
        <v>168311</v>
      </c>
      <c r="AU8" s="22">
        <v>0</v>
      </c>
      <c r="AV8" s="22">
        <v>139502</v>
      </c>
      <c r="AW8" s="22">
        <v>55598620</v>
      </c>
      <c r="AX8" s="22">
        <v>15642517</v>
      </c>
    </row>
    <row r="9" spans="1:50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19257800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9306198</v>
      </c>
      <c r="M9" s="22">
        <v>295266</v>
      </c>
      <c r="N9" s="22">
        <v>4571134</v>
      </c>
      <c r="O9" s="22">
        <v>0</v>
      </c>
      <c r="P9" s="22">
        <v>0</v>
      </c>
      <c r="Q9" s="22">
        <v>1557700</v>
      </c>
      <c r="R9" s="22">
        <v>0</v>
      </c>
      <c r="S9" s="22">
        <v>0</v>
      </c>
      <c r="T9" s="22">
        <v>0</v>
      </c>
      <c r="U9" s="22">
        <v>7695368</v>
      </c>
      <c r="V9" s="22">
        <v>0</v>
      </c>
      <c r="W9" s="22">
        <v>0</v>
      </c>
      <c r="X9" s="22">
        <v>1733404</v>
      </c>
      <c r="Y9" s="22">
        <v>3615631</v>
      </c>
      <c r="Z9" s="22">
        <v>3040</v>
      </c>
      <c r="AA9" s="22">
        <v>0</v>
      </c>
      <c r="AB9" s="22">
        <v>0</v>
      </c>
      <c r="AC9" s="22">
        <v>0</v>
      </c>
      <c r="AD9" s="22">
        <v>2991099</v>
      </c>
      <c r="AE9" s="22">
        <v>0</v>
      </c>
      <c r="AF9" s="22">
        <v>51026640</v>
      </c>
      <c r="AG9" s="22">
        <v>18663340</v>
      </c>
      <c r="AH9" s="22">
        <v>6493008</v>
      </c>
      <c r="AI9" s="22">
        <v>4987038</v>
      </c>
      <c r="AJ9" s="22">
        <v>2877298</v>
      </c>
      <c r="AK9" s="22">
        <v>0</v>
      </c>
      <c r="AL9" s="22">
        <v>0</v>
      </c>
      <c r="AM9" s="22">
        <v>916480</v>
      </c>
      <c r="AN9" s="22">
        <v>0</v>
      </c>
      <c r="AO9" s="22">
        <v>45148</v>
      </c>
      <c r="AP9" s="22">
        <v>0</v>
      </c>
      <c r="AQ9" s="22">
        <v>289998</v>
      </c>
      <c r="AR9" s="22">
        <v>0</v>
      </c>
      <c r="AS9" s="22">
        <v>7478282</v>
      </c>
      <c r="AT9" s="22">
        <v>2093</v>
      </c>
      <c r="AU9" s="22">
        <v>374071</v>
      </c>
      <c r="AV9" s="22">
        <v>1341763</v>
      </c>
      <c r="AW9" s="22">
        <v>43468519</v>
      </c>
      <c r="AX9" s="22">
        <v>7558121</v>
      </c>
    </row>
    <row r="10" spans="1:50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22234434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11124888</v>
      </c>
      <c r="M10" s="22">
        <v>4219527</v>
      </c>
      <c r="N10" s="22">
        <v>440341</v>
      </c>
      <c r="O10" s="22">
        <v>140652</v>
      </c>
      <c r="P10" s="22">
        <v>1363820</v>
      </c>
      <c r="Q10" s="22">
        <v>1678069</v>
      </c>
      <c r="R10" s="22">
        <v>1334088</v>
      </c>
      <c r="S10" s="22">
        <v>27763</v>
      </c>
      <c r="T10" s="22">
        <v>0</v>
      </c>
      <c r="U10" s="22">
        <v>6499777</v>
      </c>
      <c r="V10" s="22">
        <v>500000</v>
      </c>
      <c r="W10" s="22">
        <v>0</v>
      </c>
      <c r="X10" s="22">
        <v>1357229</v>
      </c>
      <c r="Y10" s="22">
        <v>5814933</v>
      </c>
      <c r="Z10" s="22">
        <v>10562349</v>
      </c>
      <c r="AA10" s="22">
        <v>6647607</v>
      </c>
      <c r="AB10" s="22">
        <v>0</v>
      </c>
      <c r="AC10" s="22">
        <v>120265</v>
      </c>
      <c r="AD10" s="22">
        <v>0</v>
      </c>
      <c r="AE10" s="22">
        <v>912914</v>
      </c>
      <c r="AF10" s="22">
        <v>74978656</v>
      </c>
      <c r="AG10" s="22">
        <v>17286491</v>
      </c>
      <c r="AH10" s="22">
        <v>10357013</v>
      </c>
      <c r="AI10" s="22">
        <v>6873320</v>
      </c>
      <c r="AJ10" s="22">
        <v>5501771</v>
      </c>
      <c r="AK10" s="22">
        <v>4517998</v>
      </c>
      <c r="AL10" s="22">
        <v>0</v>
      </c>
      <c r="AM10" s="22">
        <v>0</v>
      </c>
      <c r="AN10" s="22">
        <v>2396079</v>
      </c>
      <c r="AO10" s="22">
        <v>53822</v>
      </c>
      <c r="AP10" s="22">
        <v>0</v>
      </c>
      <c r="AQ10" s="22">
        <v>1690742</v>
      </c>
      <c r="AR10" s="22">
        <v>76744</v>
      </c>
      <c r="AS10" s="22">
        <v>12966971</v>
      </c>
      <c r="AT10" s="22">
        <v>321287</v>
      </c>
      <c r="AU10" s="22">
        <v>0</v>
      </c>
      <c r="AV10" s="22">
        <v>61301</v>
      </c>
      <c r="AW10" s="22">
        <v>62103539</v>
      </c>
      <c r="AX10" s="22">
        <v>12875117</v>
      </c>
    </row>
    <row r="11" spans="1:50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1926452000</v>
      </c>
      <c r="F11" s="22">
        <v>0</v>
      </c>
      <c r="G11" s="22">
        <v>-130000</v>
      </c>
      <c r="H11" s="22">
        <v>1188000</v>
      </c>
      <c r="I11" s="22">
        <v>0</v>
      </c>
      <c r="J11" s="22">
        <v>13160000</v>
      </c>
      <c r="K11" s="22">
        <v>0</v>
      </c>
      <c r="L11" s="22">
        <v>667144000</v>
      </c>
      <c r="M11" s="22">
        <v>23519000</v>
      </c>
      <c r="N11" s="22">
        <v>138313000</v>
      </c>
      <c r="O11" s="22">
        <v>45935000</v>
      </c>
      <c r="P11" s="22">
        <v>206844000</v>
      </c>
      <c r="Q11" s="22">
        <v>435734000</v>
      </c>
      <c r="R11" s="22">
        <v>45904000</v>
      </c>
      <c r="S11" s="22">
        <v>0</v>
      </c>
      <c r="T11" s="22">
        <v>0</v>
      </c>
      <c r="U11" s="22">
        <v>80556000</v>
      </c>
      <c r="V11" s="22">
        <v>53534000</v>
      </c>
      <c r="W11" s="22">
        <v>212648000</v>
      </c>
      <c r="X11" s="22">
        <v>86760000</v>
      </c>
      <c r="Y11" s="22">
        <v>431255000</v>
      </c>
      <c r="Z11" s="22">
        <v>0</v>
      </c>
      <c r="AA11" s="22">
        <v>0</v>
      </c>
      <c r="AB11" s="22">
        <v>0</v>
      </c>
      <c r="AC11" s="22">
        <v>67783000</v>
      </c>
      <c r="AD11" s="22">
        <v>0</v>
      </c>
      <c r="AE11" s="22">
        <v>0</v>
      </c>
      <c r="AF11" s="22">
        <v>4436599000</v>
      </c>
      <c r="AG11" s="22">
        <v>1790672000</v>
      </c>
      <c r="AH11" s="22">
        <v>424849000</v>
      </c>
      <c r="AI11" s="22">
        <v>0</v>
      </c>
      <c r="AJ11" s="22">
        <v>398438000</v>
      </c>
      <c r="AK11" s="22">
        <v>1179000</v>
      </c>
      <c r="AL11" s="22">
        <v>0</v>
      </c>
      <c r="AM11" s="22">
        <v>41526000</v>
      </c>
      <c r="AN11" s="22">
        <v>104467000</v>
      </c>
      <c r="AO11" s="22">
        <v>33546000</v>
      </c>
      <c r="AP11" s="22">
        <v>0</v>
      </c>
      <c r="AQ11" s="22">
        <v>138388000</v>
      </c>
      <c r="AR11" s="22">
        <v>0</v>
      </c>
      <c r="AS11" s="22">
        <v>661037000</v>
      </c>
      <c r="AT11" s="22">
        <v>64639000</v>
      </c>
      <c r="AU11" s="22">
        <v>0</v>
      </c>
      <c r="AV11" s="22">
        <v>0</v>
      </c>
      <c r="AW11" s="22">
        <v>3658741000</v>
      </c>
      <c r="AX11" s="22">
        <v>777858000</v>
      </c>
    </row>
    <row r="12" spans="1:50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54409000</v>
      </c>
      <c r="F12" s="22">
        <v>0</v>
      </c>
      <c r="G12" s="22">
        <v>0</v>
      </c>
      <c r="H12" s="22">
        <v>0</v>
      </c>
      <c r="I12" s="22">
        <v>0</v>
      </c>
      <c r="J12" s="22">
        <v>22000</v>
      </c>
      <c r="K12" s="22">
        <v>88000</v>
      </c>
      <c r="L12" s="22">
        <v>24112000</v>
      </c>
      <c r="M12" s="22">
        <v>531000</v>
      </c>
      <c r="N12" s="22">
        <v>2158000</v>
      </c>
      <c r="O12" s="22">
        <v>610000</v>
      </c>
      <c r="P12" s="22">
        <v>0</v>
      </c>
      <c r="Q12" s="22">
        <v>3429000</v>
      </c>
      <c r="R12" s="22">
        <v>1961000</v>
      </c>
      <c r="S12" s="22">
        <v>167000</v>
      </c>
      <c r="T12" s="22">
        <v>0</v>
      </c>
      <c r="U12" s="22">
        <v>4932000</v>
      </c>
      <c r="V12" s="22">
        <v>218000</v>
      </c>
      <c r="W12" s="22">
        <v>3242000</v>
      </c>
      <c r="X12" s="22">
        <v>2151000</v>
      </c>
      <c r="Y12" s="22">
        <v>4053000</v>
      </c>
      <c r="Z12" s="22">
        <v>0</v>
      </c>
      <c r="AA12" s="22">
        <v>0</v>
      </c>
      <c r="AB12" s="22">
        <v>0</v>
      </c>
      <c r="AC12" s="22">
        <v>871000</v>
      </c>
      <c r="AD12" s="22">
        <v>0</v>
      </c>
      <c r="AE12" s="22">
        <v>433000</v>
      </c>
      <c r="AF12" s="22">
        <v>103387000</v>
      </c>
      <c r="AG12" s="22">
        <v>35793000</v>
      </c>
      <c r="AH12" s="22">
        <v>14859000</v>
      </c>
      <c r="AI12" s="22">
        <v>16908000</v>
      </c>
      <c r="AJ12" s="22">
        <v>7401000</v>
      </c>
      <c r="AK12" s="22">
        <v>6000</v>
      </c>
      <c r="AL12" s="22">
        <v>0</v>
      </c>
      <c r="AM12" s="22">
        <v>0</v>
      </c>
      <c r="AN12" s="22">
        <v>1825000</v>
      </c>
      <c r="AO12" s="22">
        <v>171000</v>
      </c>
      <c r="AP12" s="22">
        <v>0</v>
      </c>
      <c r="AQ12" s="22">
        <v>792000</v>
      </c>
      <c r="AR12" s="22">
        <v>172000</v>
      </c>
      <c r="AS12" s="22">
        <v>16873000</v>
      </c>
      <c r="AT12" s="22">
        <v>775000</v>
      </c>
      <c r="AU12" s="22">
        <v>0</v>
      </c>
      <c r="AV12" s="22">
        <v>53000</v>
      </c>
      <c r="AW12" s="22">
        <v>95628000</v>
      </c>
      <c r="AX12" s="22">
        <v>7759000</v>
      </c>
    </row>
    <row r="13" spans="1:50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124591569</v>
      </c>
      <c r="F13" s="22">
        <v>0</v>
      </c>
      <c r="G13" s="22">
        <v>322481</v>
      </c>
      <c r="H13" s="22">
        <v>0</v>
      </c>
      <c r="I13" s="22">
        <v>0</v>
      </c>
      <c r="J13" s="22">
        <v>8350</v>
      </c>
      <c r="K13" s="22">
        <v>0</v>
      </c>
      <c r="L13" s="22">
        <v>18434159</v>
      </c>
      <c r="M13" s="22">
        <v>2260358</v>
      </c>
      <c r="N13" s="22">
        <v>1615787</v>
      </c>
      <c r="O13" s="22">
        <v>2995752</v>
      </c>
      <c r="P13" s="22">
        <v>14938127</v>
      </c>
      <c r="Q13" s="22">
        <v>2954214</v>
      </c>
      <c r="R13" s="22">
        <v>7531375</v>
      </c>
      <c r="S13" s="22">
        <v>0</v>
      </c>
      <c r="T13" s="22">
        <v>726257</v>
      </c>
      <c r="U13" s="22">
        <v>1403367</v>
      </c>
      <c r="V13" s="22">
        <v>1632689</v>
      </c>
      <c r="W13" s="22">
        <v>6163820</v>
      </c>
      <c r="X13" s="22">
        <v>11223747</v>
      </c>
      <c r="Y13" s="22">
        <v>9408314</v>
      </c>
      <c r="Z13" s="22">
        <v>3609820</v>
      </c>
      <c r="AA13" s="22">
        <v>72757</v>
      </c>
      <c r="AB13" s="22">
        <v>256632</v>
      </c>
      <c r="AC13" s="22">
        <v>666828</v>
      </c>
      <c r="AD13" s="22">
        <v>0</v>
      </c>
      <c r="AE13" s="22">
        <v>22379519</v>
      </c>
      <c r="AF13" s="22">
        <v>233195922</v>
      </c>
      <c r="AG13" s="22">
        <v>102680678</v>
      </c>
      <c r="AH13" s="22">
        <v>46664874</v>
      </c>
      <c r="AI13" s="22">
        <v>0</v>
      </c>
      <c r="AJ13" s="22">
        <v>23683620</v>
      </c>
      <c r="AK13" s="22">
        <v>89955</v>
      </c>
      <c r="AL13" s="22">
        <v>0</v>
      </c>
      <c r="AM13" s="22">
        <v>0</v>
      </c>
      <c r="AN13" s="22">
        <v>10618459</v>
      </c>
      <c r="AO13" s="22">
        <v>352658</v>
      </c>
      <c r="AP13" s="22">
        <v>0</v>
      </c>
      <c r="AQ13" s="22">
        <v>4605680</v>
      </c>
      <c r="AR13" s="22">
        <v>292173</v>
      </c>
      <c r="AS13" s="22">
        <v>35277432</v>
      </c>
      <c r="AT13" s="22">
        <v>524187</v>
      </c>
      <c r="AU13" s="22">
        <v>0</v>
      </c>
      <c r="AV13" s="22">
        <v>0</v>
      </c>
      <c r="AW13" s="22">
        <v>224789716</v>
      </c>
      <c r="AX13" s="22">
        <v>8406206</v>
      </c>
    </row>
    <row r="14" spans="1:50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17514710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16027035</v>
      </c>
      <c r="M14" s="22">
        <v>298195</v>
      </c>
      <c r="N14" s="22">
        <v>443538</v>
      </c>
      <c r="O14" s="22">
        <v>162772</v>
      </c>
      <c r="P14" s="22">
        <v>2500419</v>
      </c>
      <c r="Q14" s="22">
        <v>958167</v>
      </c>
      <c r="R14" s="22">
        <v>965556</v>
      </c>
      <c r="S14" s="22">
        <v>0</v>
      </c>
      <c r="T14" s="22">
        <v>0</v>
      </c>
      <c r="U14" s="22">
        <v>2448482</v>
      </c>
      <c r="V14" s="22">
        <v>0</v>
      </c>
      <c r="W14" s="22">
        <v>7159088</v>
      </c>
      <c r="X14" s="22">
        <v>0</v>
      </c>
      <c r="Y14" s="22">
        <v>2529083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1243537</v>
      </c>
      <c r="AF14" s="22">
        <v>52250582</v>
      </c>
      <c r="AG14" s="22">
        <v>17248991</v>
      </c>
      <c r="AH14" s="22">
        <v>8117175</v>
      </c>
      <c r="AI14" s="22">
        <v>0</v>
      </c>
      <c r="AJ14" s="22">
        <v>5574940</v>
      </c>
      <c r="AK14" s="22">
        <v>0</v>
      </c>
      <c r="AL14" s="22">
        <v>0</v>
      </c>
      <c r="AM14" s="22">
        <v>1591578</v>
      </c>
      <c r="AN14" s="22">
        <v>1143624</v>
      </c>
      <c r="AO14" s="22">
        <v>69959</v>
      </c>
      <c r="AP14" s="22">
        <v>0</v>
      </c>
      <c r="AQ14" s="22">
        <v>718405</v>
      </c>
      <c r="AR14" s="22">
        <v>0</v>
      </c>
      <c r="AS14" s="22">
        <v>7553509</v>
      </c>
      <c r="AT14" s="22">
        <v>0</v>
      </c>
      <c r="AU14" s="22">
        <v>0</v>
      </c>
      <c r="AV14" s="22">
        <v>0</v>
      </c>
      <c r="AW14" s="22">
        <v>42018181</v>
      </c>
      <c r="AX14" s="22">
        <v>10232401</v>
      </c>
    </row>
    <row r="15" spans="1:50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56348049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90461</v>
      </c>
      <c r="L15" s="22">
        <v>27367974</v>
      </c>
      <c r="M15" s="22">
        <v>829732</v>
      </c>
      <c r="N15" s="22">
        <v>2190568</v>
      </c>
      <c r="O15" s="22">
        <v>583412</v>
      </c>
      <c r="P15" s="22">
        <v>8501039</v>
      </c>
      <c r="Q15" s="22">
        <v>1838743</v>
      </c>
      <c r="R15" s="22">
        <v>2641002</v>
      </c>
      <c r="S15" s="22">
        <v>0</v>
      </c>
      <c r="T15" s="22">
        <v>0</v>
      </c>
      <c r="U15" s="22">
        <v>18073352</v>
      </c>
      <c r="V15" s="22">
        <v>342145</v>
      </c>
      <c r="W15" s="22">
        <v>3337745</v>
      </c>
      <c r="X15" s="22">
        <v>6378877</v>
      </c>
      <c r="Y15" s="22">
        <v>45909956</v>
      </c>
      <c r="Z15" s="22">
        <v>4023645</v>
      </c>
      <c r="AA15" s="22">
        <v>10987</v>
      </c>
      <c r="AB15" s="22">
        <v>0</v>
      </c>
      <c r="AC15" s="22">
        <v>261265</v>
      </c>
      <c r="AD15" s="22">
        <v>2810120</v>
      </c>
      <c r="AE15" s="22">
        <v>1592729</v>
      </c>
      <c r="AF15" s="22">
        <v>183131801</v>
      </c>
      <c r="AG15" s="22">
        <v>49559559</v>
      </c>
      <c r="AH15" s="22">
        <v>20002904</v>
      </c>
      <c r="AI15" s="22">
        <v>16442544</v>
      </c>
      <c r="AJ15" s="22">
        <v>9349169</v>
      </c>
      <c r="AK15" s="22">
        <v>38652</v>
      </c>
      <c r="AL15" s="22">
        <v>0</v>
      </c>
      <c r="AM15" s="22">
        <v>156902</v>
      </c>
      <c r="AN15" s="22">
        <v>2174856</v>
      </c>
      <c r="AO15" s="22">
        <v>249369</v>
      </c>
      <c r="AP15" s="22">
        <v>0</v>
      </c>
      <c r="AQ15" s="22">
        <v>2870855</v>
      </c>
      <c r="AR15" s="22">
        <v>30548</v>
      </c>
      <c r="AS15" s="22">
        <v>27652336</v>
      </c>
      <c r="AT15" s="22">
        <v>0</v>
      </c>
      <c r="AU15" s="22">
        <v>0</v>
      </c>
      <c r="AV15" s="22">
        <v>74441</v>
      </c>
      <c r="AW15" s="22">
        <v>128602135</v>
      </c>
      <c r="AX15" s="22">
        <v>54529666</v>
      </c>
    </row>
    <row r="16" spans="1:50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170406000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244290000</v>
      </c>
      <c r="M16" s="22">
        <v>0</v>
      </c>
      <c r="N16" s="22">
        <v>3752000</v>
      </c>
      <c r="O16" s="22">
        <v>5325000</v>
      </c>
      <c r="P16" s="22">
        <v>6968000</v>
      </c>
      <c r="Q16" s="22">
        <v>12979000</v>
      </c>
      <c r="R16" s="22">
        <v>14000</v>
      </c>
      <c r="S16" s="22">
        <v>6000</v>
      </c>
      <c r="T16" s="22">
        <v>0</v>
      </c>
      <c r="U16" s="22">
        <v>3927000</v>
      </c>
      <c r="V16" s="22">
        <v>3487000</v>
      </c>
      <c r="W16" s="22">
        <v>4993000</v>
      </c>
      <c r="X16" s="22">
        <v>9774000</v>
      </c>
      <c r="Y16" s="22">
        <v>9331000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25908000</v>
      </c>
      <c r="AF16" s="22">
        <v>501160000</v>
      </c>
      <c r="AG16" s="22">
        <v>197748000</v>
      </c>
      <c r="AH16" s="22">
        <v>75953000</v>
      </c>
      <c r="AI16" s="22">
        <v>0</v>
      </c>
      <c r="AJ16" s="22">
        <v>113762000</v>
      </c>
      <c r="AK16" s="22">
        <v>0</v>
      </c>
      <c r="AL16" s="22">
        <v>0</v>
      </c>
      <c r="AM16" s="22">
        <v>0</v>
      </c>
      <c r="AN16" s="22">
        <v>12613000</v>
      </c>
      <c r="AO16" s="22">
        <v>1865000</v>
      </c>
      <c r="AP16" s="22">
        <v>0</v>
      </c>
      <c r="AQ16" s="22">
        <v>6203000</v>
      </c>
      <c r="AR16" s="22">
        <v>1487000</v>
      </c>
      <c r="AS16" s="22">
        <v>70517000</v>
      </c>
      <c r="AT16" s="22">
        <v>1427000</v>
      </c>
      <c r="AU16" s="22">
        <v>0</v>
      </c>
      <c r="AV16" s="22">
        <v>-7321000</v>
      </c>
      <c r="AW16" s="22">
        <v>474254000</v>
      </c>
      <c r="AX16" s="22">
        <v>26906000</v>
      </c>
    </row>
    <row r="17" spans="1:50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42125989</v>
      </c>
      <c r="F17" s="22">
        <v>0</v>
      </c>
      <c r="G17" s="22">
        <v>0</v>
      </c>
      <c r="H17" s="22">
        <v>0</v>
      </c>
      <c r="I17" s="22">
        <v>0</v>
      </c>
      <c r="J17" s="22">
        <v>28730</v>
      </c>
      <c r="K17" s="22">
        <v>0</v>
      </c>
      <c r="L17" s="22">
        <v>38638502</v>
      </c>
      <c r="M17" s="22">
        <v>815750</v>
      </c>
      <c r="N17" s="22">
        <v>1061152</v>
      </c>
      <c r="O17" s="22">
        <v>620382</v>
      </c>
      <c r="P17" s="22">
        <v>6673851</v>
      </c>
      <c r="Q17" s="22">
        <v>5496877</v>
      </c>
      <c r="R17" s="22">
        <v>0</v>
      </c>
      <c r="S17" s="22">
        <v>0</v>
      </c>
      <c r="T17" s="22">
        <v>42107</v>
      </c>
      <c r="U17" s="22">
        <v>278525</v>
      </c>
      <c r="V17" s="22">
        <v>293879</v>
      </c>
      <c r="W17" s="22">
        <v>7415129</v>
      </c>
      <c r="X17" s="22">
        <v>4547965</v>
      </c>
      <c r="Y17" s="22">
        <v>10766202</v>
      </c>
      <c r="Z17" s="22">
        <v>33122</v>
      </c>
      <c r="AA17" s="22">
        <v>0</v>
      </c>
      <c r="AB17" s="22">
        <v>0</v>
      </c>
      <c r="AC17" s="22">
        <v>173444</v>
      </c>
      <c r="AD17" s="22">
        <v>0</v>
      </c>
      <c r="AE17" s="22">
        <v>784046</v>
      </c>
      <c r="AF17" s="22">
        <v>119795652</v>
      </c>
      <c r="AG17" s="22">
        <v>37950641</v>
      </c>
      <c r="AH17" s="22">
        <v>26452543</v>
      </c>
      <c r="AI17" s="22">
        <v>0</v>
      </c>
      <c r="AJ17" s="22">
        <v>12161264</v>
      </c>
      <c r="AK17" s="22">
        <v>0</v>
      </c>
      <c r="AL17" s="22">
        <v>0</v>
      </c>
      <c r="AM17" s="22">
        <v>1856777</v>
      </c>
      <c r="AN17" s="22">
        <v>0</v>
      </c>
      <c r="AO17" s="22">
        <v>165684</v>
      </c>
      <c r="AP17" s="22">
        <v>0</v>
      </c>
      <c r="AQ17" s="22">
        <v>1821336</v>
      </c>
      <c r="AR17" s="22">
        <v>210670</v>
      </c>
      <c r="AS17" s="22">
        <v>21736966</v>
      </c>
      <c r="AT17" s="22">
        <v>0</v>
      </c>
      <c r="AU17" s="22">
        <v>0</v>
      </c>
      <c r="AV17" s="22">
        <v>7549</v>
      </c>
      <c r="AW17" s="22">
        <v>102363430</v>
      </c>
      <c r="AX17" s="22">
        <v>17432222</v>
      </c>
    </row>
    <row r="18" spans="1:50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77858000</v>
      </c>
      <c r="F18" s="22">
        <v>0</v>
      </c>
      <c r="G18" s="22">
        <v>0</v>
      </c>
      <c r="H18" s="22">
        <v>0</v>
      </c>
      <c r="I18" s="22">
        <v>0</v>
      </c>
      <c r="J18" s="22">
        <v>279000</v>
      </c>
      <c r="K18" s="22">
        <v>0</v>
      </c>
      <c r="L18" s="22">
        <v>369027000</v>
      </c>
      <c r="M18" s="22">
        <v>0</v>
      </c>
      <c r="N18" s="22">
        <v>4464000</v>
      </c>
      <c r="O18" s="22">
        <v>0</v>
      </c>
      <c r="P18" s="22">
        <v>0</v>
      </c>
      <c r="Q18" s="22">
        <v>23332000</v>
      </c>
      <c r="R18" s="22">
        <v>0</v>
      </c>
      <c r="S18" s="22">
        <v>129000</v>
      </c>
      <c r="T18" s="22">
        <v>0</v>
      </c>
      <c r="U18" s="22">
        <v>625000</v>
      </c>
      <c r="V18" s="22">
        <v>432000</v>
      </c>
      <c r="W18" s="22">
        <v>1365000</v>
      </c>
      <c r="X18" s="22">
        <v>12515000</v>
      </c>
      <c r="Y18" s="22">
        <v>23570000</v>
      </c>
      <c r="Z18" s="22">
        <v>0</v>
      </c>
      <c r="AA18" s="22">
        <v>0</v>
      </c>
      <c r="AB18" s="22">
        <v>0</v>
      </c>
      <c r="AC18" s="22">
        <v>1321000</v>
      </c>
      <c r="AD18" s="22">
        <v>0</v>
      </c>
      <c r="AE18" s="22">
        <v>21480000</v>
      </c>
      <c r="AF18" s="22">
        <v>536397000</v>
      </c>
      <c r="AG18" s="22">
        <v>141168000</v>
      </c>
      <c r="AH18" s="22">
        <v>58868000</v>
      </c>
      <c r="AI18" s="22">
        <v>0</v>
      </c>
      <c r="AJ18" s="22">
        <v>121904000</v>
      </c>
      <c r="AK18" s="22">
        <v>404000</v>
      </c>
      <c r="AL18" s="22">
        <v>0</v>
      </c>
      <c r="AM18" s="22">
        <v>0</v>
      </c>
      <c r="AN18" s="22">
        <v>4703000</v>
      </c>
      <c r="AO18" s="22">
        <v>397000</v>
      </c>
      <c r="AP18" s="22">
        <v>0</v>
      </c>
      <c r="AQ18" s="22">
        <v>13014000</v>
      </c>
      <c r="AR18" s="22">
        <v>7951000</v>
      </c>
      <c r="AS18" s="22">
        <v>84672000</v>
      </c>
      <c r="AT18" s="22">
        <v>712000</v>
      </c>
      <c r="AU18" s="22">
        <v>13941000</v>
      </c>
      <c r="AV18" s="22">
        <v>25695000</v>
      </c>
      <c r="AW18" s="22">
        <v>473429000</v>
      </c>
      <c r="AX18" s="22">
        <v>62968000</v>
      </c>
    </row>
    <row r="19" spans="1:50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144739392</v>
      </c>
      <c r="F19" s="22">
        <v>0</v>
      </c>
      <c r="G19" s="22">
        <v>286668</v>
      </c>
      <c r="H19" s="22">
        <v>0</v>
      </c>
      <c r="I19" s="22">
        <v>0</v>
      </c>
      <c r="J19" s="22">
        <v>0</v>
      </c>
      <c r="K19" s="22">
        <v>13920691</v>
      </c>
      <c r="L19" s="22">
        <v>172023142</v>
      </c>
      <c r="M19" s="22">
        <v>1319191</v>
      </c>
      <c r="N19" s="22">
        <v>3517755</v>
      </c>
      <c r="O19" s="22">
        <v>3408603</v>
      </c>
      <c r="P19" s="22">
        <v>9266849</v>
      </c>
      <c r="Q19" s="22">
        <v>2828211</v>
      </c>
      <c r="R19" s="22">
        <v>3712121</v>
      </c>
      <c r="S19" s="22">
        <v>208440</v>
      </c>
      <c r="T19" s="22">
        <v>0</v>
      </c>
      <c r="U19" s="22">
        <v>1244464</v>
      </c>
      <c r="V19" s="22">
        <v>1772472</v>
      </c>
      <c r="W19" s="22">
        <v>22216892</v>
      </c>
      <c r="X19" s="22">
        <v>16766631</v>
      </c>
      <c r="Y19" s="22">
        <v>28493671</v>
      </c>
      <c r="Z19" s="22">
        <v>379127</v>
      </c>
      <c r="AA19" s="22">
        <v>0</v>
      </c>
      <c r="AB19" s="22">
        <v>0</v>
      </c>
      <c r="AC19" s="22">
        <v>2933605</v>
      </c>
      <c r="AD19" s="22">
        <v>0</v>
      </c>
      <c r="AE19" s="22">
        <v>5188112</v>
      </c>
      <c r="AF19" s="22">
        <v>434226037</v>
      </c>
      <c r="AG19" s="22">
        <v>158263593</v>
      </c>
      <c r="AH19" s="22">
        <v>48811427</v>
      </c>
      <c r="AI19" s="22">
        <v>30984045</v>
      </c>
      <c r="AJ19" s="22">
        <v>62199516</v>
      </c>
      <c r="AK19" s="22">
        <v>0</v>
      </c>
      <c r="AL19" s="22">
        <v>0</v>
      </c>
      <c r="AM19" s="22">
        <v>14932498</v>
      </c>
      <c r="AN19" s="22">
        <v>0</v>
      </c>
      <c r="AO19" s="22">
        <v>367421</v>
      </c>
      <c r="AP19" s="22">
        <v>869641</v>
      </c>
      <c r="AQ19" s="22">
        <v>9508313</v>
      </c>
      <c r="AR19" s="22">
        <v>425902</v>
      </c>
      <c r="AS19" s="22">
        <v>81761258</v>
      </c>
      <c r="AT19" s="22">
        <v>6001111</v>
      </c>
      <c r="AU19" s="22">
        <v>0</v>
      </c>
      <c r="AV19" s="22">
        <v>-318435</v>
      </c>
      <c r="AW19" s="22">
        <v>413806290</v>
      </c>
      <c r="AX19" s="22">
        <v>20419747</v>
      </c>
    </row>
    <row r="20" spans="1:50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49246715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2778971</v>
      </c>
      <c r="L20" s="22">
        <v>30824607</v>
      </c>
      <c r="M20" s="22">
        <v>815752</v>
      </c>
      <c r="N20" s="22">
        <v>3037997</v>
      </c>
      <c r="O20" s="22">
        <v>2029627</v>
      </c>
      <c r="P20" s="22">
        <v>7738088</v>
      </c>
      <c r="Q20" s="22">
        <v>1232216</v>
      </c>
      <c r="R20" s="22">
        <v>2684627</v>
      </c>
      <c r="S20" s="22">
        <v>32468</v>
      </c>
      <c r="T20" s="22">
        <v>408971</v>
      </c>
      <c r="U20" s="22">
        <v>27460795</v>
      </c>
      <c r="V20" s="22">
        <v>281753</v>
      </c>
      <c r="W20" s="22">
        <v>502240</v>
      </c>
      <c r="X20" s="22">
        <v>2671517</v>
      </c>
      <c r="Y20" s="22">
        <v>29593791</v>
      </c>
      <c r="Z20" s="22">
        <v>1709991</v>
      </c>
      <c r="AA20" s="22">
        <v>1539080</v>
      </c>
      <c r="AB20" s="22">
        <v>0</v>
      </c>
      <c r="AC20" s="22">
        <v>179552</v>
      </c>
      <c r="AD20" s="22">
        <v>0</v>
      </c>
      <c r="AE20" s="22">
        <v>2226298</v>
      </c>
      <c r="AF20" s="22">
        <v>166995056</v>
      </c>
      <c r="AG20" s="22">
        <v>43291734</v>
      </c>
      <c r="AH20" s="22">
        <v>20499519</v>
      </c>
      <c r="AI20" s="22">
        <v>21067429</v>
      </c>
      <c r="AJ20" s="22">
        <v>6694523</v>
      </c>
      <c r="AK20" s="22">
        <v>207597</v>
      </c>
      <c r="AL20" s="22">
        <v>0</v>
      </c>
      <c r="AM20" s="22">
        <v>0</v>
      </c>
      <c r="AN20" s="22">
        <v>795216</v>
      </c>
      <c r="AO20" s="22">
        <v>208536</v>
      </c>
      <c r="AP20" s="22">
        <v>0</v>
      </c>
      <c r="AQ20" s="22">
        <v>1117201</v>
      </c>
      <c r="AR20" s="22">
        <v>25295</v>
      </c>
      <c r="AS20" s="22">
        <v>19339036</v>
      </c>
      <c r="AT20" s="22">
        <v>0</v>
      </c>
      <c r="AU20" s="22">
        <v>0</v>
      </c>
      <c r="AV20" s="22">
        <v>170808</v>
      </c>
      <c r="AW20" s="22">
        <v>113416894</v>
      </c>
      <c r="AX20" s="22">
        <v>53578162</v>
      </c>
    </row>
    <row r="21" spans="1:50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125129359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63797194</v>
      </c>
      <c r="M21" s="22">
        <v>0</v>
      </c>
      <c r="N21" s="22">
        <v>3777669</v>
      </c>
      <c r="O21" s="22">
        <v>2835989</v>
      </c>
      <c r="P21" s="22">
        <v>8868478</v>
      </c>
      <c r="Q21" s="22">
        <v>7252037</v>
      </c>
      <c r="R21" s="22">
        <v>0</v>
      </c>
      <c r="S21" s="22">
        <v>0</v>
      </c>
      <c r="T21" s="22">
        <v>0</v>
      </c>
      <c r="U21" s="22">
        <v>38864693</v>
      </c>
      <c r="V21" s="22">
        <v>0</v>
      </c>
      <c r="W21" s="22">
        <v>0</v>
      </c>
      <c r="X21" s="22">
        <v>6444452</v>
      </c>
      <c r="Y21" s="22">
        <v>18719316</v>
      </c>
      <c r="Z21" s="22">
        <v>0</v>
      </c>
      <c r="AA21" s="22">
        <v>0</v>
      </c>
      <c r="AB21" s="22">
        <v>0</v>
      </c>
      <c r="AC21" s="22">
        <v>6210124</v>
      </c>
      <c r="AD21" s="22">
        <v>0</v>
      </c>
      <c r="AE21" s="22">
        <v>4307999</v>
      </c>
      <c r="AF21" s="22">
        <v>286207310</v>
      </c>
      <c r="AG21" s="22">
        <v>97560607</v>
      </c>
      <c r="AH21" s="22">
        <v>35102101</v>
      </c>
      <c r="AI21" s="22">
        <v>29319110</v>
      </c>
      <c r="AJ21" s="22">
        <v>17561722</v>
      </c>
      <c r="AK21" s="22">
        <v>0</v>
      </c>
      <c r="AL21" s="22">
        <v>0</v>
      </c>
      <c r="AM21" s="22">
        <v>0</v>
      </c>
      <c r="AN21" s="22">
        <v>1691028</v>
      </c>
      <c r="AO21" s="22">
        <v>285226</v>
      </c>
      <c r="AP21" s="22">
        <v>0</v>
      </c>
      <c r="AQ21" s="22">
        <v>3304277</v>
      </c>
      <c r="AR21" s="22">
        <v>0</v>
      </c>
      <c r="AS21" s="22">
        <v>39994452</v>
      </c>
      <c r="AT21" s="22">
        <v>-73065</v>
      </c>
      <c r="AU21" s="22">
        <v>0</v>
      </c>
      <c r="AV21" s="22">
        <v>791417</v>
      </c>
      <c r="AW21" s="22">
        <v>225536875</v>
      </c>
      <c r="AX21" s="22">
        <v>60670435</v>
      </c>
    </row>
    <row r="22" spans="1:50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18143453</v>
      </c>
      <c r="F22" s="22">
        <v>0</v>
      </c>
      <c r="G22" s="22">
        <v>0</v>
      </c>
      <c r="H22" s="22">
        <v>0</v>
      </c>
      <c r="I22" s="22">
        <v>0</v>
      </c>
      <c r="J22" s="22">
        <v>455396</v>
      </c>
      <c r="K22" s="22">
        <v>0</v>
      </c>
      <c r="L22" s="22">
        <v>2926395</v>
      </c>
      <c r="M22" s="22">
        <v>574580</v>
      </c>
      <c r="N22" s="22">
        <v>323246</v>
      </c>
      <c r="O22" s="22">
        <v>207751</v>
      </c>
      <c r="P22" s="22">
        <v>2931464</v>
      </c>
      <c r="Q22" s="22">
        <v>5930441</v>
      </c>
      <c r="R22" s="22">
        <v>679833</v>
      </c>
      <c r="S22" s="22">
        <v>0</v>
      </c>
      <c r="T22" s="22">
        <v>56207</v>
      </c>
      <c r="U22" s="22">
        <v>31729356</v>
      </c>
      <c r="V22" s="22">
        <v>0</v>
      </c>
      <c r="W22" s="22">
        <v>83534</v>
      </c>
      <c r="X22" s="22">
        <v>1960885</v>
      </c>
      <c r="Y22" s="22">
        <v>4719700</v>
      </c>
      <c r="Z22" s="22">
        <v>1107869</v>
      </c>
      <c r="AA22" s="22">
        <v>0</v>
      </c>
      <c r="AB22" s="22">
        <v>0</v>
      </c>
      <c r="AC22" s="22">
        <v>0</v>
      </c>
      <c r="AD22" s="22">
        <v>0</v>
      </c>
      <c r="AE22" s="22">
        <v>1981259</v>
      </c>
      <c r="AF22" s="22">
        <v>73811369</v>
      </c>
      <c r="AG22" s="22">
        <v>12176120</v>
      </c>
      <c r="AH22" s="22">
        <v>5253580</v>
      </c>
      <c r="AI22" s="22">
        <v>4793943</v>
      </c>
      <c r="AJ22" s="22">
        <v>3232979</v>
      </c>
      <c r="AK22" s="22">
        <v>202893</v>
      </c>
      <c r="AL22" s="22">
        <v>29722</v>
      </c>
      <c r="AM22" s="22">
        <v>0</v>
      </c>
      <c r="AN22" s="22">
        <v>220432</v>
      </c>
      <c r="AO22" s="22">
        <v>54468</v>
      </c>
      <c r="AP22" s="22">
        <v>0</v>
      </c>
      <c r="AQ22" s="22">
        <v>451405</v>
      </c>
      <c r="AR22" s="22">
        <v>0</v>
      </c>
      <c r="AS22" s="22">
        <v>5739720</v>
      </c>
      <c r="AT22" s="22">
        <v>304482</v>
      </c>
      <c r="AU22" s="22">
        <v>0</v>
      </c>
      <c r="AV22" s="22">
        <v>109614</v>
      </c>
      <c r="AW22" s="22">
        <v>32569358</v>
      </c>
      <c r="AX22" s="22">
        <v>41242011</v>
      </c>
    </row>
    <row r="23" spans="1:50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10467088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5337495</v>
      </c>
      <c r="M23" s="22">
        <v>153833</v>
      </c>
      <c r="N23" s="22">
        <v>380979</v>
      </c>
      <c r="O23" s="22">
        <v>0</v>
      </c>
      <c r="P23" s="22">
        <v>1297530</v>
      </c>
      <c r="Q23" s="22">
        <v>898995</v>
      </c>
      <c r="R23" s="22">
        <v>385274</v>
      </c>
      <c r="S23" s="22">
        <v>0</v>
      </c>
      <c r="T23" s="22">
        <v>8183</v>
      </c>
      <c r="U23" s="22">
        <v>0</v>
      </c>
      <c r="V23" s="22">
        <v>0</v>
      </c>
      <c r="W23" s="22">
        <v>0</v>
      </c>
      <c r="X23" s="22">
        <v>451571</v>
      </c>
      <c r="Y23" s="22">
        <v>4069795</v>
      </c>
      <c r="Z23" s="22">
        <v>409339</v>
      </c>
      <c r="AA23" s="22">
        <v>0</v>
      </c>
      <c r="AB23" s="22">
        <v>0</v>
      </c>
      <c r="AC23" s="22">
        <v>0</v>
      </c>
      <c r="AD23" s="22">
        <v>0</v>
      </c>
      <c r="AE23" s="22">
        <v>296619</v>
      </c>
      <c r="AF23" s="22">
        <v>24156701</v>
      </c>
      <c r="AG23" s="22">
        <v>7566577</v>
      </c>
      <c r="AH23" s="22">
        <v>5381823</v>
      </c>
      <c r="AI23" s="22">
        <v>0</v>
      </c>
      <c r="AJ23" s="22">
        <v>3388142</v>
      </c>
      <c r="AK23" s="22">
        <v>0</v>
      </c>
      <c r="AL23" s="22">
        <v>0</v>
      </c>
      <c r="AM23" s="22">
        <v>0</v>
      </c>
      <c r="AN23" s="22">
        <v>367717</v>
      </c>
      <c r="AO23" s="22">
        <v>41567</v>
      </c>
      <c r="AP23" s="22">
        <v>0</v>
      </c>
      <c r="AQ23" s="22">
        <v>338854</v>
      </c>
      <c r="AR23" s="22">
        <v>0</v>
      </c>
      <c r="AS23" s="22">
        <v>4385724</v>
      </c>
      <c r="AT23" s="22">
        <v>397</v>
      </c>
      <c r="AU23" s="22">
        <v>0</v>
      </c>
      <c r="AV23" s="22">
        <v>194333</v>
      </c>
      <c r="AW23" s="22">
        <v>21665134</v>
      </c>
      <c r="AX23" s="22">
        <v>2491567</v>
      </c>
    </row>
    <row r="24" spans="1:50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9157922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8811038</v>
      </c>
      <c r="M24" s="22">
        <v>168771</v>
      </c>
      <c r="N24" s="22">
        <v>216570</v>
      </c>
      <c r="O24" s="22">
        <v>61153</v>
      </c>
      <c r="P24" s="22">
        <v>617807</v>
      </c>
      <c r="Q24" s="22">
        <v>848390</v>
      </c>
      <c r="R24" s="22">
        <v>467318</v>
      </c>
      <c r="S24" s="22">
        <v>0</v>
      </c>
      <c r="T24" s="22">
        <v>0</v>
      </c>
      <c r="U24" s="22">
        <v>0</v>
      </c>
      <c r="V24" s="22">
        <v>1789019</v>
      </c>
      <c r="W24" s="22">
        <v>2594356</v>
      </c>
      <c r="X24" s="22">
        <v>1715289</v>
      </c>
      <c r="Y24" s="22">
        <v>4601238</v>
      </c>
      <c r="Z24" s="22">
        <v>141039</v>
      </c>
      <c r="AA24" s="22">
        <v>0</v>
      </c>
      <c r="AB24" s="22">
        <v>0</v>
      </c>
      <c r="AC24" s="22">
        <v>0</v>
      </c>
      <c r="AD24" s="22">
        <v>0</v>
      </c>
      <c r="AE24" s="22">
        <v>676765</v>
      </c>
      <c r="AF24" s="22">
        <v>31866675</v>
      </c>
      <c r="AG24" s="22">
        <v>10501626</v>
      </c>
      <c r="AH24" s="22">
        <v>5248235</v>
      </c>
      <c r="AI24" s="22">
        <v>0</v>
      </c>
      <c r="AJ24" s="22">
        <v>3155246</v>
      </c>
      <c r="AK24" s="22">
        <v>-5183</v>
      </c>
      <c r="AL24" s="22">
        <v>0</v>
      </c>
      <c r="AM24" s="22">
        <v>154225</v>
      </c>
      <c r="AN24" s="22">
        <v>124150</v>
      </c>
      <c r="AO24" s="22">
        <v>36553</v>
      </c>
      <c r="AP24" s="22">
        <v>0</v>
      </c>
      <c r="AQ24" s="22">
        <v>367519</v>
      </c>
      <c r="AR24" s="22">
        <v>31753</v>
      </c>
      <c r="AS24" s="22">
        <v>2935896</v>
      </c>
      <c r="AT24" s="22">
        <v>38592</v>
      </c>
      <c r="AU24" s="22">
        <v>0</v>
      </c>
      <c r="AV24" s="22">
        <v>0</v>
      </c>
      <c r="AW24" s="22">
        <v>22588612</v>
      </c>
      <c r="AX24" s="22">
        <v>9278063</v>
      </c>
    </row>
    <row r="25" spans="1:50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70601571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5925935</v>
      </c>
      <c r="M25" s="22">
        <v>670847</v>
      </c>
      <c r="N25" s="22">
        <v>236323</v>
      </c>
      <c r="O25" s="22">
        <v>127291</v>
      </c>
      <c r="P25" s="22">
        <v>0</v>
      </c>
      <c r="Q25" s="22">
        <v>4621472</v>
      </c>
      <c r="R25" s="22">
        <v>727704</v>
      </c>
      <c r="S25" s="22">
        <v>0</v>
      </c>
      <c r="T25" s="22">
        <v>283875</v>
      </c>
      <c r="U25" s="22">
        <v>482395</v>
      </c>
      <c r="V25" s="22">
        <v>0</v>
      </c>
      <c r="W25" s="22">
        <v>115025</v>
      </c>
      <c r="X25" s="22">
        <v>1131242</v>
      </c>
      <c r="Y25" s="22">
        <v>4569312</v>
      </c>
      <c r="Z25" s="22">
        <v>181242</v>
      </c>
      <c r="AA25" s="22">
        <v>0</v>
      </c>
      <c r="AB25" s="22">
        <v>0</v>
      </c>
      <c r="AC25" s="22">
        <v>0</v>
      </c>
      <c r="AD25" s="22">
        <v>0</v>
      </c>
      <c r="AE25" s="22">
        <v>1187930</v>
      </c>
      <c r="AF25" s="22">
        <v>90862164</v>
      </c>
      <c r="AG25" s="22">
        <v>28124986</v>
      </c>
      <c r="AH25" s="22">
        <v>12294633</v>
      </c>
      <c r="AI25" s="22">
        <v>0</v>
      </c>
      <c r="AJ25" s="22">
        <v>10924305</v>
      </c>
      <c r="AK25" s="22">
        <v>1505109</v>
      </c>
      <c r="AL25" s="22">
        <v>0</v>
      </c>
      <c r="AM25" s="22">
        <v>2895905</v>
      </c>
      <c r="AN25" s="22">
        <v>0</v>
      </c>
      <c r="AO25" s="22">
        <v>91254</v>
      </c>
      <c r="AP25" s="22">
        <v>0</v>
      </c>
      <c r="AQ25" s="22">
        <v>294731</v>
      </c>
      <c r="AR25" s="22">
        <v>520990</v>
      </c>
      <c r="AS25" s="22">
        <v>19451905</v>
      </c>
      <c r="AT25" s="22">
        <v>0</v>
      </c>
      <c r="AU25" s="22">
        <v>0</v>
      </c>
      <c r="AV25" s="22">
        <v>0</v>
      </c>
      <c r="AW25" s="22">
        <v>76103818</v>
      </c>
      <c r="AX25" s="22">
        <v>14758346</v>
      </c>
    </row>
    <row r="26" spans="1:50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26990657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7693870</v>
      </c>
      <c r="M26" s="22">
        <v>262598</v>
      </c>
      <c r="N26" s="22">
        <v>729970</v>
      </c>
      <c r="O26" s="22">
        <v>0</v>
      </c>
      <c r="P26" s="22">
        <v>0</v>
      </c>
      <c r="Q26" s="22">
        <v>1980972</v>
      </c>
      <c r="R26" s="22">
        <v>211276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1561503</v>
      </c>
      <c r="Y26" s="22">
        <v>4501510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5535302</v>
      </c>
      <c r="AF26" s="22">
        <v>49467658</v>
      </c>
      <c r="AG26" s="22">
        <v>8865671</v>
      </c>
      <c r="AH26" s="22">
        <v>7504999</v>
      </c>
      <c r="AI26" s="22">
        <v>0</v>
      </c>
      <c r="AJ26" s="22">
        <v>6489384</v>
      </c>
      <c r="AK26" s="22">
        <v>1637860</v>
      </c>
      <c r="AL26" s="22">
        <v>2250000</v>
      </c>
      <c r="AM26" s="22">
        <v>2510370</v>
      </c>
      <c r="AN26" s="22">
        <v>0</v>
      </c>
      <c r="AO26" s="22">
        <v>31627</v>
      </c>
      <c r="AP26" s="22">
        <v>0</v>
      </c>
      <c r="AQ26" s="22">
        <v>349914</v>
      </c>
      <c r="AR26" s="22">
        <v>201078</v>
      </c>
      <c r="AS26" s="22">
        <v>10149416</v>
      </c>
      <c r="AT26" s="22">
        <v>0</v>
      </c>
      <c r="AU26" s="22">
        <v>0</v>
      </c>
      <c r="AV26" s="22">
        <v>3953757</v>
      </c>
      <c r="AW26" s="22">
        <v>43944076</v>
      </c>
      <c r="AX26" s="22">
        <v>5523582</v>
      </c>
    </row>
    <row r="27" spans="1:50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270186477</v>
      </c>
      <c r="F27" s="22">
        <v>0</v>
      </c>
      <c r="G27" s="22">
        <v>0</v>
      </c>
      <c r="H27" s="22">
        <v>0</v>
      </c>
      <c r="I27" s="22">
        <v>0</v>
      </c>
      <c r="J27" s="22">
        <v>22596</v>
      </c>
      <c r="K27" s="22">
        <v>0</v>
      </c>
      <c r="L27" s="22">
        <v>94840523</v>
      </c>
      <c r="M27" s="22">
        <v>1754473</v>
      </c>
      <c r="N27" s="22">
        <v>3865160</v>
      </c>
      <c r="O27" s="22">
        <v>5620306</v>
      </c>
      <c r="P27" s="22">
        <v>4097588</v>
      </c>
      <c r="Q27" s="22">
        <v>11707792</v>
      </c>
      <c r="R27" s="22">
        <v>8806043</v>
      </c>
      <c r="S27" s="22">
        <v>10000</v>
      </c>
      <c r="T27" s="22">
        <v>0</v>
      </c>
      <c r="U27" s="22">
        <v>16729990</v>
      </c>
      <c r="V27" s="22">
        <v>706133</v>
      </c>
      <c r="W27" s="22">
        <v>2385411</v>
      </c>
      <c r="X27" s="22">
        <v>9859706</v>
      </c>
      <c r="Y27" s="22">
        <v>41994350</v>
      </c>
      <c r="Z27" s="22">
        <v>147199</v>
      </c>
      <c r="AA27" s="22">
        <v>0</v>
      </c>
      <c r="AB27" s="22">
        <v>0</v>
      </c>
      <c r="AC27" s="22">
        <v>16176002</v>
      </c>
      <c r="AD27" s="22">
        <v>499834</v>
      </c>
      <c r="AE27" s="22">
        <v>5397717</v>
      </c>
      <c r="AF27" s="22">
        <v>494807300</v>
      </c>
      <c r="AG27" s="22">
        <v>201526683</v>
      </c>
      <c r="AH27" s="22">
        <v>61478629</v>
      </c>
      <c r="AI27" s="22">
        <v>16272060</v>
      </c>
      <c r="AJ27" s="22">
        <v>63025710</v>
      </c>
      <c r="AK27" s="22">
        <v>349987</v>
      </c>
      <c r="AL27" s="22">
        <v>7714368</v>
      </c>
      <c r="AM27" s="22">
        <v>0</v>
      </c>
      <c r="AN27" s="22">
        <v>0</v>
      </c>
      <c r="AO27" s="22">
        <v>532153</v>
      </c>
      <c r="AP27" s="22">
        <v>0</v>
      </c>
      <c r="AQ27" s="22">
        <v>4894867</v>
      </c>
      <c r="AR27" s="22">
        <v>437294</v>
      </c>
      <c r="AS27" s="22">
        <v>67446953</v>
      </c>
      <c r="AT27" s="22">
        <v>158453</v>
      </c>
      <c r="AU27" s="22">
        <v>469132</v>
      </c>
      <c r="AV27" s="22">
        <v>3693238</v>
      </c>
      <c r="AW27" s="22">
        <v>427999527</v>
      </c>
      <c r="AX27" s="22">
        <v>66807773</v>
      </c>
    </row>
    <row r="28" spans="1:50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447181248</v>
      </c>
      <c r="F28" s="22">
        <v>0</v>
      </c>
      <c r="G28" s="22">
        <v>0</v>
      </c>
      <c r="H28" s="22">
        <v>0</v>
      </c>
      <c r="I28" s="22">
        <v>0</v>
      </c>
      <c r="J28" s="22">
        <v>222417</v>
      </c>
      <c r="K28" s="22">
        <v>4049741</v>
      </c>
      <c r="L28" s="22">
        <v>68462679</v>
      </c>
      <c r="M28" s="22">
        <v>6281355</v>
      </c>
      <c r="N28" s="22">
        <v>2178923</v>
      </c>
      <c r="O28" s="22">
        <v>3180540</v>
      </c>
      <c r="P28" s="22">
        <v>8534636</v>
      </c>
      <c r="Q28" s="22">
        <v>31442061</v>
      </c>
      <c r="R28" s="22">
        <v>21504925</v>
      </c>
      <c r="S28" s="22">
        <v>881074</v>
      </c>
      <c r="T28" s="22">
        <v>0</v>
      </c>
      <c r="U28" s="22">
        <v>0</v>
      </c>
      <c r="V28" s="22">
        <v>712959</v>
      </c>
      <c r="W28" s="22">
        <v>25429175</v>
      </c>
      <c r="X28" s="22">
        <v>18895580</v>
      </c>
      <c r="Y28" s="22">
        <v>40726973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12878357</v>
      </c>
      <c r="AF28" s="22">
        <v>692562643</v>
      </c>
      <c r="AG28" s="22">
        <v>288729996</v>
      </c>
      <c r="AH28" s="22">
        <v>136415673</v>
      </c>
      <c r="AI28" s="22">
        <v>38717805</v>
      </c>
      <c r="AJ28" s="22">
        <v>53832446</v>
      </c>
      <c r="AK28" s="22">
        <v>6780047</v>
      </c>
      <c r="AL28" s="22">
        <v>0</v>
      </c>
      <c r="AM28" s="22">
        <v>0</v>
      </c>
      <c r="AN28" s="22">
        <v>24937450</v>
      </c>
      <c r="AO28" s="22">
        <v>568828</v>
      </c>
      <c r="AP28" s="22">
        <v>0</v>
      </c>
      <c r="AQ28" s="22">
        <v>673309</v>
      </c>
      <c r="AR28" s="22">
        <v>1492737</v>
      </c>
      <c r="AS28" s="22">
        <v>143310178</v>
      </c>
      <c r="AT28" s="22">
        <v>5203382</v>
      </c>
      <c r="AU28" s="22">
        <v>0</v>
      </c>
      <c r="AV28" s="22">
        <v>63493</v>
      </c>
      <c r="AW28" s="22">
        <v>700725344</v>
      </c>
      <c r="AX28" s="22">
        <v>-8162701</v>
      </c>
    </row>
    <row r="29" spans="1:50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923120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279446</v>
      </c>
      <c r="M29" s="22">
        <v>5082</v>
      </c>
      <c r="N29" s="22">
        <v>0</v>
      </c>
      <c r="O29" s="22">
        <v>0</v>
      </c>
      <c r="P29" s="22">
        <v>0</v>
      </c>
      <c r="Q29" s="22">
        <v>208660</v>
      </c>
      <c r="R29" s="22">
        <v>35005</v>
      </c>
      <c r="S29" s="22">
        <v>0</v>
      </c>
      <c r="T29" s="22">
        <v>39006</v>
      </c>
      <c r="U29" s="22">
        <v>0</v>
      </c>
      <c r="V29" s="22">
        <v>0</v>
      </c>
      <c r="W29" s="22">
        <v>0</v>
      </c>
      <c r="X29" s="22">
        <v>310781</v>
      </c>
      <c r="Y29" s="22">
        <v>703129</v>
      </c>
      <c r="Z29" s="22">
        <v>0</v>
      </c>
      <c r="AA29" s="22">
        <v>0</v>
      </c>
      <c r="AB29" s="22">
        <v>0</v>
      </c>
      <c r="AC29" s="22">
        <v>0</v>
      </c>
      <c r="AD29" s="22">
        <v>954</v>
      </c>
      <c r="AE29" s="22">
        <v>13979</v>
      </c>
      <c r="AF29" s="22">
        <v>2519162</v>
      </c>
      <c r="AG29" s="22">
        <v>610120</v>
      </c>
      <c r="AH29" s="22">
        <v>613113</v>
      </c>
      <c r="AI29" s="22">
        <v>0</v>
      </c>
      <c r="AJ29" s="22">
        <v>432626</v>
      </c>
      <c r="AK29" s="22">
        <v>-41485</v>
      </c>
      <c r="AL29" s="22">
        <v>0</v>
      </c>
      <c r="AM29" s="22">
        <v>102761</v>
      </c>
      <c r="AN29" s="22">
        <v>0</v>
      </c>
      <c r="AO29" s="22">
        <v>0</v>
      </c>
      <c r="AP29" s="22">
        <v>10311</v>
      </c>
      <c r="AQ29" s="22">
        <v>0</v>
      </c>
      <c r="AR29" s="22">
        <v>0</v>
      </c>
      <c r="AS29" s="22">
        <v>339389</v>
      </c>
      <c r="AT29" s="22">
        <v>0</v>
      </c>
      <c r="AU29" s="22">
        <v>0</v>
      </c>
      <c r="AV29" s="22">
        <v>32009</v>
      </c>
      <c r="AW29" s="22">
        <v>2098844</v>
      </c>
      <c r="AX29" s="22">
        <v>420318</v>
      </c>
    </row>
    <row r="30" spans="1:50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28386759</v>
      </c>
      <c r="F30" s="22">
        <v>0</v>
      </c>
      <c r="G30" s="22">
        <v>0</v>
      </c>
      <c r="H30" s="22">
        <v>0</v>
      </c>
      <c r="I30" s="22">
        <v>0</v>
      </c>
      <c r="J30" s="22">
        <v>22272</v>
      </c>
      <c r="K30" s="22">
        <v>0</v>
      </c>
      <c r="L30" s="22">
        <v>2648731</v>
      </c>
      <c r="M30" s="22">
        <v>310214</v>
      </c>
      <c r="N30" s="22">
        <v>45934</v>
      </c>
      <c r="O30" s="22">
        <v>48797</v>
      </c>
      <c r="P30" s="22">
        <v>0</v>
      </c>
      <c r="Q30" s="22">
        <v>1689478</v>
      </c>
      <c r="R30" s="22">
        <v>331734</v>
      </c>
      <c r="S30" s="22">
        <v>96335</v>
      </c>
      <c r="T30" s="22">
        <v>33167</v>
      </c>
      <c r="U30" s="22">
        <v>0</v>
      </c>
      <c r="V30" s="22">
        <v>16800</v>
      </c>
      <c r="W30" s="22">
        <v>0</v>
      </c>
      <c r="X30" s="22">
        <v>2499211</v>
      </c>
      <c r="Y30" s="22">
        <v>5670902</v>
      </c>
      <c r="Z30" s="22">
        <v>164125</v>
      </c>
      <c r="AA30" s="22">
        <v>0</v>
      </c>
      <c r="AB30" s="22">
        <v>0</v>
      </c>
      <c r="AC30" s="22">
        <v>0</v>
      </c>
      <c r="AD30" s="22">
        <v>0</v>
      </c>
      <c r="AE30" s="22">
        <v>427810</v>
      </c>
      <c r="AF30" s="22">
        <v>42392269</v>
      </c>
      <c r="AG30" s="22">
        <v>10451984</v>
      </c>
      <c r="AH30" s="22">
        <v>9051084</v>
      </c>
      <c r="AI30" s="22">
        <v>0</v>
      </c>
      <c r="AJ30" s="22">
        <v>4724807</v>
      </c>
      <c r="AK30" s="22">
        <v>224267</v>
      </c>
      <c r="AL30" s="22">
        <v>0</v>
      </c>
      <c r="AM30" s="22">
        <v>0</v>
      </c>
      <c r="AN30" s="22">
        <v>781061</v>
      </c>
      <c r="AO30" s="22">
        <v>30338</v>
      </c>
      <c r="AP30" s="22">
        <v>0</v>
      </c>
      <c r="AQ30" s="22">
        <v>0</v>
      </c>
      <c r="AR30" s="22">
        <v>360787</v>
      </c>
      <c r="AS30" s="22">
        <v>5578142</v>
      </c>
      <c r="AT30" s="22">
        <v>0</v>
      </c>
      <c r="AU30" s="22">
        <v>0</v>
      </c>
      <c r="AV30" s="22">
        <v>84986</v>
      </c>
      <c r="AW30" s="22">
        <v>31287456</v>
      </c>
      <c r="AX30" s="22">
        <v>11104813</v>
      </c>
    </row>
    <row r="31" spans="1:50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9498843</v>
      </c>
      <c r="F31" s="22">
        <v>0</v>
      </c>
      <c r="G31" s="22">
        <v>0</v>
      </c>
      <c r="H31" s="22">
        <v>72880</v>
      </c>
      <c r="I31" s="22">
        <v>0</v>
      </c>
      <c r="J31" s="22">
        <v>21885</v>
      </c>
      <c r="K31" s="22">
        <v>111410</v>
      </c>
      <c r="L31" s="22">
        <v>1010649</v>
      </c>
      <c r="M31" s="22">
        <v>139821</v>
      </c>
      <c r="N31" s="22">
        <v>11400</v>
      </c>
      <c r="O31" s="22">
        <v>3572</v>
      </c>
      <c r="P31" s="22">
        <v>0</v>
      </c>
      <c r="Q31" s="22">
        <v>899436</v>
      </c>
      <c r="R31" s="22">
        <v>72916</v>
      </c>
      <c r="S31" s="22">
        <v>40333</v>
      </c>
      <c r="T31" s="22">
        <v>617827</v>
      </c>
      <c r="U31" s="22">
        <v>42186</v>
      </c>
      <c r="V31" s="22">
        <v>1057</v>
      </c>
      <c r="W31" s="22">
        <v>2249236</v>
      </c>
      <c r="X31" s="22">
        <v>1724704</v>
      </c>
      <c r="Y31" s="22">
        <v>3969811</v>
      </c>
      <c r="Z31" s="22">
        <v>35183</v>
      </c>
      <c r="AA31" s="22">
        <v>0</v>
      </c>
      <c r="AB31" s="22">
        <v>0</v>
      </c>
      <c r="AC31" s="22">
        <v>0</v>
      </c>
      <c r="AD31" s="22">
        <v>0</v>
      </c>
      <c r="AE31" s="22">
        <v>119884</v>
      </c>
      <c r="AF31" s="22">
        <v>20643033</v>
      </c>
      <c r="AG31" s="22">
        <v>4089895</v>
      </c>
      <c r="AH31" s="22">
        <v>1918416</v>
      </c>
      <c r="AI31" s="22">
        <v>368318</v>
      </c>
      <c r="AJ31" s="22">
        <v>1987341</v>
      </c>
      <c r="AK31" s="22">
        <v>-365100</v>
      </c>
      <c r="AL31" s="22">
        <v>1132785</v>
      </c>
      <c r="AM31" s="22">
        <v>165523</v>
      </c>
      <c r="AN31" s="22">
        <v>89798</v>
      </c>
      <c r="AO31" s="22">
        <v>1344</v>
      </c>
      <c r="AP31" s="22">
        <v>114459</v>
      </c>
      <c r="AQ31" s="22">
        <v>0</v>
      </c>
      <c r="AR31" s="22">
        <v>26978</v>
      </c>
      <c r="AS31" s="22">
        <v>3723098</v>
      </c>
      <c r="AT31" s="22">
        <v>0</v>
      </c>
      <c r="AU31" s="22">
        <v>0</v>
      </c>
      <c r="AV31" s="22">
        <v>19482</v>
      </c>
      <c r="AW31" s="22">
        <v>13272337</v>
      </c>
      <c r="AX31" s="22">
        <v>7370696</v>
      </c>
    </row>
    <row r="32" spans="1:50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15697961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751316</v>
      </c>
      <c r="M32" s="22">
        <v>101414</v>
      </c>
      <c r="N32" s="22">
        <v>0</v>
      </c>
      <c r="O32" s="22">
        <v>4631</v>
      </c>
      <c r="P32" s="22">
        <v>0</v>
      </c>
      <c r="Q32" s="22">
        <v>1751709</v>
      </c>
      <c r="R32" s="22">
        <v>40462</v>
      </c>
      <c r="S32" s="22">
        <v>0</v>
      </c>
      <c r="T32" s="22">
        <v>0</v>
      </c>
      <c r="U32" s="22">
        <v>0</v>
      </c>
      <c r="V32" s="22">
        <v>0</v>
      </c>
      <c r="W32" s="22">
        <v>418386</v>
      </c>
      <c r="X32" s="22">
        <v>1077228</v>
      </c>
      <c r="Y32" s="22">
        <v>1680462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4246946</v>
      </c>
      <c r="AF32" s="22">
        <v>25770515</v>
      </c>
      <c r="AG32" s="22">
        <v>5459861</v>
      </c>
      <c r="AH32" s="22">
        <v>4290655</v>
      </c>
      <c r="AI32" s="22">
        <v>0</v>
      </c>
      <c r="AJ32" s="22">
        <v>2160502</v>
      </c>
      <c r="AK32" s="22">
        <v>16717</v>
      </c>
      <c r="AL32" s="22">
        <v>1929259</v>
      </c>
      <c r="AM32" s="22">
        <v>0</v>
      </c>
      <c r="AN32" s="22">
        <v>0</v>
      </c>
      <c r="AO32" s="22">
        <v>16061</v>
      </c>
      <c r="AP32" s="22">
        <v>108834</v>
      </c>
      <c r="AQ32" s="22">
        <v>0</v>
      </c>
      <c r="AR32" s="22">
        <v>0</v>
      </c>
      <c r="AS32" s="22">
        <v>4186233</v>
      </c>
      <c r="AT32" s="22">
        <v>-64850</v>
      </c>
      <c r="AU32" s="22">
        <v>0</v>
      </c>
      <c r="AV32" s="22">
        <v>0</v>
      </c>
      <c r="AW32" s="22">
        <v>18103272</v>
      </c>
      <c r="AX32" s="22">
        <v>7667243</v>
      </c>
    </row>
    <row r="33" spans="1:50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24254862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2897300</v>
      </c>
      <c r="M33" s="22">
        <v>1430708</v>
      </c>
      <c r="N33" s="22">
        <v>14216</v>
      </c>
      <c r="O33" s="22">
        <v>17470</v>
      </c>
      <c r="P33" s="22">
        <v>0</v>
      </c>
      <c r="Q33" s="22">
        <v>2404152</v>
      </c>
      <c r="R33" s="22">
        <v>64101</v>
      </c>
      <c r="S33" s="22">
        <v>0</v>
      </c>
      <c r="T33" s="22">
        <v>342873</v>
      </c>
      <c r="U33" s="22">
        <v>0</v>
      </c>
      <c r="V33" s="22">
        <v>0</v>
      </c>
      <c r="W33" s="22">
        <v>20688</v>
      </c>
      <c r="X33" s="22">
        <v>3898989</v>
      </c>
      <c r="Y33" s="22">
        <v>2028764</v>
      </c>
      <c r="Z33" s="22">
        <v>170683</v>
      </c>
      <c r="AA33" s="22">
        <v>0</v>
      </c>
      <c r="AB33" s="22">
        <v>0</v>
      </c>
      <c r="AC33" s="22">
        <v>0</v>
      </c>
      <c r="AD33" s="22">
        <v>0</v>
      </c>
      <c r="AE33" s="22">
        <v>15707</v>
      </c>
      <c r="AF33" s="22">
        <v>37560513</v>
      </c>
      <c r="AG33" s="22">
        <v>7677247</v>
      </c>
      <c r="AH33" s="22">
        <v>9765454</v>
      </c>
      <c r="AI33" s="22">
        <v>0</v>
      </c>
      <c r="AJ33" s="22">
        <v>2060116</v>
      </c>
      <c r="AK33" s="22">
        <v>5141086</v>
      </c>
      <c r="AL33" s="22">
        <v>4494952</v>
      </c>
      <c r="AM33" s="22">
        <v>0</v>
      </c>
      <c r="AN33" s="22">
        <v>0</v>
      </c>
      <c r="AO33" s="22">
        <v>0</v>
      </c>
      <c r="AP33" s="22">
        <v>0</v>
      </c>
      <c r="AQ33" s="22">
        <v>47938</v>
      </c>
      <c r="AR33" s="22">
        <v>69880</v>
      </c>
      <c r="AS33" s="22">
        <v>9036055</v>
      </c>
      <c r="AT33" s="22">
        <v>0</v>
      </c>
      <c r="AU33" s="22">
        <v>0</v>
      </c>
      <c r="AV33" s="22">
        <v>0</v>
      </c>
      <c r="AW33" s="22">
        <v>38292728</v>
      </c>
      <c r="AX33" s="22">
        <v>-732215</v>
      </c>
    </row>
    <row r="34" spans="1:50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7567661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1427706</v>
      </c>
      <c r="M34" s="22">
        <v>24565</v>
      </c>
      <c r="N34" s="22">
        <v>98897</v>
      </c>
      <c r="O34" s="22">
        <v>0</v>
      </c>
      <c r="P34" s="22">
        <v>0</v>
      </c>
      <c r="Q34" s="22">
        <v>885682</v>
      </c>
      <c r="R34" s="22">
        <v>0</v>
      </c>
      <c r="S34" s="22">
        <v>0</v>
      </c>
      <c r="T34" s="22">
        <v>0</v>
      </c>
      <c r="U34" s="22">
        <v>2229000</v>
      </c>
      <c r="V34" s="22">
        <v>0</v>
      </c>
      <c r="W34" s="22">
        <v>0</v>
      </c>
      <c r="X34" s="22">
        <v>520925</v>
      </c>
      <c r="Y34" s="22">
        <v>419828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177804</v>
      </c>
      <c r="AF34" s="22">
        <v>13352068</v>
      </c>
      <c r="AG34" s="22">
        <v>4546184</v>
      </c>
      <c r="AH34" s="22">
        <v>3403009</v>
      </c>
      <c r="AI34" s="22">
        <v>693113</v>
      </c>
      <c r="AJ34" s="22">
        <v>643469</v>
      </c>
      <c r="AK34" s="22">
        <v>68562</v>
      </c>
      <c r="AL34" s="22">
        <v>0</v>
      </c>
      <c r="AM34" s="22">
        <v>0</v>
      </c>
      <c r="AN34" s="22">
        <v>212035</v>
      </c>
      <c r="AO34" s="22">
        <v>6044</v>
      </c>
      <c r="AP34" s="22">
        <v>0</v>
      </c>
      <c r="AQ34" s="22">
        <v>29589</v>
      </c>
      <c r="AR34" s="22">
        <v>0</v>
      </c>
      <c r="AS34" s="22">
        <v>2270813</v>
      </c>
      <c r="AT34" s="22">
        <v>17592</v>
      </c>
      <c r="AU34" s="22">
        <v>0</v>
      </c>
      <c r="AV34" s="22">
        <v>246324</v>
      </c>
      <c r="AW34" s="22">
        <v>12136734</v>
      </c>
      <c r="AX34" s="22">
        <v>1215334</v>
      </c>
    </row>
    <row r="35" spans="1:50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5426568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503163</v>
      </c>
      <c r="M35" s="22">
        <v>131341</v>
      </c>
      <c r="N35" s="22">
        <v>3835</v>
      </c>
      <c r="O35" s="22">
        <v>0</v>
      </c>
      <c r="P35" s="22">
        <v>5147</v>
      </c>
      <c r="Q35" s="22">
        <v>743523</v>
      </c>
      <c r="R35" s="22">
        <v>20700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383510</v>
      </c>
      <c r="Y35" s="22">
        <v>757685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176429</v>
      </c>
      <c r="AF35" s="22">
        <v>8151901</v>
      </c>
      <c r="AG35" s="22">
        <v>2109147</v>
      </c>
      <c r="AH35" s="22">
        <v>2444362</v>
      </c>
      <c r="AI35" s="22">
        <v>0</v>
      </c>
      <c r="AJ35" s="22">
        <v>1183965</v>
      </c>
      <c r="AK35" s="22">
        <v>301112</v>
      </c>
      <c r="AL35" s="22">
        <v>15085</v>
      </c>
      <c r="AM35" s="22">
        <v>161400</v>
      </c>
      <c r="AN35" s="22">
        <v>104298</v>
      </c>
      <c r="AO35" s="22">
        <v>23947</v>
      </c>
      <c r="AP35" s="22">
        <v>0</v>
      </c>
      <c r="AQ35" s="22">
        <v>0</v>
      </c>
      <c r="AR35" s="22">
        <v>0</v>
      </c>
      <c r="AS35" s="22">
        <v>2353008</v>
      </c>
      <c r="AT35" s="22">
        <v>46706</v>
      </c>
      <c r="AU35" s="22">
        <v>0</v>
      </c>
      <c r="AV35" s="22">
        <v>0</v>
      </c>
      <c r="AW35" s="22">
        <v>8743030</v>
      </c>
      <c r="AX35" s="22">
        <v>-591129</v>
      </c>
    </row>
    <row r="36" spans="1:50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85882697</v>
      </c>
      <c r="F36" s="22">
        <v>0</v>
      </c>
      <c r="G36" s="22">
        <v>0</v>
      </c>
      <c r="H36" s="22">
        <v>0</v>
      </c>
      <c r="I36" s="22">
        <v>0</v>
      </c>
      <c r="J36" s="22">
        <v>18937</v>
      </c>
      <c r="K36" s="22">
        <v>380061</v>
      </c>
      <c r="L36" s="22">
        <v>6589215</v>
      </c>
      <c r="M36" s="22">
        <v>352872</v>
      </c>
      <c r="N36" s="22">
        <v>154602</v>
      </c>
      <c r="O36" s="22">
        <v>211506</v>
      </c>
      <c r="P36" s="22">
        <v>0</v>
      </c>
      <c r="Q36" s="22">
        <v>4667519</v>
      </c>
      <c r="R36" s="22">
        <v>0</v>
      </c>
      <c r="S36" s="22">
        <v>0</v>
      </c>
      <c r="T36" s="22">
        <v>0</v>
      </c>
      <c r="U36" s="22">
        <v>13700</v>
      </c>
      <c r="V36" s="22">
        <v>0</v>
      </c>
      <c r="W36" s="22">
        <v>33398</v>
      </c>
      <c r="X36" s="22">
        <v>1564795</v>
      </c>
      <c r="Y36" s="22">
        <v>6181472</v>
      </c>
      <c r="Z36" s="22">
        <v>0</v>
      </c>
      <c r="AA36" s="22">
        <v>0</v>
      </c>
      <c r="AB36" s="22">
        <v>0</v>
      </c>
      <c r="AC36" s="22">
        <v>5731</v>
      </c>
      <c r="AD36" s="22">
        <v>0</v>
      </c>
      <c r="AE36" s="22">
        <v>5231053</v>
      </c>
      <c r="AF36" s="22">
        <v>111287558</v>
      </c>
      <c r="AG36" s="22">
        <v>25248091</v>
      </c>
      <c r="AH36" s="22">
        <v>5432641</v>
      </c>
      <c r="AI36" s="22">
        <v>0</v>
      </c>
      <c r="AJ36" s="22">
        <v>11350525</v>
      </c>
      <c r="AK36" s="22">
        <v>10423879</v>
      </c>
      <c r="AL36" s="22">
        <v>28748024</v>
      </c>
      <c r="AM36" s="22">
        <v>1178946</v>
      </c>
      <c r="AN36" s="22">
        <v>0</v>
      </c>
      <c r="AO36" s="22">
        <v>0</v>
      </c>
      <c r="AP36" s="22">
        <v>0</v>
      </c>
      <c r="AQ36" s="22">
        <v>313001</v>
      </c>
      <c r="AR36" s="22">
        <v>1979151</v>
      </c>
      <c r="AS36" s="22">
        <v>20235570</v>
      </c>
      <c r="AT36" s="22">
        <v>0</v>
      </c>
      <c r="AU36" s="22">
        <v>0</v>
      </c>
      <c r="AV36" s="22">
        <v>0</v>
      </c>
      <c r="AW36" s="22">
        <v>104909828</v>
      </c>
      <c r="AX36" s="22">
        <v>6377730</v>
      </c>
    </row>
    <row r="37" spans="1:50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25424643</v>
      </c>
      <c r="F37" s="22">
        <v>0</v>
      </c>
      <c r="G37" s="22">
        <v>0</v>
      </c>
      <c r="H37" s="22">
        <v>235156</v>
      </c>
      <c r="I37" s="22">
        <v>0</v>
      </c>
      <c r="J37" s="22">
        <v>0</v>
      </c>
      <c r="K37" s="22">
        <v>164520</v>
      </c>
      <c r="L37" s="22">
        <v>538502</v>
      </c>
      <c r="M37" s="22">
        <v>87109</v>
      </c>
      <c r="N37" s="22">
        <v>275890</v>
      </c>
      <c r="O37" s="22">
        <v>0</v>
      </c>
      <c r="P37" s="22">
        <v>0</v>
      </c>
      <c r="Q37" s="22">
        <v>1673811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9058329</v>
      </c>
      <c r="Y37" s="22">
        <v>4523751</v>
      </c>
      <c r="Z37" s="22">
        <v>3914</v>
      </c>
      <c r="AA37" s="22">
        <v>0</v>
      </c>
      <c r="AB37" s="22">
        <v>173567</v>
      </c>
      <c r="AC37" s="22">
        <v>0</v>
      </c>
      <c r="AD37" s="22">
        <v>0</v>
      </c>
      <c r="AE37" s="22">
        <v>70803</v>
      </c>
      <c r="AF37" s="22">
        <v>42229995</v>
      </c>
      <c r="AG37" s="22">
        <v>9593470</v>
      </c>
      <c r="AH37" s="22">
        <v>11994236</v>
      </c>
      <c r="AI37" s="22">
        <v>0</v>
      </c>
      <c r="AJ37" s="22">
        <v>4693542</v>
      </c>
      <c r="AK37" s="22">
        <v>29944</v>
      </c>
      <c r="AL37" s="22">
        <v>2434445</v>
      </c>
      <c r="AM37" s="22">
        <v>409402</v>
      </c>
      <c r="AN37" s="22">
        <v>0</v>
      </c>
      <c r="AO37" s="22">
        <v>0</v>
      </c>
      <c r="AP37" s="22">
        <v>0</v>
      </c>
      <c r="AQ37" s="22">
        <v>193031</v>
      </c>
      <c r="AR37" s="22">
        <v>0</v>
      </c>
      <c r="AS37" s="22">
        <v>9734279</v>
      </c>
      <c r="AT37" s="22">
        <v>547709</v>
      </c>
      <c r="AU37" s="22">
        <v>0</v>
      </c>
      <c r="AV37" s="22">
        <v>921395</v>
      </c>
      <c r="AW37" s="22">
        <v>40551453</v>
      </c>
      <c r="AX37" s="22">
        <v>1678542</v>
      </c>
    </row>
    <row r="38" spans="1:50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17913611</v>
      </c>
      <c r="F38" s="22">
        <v>0</v>
      </c>
      <c r="G38" s="22">
        <v>0</v>
      </c>
      <c r="H38" s="22">
        <v>85202</v>
      </c>
      <c r="I38" s="22">
        <v>0</v>
      </c>
      <c r="J38" s="22">
        <v>0</v>
      </c>
      <c r="K38" s="22">
        <v>0</v>
      </c>
      <c r="L38" s="22">
        <v>4769182</v>
      </c>
      <c r="M38" s="22">
        <v>296850</v>
      </c>
      <c r="N38" s="22">
        <v>0</v>
      </c>
      <c r="O38" s="22">
        <v>144487</v>
      </c>
      <c r="P38" s="22">
        <v>24271</v>
      </c>
      <c r="Q38" s="22">
        <v>850960</v>
      </c>
      <c r="R38" s="22">
        <v>97823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1883457</v>
      </c>
      <c r="Y38" s="22">
        <v>1212587</v>
      </c>
      <c r="Z38" s="22">
        <v>158163</v>
      </c>
      <c r="AA38" s="22">
        <v>0</v>
      </c>
      <c r="AB38" s="22">
        <v>17955</v>
      </c>
      <c r="AC38" s="22">
        <v>0</v>
      </c>
      <c r="AD38" s="22">
        <v>0</v>
      </c>
      <c r="AE38" s="22">
        <v>345516</v>
      </c>
      <c r="AF38" s="22">
        <v>27800064</v>
      </c>
      <c r="AG38" s="22">
        <v>7647326</v>
      </c>
      <c r="AH38" s="22">
        <v>6232711</v>
      </c>
      <c r="AI38" s="22">
        <v>0</v>
      </c>
      <c r="AJ38" s="22">
        <v>2632722</v>
      </c>
      <c r="AK38" s="22">
        <v>0</v>
      </c>
      <c r="AL38" s="22">
        <v>0</v>
      </c>
      <c r="AM38" s="22">
        <v>2297549</v>
      </c>
      <c r="AN38" s="22">
        <v>1628945</v>
      </c>
      <c r="AO38" s="22">
        <v>0</v>
      </c>
      <c r="AP38" s="22">
        <v>160157</v>
      </c>
      <c r="AQ38" s="22">
        <v>165751</v>
      </c>
      <c r="AR38" s="22">
        <v>109372</v>
      </c>
      <c r="AS38" s="22">
        <v>4900756</v>
      </c>
      <c r="AT38" s="22">
        <v>40463</v>
      </c>
      <c r="AU38" s="22">
        <v>0</v>
      </c>
      <c r="AV38" s="22">
        <v>193546</v>
      </c>
      <c r="AW38" s="22">
        <v>26009298</v>
      </c>
      <c r="AX38" s="22">
        <v>1790766</v>
      </c>
    </row>
    <row r="39" spans="1:50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6407272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736479</v>
      </c>
      <c r="M39" s="22">
        <v>172708</v>
      </c>
      <c r="N39" s="22">
        <v>0</v>
      </c>
      <c r="O39" s="22">
        <v>0</v>
      </c>
      <c r="P39" s="22">
        <v>0</v>
      </c>
      <c r="Q39" s="22">
        <v>568539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486489</v>
      </c>
      <c r="Y39" s="22">
        <v>1657886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206230</v>
      </c>
      <c r="AF39" s="22">
        <v>10235603</v>
      </c>
      <c r="AG39" s="22">
        <v>3395494</v>
      </c>
      <c r="AH39" s="22">
        <v>3524900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755546</v>
      </c>
      <c r="AO39" s="22">
        <v>45717</v>
      </c>
      <c r="AP39" s="22">
        <v>0</v>
      </c>
      <c r="AQ39" s="22">
        <v>0</v>
      </c>
      <c r="AR39" s="22">
        <v>0</v>
      </c>
      <c r="AS39" s="22">
        <v>2967305</v>
      </c>
      <c r="AT39" s="22">
        <v>-13394</v>
      </c>
      <c r="AU39" s="22">
        <v>0</v>
      </c>
      <c r="AV39" s="22">
        <v>19342</v>
      </c>
      <c r="AW39" s="22">
        <v>10694910</v>
      </c>
      <c r="AX39" s="22">
        <v>-459307</v>
      </c>
    </row>
    <row r="40" spans="1:50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13742814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315171</v>
      </c>
      <c r="M40" s="22">
        <v>1108278</v>
      </c>
      <c r="N40" s="22">
        <v>10575</v>
      </c>
      <c r="O40" s="22">
        <v>0</v>
      </c>
      <c r="P40" s="22">
        <v>0</v>
      </c>
      <c r="Q40" s="22">
        <v>1368706</v>
      </c>
      <c r="R40" s="22">
        <v>68545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775814</v>
      </c>
      <c r="Y40" s="22">
        <v>970949</v>
      </c>
      <c r="Z40" s="22">
        <v>22450</v>
      </c>
      <c r="AA40" s="22">
        <v>0</v>
      </c>
      <c r="AB40" s="22">
        <v>28000</v>
      </c>
      <c r="AC40" s="22">
        <v>0</v>
      </c>
      <c r="AD40" s="22">
        <v>0</v>
      </c>
      <c r="AE40" s="22">
        <v>57293</v>
      </c>
      <c r="AF40" s="22">
        <v>18468595</v>
      </c>
      <c r="AG40" s="22">
        <v>2472416</v>
      </c>
      <c r="AH40" s="22">
        <v>4678737</v>
      </c>
      <c r="AI40" s="22">
        <v>1230776</v>
      </c>
      <c r="AJ40" s="22">
        <v>1342982</v>
      </c>
      <c r="AK40" s="22">
        <v>1290595</v>
      </c>
      <c r="AL40" s="22">
        <v>949523</v>
      </c>
      <c r="AM40" s="22">
        <v>0</v>
      </c>
      <c r="AN40" s="22">
        <v>0</v>
      </c>
      <c r="AO40" s="22">
        <v>7661</v>
      </c>
      <c r="AP40" s="22">
        <v>0</v>
      </c>
      <c r="AQ40" s="22">
        <v>0</v>
      </c>
      <c r="AR40" s="22">
        <v>0</v>
      </c>
      <c r="AS40" s="22">
        <v>4171455</v>
      </c>
      <c r="AT40" s="22">
        <v>11396</v>
      </c>
      <c r="AU40" s="22">
        <v>0</v>
      </c>
      <c r="AV40" s="22">
        <v>0</v>
      </c>
      <c r="AW40" s="22">
        <v>16155541</v>
      </c>
      <c r="AX40" s="22">
        <v>2313054</v>
      </c>
    </row>
    <row r="41" spans="1:50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52838602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4677800</v>
      </c>
      <c r="M41" s="22">
        <v>445451</v>
      </c>
      <c r="N41" s="22">
        <v>108890</v>
      </c>
      <c r="O41" s="22">
        <v>246682</v>
      </c>
      <c r="P41" s="22">
        <v>0</v>
      </c>
      <c r="Q41" s="22">
        <v>3324022</v>
      </c>
      <c r="R41" s="22">
        <v>281305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1218969</v>
      </c>
      <c r="Y41" s="22">
        <v>6392873</v>
      </c>
      <c r="Z41" s="22">
        <v>477407</v>
      </c>
      <c r="AA41" s="22">
        <v>96030</v>
      </c>
      <c r="AB41" s="22">
        <v>0</v>
      </c>
      <c r="AC41" s="22">
        <v>0</v>
      </c>
      <c r="AD41" s="22">
        <v>120069</v>
      </c>
      <c r="AE41" s="22">
        <v>587234</v>
      </c>
      <c r="AF41" s="22">
        <v>70815334</v>
      </c>
      <c r="AG41" s="22">
        <v>16314570</v>
      </c>
      <c r="AH41" s="22">
        <v>11995567</v>
      </c>
      <c r="AI41" s="22">
        <v>0</v>
      </c>
      <c r="AJ41" s="22">
        <v>5372527</v>
      </c>
      <c r="AK41" s="22">
        <v>144182</v>
      </c>
      <c r="AL41" s="22">
        <v>3143207</v>
      </c>
      <c r="AM41" s="22">
        <v>0</v>
      </c>
      <c r="AN41" s="22">
        <v>2585538</v>
      </c>
      <c r="AO41" s="22">
        <v>0</v>
      </c>
      <c r="AP41" s="22">
        <v>38147</v>
      </c>
      <c r="AQ41" s="22">
        <v>0</v>
      </c>
      <c r="AR41" s="22">
        <v>488928</v>
      </c>
      <c r="AS41" s="22">
        <v>23570500</v>
      </c>
      <c r="AT41" s="22">
        <v>961736</v>
      </c>
      <c r="AU41" s="22">
        <v>0</v>
      </c>
      <c r="AV41" s="22">
        <v>270699</v>
      </c>
      <c r="AW41" s="22">
        <v>64885601</v>
      </c>
      <c r="AX41" s="22">
        <v>5929733</v>
      </c>
    </row>
    <row r="42" spans="1:50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32374949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4780755</v>
      </c>
      <c r="M42" s="22">
        <v>258123</v>
      </c>
      <c r="N42" s="22">
        <v>0</v>
      </c>
      <c r="O42" s="22">
        <v>0</v>
      </c>
      <c r="P42" s="22">
        <v>0</v>
      </c>
      <c r="Q42" s="22">
        <v>3108259</v>
      </c>
      <c r="R42" s="22">
        <v>0</v>
      </c>
      <c r="S42" s="22">
        <v>0</v>
      </c>
      <c r="T42" s="22">
        <v>351200</v>
      </c>
      <c r="U42" s="22">
        <v>0</v>
      </c>
      <c r="V42" s="22">
        <v>0</v>
      </c>
      <c r="W42" s="22">
        <v>1694707</v>
      </c>
      <c r="X42" s="22">
        <v>806358</v>
      </c>
      <c r="Y42" s="22">
        <v>11432422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91617</v>
      </c>
      <c r="AF42" s="22">
        <v>54898390</v>
      </c>
      <c r="AG42" s="22">
        <v>9068030</v>
      </c>
      <c r="AH42" s="22">
        <v>6334236</v>
      </c>
      <c r="AI42" s="22">
        <v>916805</v>
      </c>
      <c r="AJ42" s="22">
        <v>6451260</v>
      </c>
      <c r="AK42" s="22">
        <v>0</v>
      </c>
      <c r="AL42" s="22">
        <v>0</v>
      </c>
      <c r="AM42" s="22">
        <v>2011019</v>
      </c>
      <c r="AN42" s="22">
        <v>0</v>
      </c>
      <c r="AO42" s="22">
        <v>0</v>
      </c>
      <c r="AP42" s="22">
        <v>0</v>
      </c>
      <c r="AQ42" s="22">
        <v>162773</v>
      </c>
      <c r="AR42" s="22">
        <v>0</v>
      </c>
      <c r="AS42" s="22">
        <v>7735608</v>
      </c>
      <c r="AT42" s="22">
        <v>0</v>
      </c>
      <c r="AU42" s="22">
        <v>0</v>
      </c>
      <c r="AV42" s="22">
        <v>336500</v>
      </c>
      <c r="AW42" s="22">
        <v>33016231</v>
      </c>
      <c r="AX42" s="22">
        <v>21882159</v>
      </c>
    </row>
    <row r="43" spans="1:50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5249152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1216968</v>
      </c>
      <c r="M43" s="22">
        <v>285922</v>
      </c>
      <c r="N43" s="22">
        <v>0</v>
      </c>
      <c r="O43" s="22">
        <v>0</v>
      </c>
      <c r="P43" s="22">
        <v>0</v>
      </c>
      <c r="Q43" s="22">
        <v>266171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331727</v>
      </c>
      <c r="Y43" s="22">
        <v>1392326</v>
      </c>
      <c r="Z43" s="22">
        <v>114275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8856541</v>
      </c>
      <c r="AG43" s="22">
        <v>2764074</v>
      </c>
      <c r="AH43" s="22">
        <v>2413577</v>
      </c>
      <c r="AI43" s="22">
        <v>76540</v>
      </c>
      <c r="AJ43" s="22">
        <v>1515552</v>
      </c>
      <c r="AK43" s="22">
        <v>151</v>
      </c>
      <c r="AL43" s="22">
        <v>573777</v>
      </c>
      <c r="AM43" s="22">
        <v>155113</v>
      </c>
      <c r="AN43" s="22">
        <v>158965</v>
      </c>
      <c r="AO43" s="22">
        <v>5226</v>
      </c>
      <c r="AP43" s="22">
        <v>0</v>
      </c>
      <c r="AQ43" s="22">
        <v>0</v>
      </c>
      <c r="AR43" s="22">
        <v>0</v>
      </c>
      <c r="AS43" s="22">
        <v>1325710</v>
      </c>
      <c r="AT43" s="22">
        <v>-48430</v>
      </c>
      <c r="AU43" s="22">
        <v>0</v>
      </c>
      <c r="AV43" s="22">
        <v>0</v>
      </c>
      <c r="AW43" s="22">
        <v>8940255</v>
      </c>
      <c r="AX43" s="22">
        <v>-83714</v>
      </c>
    </row>
    <row r="44" spans="1:50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22574544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938202</v>
      </c>
      <c r="M44" s="22">
        <v>2459177</v>
      </c>
      <c r="N44" s="22">
        <v>39621</v>
      </c>
      <c r="O44" s="22">
        <v>20044</v>
      </c>
      <c r="P44" s="22">
        <v>34318</v>
      </c>
      <c r="Q44" s="22">
        <v>3320576</v>
      </c>
      <c r="R44" s="22">
        <v>26301</v>
      </c>
      <c r="S44" s="22">
        <v>0</v>
      </c>
      <c r="T44" s="22">
        <v>215991</v>
      </c>
      <c r="U44" s="22">
        <v>0</v>
      </c>
      <c r="V44" s="22">
        <v>25000</v>
      </c>
      <c r="W44" s="22">
        <v>0</v>
      </c>
      <c r="X44" s="22">
        <v>799383</v>
      </c>
      <c r="Y44" s="22">
        <v>2019702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28984</v>
      </c>
      <c r="AF44" s="22">
        <v>32501843</v>
      </c>
      <c r="AG44" s="22">
        <v>7312621</v>
      </c>
      <c r="AH44" s="22">
        <v>3514628</v>
      </c>
      <c r="AI44" s="22">
        <v>0</v>
      </c>
      <c r="AJ44" s="22">
        <v>3791446</v>
      </c>
      <c r="AK44" s="22">
        <v>2762177</v>
      </c>
      <c r="AL44" s="22">
        <v>0</v>
      </c>
      <c r="AM44" s="22">
        <v>938265</v>
      </c>
      <c r="AN44" s="22">
        <v>829034</v>
      </c>
      <c r="AO44" s="22">
        <v>10161</v>
      </c>
      <c r="AP44" s="22">
        <v>0</v>
      </c>
      <c r="AQ44" s="22">
        <v>0</v>
      </c>
      <c r="AR44" s="22">
        <v>38782</v>
      </c>
      <c r="AS44" s="22">
        <v>4512161</v>
      </c>
      <c r="AT44" s="22">
        <v>364966</v>
      </c>
      <c r="AU44" s="22">
        <v>0</v>
      </c>
      <c r="AV44" s="22">
        <v>0</v>
      </c>
      <c r="AW44" s="22">
        <v>24074241</v>
      </c>
      <c r="AX44" s="22">
        <v>8427602</v>
      </c>
    </row>
    <row r="45" spans="1:50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42352413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7212507</v>
      </c>
      <c r="M45" s="22">
        <v>618726</v>
      </c>
      <c r="N45" s="22">
        <v>1682503</v>
      </c>
      <c r="O45" s="22">
        <v>74539</v>
      </c>
      <c r="P45" s="22">
        <v>0</v>
      </c>
      <c r="Q45" s="22">
        <v>2131824</v>
      </c>
      <c r="R45" s="22">
        <v>510705</v>
      </c>
      <c r="S45" s="22">
        <v>0</v>
      </c>
      <c r="T45" s="22">
        <v>0</v>
      </c>
      <c r="U45" s="22">
        <v>779925</v>
      </c>
      <c r="V45" s="22">
        <v>0</v>
      </c>
      <c r="W45" s="22">
        <v>0</v>
      </c>
      <c r="X45" s="22">
        <v>1194784</v>
      </c>
      <c r="Y45" s="22">
        <v>5855030</v>
      </c>
      <c r="Z45" s="22">
        <v>311209</v>
      </c>
      <c r="AA45" s="22">
        <v>0</v>
      </c>
      <c r="AB45" s="22">
        <v>0</v>
      </c>
      <c r="AC45" s="22">
        <v>0</v>
      </c>
      <c r="AD45" s="22">
        <v>0</v>
      </c>
      <c r="AE45" s="22">
        <v>820250</v>
      </c>
      <c r="AF45" s="22">
        <v>63544415</v>
      </c>
      <c r="AG45" s="22">
        <v>20595418</v>
      </c>
      <c r="AH45" s="22">
        <v>6373401</v>
      </c>
      <c r="AI45" s="22">
        <v>2542460</v>
      </c>
      <c r="AJ45" s="22">
        <v>8849816</v>
      </c>
      <c r="AK45" s="22">
        <v>0</v>
      </c>
      <c r="AL45" s="22">
        <v>0</v>
      </c>
      <c r="AM45" s="22">
        <v>5254299</v>
      </c>
      <c r="AN45" s="22">
        <v>0</v>
      </c>
      <c r="AO45" s="22">
        <v>85851</v>
      </c>
      <c r="AP45" s="22">
        <v>0</v>
      </c>
      <c r="AQ45" s="22">
        <v>324181</v>
      </c>
      <c r="AR45" s="22">
        <v>100613</v>
      </c>
      <c r="AS45" s="22">
        <v>17128794</v>
      </c>
      <c r="AT45" s="22">
        <v>268886</v>
      </c>
      <c r="AU45" s="22">
        <v>0</v>
      </c>
      <c r="AV45" s="22">
        <v>1700815</v>
      </c>
      <c r="AW45" s="22">
        <v>63224534</v>
      </c>
      <c r="AX45" s="22">
        <v>319881</v>
      </c>
    </row>
    <row r="46" spans="1:50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14072462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1279160</v>
      </c>
      <c r="M46" s="22">
        <v>347302</v>
      </c>
      <c r="N46" s="22">
        <v>49375</v>
      </c>
      <c r="O46" s="22">
        <v>984</v>
      </c>
      <c r="P46" s="22">
        <v>0</v>
      </c>
      <c r="Q46" s="22">
        <v>274695</v>
      </c>
      <c r="R46" s="22">
        <v>28787</v>
      </c>
      <c r="S46" s="22">
        <v>0</v>
      </c>
      <c r="T46" s="22">
        <v>38357</v>
      </c>
      <c r="U46" s="22">
        <v>0</v>
      </c>
      <c r="V46" s="22">
        <v>0</v>
      </c>
      <c r="W46" s="22">
        <v>0</v>
      </c>
      <c r="X46" s="22">
        <v>606623</v>
      </c>
      <c r="Y46" s="22">
        <v>1168032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909630</v>
      </c>
      <c r="AF46" s="22">
        <v>18775407</v>
      </c>
      <c r="AG46" s="22">
        <v>6701925</v>
      </c>
      <c r="AH46" s="22">
        <v>2850118</v>
      </c>
      <c r="AI46" s="22">
        <v>98418</v>
      </c>
      <c r="AJ46" s="22">
        <v>3858365</v>
      </c>
      <c r="AK46" s="22">
        <v>429466</v>
      </c>
      <c r="AL46" s="22">
        <v>807906</v>
      </c>
      <c r="AM46" s="22">
        <v>0</v>
      </c>
      <c r="AN46" s="22">
        <v>82069</v>
      </c>
      <c r="AO46" s="22">
        <v>12457</v>
      </c>
      <c r="AP46" s="22">
        <v>0</v>
      </c>
      <c r="AQ46" s="22">
        <v>132301</v>
      </c>
      <c r="AR46" s="22">
        <v>0</v>
      </c>
      <c r="AS46" s="22">
        <v>2436821</v>
      </c>
      <c r="AT46" s="22">
        <v>0</v>
      </c>
      <c r="AU46" s="22">
        <v>0</v>
      </c>
      <c r="AV46" s="22">
        <v>0</v>
      </c>
      <c r="AW46" s="22">
        <v>17409846</v>
      </c>
      <c r="AX46" s="22">
        <v>1365561</v>
      </c>
    </row>
    <row r="47" spans="1:50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99462590</v>
      </c>
      <c r="F47" s="22">
        <v>0</v>
      </c>
      <c r="G47" s="22">
        <v>0</v>
      </c>
      <c r="H47" s="22">
        <v>0</v>
      </c>
      <c r="I47" s="22">
        <v>0</v>
      </c>
      <c r="J47" s="22">
        <v>136972</v>
      </c>
      <c r="K47" s="22">
        <v>765070</v>
      </c>
      <c r="L47" s="22">
        <v>7040302</v>
      </c>
      <c r="M47" s="22">
        <v>965544</v>
      </c>
      <c r="N47" s="22">
        <v>1987769</v>
      </c>
      <c r="O47" s="22">
        <v>313660</v>
      </c>
      <c r="P47" s="22">
        <v>822611</v>
      </c>
      <c r="Q47" s="22">
        <v>9553248</v>
      </c>
      <c r="R47" s="22">
        <v>1697827</v>
      </c>
      <c r="S47" s="22">
        <v>35589</v>
      </c>
      <c r="T47" s="22">
        <v>0</v>
      </c>
      <c r="U47" s="22">
        <v>4135188</v>
      </c>
      <c r="V47" s="22">
        <v>24200</v>
      </c>
      <c r="W47" s="22">
        <v>35428</v>
      </c>
      <c r="X47" s="22">
        <v>11207962</v>
      </c>
      <c r="Y47" s="22">
        <v>2599266</v>
      </c>
      <c r="Z47" s="22">
        <v>5435</v>
      </c>
      <c r="AA47" s="22">
        <v>0</v>
      </c>
      <c r="AB47" s="22">
        <v>5000</v>
      </c>
      <c r="AC47" s="22">
        <v>599756</v>
      </c>
      <c r="AD47" s="22">
        <v>0</v>
      </c>
      <c r="AE47" s="22">
        <v>1882975</v>
      </c>
      <c r="AF47" s="22">
        <v>143276392</v>
      </c>
      <c r="AG47" s="22">
        <v>49837773</v>
      </c>
      <c r="AH47" s="22">
        <v>29839108</v>
      </c>
      <c r="AI47" s="22">
        <v>2239943</v>
      </c>
      <c r="AJ47" s="22">
        <v>12026146</v>
      </c>
      <c r="AK47" s="22">
        <v>-139504</v>
      </c>
      <c r="AL47" s="22">
        <v>8299219</v>
      </c>
      <c r="AM47" s="22">
        <v>9232845</v>
      </c>
      <c r="AN47" s="22">
        <v>0</v>
      </c>
      <c r="AO47" s="22">
        <v>109686</v>
      </c>
      <c r="AP47" s="22">
        <v>0</v>
      </c>
      <c r="AQ47" s="22">
        <v>1073753</v>
      </c>
      <c r="AR47" s="22">
        <v>22862</v>
      </c>
      <c r="AS47" s="22">
        <v>28303857</v>
      </c>
      <c r="AT47" s="22">
        <v>-637636</v>
      </c>
      <c r="AU47" s="22">
        <v>39183</v>
      </c>
      <c r="AV47" s="22">
        <v>5137</v>
      </c>
      <c r="AW47" s="22">
        <v>140252372</v>
      </c>
      <c r="AX47" s="22">
        <v>3024020</v>
      </c>
    </row>
    <row r="48" spans="1:50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111305427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6754859</v>
      </c>
      <c r="M48" s="22">
        <v>916703</v>
      </c>
      <c r="N48" s="22">
        <v>514559</v>
      </c>
      <c r="O48" s="22">
        <v>149383</v>
      </c>
      <c r="P48" s="22">
        <v>0</v>
      </c>
      <c r="Q48" s="22">
        <v>9062712</v>
      </c>
      <c r="R48" s="22">
        <v>0</v>
      </c>
      <c r="S48" s="22">
        <v>0</v>
      </c>
      <c r="T48" s="22">
        <v>0</v>
      </c>
      <c r="U48" s="22">
        <v>0</v>
      </c>
      <c r="V48" s="22">
        <v>57315</v>
      </c>
      <c r="W48" s="22">
        <v>15486</v>
      </c>
      <c r="X48" s="22">
        <v>2363090</v>
      </c>
      <c r="Y48" s="22">
        <v>12513380</v>
      </c>
      <c r="Z48" s="22">
        <v>3558121</v>
      </c>
      <c r="AA48" s="22">
        <v>0</v>
      </c>
      <c r="AB48" s="22">
        <v>0</v>
      </c>
      <c r="AC48" s="22">
        <v>0</v>
      </c>
      <c r="AD48" s="22">
        <v>0</v>
      </c>
      <c r="AE48" s="22">
        <v>102293</v>
      </c>
      <c r="AF48" s="22">
        <v>147313328</v>
      </c>
      <c r="AG48" s="22">
        <v>29115034</v>
      </c>
      <c r="AH48" s="22">
        <v>37484884</v>
      </c>
      <c r="AI48" s="22">
        <v>0</v>
      </c>
      <c r="AJ48" s="22">
        <v>6082019</v>
      </c>
      <c r="AK48" s="22">
        <v>-1610983</v>
      </c>
      <c r="AL48" s="22">
        <v>0</v>
      </c>
      <c r="AM48" s="22">
        <v>12769425</v>
      </c>
      <c r="AN48" s="22">
        <v>0</v>
      </c>
      <c r="AO48" s="22">
        <v>316187</v>
      </c>
      <c r="AP48" s="22">
        <v>0</v>
      </c>
      <c r="AQ48" s="22">
        <v>81731</v>
      </c>
      <c r="AR48" s="22">
        <v>14662796</v>
      </c>
      <c r="AS48" s="22">
        <v>25503682</v>
      </c>
      <c r="AT48" s="22">
        <v>68017</v>
      </c>
      <c r="AU48" s="22">
        <v>0</v>
      </c>
      <c r="AV48" s="22">
        <v>0</v>
      </c>
      <c r="AW48" s="22">
        <v>124472792</v>
      </c>
      <c r="AX48" s="22">
        <v>22840536</v>
      </c>
    </row>
    <row r="49" spans="1:50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24573268</v>
      </c>
      <c r="F49" s="22">
        <v>0</v>
      </c>
      <c r="G49" s="22">
        <v>0</v>
      </c>
      <c r="H49" s="22">
        <v>0</v>
      </c>
      <c r="I49" s="22">
        <v>0</v>
      </c>
      <c r="J49" s="22">
        <v>322495</v>
      </c>
      <c r="K49" s="22">
        <v>112755</v>
      </c>
      <c r="L49" s="22">
        <v>2010642</v>
      </c>
      <c r="M49" s="22">
        <v>140441</v>
      </c>
      <c r="N49" s="22">
        <v>0</v>
      </c>
      <c r="O49" s="22">
        <v>5044</v>
      </c>
      <c r="P49" s="22">
        <v>0</v>
      </c>
      <c r="Q49" s="22">
        <v>3126948</v>
      </c>
      <c r="R49" s="22">
        <v>132144</v>
      </c>
      <c r="S49" s="22">
        <v>0</v>
      </c>
      <c r="T49" s="22">
        <v>7247</v>
      </c>
      <c r="U49" s="22">
        <v>0</v>
      </c>
      <c r="V49" s="22">
        <v>0</v>
      </c>
      <c r="W49" s="22">
        <v>0</v>
      </c>
      <c r="X49" s="22">
        <v>709810</v>
      </c>
      <c r="Y49" s="22">
        <v>2621390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182514</v>
      </c>
      <c r="AF49" s="22">
        <v>33944698</v>
      </c>
      <c r="AG49" s="22">
        <v>9199979</v>
      </c>
      <c r="AH49" s="22">
        <v>5375816</v>
      </c>
      <c r="AI49" s="22">
        <v>0</v>
      </c>
      <c r="AJ49" s="22">
        <v>4861876</v>
      </c>
      <c r="AK49" s="22">
        <v>0</v>
      </c>
      <c r="AL49" s="22">
        <v>0</v>
      </c>
      <c r="AM49" s="22">
        <v>720518</v>
      </c>
      <c r="AN49" s="22">
        <v>110352</v>
      </c>
      <c r="AO49" s="22">
        <v>17565</v>
      </c>
      <c r="AP49" s="22">
        <v>0</v>
      </c>
      <c r="AQ49" s="22">
        <v>0</v>
      </c>
      <c r="AR49" s="22">
        <v>185565</v>
      </c>
      <c r="AS49" s="22">
        <v>6035960</v>
      </c>
      <c r="AT49" s="22">
        <v>0</v>
      </c>
      <c r="AU49" s="22">
        <v>0</v>
      </c>
      <c r="AV49" s="22">
        <v>0</v>
      </c>
      <c r="AW49" s="22">
        <v>26507631</v>
      </c>
      <c r="AX49" s="22">
        <v>7437067</v>
      </c>
    </row>
    <row r="50" spans="1:50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19046178</v>
      </c>
      <c r="F50" s="22">
        <v>0</v>
      </c>
      <c r="G50" s="22">
        <v>0</v>
      </c>
      <c r="H50" s="22">
        <v>995016</v>
      </c>
      <c r="I50" s="22">
        <v>0</v>
      </c>
      <c r="J50" s="22">
        <v>0</v>
      </c>
      <c r="K50" s="22">
        <v>0</v>
      </c>
      <c r="L50" s="22">
        <v>4294746</v>
      </c>
      <c r="M50" s="22">
        <v>629902</v>
      </c>
      <c r="N50" s="22">
        <v>119319</v>
      </c>
      <c r="O50" s="22">
        <v>0</v>
      </c>
      <c r="P50" s="22">
        <v>0</v>
      </c>
      <c r="Q50" s="22">
        <v>548281</v>
      </c>
      <c r="R50" s="22">
        <v>272895</v>
      </c>
      <c r="S50" s="22">
        <v>0</v>
      </c>
      <c r="T50" s="22">
        <v>0</v>
      </c>
      <c r="U50" s="22">
        <v>225933</v>
      </c>
      <c r="V50" s="22">
        <v>0</v>
      </c>
      <c r="W50" s="22">
        <v>0</v>
      </c>
      <c r="X50" s="22">
        <v>3924894</v>
      </c>
      <c r="Y50" s="22">
        <v>2222279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32279443</v>
      </c>
      <c r="AG50" s="22">
        <v>10755888</v>
      </c>
      <c r="AH50" s="22">
        <v>11305310</v>
      </c>
      <c r="AI50" s="22">
        <v>0</v>
      </c>
      <c r="AJ50" s="22">
        <v>5322472</v>
      </c>
      <c r="AK50" s="22">
        <v>198630</v>
      </c>
      <c r="AL50" s="22">
        <v>1364665</v>
      </c>
      <c r="AM50" s="22">
        <v>0</v>
      </c>
      <c r="AN50" s="22">
        <v>0</v>
      </c>
      <c r="AO50" s="22">
        <v>59786</v>
      </c>
      <c r="AP50" s="22">
        <v>21834</v>
      </c>
      <c r="AQ50" s="22">
        <v>185956</v>
      </c>
      <c r="AR50" s="22">
        <v>0</v>
      </c>
      <c r="AS50" s="22">
        <v>5047820</v>
      </c>
      <c r="AT50" s="22">
        <v>225184</v>
      </c>
      <c r="AU50" s="22">
        <v>0</v>
      </c>
      <c r="AV50" s="22">
        <v>0</v>
      </c>
      <c r="AW50" s="22">
        <v>34487545</v>
      </c>
      <c r="AX50" s="22">
        <v>-2208102</v>
      </c>
    </row>
    <row r="51" spans="1:50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36157850</v>
      </c>
      <c r="F51" s="22">
        <v>0</v>
      </c>
      <c r="G51" s="22">
        <v>0</v>
      </c>
      <c r="H51" s="22">
        <v>754625</v>
      </c>
      <c r="I51" s="22">
        <v>0</v>
      </c>
      <c r="J51" s="22">
        <v>0</v>
      </c>
      <c r="K51" s="22">
        <v>1598239</v>
      </c>
      <c r="L51" s="22">
        <v>2937112</v>
      </c>
      <c r="M51" s="22">
        <v>499836</v>
      </c>
      <c r="N51" s="22">
        <v>146091</v>
      </c>
      <c r="O51" s="22">
        <v>84534</v>
      </c>
      <c r="P51" s="22">
        <v>21117</v>
      </c>
      <c r="Q51" s="22">
        <v>4316959</v>
      </c>
      <c r="R51" s="22">
        <v>128426</v>
      </c>
      <c r="S51" s="22">
        <v>0</v>
      </c>
      <c r="T51" s="22">
        <v>1896316</v>
      </c>
      <c r="U51" s="22">
        <v>177300</v>
      </c>
      <c r="V51" s="22">
        <v>0</v>
      </c>
      <c r="W51" s="22">
        <v>588489</v>
      </c>
      <c r="X51" s="22">
        <v>1396275</v>
      </c>
      <c r="Y51" s="22">
        <v>3000000</v>
      </c>
      <c r="Z51" s="22">
        <v>87881</v>
      </c>
      <c r="AA51" s="22">
        <v>0</v>
      </c>
      <c r="AB51" s="22">
        <v>0</v>
      </c>
      <c r="AC51" s="22">
        <v>2040</v>
      </c>
      <c r="AD51" s="22">
        <v>0</v>
      </c>
      <c r="AE51" s="22">
        <v>135168</v>
      </c>
      <c r="AF51" s="22">
        <v>53928258</v>
      </c>
      <c r="AG51" s="22">
        <v>12167687</v>
      </c>
      <c r="AH51" s="22">
        <v>3942220</v>
      </c>
      <c r="AI51" s="22">
        <v>528117</v>
      </c>
      <c r="AJ51" s="22">
        <v>3154007</v>
      </c>
      <c r="AK51" s="22">
        <v>184565</v>
      </c>
      <c r="AL51" s="22">
        <v>5197289</v>
      </c>
      <c r="AM51" s="22">
        <v>0</v>
      </c>
      <c r="AN51" s="22">
        <v>843372</v>
      </c>
      <c r="AO51" s="22">
        <v>9844</v>
      </c>
      <c r="AP51" s="22">
        <v>0</v>
      </c>
      <c r="AQ51" s="22">
        <v>0</v>
      </c>
      <c r="AR51" s="22">
        <v>86508</v>
      </c>
      <c r="AS51" s="22">
        <v>22216784</v>
      </c>
      <c r="AT51" s="22">
        <v>694320</v>
      </c>
      <c r="AU51" s="22">
        <v>0</v>
      </c>
      <c r="AV51" s="22">
        <v>0</v>
      </c>
      <c r="AW51" s="22">
        <v>49024713</v>
      </c>
      <c r="AX51" s="22">
        <v>4903545</v>
      </c>
    </row>
    <row r="52" spans="1:50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16069622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1286800</v>
      </c>
      <c r="M52" s="22">
        <v>640932</v>
      </c>
      <c r="N52" s="22">
        <v>101320</v>
      </c>
      <c r="O52" s="22">
        <v>0</v>
      </c>
      <c r="P52" s="22">
        <v>0</v>
      </c>
      <c r="Q52" s="22">
        <v>1442122</v>
      </c>
      <c r="R52" s="22">
        <v>28277</v>
      </c>
      <c r="S52" s="22">
        <v>0</v>
      </c>
      <c r="T52" s="22">
        <v>233941</v>
      </c>
      <c r="U52" s="22">
        <v>0</v>
      </c>
      <c r="V52" s="22">
        <v>43299</v>
      </c>
      <c r="W52" s="22">
        <v>0</v>
      </c>
      <c r="X52" s="22">
        <v>1419269</v>
      </c>
      <c r="Y52" s="22">
        <v>1815452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112120</v>
      </c>
      <c r="AF52" s="22">
        <v>23193154</v>
      </c>
      <c r="AG52" s="22">
        <v>8486854</v>
      </c>
      <c r="AH52" s="22">
        <v>4819537</v>
      </c>
      <c r="AI52" s="22">
        <v>187098</v>
      </c>
      <c r="AJ52" s="22">
        <v>3406715</v>
      </c>
      <c r="AK52" s="22">
        <v>90447</v>
      </c>
      <c r="AL52" s="22">
        <v>0</v>
      </c>
      <c r="AM52" s="22">
        <v>62272</v>
      </c>
      <c r="AN52" s="22">
        <v>0</v>
      </c>
      <c r="AO52" s="22">
        <v>7424</v>
      </c>
      <c r="AP52" s="22">
        <v>0</v>
      </c>
      <c r="AQ52" s="22">
        <v>124135</v>
      </c>
      <c r="AR52" s="22">
        <v>14100</v>
      </c>
      <c r="AS52" s="22">
        <v>2862015</v>
      </c>
      <c r="AT52" s="22">
        <v>0</v>
      </c>
      <c r="AU52" s="22">
        <v>0</v>
      </c>
      <c r="AV52" s="22">
        <v>0</v>
      </c>
      <c r="AW52" s="22">
        <v>20060597</v>
      </c>
      <c r="AX52" s="22">
        <v>3132557</v>
      </c>
    </row>
    <row r="53" spans="1:50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51114556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552783</v>
      </c>
      <c r="L53" s="22">
        <v>7915760</v>
      </c>
      <c r="M53" s="22">
        <v>519138</v>
      </c>
      <c r="N53" s="22">
        <v>1597218</v>
      </c>
      <c r="O53" s="22">
        <v>183615</v>
      </c>
      <c r="P53" s="22">
        <v>0</v>
      </c>
      <c r="Q53" s="22">
        <v>2832492</v>
      </c>
      <c r="R53" s="22">
        <v>265012</v>
      </c>
      <c r="S53" s="22">
        <v>54773</v>
      </c>
      <c r="T53" s="22">
        <v>0</v>
      </c>
      <c r="U53" s="22">
        <v>7311278</v>
      </c>
      <c r="V53" s="22">
        <v>611040</v>
      </c>
      <c r="W53" s="22">
        <v>0</v>
      </c>
      <c r="X53" s="22">
        <v>3988102</v>
      </c>
      <c r="Y53" s="22">
        <v>2752626</v>
      </c>
      <c r="Z53" s="22">
        <v>47427</v>
      </c>
      <c r="AA53" s="22">
        <v>0</v>
      </c>
      <c r="AB53" s="22">
        <v>0</v>
      </c>
      <c r="AC53" s="22">
        <v>2665655</v>
      </c>
      <c r="AD53" s="22">
        <v>0</v>
      </c>
      <c r="AE53" s="22">
        <v>2020931</v>
      </c>
      <c r="AF53" s="22">
        <v>84432406</v>
      </c>
      <c r="AG53" s="22">
        <v>23624419</v>
      </c>
      <c r="AH53" s="22">
        <v>16788895</v>
      </c>
      <c r="AI53" s="22">
        <v>6964698</v>
      </c>
      <c r="AJ53" s="22">
        <v>7561715</v>
      </c>
      <c r="AK53" s="22">
        <v>253622</v>
      </c>
      <c r="AL53" s="22">
        <v>2970173</v>
      </c>
      <c r="AM53" s="22">
        <v>0</v>
      </c>
      <c r="AN53" s="22">
        <v>3609335</v>
      </c>
      <c r="AO53" s="22">
        <v>64524</v>
      </c>
      <c r="AP53" s="22">
        <v>185296</v>
      </c>
      <c r="AQ53" s="22">
        <v>955157</v>
      </c>
      <c r="AR53" s="22">
        <v>0</v>
      </c>
      <c r="AS53" s="22">
        <v>17585675</v>
      </c>
      <c r="AT53" s="22">
        <v>36865</v>
      </c>
      <c r="AU53" s="22">
        <v>0</v>
      </c>
      <c r="AV53" s="22">
        <v>3312100</v>
      </c>
      <c r="AW53" s="22">
        <v>83912474</v>
      </c>
      <c r="AX53" s="22">
        <v>519932</v>
      </c>
    </row>
    <row r="54" spans="1:50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16728560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1996900</v>
      </c>
      <c r="M54" s="22">
        <v>85621</v>
      </c>
      <c r="N54" s="22">
        <v>20793</v>
      </c>
      <c r="O54" s="22">
        <v>21173</v>
      </c>
      <c r="P54" s="22">
        <v>0</v>
      </c>
      <c r="Q54" s="22">
        <v>945917</v>
      </c>
      <c r="R54" s="22">
        <v>0</v>
      </c>
      <c r="S54" s="22">
        <v>0</v>
      </c>
      <c r="T54" s="22">
        <v>174062</v>
      </c>
      <c r="U54" s="22">
        <v>0</v>
      </c>
      <c r="V54" s="22">
        <v>0</v>
      </c>
      <c r="W54" s="22">
        <v>0</v>
      </c>
      <c r="X54" s="22">
        <v>1170835</v>
      </c>
      <c r="Y54" s="22">
        <v>2134157</v>
      </c>
      <c r="Z54" s="22">
        <v>26784</v>
      </c>
      <c r="AA54" s="22">
        <v>0</v>
      </c>
      <c r="AB54" s="22">
        <v>0</v>
      </c>
      <c r="AC54" s="22">
        <v>0</v>
      </c>
      <c r="AD54" s="22">
        <v>0</v>
      </c>
      <c r="AE54" s="22">
        <v>30913</v>
      </c>
      <c r="AF54" s="22">
        <v>23335715</v>
      </c>
      <c r="AG54" s="22">
        <v>6627669</v>
      </c>
      <c r="AH54" s="22">
        <v>5321496</v>
      </c>
      <c r="AI54" s="22">
        <v>0</v>
      </c>
      <c r="AJ54" s="22">
        <v>3690444</v>
      </c>
      <c r="AK54" s="22">
        <v>74361</v>
      </c>
      <c r="AL54" s="22">
        <v>1785820</v>
      </c>
      <c r="AM54" s="22">
        <v>0</v>
      </c>
      <c r="AN54" s="22">
        <v>0</v>
      </c>
      <c r="AO54" s="22">
        <v>5543</v>
      </c>
      <c r="AP54" s="22">
        <v>0</v>
      </c>
      <c r="AQ54" s="22">
        <v>79525</v>
      </c>
      <c r="AR54" s="22">
        <v>0</v>
      </c>
      <c r="AS54" s="22">
        <v>7132476</v>
      </c>
      <c r="AT54" s="22">
        <v>0</v>
      </c>
      <c r="AU54" s="22">
        <v>0</v>
      </c>
      <c r="AV54" s="22">
        <v>0</v>
      </c>
      <c r="AW54" s="22">
        <v>24717334</v>
      </c>
      <c r="AX54" s="22">
        <v>-1381619</v>
      </c>
    </row>
    <row r="55" spans="1:50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17035166</v>
      </c>
      <c r="F55" s="22">
        <v>1568203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4762195</v>
      </c>
      <c r="M55" s="22">
        <v>851704</v>
      </c>
      <c r="N55" s="22">
        <v>67628</v>
      </c>
      <c r="O55" s="22">
        <v>79457</v>
      </c>
      <c r="P55" s="22">
        <v>0</v>
      </c>
      <c r="Q55" s="22">
        <v>853748</v>
      </c>
      <c r="R55" s="22">
        <v>228112</v>
      </c>
      <c r="S55" s="22">
        <v>0</v>
      </c>
      <c r="T55" s="22">
        <v>548260</v>
      </c>
      <c r="U55" s="22">
        <v>0</v>
      </c>
      <c r="V55" s="22">
        <v>1433653</v>
      </c>
      <c r="W55" s="22">
        <v>0</v>
      </c>
      <c r="X55" s="22">
        <v>877426</v>
      </c>
      <c r="Y55" s="22">
        <v>5305034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3086513</v>
      </c>
      <c r="AF55" s="22">
        <v>36697099</v>
      </c>
      <c r="AG55" s="22">
        <v>8320869</v>
      </c>
      <c r="AH55" s="22">
        <v>7472095</v>
      </c>
      <c r="AI55" s="22">
        <v>0</v>
      </c>
      <c r="AJ55" s="22">
        <v>4375979</v>
      </c>
      <c r="AK55" s="22">
        <v>667198</v>
      </c>
      <c r="AL55" s="22">
        <v>0</v>
      </c>
      <c r="AM55" s="22">
        <v>769416</v>
      </c>
      <c r="AN55" s="22">
        <v>956595</v>
      </c>
      <c r="AO55" s="22">
        <v>0</v>
      </c>
      <c r="AP55" s="22">
        <v>0</v>
      </c>
      <c r="AQ55" s="22">
        <v>477381</v>
      </c>
      <c r="AR55" s="22">
        <v>38747</v>
      </c>
      <c r="AS55" s="22">
        <v>6838362</v>
      </c>
      <c r="AT55" s="22">
        <v>0</v>
      </c>
      <c r="AU55" s="22">
        <v>0</v>
      </c>
      <c r="AV55" s="22">
        <v>0</v>
      </c>
      <c r="AW55" s="22">
        <v>29916642</v>
      </c>
      <c r="AX55" s="22">
        <v>6780457</v>
      </c>
    </row>
    <row r="56" spans="1:50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13554938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326631</v>
      </c>
      <c r="M56" s="22">
        <v>121531</v>
      </c>
      <c r="N56" s="22">
        <v>58304</v>
      </c>
      <c r="O56" s="22">
        <v>300</v>
      </c>
      <c r="P56" s="22">
        <v>0</v>
      </c>
      <c r="Q56" s="22">
        <v>961095</v>
      </c>
      <c r="R56" s="22">
        <v>0</v>
      </c>
      <c r="S56" s="22">
        <v>0</v>
      </c>
      <c r="T56" s="22">
        <v>142630</v>
      </c>
      <c r="U56" s="22">
        <v>0</v>
      </c>
      <c r="V56" s="22">
        <v>0</v>
      </c>
      <c r="W56" s="22">
        <v>0</v>
      </c>
      <c r="X56" s="22">
        <v>1769094</v>
      </c>
      <c r="Y56" s="22">
        <v>201757</v>
      </c>
      <c r="Z56" s="22">
        <v>171312</v>
      </c>
      <c r="AA56" s="22">
        <v>0</v>
      </c>
      <c r="AB56" s="22">
        <v>0</v>
      </c>
      <c r="AC56" s="22">
        <v>0</v>
      </c>
      <c r="AD56" s="22">
        <v>0</v>
      </c>
      <c r="AE56" s="22">
        <v>1820548</v>
      </c>
      <c r="AF56" s="22">
        <v>19128140</v>
      </c>
      <c r="AG56" s="22">
        <v>5215816</v>
      </c>
      <c r="AH56" s="22">
        <v>2322234</v>
      </c>
      <c r="AI56" s="22">
        <v>0</v>
      </c>
      <c r="AJ56" s="22">
        <v>3833940</v>
      </c>
      <c r="AK56" s="22">
        <v>0</v>
      </c>
      <c r="AL56" s="22">
        <v>0</v>
      </c>
      <c r="AM56" s="22">
        <v>1308456</v>
      </c>
      <c r="AN56" s="22">
        <v>0</v>
      </c>
      <c r="AO56" s="22">
        <v>3978</v>
      </c>
      <c r="AP56" s="22">
        <v>0</v>
      </c>
      <c r="AQ56" s="22">
        <v>0</v>
      </c>
      <c r="AR56" s="22">
        <v>126069</v>
      </c>
      <c r="AS56" s="22">
        <v>1741302</v>
      </c>
      <c r="AT56" s="22">
        <v>0</v>
      </c>
      <c r="AU56" s="22">
        <v>0</v>
      </c>
      <c r="AV56" s="22">
        <v>409079</v>
      </c>
      <c r="AW56" s="22">
        <v>14960874</v>
      </c>
      <c r="AX56" s="22">
        <v>4167266</v>
      </c>
    </row>
    <row r="57" spans="1:50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31615525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147258</v>
      </c>
      <c r="L57" s="22">
        <v>841250</v>
      </c>
      <c r="M57" s="22">
        <v>222651</v>
      </c>
      <c r="N57" s="22">
        <v>0</v>
      </c>
      <c r="O57" s="22">
        <v>70847</v>
      </c>
      <c r="P57" s="22">
        <v>0</v>
      </c>
      <c r="Q57" s="22">
        <v>3285395</v>
      </c>
      <c r="R57" s="22">
        <v>242223</v>
      </c>
      <c r="S57" s="22">
        <v>64109</v>
      </c>
      <c r="T57" s="22">
        <v>96447</v>
      </c>
      <c r="U57" s="22">
        <v>0</v>
      </c>
      <c r="V57" s="22">
        <v>58538</v>
      </c>
      <c r="W57" s="22">
        <v>818454</v>
      </c>
      <c r="X57" s="22">
        <v>1272126</v>
      </c>
      <c r="Y57" s="22">
        <v>2651399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922383</v>
      </c>
      <c r="AF57" s="22">
        <v>42308605</v>
      </c>
      <c r="AG57" s="22">
        <v>11644485</v>
      </c>
      <c r="AH57" s="22">
        <v>4452836</v>
      </c>
      <c r="AI57" s="22">
        <v>0</v>
      </c>
      <c r="AJ57" s="22">
        <v>3479390</v>
      </c>
      <c r="AK57" s="22">
        <v>394157</v>
      </c>
      <c r="AL57" s="22">
        <v>4776017</v>
      </c>
      <c r="AM57" s="22">
        <v>237302</v>
      </c>
      <c r="AN57" s="22">
        <v>1272564</v>
      </c>
      <c r="AO57" s="22">
        <v>13879</v>
      </c>
      <c r="AP57" s="22">
        <v>0</v>
      </c>
      <c r="AQ57" s="22">
        <v>310508</v>
      </c>
      <c r="AR57" s="22">
        <v>0</v>
      </c>
      <c r="AS57" s="22">
        <v>13801402</v>
      </c>
      <c r="AT57" s="22">
        <v>0</v>
      </c>
      <c r="AU57" s="22">
        <v>0</v>
      </c>
      <c r="AV57" s="22">
        <v>-400720</v>
      </c>
      <c r="AW57" s="22">
        <v>39981820</v>
      </c>
      <c r="AX57" s="22">
        <v>2326785</v>
      </c>
    </row>
    <row r="58" spans="1:50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32159400</v>
      </c>
      <c r="F58" s="22">
        <v>0</v>
      </c>
      <c r="G58" s="22">
        <v>0</v>
      </c>
      <c r="H58" s="22">
        <v>0</v>
      </c>
      <c r="I58" s="22">
        <v>0</v>
      </c>
      <c r="J58" s="22">
        <v>126586</v>
      </c>
      <c r="K58" s="22">
        <v>321906</v>
      </c>
      <c r="L58" s="22">
        <v>2529518</v>
      </c>
      <c r="M58" s="22">
        <v>146505</v>
      </c>
      <c r="N58" s="22">
        <v>215661</v>
      </c>
      <c r="O58" s="22">
        <v>34926</v>
      </c>
      <c r="P58" s="22">
        <v>0</v>
      </c>
      <c r="Q58" s="22">
        <v>2876561</v>
      </c>
      <c r="R58" s="22">
        <v>119119</v>
      </c>
      <c r="S58" s="22">
        <v>36802</v>
      </c>
      <c r="T58" s="22">
        <v>741493</v>
      </c>
      <c r="U58" s="22">
        <v>0</v>
      </c>
      <c r="V58" s="22">
        <v>50000</v>
      </c>
      <c r="W58" s="22">
        <v>0</v>
      </c>
      <c r="X58" s="22">
        <v>429362</v>
      </c>
      <c r="Y58" s="22">
        <v>7464557</v>
      </c>
      <c r="Z58" s="22">
        <v>7761</v>
      </c>
      <c r="AA58" s="22">
        <v>134477</v>
      </c>
      <c r="AB58" s="22">
        <v>0</v>
      </c>
      <c r="AC58" s="22">
        <v>0</v>
      </c>
      <c r="AD58" s="22">
        <v>0</v>
      </c>
      <c r="AE58" s="22">
        <v>1644698</v>
      </c>
      <c r="AF58" s="22">
        <v>49039332</v>
      </c>
      <c r="AG58" s="22">
        <v>8948737</v>
      </c>
      <c r="AH58" s="22">
        <v>4342082</v>
      </c>
      <c r="AI58" s="22">
        <v>0</v>
      </c>
      <c r="AJ58" s="22">
        <v>4773753</v>
      </c>
      <c r="AK58" s="22">
        <v>0</v>
      </c>
      <c r="AL58" s="22">
        <v>873789</v>
      </c>
      <c r="AM58" s="22">
        <v>116699</v>
      </c>
      <c r="AN58" s="22">
        <v>3167411</v>
      </c>
      <c r="AO58" s="22">
        <v>9618</v>
      </c>
      <c r="AP58" s="22">
        <v>0</v>
      </c>
      <c r="AQ58" s="22">
        <v>146590</v>
      </c>
      <c r="AR58" s="22">
        <v>88632</v>
      </c>
      <c r="AS58" s="22">
        <v>7789851</v>
      </c>
      <c r="AT58" s="22">
        <v>0</v>
      </c>
      <c r="AU58" s="22">
        <v>0</v>
      </c>
      <c r="AV58" s="22">
        <v>980160</v>
      </c>
      <c r="AW58" s="22">
        <v>31237322</v>
      </c>
      <c r="AX58" s="22">
        <v>17802010</v>
      </c>
    </row>
    <row r="59" spans="1:50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18711496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1645948</v>
      </c>
      <c r="M59" s="22">
        <v>525825</v>
      </c>
      <c r="N59" s="22">
        <v>0</v>
      </c>
      <c r="O59" s="22">
        <v>0</v>
      </c>
      <c r="P59" s="22">
        <v>0</v>
      </c>
      <c r="Q59" s="22">
        <v>2405623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589960</v>
      </c>
      <c r="Y59" s="22">
        <v>13295199</v>
      </c>
      <c r="Z59" s="22">
        <v>29295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37203346</v>
      </c>
      <c r="AG59" s="22">
        <v>3503784</v>
      </c>
      <c r="AH59" s="22">
        <v>9225246</v>
      </c>
      <c r="AI59" s="22">
        <v>0</v>
      </c>
      <c r="AJ59" s="22">
        <v>2557557</v>
      </c>
      <c r="AK59" s="22">
        <v>0</v>
      </c>
      <c r="AL59" s="22">
        <v>0</v>
      </c>
      <c r="AM59" s="22">
        <v>2752526</v>
      </c>
      <c r="AN59" s="22">
        <v>0</v>
      </c>
      <c r="AO59" s="22">
        <v>0</v>
      </c>
      <c r="AP59" s="22">
        <v>0</v>
      </c>
      <c r="AQ59" s="22">
        <v>617060</v>
      </c>
      <c r="AR59" s="22">
        <v>0</v>
      </c>
      <c r="AS59" s="22">
        <v>3701958</v>
      </c>
      <c r="AT59" s="22">
        <v>2496967</v>
      </c>
      <c r="AU59" s="22">
        <v>0</v>
      </c>
      <c r="AV59" s="22">
        <v>0</v>
      </c>
      <c r="AW59" s="22">
        <v>24855098</v>
      </c>
      <c r="AX59" s="22">
        <v>12348248</v>
      </c>
    </row>
    <row r="60" spans="1:50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26279496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5172518</v>
      </c>
      <c r="M60" s="22">
        <v>135848</v>
      </c>
      <c r="N60" s="22">
        <v>0</v>
      </c>
      <c r="O60" s="22">
        <v>0</v>
      </c>
      <c r="P60" s="22">
        <v>0</v>
      </c>
      <c r="Q60" s="22">
        <v>2093520</v>
      </c>
      <c r="R60" s="22">
        <v>0</v>
      </c>
      <c r="S60" s="22">
        <v>0</v>
      </c>
      <c r="T60" s="22">
        <v>102524</v>
      </c>
      <c r="U60" s="22">
        <v>0</v>
      </c>
      <c r="V60" s="22">
        <v>0</v>
      </c>
      <c r="W60" s="22">
        <v>0</v>
      </c>
      <c r="X60" s="22">
        <v>449030</v>
      </c>
      <c r="Y60" s="22">
        <v>40863</v>
      </c>
      <c r="Z60" s="22">
        <v>0</v>
      </c>
      <c r="AA60" s="22">
        <v>442026</v>
      </c>
      <c r="AB60" s="22">
        <v>0</v>
      </c>
      <c r="AC60" s="22">
        <v>0</v>
      </c>
      <c r="AD60" s="22">
        <v>0</v>
      </c>
      <c r="AE60" s="22">
        <v>0</v>
      </c>
      <c r="AF60" s="22">
        <v>34715825</v>
      </c>
      <c r="AG60" s="22">
        <v>7818790</v>
      </c>
      <c r="AH60" s="22">
        <v>5911005</v>
      </c>
      <c r="AI60" s="22">
        <v>27573</v>
      </c>
      <c r="AJ60" s="22">
        <v>3376400</v>
      </c>
      <c r="AK60" s="22">
        <v>0</v>
      </c>
      <c r="AL60" s="22">
        <v>0</v>
      </c>
      <c r="AM60" s="22">
        <v>0</v>
      </c>
      <c r="AN60" s="22">
        <v>3175822</v>
      </c>
      <c r="AO60" s="22">
        <v>0</v>
      </c>
      <c r="AP60" s="22">
        <v>0</v>
      </c>
      <c r="AQ60" s="22">
        <v>125572</v>
      </c>
      <c r="AR60" s="22">
        <v>353123</v>
      </c>
      <c r="AS60" s="22">
        <v>8677822</v>
      </c>
      <c r="AT60" s="22">
        <v>0</v>
      </c>
      <c r="AU60" s="22">
        <v>0</v>
      </c>
      <c r="AV60" s="22">
        <v>0</v>
      </c>
      <c r="AW60" s="22">
        <v>29466107</v>
      </c>
      <c r="AX60" s="22">
        <v>5249718</v>
      </c>
    </row>
    <row r="61" spans="1:50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51997845</v>
      </c>
      <c r="F61" s="22">
        <v>0</v>
      </c>
      <c r="G61" s="22">
        <v>0</v>
      </c>
      <c r="H61" s="22">
        <v>0</v>
      </c>
      <c r="I61" s="22">
        <v>32125</v>
      </c>
      <c r="J61" s="22">
        <v>0</v>
      </c>
      <c r="K61" s="22">
        <v>0</v>
      </c>
      <c r="L61" s="22">
        <v>3829950</v>
      </c>
      <c r="M61" s="22">
        <v>1165592</v>
      </c>
      <c r="N61" s="22">
        <v>35562</v>
      </c>
      <c r="O61" s="22">
        <v>0</v>
      </c>
      <c r="P61" s="22">
        <v>0</v>
      </c>
      <c r="Q61" s="22">
        <v>3539165</v>
      </c>
      <c r="R61" s="22">
        <v>2251116</v>
      </c>
      <c r="S61" s="22">
        <v>0</v>
      </c>
      <c r="T61" s="22">
        <v>0</v>
      </c>
      <c r="U61" s="22">
        <v>0</v>
      </c>
      <c r="V61" s="22">
        <v>0</v>
      </c>
      <c r="W61" s="22">
        <v>675446</v>
      </c>
      <c r="X61" s="22">
        <v>4066909</v>
      </c>
      <c r="Y61" s="22">
        <v>1716399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1338471</v>
      </c>
      <c r="AF61" s="22">
        <v>70648580</v>
      </c>
      <c r="AG61" s="22">
        <v>28632862</v>
      </c>
      <c r="AH61" s="22">
        <v>15875006</v>
      </c>
      <c r="AI61" s="22">
        <v>0</v>
      </c>
      <c r="AJ61" s="22">
        <v>7729842</v>
      </c>
      <c r="AK61" s="22">
        <v>1870722</v>
      </c>
      <c r="AL61" s="22">
        <v>0</v>
      </c>
      <c r="AM61" s="22">
        <v>0</v>
      </c>
      <c r="AN61" s="22">
        <v>1458228</v>
      </c>
      <c r="AO61" s="22">
        <v>59328</v>
      </c>
      <c r="AP61" s="22">
        <v>0</v>
      </c>
      <c r="AQ61" s="22">
        <v>1275133</v>
      </c>
      <c r="AR61" s="22">
        <v>0</v>
      </c>
      <c r="AS61" s="22">
        <v>13079480</v>
      </c>
      <c r="AT61" s="22">
        <v>11214162</v>
      </c>
      <c r="AU61" s="22">
        <v>0</v>
      </c>
      <c r="AV61" s="22">
        <v>0</v>
      </c>
      <c r="AW61" s="22">
        <v>81194763</v>
      </c>
      <c r="AX61" s="22">
        <v>-10546183</v>
      </c>
    </row>
    <row r="62" spans="1:50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13704773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335702</v>
      </c>
      <c r="M62" s="22">
        <v>99736</v>
      </c>
      <c r="N62" s="22">
        <v>76196</v>
      </c>
      <c r="O62" s="22">
        <v>459</v>
      </c>
      <c r="P62" s="22">
        <v>0</v>
      </c>
      <c r="Q62" s="22">
        <v>1816433</v>
      </c>
      <c r="R62" s="22">
        <v>12921</v>
      </c>
      <c r="S62" s="22">
        <v>0</v>
      </c>
      <c r="T62" s="22">
        <v>183274</v>
      </c>
      <c r="U62" s="22">
        <v>0</v>
      </c>
      <c r="V62" s="22">
        <v>0</v>
      </c>
      <c r="W62" s="22">
        <v>0</v>
      </c>
      <c r="X62" s="22">
        <v>1338660</v>
      </c>
      <c r="Y62" s="22">
        <v>799043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25657</v>
      </c>
      <c r="AF62" s="22">
        <v>18392854</v>
      </c>
      <c r="AG62" s="22">
        <v>5221104</v>
      </c>
      <c r="AH62" s="22">
        <v>2344745</v>
      </c>
      <c r="AI62" s="22">
        <v>0</v>
      </c>
      <c r="AJ62" s="22">
        <v>3191090</v>
      </c>
      <c r="AK62" s="22">
        <v>428313</v>
      </c>
      <c r="AL62" s="22">
        <v>2686</v>
      </c>
      <c r="AM62" s="22">
        <v>207905</v>
      </c>
      <c r="AN62" s="22">
        <v>754706</v>
      </c>
      <c r="AO62" s="22">
        <v>3722</v>
      </c>
      <c r="AP62" s="22">
        <v>0</v>
      </c>
      <c r="AQ62" s="22">
        <v>0</v>
      </c>
      <c r="AR62" s="22">
        <v>0</v>
      </c>
      <c r="AS62" s="22">
        <v>2114116</v>
      </c>
      <c r="AT62" s="22">
        <v>60829</v>
      </c>
      <c r="AU62" s="22">
        <v>0</v>
      </c>
      <c r="AV62" s="22">
        <v>0</v>
      </c>
      <c r="AW62" s="22">
        <v>14329216</v>
      </c>
      <c r="AX62" s="22">
        <v>4063638</v>
      </c>
    </row>
    <row r="63" spans="1:50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69324985</v>
      </c>
      <c r="F63" s="22">
        <v>0</v>
      </c>
      <c r="G63" s="22">
        <v>0</v>
      </c>
      <c r="H63" s="22">
        <v>398697</v>
      </c>
      <c r="I63" s="22">
        <v>0</v>
      </c>
      <c r="J63" s="22">
        <v>1109986</v>
      </c>
      <c r="K63" s="22">
        <v>470929</v>
      </c>
      <c r="L63" s="22">
        <v>12087512</v>
      </c>
      <c r="M63" s="22">
        <v>1150198</v>
      </c>
      <c r="N63" s="22">
        <v>1182266</v>
      </c>
      <c r="O63" s="22">
        <v>0</v>
      </c>
      <c r="P63" s="22">
        <v>0</v>
      </c>
      <c r="Q63" s="22">
        <v>4639664</v>
      </c>
      <c r="R63" s="22">
        <v>0</v>
      </c>
      <c r="S63" s="22">
        <v>0</v>
      </c>
      <c r="T63" s="22">
        <v>0</v>
      </c>
      <c r="U63" s="22">
        <v>8957010</v>
      </c>
      <c r="V63" s="22">
        <v>611915</v>
      </c>
      <c r="W63" s="22">
        <v>959183</v>
      </c>
      <c r="X63" s="22">
        <v>8946771</v>
      </c>
      <c r="Y63" s="22">
        <v>13037993</v>
      </c>
      <c r="Z63" s="22">
        <v>431592</v>
      </c>
      <c r="AA63" s="22">
        <v>25341</v>
      </c>
      <c r="AB63" s="22">
        <v>0</v>
      </c>
      <c r="AC63" s="22">
        <v>0</v>
      </c>
      <c r="AD63" s="22">
        <v>0</v>
      </c>
      <c r="AE63" s="22">
        <v>1101554</v>
      </c>
      <c r="AF63" s="22">
        <v>124435596</v>
      </c>
      <c r="AG63" s="22">
        <v>37284273</v>
      </c>
      <c r="AH63" s="22">
        <v>22801123</v>
      </c>
      <c r="AI63" s="22">
        <v>5792246</v>
      </c>
      <c r="AJ63" s="22">
        <v>9441315</v>
      </c>
      <c r="AK63" s="22">
        <v>0</v>
      </c>
      <c r="AL63" s="22">
        <v>6097820</v>
      </c>
      <c r="AM63" s="22">
        <v>226193</v>
      </c>
      <c r="AN63" s="22">
        <v>1262000</v>
      </c>
      <c r="AO63" s="22">
        <v>62707</v>
      </c>
      <c r="AP63" s="22">
        <v>0</v>
      </c>
      <c r="AQ63" s="22">
        <v>1137357</v>
      </c>
      <c r="AR63" s="22">
        <v>0</v>
      </c>
      <c r="AS63" s="22">
        <v>20938172</v>
      </c>
      <c r="AT63" s="22">
        <v>268792</v>
      </c>
      <c r="AU63" s="22">
        <v>0</v>
      </c>
      <c r="AV63" s="22">
        <v>36107</v>
      </c>
      <c r="AW63" s="22">
        <v>105348105</v>
      </c>
      <c r="AX63" s="22">
        <v>19087491</v>
      </c>
    </row>
    <row r="64" spans="1:50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3800376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167841</v>
      </c>
      <c r="M64" s="22">
        <v>88592</v>
      </c>
      <c r="N64" s="22">
        <v>4070</v>
      </c>
      <c r="O64" s="22">
        <v>1050</v>
      </c>
      <c r="P64" s="22">
        <v>0</v>
      </c>
      <c r="Q64" s="22">
        <v>359066</v>
      </c>
      <c r="R64" s="22">
        <v>44702</v>
      </c>
      <c r="S64" s="22">
        <v>0</v>
      </c>
      <c r="T64" s="22">
        <v>69867</v>
      </c>
      <c r="U64" s="22">
        <v>0</v>
      </c>
      <c r="V64" s="22">
        <v>0</v>
      </c>
      <c r="W64" s="22">
        <v>0</v>
      </c>
      <c r="X64" s="22">
        <v>368446</v>
      </c>
      <c r="Y64" s="22">
        <v>1745607</v>
      </c>
      <c r="Z64" s="22">
        <v>1000</v>
      </c>
      <c r="AA64" s="22">
        <v>0</v>
      </c>
      <c r="AB64" s="22">
        <v>0</v>
      </c>
      <c r="AC64" s="22">
        <v>0</v>
      </c>
      <c r="AD64" s="22">
        <v>0</v>
      </c>
      <c r="AE64" s="22">
        <v>57383</v>
      </c>
      <c r="AF64" s="22">
        <v>6708000</v>
      </c>
      <c r="AG64" s="22">
        <v>1642950</v>
      </c>
      <c r="AH64" s="22">
        <v>816418</v>
      </c>
      <c r="AI64" s="22">
        <v>0</v>
      </c>
      <c r="AJ64" s="22">
        <v>808166</v>
      </c>
      <c r="AK64" s="22">
        <v>25375</v>
      </c>
      <c r="AL64" s="22">
        <v>876927</v>
      </c>
      <c r="AM64" s="22">
        <v>21127</v>
      </c>
      <c r="AN64" s="22">
        <v>154094</v>
      </c>
      <c r="AO64" s="22">
        <v>1016</v>
      </c>
      <c r="AP64" s="22">
        <v>0</v>
      </c>
      <c r="AQ64" s="22">
        <v>0</v>
      </c>
      <c r="AR64" s="22">
        <v>0</v>
      </c>
      <c r="AS64" s="22">
        <v>930060</v>
      </c>
      <c r="AT64" s="22">
        <v>0</v>
      </c>
      <c r="AU64" s="22">
        <v>0</v>
      </c>
      <c r="AV64" s="22">
        <v>0</v>
      </c>
      <c r="AW64" s="22">
        <v>5276133</v>
      </c>
      <c r="AX64" s="22">
        <v>1431867</v>
      </c>
    </row>
    <row r="65" spans="1:50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13515365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496939</v>
      </c>
      <c r="M65" s="22">
        <v>62889</v>
      </c>
      <c r="N65" s="22">
        <v>112887</v>
      </c>
      <c r="O65" s="22">
        <v>0</v>
      </c>
      <c r="P65" s="22">
        <v>0</v>
      </c>
      <c r="Q65" s="22">
        <v>698921</v>
      </c>
      <c r="R65" s="22">
        <v>81373</v>
      </c>
      <c r="S65" s="22">
        <v>0</v>
      </c>
      <c r="T65" s="22">
        <v>0</v>
      </c>
      <c r="U65" s="22">
        <v>31000</v>
      </c>
      <c r="V65" s="22">
        <v>0</v>
      </c>
      <c r="W65" s="22">
        <v>4984853</v>
      </c>
      <c r="X65" s="22">
        <v>643691</v>
      </c>
      <c r="Y65" s="22">
        <v>4000024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128203</v>
      </c>
      <c r="AF65" s="22">
        <v>24756145</v>
      </c>
      <c r="AG65" s="22">
        <v>4419217</v>
      </c>
      <c r="AH65" s="22">
        <v>3870010</v>
      </c>
      <c r="AI65" s="22">
        <v>0</v>
      </c>
      <c r="AJ65" s="22">
        <v>2378288</v>
      </c>
      <c r="AK65" s="22">
        <v>0</v>
      </c>
      <c r="AL65" s="22">
        <v>0</v>
      </c>
      <c r="AM65" s="22">
        <v>1938771</v>
      </c>
      <c r="AN65" s="22">
        <v>0</v>
      </c>
      <c r="AO65" s="22">
        <v>8195</v>
      </c>
      <c r="AP65" s="22">
        <v>0</v>
      </c>
      <c r="AQ65" s="22">
        <v>88489</v>
      </c>
      <c r="AR65" s="22">
        <v>19350</v>
      </c>
      <c r="AS65" s="22">
        <v>3699183</v>
      </c>
      <c r="AT65" s="22">
        <v>-2663</v>
      </c>
      <c r="AU65" s="22">
        <v>0</v>
      </c>
      <c r="AV65" s="22">
        <v>50352</v>
      </c>
      <c r="AW65" s="22">
        <v>16469192</v>
      </c>
      <c r="AX65" s="22">
        <v>8286953</v>
      </c>
    </row>
    <row r="66" spans="1:50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18862342</v>
      </c>
      <c r="F66" s="22">
        <v>0</v>
      </c>
      <c r="G66" s="22">
        <v>0</v>
      </c>
      <c r="H66" s="22">
        <v>83319</v>
      </c>
      <c r="I66" s="22">
        <v>4783</v>
      </c>
      <c r="J66" s="22">
        <v>0</v>
      </c>
      <c r="K66" s="22">
        <v>22413</v>
      </c>
      <c r="L66" s="22">
        <v>1400892</v>
      </c>
      <c r="M66" s="22">
        <v>704447</v>
      </c>
      <c r="N66" s="22">
        <v>0</v>
      </c>
      <c r="O66" s="22">
        <v>5239</v>
      </c>
      <c r="P66" s="22">
        <v>0</v>
      </c>
      <c r="Q66" s="22">
        <v>1195038</v>
      </c>
      <c r="R66" s="22">
        <v>37767</v>
      </c>
      <c r="S66" s="22">
        <v>0</v>
      </c>
      <c r="T66" s="22">
        <v>62356</v>
      </c>
      <c r="U66" s="22">
        <v>0</v>
      </c>
      <c r="V66" s="22">
        <v>0</v>
      </c>
      <c r="W66" s="22">
        <v>0</v>
      </c>
      <c r="X66" s="22">
        <v>403756</v>
      </c>
      <c r="Y66" s="22">
        <v>2802572</v>
      </c>
      <c r="Z66" s="22">
        <v>0</v>
      </c>
      <c r="AA66" s="22">
        <v>295000</v>
      </c>
      <c r="AB66" s="22">
        <v>0</v>
      </c>
      <c r="AC66" s="22">
        <v>114761</v>
      </c>
      <c r="AD66" s="22">
        <v>0</v>
      </c>
      <c r="AE66" s="22">
        <v>590000</v>
      </c>
      <c r="AF66" s="22">
        <v>26584685</v>
      </c>
      <c r="AG66" s="22">
        <v>5923897</v>
      </c>
      <c r="AH66" s="22">
        <v>4292477</v>
      </c>
      <c r="AI66" s="22">
        <v>1058405</v>
      </c>
      <c r="AJ66" s="22">
        <v>4487082</v>
      </c>
      <c r="AK66" s="22">
        <v>1977989</v>
      </c>
      <c r="AL66" s="22">
        <v>0</v>
      </c>
      <c r="AM66" s="22">
        <v>300074</v>
      </c>
      <c r="AN66" s="22">
        <v>311721</v>
      </c>
      <c r="AO66" s="22">
        <v>6495</v>
      </c>
      <c r="AP66" s="22">
        <v>0</v>
      </c>
      <c r="AQ66" s="22">
        <v>32322</v>
      </c>
      <c r="AR66" s="22">
        <v>0</v>
      </c>
      <c r="AS66" s="22">
        <v>4715466</v>
      </c>
      <c r="AT66" s="22">
        <v>0</v>
      </c>
      <c r="AU66" s="22">
        <v>0</v>
      </c>
      <c r="AV66" s="22">
        <v>0</v>
      </c>
      <c r="AW66" s="22">
        <v>23105928</v>
      </c>
      <c r="AX66" s="22">
        <v>3478757</v>
      </c>
    </row>
    <row r="67" spans="1:50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25455416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577981</v>
      </c>
      <c r="M67" s="22">
        <v>799179</v>
      </c>
      <c r="N67" s="22">
        <v>0</v>
      </c>
      <c r="O67" s="22">
        <v>0</v>
      </c>
      <c r="P67" s="22">
        <v>0</v>
      </c>
      <c r="Q67" s="22">
        <v>1668764</v>
      </c>
      <c r="R67" s="22">
        <v>152819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385049</v>
      </c>
      <c r="Y67" s="22">
        <v>1120345</v>
      </c>
      <c r="Z67" s="22">
        <v>77132</v>
      </c>
      <c r="AA67" s="22">
        <v>0</v>
      </c>
      <c r="AB67" s="22">
        <v>0</v>
      </c>
      <c r="AC67" s="22">
        <v>0</v>
      </c>
      <c r="AD67" s="22">
        <v>0</v>
      </c>
      <c r="AE67" s="22">
        <v>210322</v>
      </c>
      <c r="AF67" s="22">
        <v>30447007</v>
      </c>
      <c r="AG67" s="22">
        <v>5776293</v>
      </c>
      <c r="AH67" s="22">
        <v>0</v>
      </c>
      <c r="AI67" s="22">
        <v>0</v>
      </c>
      <c r="AJ67" s="22">
        <v>9087204</v>
      </c>
      <c r="AK67" s="22">
        <v>0</v>
      </c>
      <c r="AL67" s="22">
        <v>1716594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29125</v>
      </c>
      <c r="AS67" s="22">
        <v>9527221</v>
      </c>
      <c r="AT67" s="22">
        <v>129908</v>
      </c>
      <c r="AU67" s="22">
        <v>0</v>
      </c>
      <c r="AV67" s="22">
        <v>0</v>
      </c>
      <c r="AW67" s="22">
        <v>26266345</v>
      </c>
      <c r="AX67" s="22">
        <v>4180662</v>
      </c>
    </row>
    <row r="68" spans="1:50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2296221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88809</v>
      </c>
      <c r="L68" s="22">
        <v>195102</v>
      </c>
      <c r="M68" s="22">
        <v>2209</v>
      </c>
      <c r="N68" s="22">
        <v>671</v>
      </c>
      <c r="O68" s="22">
        <v>4727</v>
      </c>
      <c r="P68" s="22">
        <v>0</v>
      </c>
      <c r="Q68" s="22">
        <v>259683</v>
      </c>
      <c r="R68" s="22">
        <v>72025</v>
      </c>
      <c r="S68" s="22">
        <v>0</v>
      </c>
      <c r="T68" s="22">
        <v>36995</v>
      </c>
      <c r="U68" s="22">
        <v>0</v>
      </c>
      <c r="V68" s="22">
        <v>0</v>
      </c>
      <c r="W68" s="22">
        <v>0</v>
      </c>
      <c r="X68" s="22">
        <v>287134</v>
      </c>
      <c r="Y68" s="22">
        <v>286695</v>
      </c>
      <c r="Z68" s="22">
        <v>0</v>
      </c>
      <c r="AA68" s="22">
        <v>0</v>
      </c>
      <c r="AB68" s="22">
        <v>29687</v>
      </c>
      <c r="AC68" s="22">
        <v>0</v>
      </c>
      <c r="AD68" s="22">
        <v>0</v>
      </c>
      <c r="AE68" s="22">
        <v>56048</v>
      </c>
      <c r="AF68" s="22">
        <v>3616006</v>
      </c>
      <c r="AG68" s="22">
        <v>1467021</v>
      </c>
      <c r="AH68" s="22">
        <v>1039940</v>
      </c>
      <c r="AI68" s="22">
        <v>67033</v>
      </c>
      <c r="AJ68" s="22">
        <v>393085</v>
      </c>
      <c r="AK68" s="22">
        <v>0</v>
      </c>
      <c r="AL68" s="22">
        <v>28529</v>
      </c>
      <c r="AM68" s="22">
        <v>16331</v>
      </c>
      <c r="AN68" s="22">
        <v>29314</v>
      </c>
      <c r="AO68" s="22">
        <v>4537</v>
      </c>
      <c r="AP68" s="22">
        <v>0</v>
      </c>
      <c r="AQ68" s="22">
        <v>0</v>
      </c>
      <c r="AR68" s="22">
        <v>0</v>
      </c>
      <c r="AS68" s="22">
        <v>338491</v>
      </c>
      <c r="AT68" s="22">
        <v>0</v>
      </c>
      <c r="AU68" s="22">
        <v>0</v>
      </c>
      <c r="AV68" s="22">
        <v>0</v>
      </c>
      <c r="AW68" s="22">
        <v>3384281</v>
      </c>
      <c r="AX68" s="22">
        <v>231725</v>
      </c>
    </row>
    <row r="69" spans="1:50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49397522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11381955</v>
      </c>
      <c r="M69" s="22">
        <v>1243933</v>
      </c>
      <c r="N69" s="22">
        <v>821800</v>
      </c>
      <c r="O69" s="22">
        <v>282138</v>
      </c>
      <c r="P69" s="22">
        <v>0</v>
      </c>
      <c r="Q69" s="22">
        <v>449923</v>
      </c>
      <c r="R69" s="22">
        <v>0</v>
      </c>
      <c r="S69" s="22">
        <v>0</v>
      </c>
      <c r="T69" s="22">
        <v>0</v>
      </c>
      <c r="U69" s="22">
        <v>653244</v>
      </c>
      <c r="V69" s="22">
        <v>75232</v>
      </c>
      <c r="W69" s="22">
        <v>1298160</v>
      </c>
      <c r="X69" s="22">
        <v>907141</v>
      </c>
      <c r="Y69" s="22">
        <v>7875932</v>
      </c>
      <c r="Z69" s="22">
        <v>0</v>
      </c>
      <c r="AA69" s="22">
        <v>0</v>
      </c>
      <c r="AB69" s="22">
        <v>0</v>
      </c>
      <c r="AC69" s="22">
        <v>0</v>
      </c>
      <c r="AD69" s="22">
        <v>384330</v>
      </c>
      <c r="AE69" s="22">
        <v>820846</v>
      </c>
      <c r="AF69" s="22">
        <v>75592156</v>
      </c>
      <c r="AG69" s="22">
        <v>15766199</v>
      </c>
      <c r="AH69" s="22">
        <v>43940424</v>
      </c>
      <c r="AI69" s="22">
        <v>0</v>
      </c>
      <c r="AJ69" s="22">
        <v>1526020</v>
      </c>
      <c r="AK69" s="22">
        <v>0</v>
      </c>
      <c r="AL69" s="22">
        <v>0</v>
      </c>
      <c r="AM69" s="22">
        <v>3362585</v>
      </c>
      <c r="AN69" s="22">
        <v>0</v>
      </c>
      <c r="AO69" s="22">
        <v>261345</v>
      </c>
      <c r="AP69" s="22">
        <v>0</v>
      </c>
      <c r="AQ69" s="22">
        <v>481453</v>
      </c>
      <c r="AR69" s="22">
        <v>0</v>
      </c>
      <c r="AS69" s="22">
        <v>33456817</v>
      </c>
      <c r="AT69" s="22">
        <v>28506</v>
      </c>
      <c r="AU69" s="22">
        <v>0</v>
      </c>
      <c r="AV69" s="22">
        <v>0</v>
      </c>
      <c r="AW69" s="22">
        <v>98823349</v>
      </c>
      <c r="AX69" s="22">
        <v>-23231193</v>
      </c>
    </row>
    <row r="70" spans="1:50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87623308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15907243</v>
      </c>
      <c r="M70" s="22">
        <v>1366587</v>
      </c>
      <c r="N70" s="22">
        <v>8906394</v>
      </c>
      <c r="O70" s="22">
        <v>1108888</v>
      </c>
      <c r="P70" s="22">
        <v>0</v>
      </c>
      <c r="Q70" s="22">
        <v>8091670</v>
      </c>
      <c r="R70" s="22">
        <v>75781</v>
      </c>
      <c r="S70" s="22">
        <v>7241</v>
      </c>
      <c r="T70" s="22">
        <v>0</v>
      </c>
      <c r="U70" s="22">
        <v>15521843</v>
      </c>
      <c r="V70" s="22">
        <v>0</v>
      </c>
      <c r="W70" s="22">
        <v>2769171</v>
      </c>
      <c r="X70" s="22">
        <v>2056884</v>
      </c>
      <c r="Y70" s="22">
        <v>7398104</v>
      </c>
      <c r="Z70" s="22">
        <v>0</v>
      </c>
      <c r="AA70" s="22">
        <v>0</v>
      </c>
      <c r="AB70" s="22">
        <v>0</v>
      </c>
      <c r="AC70" s="22">
        <v>11204147</v>
      </c>
      <c r="AD70" s="22">
        <v>0</v>
      </c>
      <c r="AE70" s="22">
        <v>15742854</v>
      </c>
      <c r="AF70" s="22">
        <v>177780115</v>
      </c>
      <c r="AG70" s="22">
        <v>48684722</v>
      </c>
      <c r="AH70" s="22">
        <v>58689177</v>
      </c>
      <c r="AI70" s="22">
        <v>728018</v>
      </c>
      <c r="AJ70" s="22">
        <v>10019885</v>
      </c>
      <c r="AK70" s="22">
        <v>0</v>
      </c>
      <c r="AL70" s="22">
        <v>0</v>
      </c>
      <c r="AM70" s="22">
        <v>1885011</v>
      </c>
      <c r="AN70" s="22">
        <v>2129612</v>
      </c>
      <c r="AO70" s="22">
        <v>32645</v>
      </c>
      <c r="AP70" s="22">
        <v>16932</v>
      </c>
      <c r="AQ70" s="22">
        <v>3461850</v>
      </c>
      <c r="AR70" s="22">
        <v>143287</v>
      </c>
      <c r="AS70" s="22">
        <v>27936694</v>
      </c>
      <c r="AT70" s="22">
        <v>59183</v>
      </c>
      <c r="AU70" s="22">
        <v>0</v>
      </c>
      <c r="AV70" s="22">
        <v>615926</v>
      </c>
      <c r="AW70" s="22">
        <v>154402942</v>
      </c>
      <c r="AX70" s="22">
        <v>23377173</v>
      </c>
    </row>
    <row r="71" spans="1:50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41801191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701938</v>
      </c>
      <c r="M71" s="22">
        <v>40533</v>
      </c>
      <c r="N71" s="22">
        <v>0</v>
      </c>
      <c r="O71" s="22">
        <v>0</v>
      </c>
      <c r="P71" s="22">
        <v>0</v>
      </c>
      <c r="Q71" s="22">
        <v>3515039</v>
      </c>
      <c r="R71" s="22">
        <v>0</v>
      </c>
      <c r="S71" s="22">
        <v>0</v>
      </c>
      <c r="T71" s="22">
        <v>340330</v>
      </c>
      <c r="U71" s="22">
        <v>0</v>
      </c>
      <c r="V71" s="22">
        <v>0</v>
      </c>
      <c r="W71" s="22">
        <v>0</v>
      </c>
      <c r="X71" s="22">
        <v>241360</v>
      </c>
      <c r="Y71" s="22">
        <v>9126653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1093510</v>
      </c>
      <c r="AF71" s="22">
        <v>56860554</v>
      </c>
      <c r="AG71" s="22">
        <v>8521205</v>
      </c>
      <c r="AH71" s="22">
        <v>9426557</v>
      </c>
      <c r="AI71" s="22">
        <v>0</v>
      </c>
      <c r="AJ71" s="22">
        <v>2653042</v>
      </c>
      <c r="AK71" s="22">
        <v>106840</v>
      </c>
      <c r="AL71" s="22">
        <v>6454543</v>
      </c>
      <c r="AM71" s="22">
        <v>0</v>
      </c>
      <c r="AN71" s="22">
        <v>0</v>
      </c>
      <c r="AO71" s="22">
        <v>39934</v>
      </c>
      <c r="AP71" s="22">
        <v>0</v>
      </c>
      <c r="AQ71" s="22">
        <v>0</v>
      </c>
      <c r="AR71" s="22">
        <v>0</v>
      </c>
      <c r="AS71" s="22">
        <v>5242066</v>
      </c>
      <c r="AT71" s="22">
        <v>0</v>
      </c>
      <c r="AU71" s="22">
        <v>0</v>
      </c>
      <c r="AV71" s="22">
        <v>8667</v>
      </c>
      <c r="AW71" s="22">
        <v>32452854</v>
      </c>
      <c r="AX71" s="22">
        <v>24407700</v>
      </c>
    </row>
    <row r="72" spans="1:50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10376688</v>
      </c>
      <c r="F72" s="22">
        <v>0</v>
      </c>
      <c r="G72" s="22">
        <v>0</v>
      </c>
      <c r="H72" s="22">
        <v>197500</v>
      </c>
      <c r="I72" s="22">
        <v>0</v>
      </c>
      <c r="J72" s="22">
        <v>9040</v>
      </c>
      <c r="K72" s="22">
        <v>274030</v>
      </c>
      <c r="L72" s="22">
        <v>3271715</v>
      </c>
      <c r="M72" s="22">
        <v>392554</v>
      </c>
      <c r="N72" s="22">
        <v>93841</v>
      </c>
      <c r="O72" s="22">
        <v>0</v>
      </c>
      <c r="P72" s="22">
        <v>0</v>
      </c>
      <c r="Q72" s="22">
        <v>898867</v>
      </c>
      <c r="R72" s="22">
        <v>60755</v>
      </c>
      <c r="S72" s="22">
        <v>0</v>
      </c>
      <c r="T72" s="22">
        <v>0</v>
      </c>
      <c r="U72" s="22">
        <v>0</v>
      </c>
      <c r="V72" s="22">
        <v>54992</v>
      </c>
      <c r="W72" s="22">
        <v>0</v>
      </c>
      <c r="X72" s="22">
        <v>796228</v>
      </c>
      <c r="Y72" s="22">
        <v>1151264</v>
      </c>
      <c r="Z72" s="22">
        <v>59216</v>
      </c>
      <c r="AA72" s="22">
        <v>0</v>
      </c>
      <c r="AB72" s="22">
        <v>0</v>
      </c>
      <c r="AC72" s="22">
        <v>0</v>
      </c>
      <c r="AD72" s="22">
        <v>0</v>
      </c>
      <c r="AE72" s="22">
        <v>75542</v>
      </c>
      <c r="AF72" s="22">
        <v>17712232</v>
      </c>
      <c r="AG72" s="22">
        <v>7850810</v>
      </c>
      <c r="AH72" s="22">
        <v>3018056</v>
      </c>
      <c r="AI72" s="22">
        <v>313165</v>
      </c>
      <c r="AJ72" s="22">
        <v>4103118</v>
      </c>
      <c r="AK72" s="22">
        <v>309946</v>
      </c>
      <c r="AL72" s="22">
        <v>32083</v>
      </c>
      <c r="AM72" s="22">
        <v>0</v>
      </c>
      <c r="AN72" s="22">
        <v>352381</v>
      </c>
      <c r="AO72" s="22">
        <v>5592</v>
      </c>
      <c r="AP72" s="22">
        <v>0</v>
      </c>
      <c r="AQ72" s="22">
        <v>0</v>
      </c>
      <c r="AR72" s="22">
        <v>34664</v>
      </c>
      <c r="AS72" s="22">
        <v>2287596</v>
      </c>
      <c r="AT72" s="22">
        <v>127815</v>
      </c>
      <c r="AU72" s="22">
        <v>0</v>
      </c>
      <c r="AV72" s="22">
        <v>80804</v>
      </c>
      <c r="AW72" s="22">
        <v>18516030</v>
      </c>
      <c r="AX72" s="22">
        <v>-803798</v>
      </c>
    </row>
    <row r="73" spans="1:50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7285590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794657</v>
      </c>
      <c r="M73" s="22">
        <v>961978</v>
      </c>
      <c r="N73" s="22">
        <v>0</v>
      </c>
      <c r="O73" s="22">
        <v>0</v>
      </c>
      <c r="P73" s="22">
        <v>0</v>
      </c>
      <c r="Q73" s="22">
        <v>862431</v>
      </c>
      <c r="R73" s="22">
        <v>157643</v>
      </c>
      <c r="S73" s="22">
        <v>0</v>
      </c>
      <c r="T73" s="22">
        <v>0</v>
      </c>
      <c r="U73" s="22">
        <v>0</v>
      </c>
      <c r="V73" s="22">
        <v>199865</v>
      </c>
      <c r="W73" s="22">
        <v>0</v>
      </c>
      <c r="X73" s="22">
        <v>481736</v>
      </c>
      <c r="Y73" s="22">
        <v>4210671</v>
      </c>
      <c r="Z73" s="22">
        <v>579962</v>
      </c>
      <c r="AA73" s="22">
        <v>0</v>
      </c>
      <c r="AB73" s="22">
        <v>0</v>
      </c>
      <c r="AC73" s="22">
        <v>0</v>
      </c>
      <c r="AD73" s="22">
        <v>0</v>
      </c>
      <c r="AE73" s="22">
        <v>40013</v>
      </c>
      <c r="AF73" s="22">
        <v>15574546</v>
      </c>
      <c r="AG73" s="22">
        <v>3533296</v>
      </c>
      <c r="AH73" s="22">
        <v>2792782</v>
      </c>
      <c r="AI73" s="22">
        <v>0</v>
      </c>
      <c r="AJ73" s="22">
        <v>2608456</v>
      </c>
      <c r="AK73" s="22">
        <v>781965</v>
      </c>
      <c r="AL73" s="22">
        <v>0</v>
      </c>
      <c r="AM73" s="22">
        <v>20440</v>
      </c>
      <c r="AN73" s="22">
        <v>147140</v>
      </c>
      <c r="AO73" s="22">
        <v>5260</v>
      </c>
      <c r="AP73" s="22">
        <v>0</v>
      </c>
      <c r="AQ73" s="22">
        <v>23032</v>
      </c>
      <c r="AR73" s="22">
        <v>0</v>
      </c>
      <c r="AS73" s="22">
        <v>2902521</v>
      </c>
      <c r="AT73" s="22">
        <v>0</v>
      </c>
      <c r="AU73" s="22">
        <v>0</v>
      </c>
      <c r="AV73" s="22">
        <v>0</v>
      </c>
      <c r="AW73" s="22">
        <v>12814892</v>
      </c>
      <c r="AX73" s="22">
        <v>2759654</v>
      </c>
    </row>
    <row r="74" spans="1:50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3546998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226632</v>
      </c>
      <c r="M74" s="22">
        <v>17155</v>
      </c>
      <c r="N74" s="22">
        <v>24200</v>
      </c>
      <c r="O74" s="22">
        <v>0</v>
      </c>
      <c r="P74" s="22">
        <v>0</v>
      </c>
      <c r="Q74" s="22">
        <v>207602</v>
      </c>
      <c r="R74" s="22">
        <v>64476</v>
      </c>
      <c r="S74" s="22">
        <v>0</v>
      </c>
      <c r="T74" s="22">
        <v>7515</v>
      </c>
      <c r="U74" s="22">
        <v>0</v>
      </c>
      <c r="V74" s="22">
        <v>7312</v>
      </c>
      <c r="W74" s="22">
        <v>58517</v>
      </c>
      <c r="X74" s="22">
        <v>334374</v>
      </c>
      <c r="Y74" s="22">
        <v>1902369</v>
      </c>
      <c r="Z74" s="22">
        <v>37850</v>
      </c>
      <c r="AA74" s="22">
        <v>0</v>
      </c>
      <c r="AB74" s="22">
        <v>0</v>
      </c>
      <c r="AC74" s="22">
        <v>0</v>
      </c>
      <c r="AD74" s="22">
        <v>0</v>
      </c>
      <c r="AE74" s="22">
        <v>198378</v>
      </c>
      <c r="AF74" s="22">
        <v>6633378</v>
      </c>
      <c r="AG74" s="22">
        <v>1491075</v>
      </c>
      <c r="AH74" s="22">
        <v>928621</v>
      </c>
      <c r="AI74" s="22">
        <v>195845</v>
      </c>
      <c r="AJ74" s="22">
        <v>1347615</v>
      </c>
      <c r="AK74" s="22">
        <v>962</v>
      </c>
      <c r="AL74" s="22">
        <v>65228</v>
      </c>
      <c r="AM74" s="22">
        <v>16664</v>
      </c>
      <c r="AN74" s="22">
        <v>61282</v>
      </c>
      <c r="AO74" s="22">
        <v>18233</v>
      </c>
      <c r="AP74" s="22">
        <v>0</v>
      </c>
      <c r="AQ74" s="22">
        <v>0</v>
      </c>
      <c r="AR74" s="22">
        <v>0</v>
      </c>
      <c r="AS74" s="22">
        <v>1662713</v>
      </c>
      <c r="AT74" s="22">
        <v>0</v>
      </c>
      <c r="AU74" s="22">
        <v>0</v>
      </c>
      <c r="AV74" s="22">
        <v>0</v>
      </c>
      <c r="AW74" s="22">
        <v>5788238</v>
      </c>
      <c r="AX74" s="22">
        <v>845140</v>
      </c>
    </row>
    <row r="75" spans="1:50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22043972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2927028</v>
      </c>
      <c r="M75" s="22">
        <v>165142</v>
      </c>
      <c r="N75" s="22">
        <v>101112</v>
      </c>
      <c r="O75" s="22">
        <v>0</v>
      </c>
      <c r="P75" s="22">
        <v>0</v>
      </c>
      <c r="Q75" s="22">
        <v>1076830</v>
      </c>
      <c r="R75" s="22">
        <v>99771</v>
      </c>
      <c r="S75" s="22">
        <v>0</v>
      </c>
      <c r="T75" s="22">
        <v>0</v>
      </c>
      <c r="U75" s="22">
        <v>0</v>
      </c>
      <c r="V75" s="22">
        <v>0</v>
      </c>
      <c r="W75" s="22">
        <v>434907</v>
      </c>
      <c r="X75" s="22">
        <v>630377</v>
      </c>
      <c r="Y75" s="22">
        <v>3510711</v>
      </c>
      <c r="Z75" s="22">
        <v>271367</v>
      </c>
      <c r="AA75" s="22">
        <v>81858</v>
      </c>
      <c r="AB75" s="22">
        <v>0</v>
      </c>
      <c r="AC75" s="22">
        <v>0</v>
      </c>
      <c r="AD75" s="22">
        <v>0</v>
      </c>
      <c r="AE75" s="22">
        <v>830482</v>
      </c>
      <c r="AF75" s="22">
        <v>32173557</v>
      </c>
      <c r="AG75" s="22">
        <v>9666729</v>
      </c>
      <c r="AH75" s="22">
        <v>4469044</v>
      </c>
      <c r="AI75" s="22">
        <v>0</v>
      </c>
      <c r="AJ75" s="22">
        <v>7865469</v>
      </c>
      <c r="AK75" s="22">
        <v>83300</v>
      </c>
      <c r="AL75" s="22">
        <v>1336744</v>
      </c>
      <c r="AM75" s="22">
        <v>1033668</v>
      </c>
      <c r="AN75" s="22">
        <v>0</v>
      </c>
      <c r="AO75" s="22">
        <v>15377</v>
      </c>
      <c r="AP75" s="22">
        <v>40340</v>
      </c>
      <c r="AQ75" s="22">
        <v>191732</v>
      </c>
      <c r="AR75" s="22">
        <v>10151</v>
      </c>
      <c r="AS75" s="22">
        <v>6139834</v>
      </c>
      <c r="AT75" s="22">
        <v>469413</v>
      </c>
      <c r="AU75" s="22">
        <v>0</v>
      </c>
      <c r="AV75" s="22">
        <v>-211332</v>
      </c>
      <c r="AW75" s="22">
        <v>31110469</v>
      </c>
      <c r="AX75" s="22">
        <v>1063088</v>
      </c>
    </row>
    <row r="76" spans="1:50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11717062</v>
      </c>
      <c r="F76" s="22">
        <v>0</v>
      </c>
      <c r="G76" s="22">
        <v>0</v>
      </c>
      <c r="H76" s="22">
        <v>0</v>
      </c>
      <c r="I76" s="22">
        <v>12949</v>
      </c>
      <c r="J76" s="22">
        <v>0</v>
      </c>
      <c r="K76" s="22">
        <v>0</v>
      </c>
      <c r="L76" s="22">
        <v>844315</v>
      </c>
      <c r="M76" s="22">
        <v>377401</v>
      </c>
      <c r="N76" s="22">
        <v>1245</v>
      </c>
      <c r="O76" s="22">
        <v>0</v>
      </c>
      <c r="P76" s="22">
        <v>0</v>
      </c>
      <c r="Q76" s="22">
        <v>473553</v>
      </c>
      <c r="R76" s="22">
        <v>166937</v>
      </c>
      <c r="S76" s="22">
        <v>441</v>
      </c>
      <c r="T76" s="22">
        <v>7825</v>
      </c>
      <c r="U76" s="22">
        <v>0</v>
      </c>
      <c r="V76" s="22">
        <v>0</v>
      </c>
      <c r="W76" s="22">
        <v>0</v>
      </c>
      <c r="X76" s="22">
        <v>542588</v>
      </c>
      <c r="Y76" s="22">
        <v>1274740</v>
      </c>
      <c r="Z76" s="22">
        <v>20400</v>
      </c>
      <c r="AA76" s="22">
        <v>0</v>
      </c>
      <c r="AB76" s="22">
        <v>0</v>
      </c>
      <c r="AC76" s="22">
        <v>0</v>
      </c>
      <c r="AD76" s="22">
        <v>0</v>
      </c>
      <c r="AE76" s="22">
        <v>28744</v>
      </c>
      <c r="AF76" s="22">
        <v>15468200</v>
      </c>
      <c r="AG76" s="22">
        <v>5439615</v>
      </c>
      <c r="AH76" s="22">
        <v>1900165</v>
      </c>
      <c r="AI76" s="22">
        <v>125712</v>
      </c>
      <c r="AJ76" s="22">
        <v>2363101</v>
      </c>
      <c r="AK76" s="22">
        <v>1445911</v>
      </c>
      <c r="AL76" s="22">
        <v>32</v>
      </c>
      <c r="AM76" s="22">
        <v>0</v>
      </c>
      <c r="AN76" s="22">
        <v>558772</v>
      </c>
      <c r="AO76" s="22">
        <v>3123</v>
      </c>
      <c r="AP76" s="22">
        <v>53864</v>
      </c>
      <c r="AQ76" s="22">
        <v>24207</v>
      </c>
      <c r="AR76" s="22">
        <v>30776</v>
      </c>
      <c r="AS76" s="22">
        <v>2732033</v>
      </c>
      <c r="AT76" s="22">
        <v>30002</v>
      </c>
      <c r="AU76" s="22">
        <v>0</v>
      </c>
      <c r="AV76" s="22">
        <v>0</v>
      </c>
      <c r="AW76" s="22">
        <v>14707313</v>
      </c>
      <c r="AX76" s="22">
        <v>760887</v>
      </c>
    </row>
    <row r="77" spans="1:50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15074786</v>
      </c>
      <c r="F77" s="22">
        <v>0</v>
      </c>
      <c r="G77" s="22">
        <v>0</v>
      </c>
      <c r="H77" s="22">
        <v>0</v>
      </c>
      <c r="I77" s="22">
        <v>0</v>
      </c>
      <c r="J77" s="22">
        <v>305919</v>
      </c>
      <c r="K77" s="22">
        <v>827351</v>
      </c>
      <c r="L77" s="22">
        <v>1481865</v>
      </c>
      <c r="M77" s="22">
        <v>243914</v>
      </c>
      <c r="N77" s="22">
        <v>10050</v>
      </c>
      <c r="O77" s="22">
        <v>22470</v>
      </c>
      <c r="P77" s="22">
        <v>0</v>
      </c>
      <c r="Q77" s="22">
        <v>614516</v>
      </c>
      <c r="R77" s="22">
        <v>84958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886263</v>
      </c>
      <c r="Y77" s="22">
        <v>3040244</v>
      </c>
      <c r="Z77" s="22">
        <v>85111</v>
      </c>
      <c r="AA77" s="22">
        <v>0</v>
      </c>
      <c r="AB77" s="22">
        <v>0</v>
      </c>
      <c r="AC77" s="22">
        <v>0</v>
      </c>
      <c r="AD77" s="22">
        <v>0</v>
      </c>
      <c r="AE77" s="22">
        <v>25651</v>
      </c>
      <c r="AF77" s="22">
        <v>22703098</v>
      </c>
      <c r="AG77" s="22">
        <v>7671503</v>
      </c>
      <c r="AH77" s="22">
        <v>3771791</v>
      </c>
      <c r="AI77" s="22">
        <v>0</v>
      </c>
      <c r="AJ77" s="22">
        <v>3893247</v>
      </c>
      <c r="AK77" s="22">
        <v>597540</v>
      </c>
      <c r="AL77" s="22">
        <v>738359</v>
      </c>
      <c r="AM77" s="22">
        <v>1103104</v>
      </c>
      <c r="AN77" s="22">
        <v>0</v>
      </c>
      <c r="AO77" s="22">
        <v>18634</v>
      </c>
      <c r="AP77" s="22">
        <v>203944</v>
      </c>
      <c r="AQ77" s="22">
        <v>805</v>
      </c>
      <c r="AR77" s="22">
        <v>48551</v>
      </c>
      <c r="AS77" s="22">
        <v>3328954</v>
      </c>
      <c r="AT77" s="22">
        <v>27789</v>
      </c>
      <c r="AU77" s="22">
        <v>0</v>
      </c>
      <c r="AV77" s="22">
        <v>0</v>
      </c>
      <c r="AW77" s="22">
        <v>21404221</v>
      </c>
      <c r="AX77" s="22">
        <v>1298877</v>
      </c>
    </row>
    <row r="78" spans="1:50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95518179</v>
      </c>
      <c r="F78" s="22">
        <v>0</v>
      </c>
      <c r="G78" s="22">
        <v>0</v>
      </c>
      <c r="H78" s="22">
        <v>1748422</v>
      </c>
      <c r="I78" s="22">
        <v>0</v>
      </c>
      <c r="J78" s="22">
        <v>0</v>
      </c>
      <c r="K78" s="22">
        <v>0</v>
      </c>
      <c r="L78" s="22">
        <v>13166790</v>
      </c>
      <c r="M78" s="22">
        <v>831894</v>
      </c>
      <c r="N78" s="22">
        <v>0</v>
      </c>
      <c r="O78" s="22">
        <v>171660</v>
      </c>
      <c r="P78" s="22">
        <v>0</v>
      </c>
      <c r="Q78" s="22">
        <v>3911661</v>
      </c>
      <c r="R78" s="22">
        <v>0</v>
      </c>
      <c r="S78" s="22">
        <v>0</v>
      </c>
      <c r="T78" s="22">
        <v>0</v>
      </c>
      <c r="U78" s="22">
        <v>2148131</v>
      </c>
      <c r="V78" s="22">
        <v>22200</v>
      </c>
      <c r="W78" s="22">
        <v>3345566</v>
      </c>
      <c r="X78" s="22">
        <v>2256435</v>
      </c>
      <c r="Y78" s="22">
        <v>3144165</v>
      </c>
      <c r="Z78" s="22">
        <v>0</v>
      </c>
      <c r="AA78" s="22">
        <v>0</v>
      </c>
      <c r="AB78" s="22">
        <v>0</v>
      </c>
      <c r="AC78" s="22">
        <v>4147463</v>
      </c>
      <c r="AD78" s="22">
        <v>0</v>
      </c>
      <c r="AE78" s="22">
        <v>1211213</v>
      </c>
      <c r="AF78" s="22">
        <v>131623779</v>
      </c>
      <c r="AG78" s="22">
        <v>35344507</v>
      </c>
      <c r="AH78" s="22">
        <v>20279060</v>
      </c>
      <c r="AI78" s="22">
        <v>1053307</v>
      </c>
      <c r="AJ78" s="22">
        <v>14686703</v>
      </c>
      <c r="AK78" s="22">
        <v>668341</v>
      </c>
      <c r="AL78" s="22">
        <v>3379096</v>
      </c>
      <c r="AM78" s="22">
        <v>1397066</v>
      </c>
      <c r="AN78" s="22">
        <v>1068484</v>
      </c>
      <c r="AO78" s="22">
        <v>0</v>
      </c>
      <c r="AP78" s="22">
        <v>58093</v>
      </c>
      <c r="AQ78" s="22">
        <v>781696</v>
      </c>
      <c r="AR78" s="22">
        <v>2602</v>
      </c>
      <c r="AS78" s="22">
        <v>14092282</v>
      </c>
      <c r="AT78" s="22">
        <v>-136413</v>
      </c>
      <c r="AU78" s="22">
        <v>0</v>
      </c>
      <c r="AV78" s="22">
        <v>0</v>
      </c>
      <c r="AW78" s="22">
        <v>92674824</v>
      </c>
      <c r="AX78" s="22">
        <v>38948955</v>
      </c>
    </row>
    <row r="79" spans="1:50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17205289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2718555</v>
      </c>
      <c r="M79" s="22">
        <v>203471</v>
      </c>
      <c r="N79" s="22">
        <v>56993</v>
      </c>
      <c r="O79" s="22">
        <v>5606</v>
      </c>
      <c r="P79" s="22">
        <v>30681</v>
      </c>
      <c r="Q79" s="22">
        <v>1453301</v>
      </c>
      <c r="R79" s="22">
        <v>2304849</v>
      </c>
      <c r="S79" s="22">
        <v>42279</v>
      </c>
      <c r="T79" s="22">
        <v>-32212</v>
      </c>
      <c r="U79" s="22">
        <v>0</v>
      </c>
      <c r="V79" s="22">
        <v>5250</v>
      </c>
      <c r="W79" s="22">
        <v>0</v>
      </c>
      <c r="X79" s="22">
        <v>868216</v>
      </c>
      <c r="Y79" s="22">
        <v>3877723</v>
      </c>
      <c r="Z79" s="22">
        <v>256176</v>
      </c>
      <c r="AA79" s="22">
        <v>0</v>
      </c>
      <c r="AB79" s="22">
        <v>15150</v>
      </c>
      <c r="AC79" s="22">
        <v>0</v>
      </c>
      <c r="AD79" s="22">
        <v>0</v>
      </c>
      <c r="AE79" s="22">
        <v>0</v>
      </c>
      <c r="AF79" s="22">
        <v>29011327</v>
      </c>
      <c r="AG79" s="22">
        <v>8022044</v>
      </c>
      <c r="AH79" s="22">
        <v>2628373</v>
      </c>
      <c r="AI79" s="22">
        <v>1556731</v>
      </c>
      <c r="AJ79" s="22">
        <v>4228055</v>
      </c>
      <c r="AK79" s="22">
        <v>482600</v>
      </c>
      <c r="AL79" s="22">
        <v>0</v>
      </c>
      <c r="AM79" s="22">
        <v>0</v>
      </c>
      <c r="AN79" s="22">
        <v>1248644</v>
      </c>
      <c r="AO79" s="22">
        <v>13336</v>
      </c>
      <c r="AP79" s="22">
        <v>0</v>
      </c>
      <c r="AQ79" s="22">
        <v>45788</v>
      </c>
      <c r="AR79" s="22">
        <v>490573</v>
      </c>
      <c r="AS79" s="22">
        <v>3791638</v>
      </c>
      <c r="AT79" s="22">
        <v>0</v>
      </c>
      <c r="AU79" s="22">
        <v>0</v>
      </c>
      <c r="AV79" s="22">
        <v>0</v>
      </c>
      <c r="AW79" s="22">
        <v>22507782</v>
      </c>
      <c r="AX79" s="22">
        <v>6503545</v>
      </c>
    </row>
    <row r="80" spans="1:50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11780060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6058031</v>
      </c>
      <c r="M80" s="22">
        <v>149609</v>
      </c>
      <c r="N80" s="22">
        <v>83856</v>
      </c>
      <c r="O80" s="22">
        <v>0</v>
      </c>
      <c r="P80" s="22">
        <v>0</v>
      </c>
      <c r="Q80" s="22">
        <v>2184904</v>
      </c>
      <c r="R80" s="22">
        <v>52264</v>
      </c>
      <c r="S80" s="22">
        <v>0</v>
      </c>
      <c r="T80" s="22">
        <v>476923</v>
      </c>
      <c r="U80" s="22">
        <v>0</v>
      </c>
      <c r="V80" s="22">
        <v>0</v>
      </c>
      <c r="W80" s="22">
        <v>203706</v>
      </c>
      <c r="X80" s="22">
        <v>1318685</v>
      </c>
      <c r="Y80" s="22">
        <v>358274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755963</v>
      </c>
      <c r="AF80" s="22">
        <v>23422275</v>
      </c>
      <c r="AG80" s="22">
        <v>6696365</v>
      </c>
      <c r="AH80" s="22">
        <v>2667963</v>
      </c>
      <c r="AI80" s="22">
        <v>0</v>
      </c>
      <c r="AJ80" s="22">
        <v>5602527</v>
      </c>
      <c r="AK80" s="22">
        <v>-1056710</v>
      </c>
      <c r="AL80" s="22">
        <v>0</v>
      </c>
      <c r="AM80" s="22">
        <v>0</v>
      </c>
      <c r="AN80" s="22">
        <v>0</v>
      </c>
      <c r="AO80" s="22">
        <v>13214</v>
      </c>
      <c r="AP80" s="22">
        <v>6862</v>
      </c>
      <c r="AQ80" s="22">
        <v>0</v>
      </c>
      <c r="AR80" s="22">
        <v>0</v>
      </c>
      <c r="AS80" s="22">
        <v>2797954</v>
      </c>
      <c r="AT80" s="22">
        <v>0</v>
      </c>
      <c r="AU80" s="22">
        <v>0</v>
      </c>
      <c r="AV80" s="22">
        <v>0</v>
      </c>
      <c r="AW80" s="22">
        <v>16728175</v>
      </c>
      <c r="AX80" s="22">
        <v>6694100</v>
      </c>
    </row>
    <row r="81" spans="1:50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7419803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3862642</v>
      </c>
      <c r="M81" s="22">
        <v>431009</v>
      </c>
      <c r="N81" s="22">
        <v>71567</v>
      </c>
      <c r="O81" s="22">
        <v>0</v>
      </c>
      <c r="P81" s="22">
        <v>0</v>
      </c>
      <c r="Q81" s="22">
        <v>848874</v>
      </c>
      <c r="R81" s="22">
        <v>0</v>
      </c>
      <c r="S81" s="22">
        <v>0</v>
      </c>
      <c r="T81" s="22">
        <v>0</v>
      </c>
      <c r="U81" s="22">
        <v>0</v>
      </c>
      <c r="V81" s="22">
        <v>6300</v>
      </c>
      <c r="W81" s="22">
        <v>354248</v>
      </c>
      <c r="X81" s="22">
        <v>748836</v>
      </c>
      <c r="Y81" s="22">
        <v>889638</v>
      </c>
      <c r="Z81" s="22">
        <v>43481</v>
      </c>
      <c r="AA81" s="22">
        <v>0</v>
      </c>
      <c r="AB81" s="22">
        <v>0</v>
      </c>
      <c r="AC81" s="22">
        <v>0</v>
      </c>
      <c r="AD81" s="22">
        <v>0</v>
      </c>
      <c r="AE81" s="22">
        <v>182189</v>
      </c>
      <c r="AF81" s="22">
        <v>14858587</v>
      </c>
      <c r="AG81" s="22">
        <v>5205187</v>
      </c>
      <c r="AH81" s="22">
        <v>2256174</v>
      </c>
      <c r="AI81" s="22">
        <v>1253881</v>
      </c>
      <c r="AJ81" s="22">
        <v>3550056</v>
      </c>
      <c r="AK81" s="22">
        <v>438831</v>
      </c>
      <c r="AL81" s="22">
        <v>100000</v>
      </c>
      <c r="AM81" s="22">
        <v>151831</v>
      </c>
      <c r="AN81" s="22">
        <v>0</v>
      </c>
      <c r="AO81" s="22">
        <v>11021</v>
      </c>
      <c r="AP81" s="22">
        <v>0</v>
      </c>
      <c r="AQ81" s="22">
        <v>0</v>
      </c>
      <c r="AR81" s="22">
        <v>0</v>
      </c>
      <c r="AS81" s="22">
        <v>3041576</v>
      </c>
      <c r="AT81" s="22">
        <v>-1816</v>
      </c>
      <c r="AU81" s="22">
        <v>0</v>
      </c>
      <c r="AV81" s="22">
        <v>-180984</v>
      </c>
      <c r="AW81" s="22">
        <v>15825757</v>
      </c>
      <c r="AX81" s="22">
        <v>-967170</v>
      </c>
    </row>
    <row r="82" spans="1:50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28362202</v>
      </c>
      <c r="F82" s="22">
        <v>0</v>
      </c>
      <c r="G82" s="22">
        <v>0</v>
      </c>
      <c r="H82" s="22">
        <v>3542867</v>
      </c>
      <c r="I82" s="22">
        <v>0</v>
      </c>
      <c r="J82" s="22">
        <v>0</v>
      </c>
      <c r="K82" s="22">
        <v>24938</v>
      </c>
      <c r="L82" s="22">
        <v>11848135</v>
      </c>
      <c r="M82" s="22">
        <v>565209</v>
      </c>
      <c r="N82" s="22">
        <v>118273</v>
      </c>
      <c r="O82" s="22">
        <v>0</v>
      </c>
      <c r="P82" s="22">
        <v>0</v>
      </c>
      <c r="Q82" s="22">
        <v>2846516</v>
      </c>
      <c r="R82" s="22">
        <v>130336</v>
      </c>
      <c r="S82" s="22">
        <v>0</v>
      </c>
      <c r="T82" s="22">
        <v>332468</v>
      </c>
      <c r="U82" s="22">
        <v>13600</v>
      </c>
      <c r="V82" s="22">
        <v>0</v>
      </c>
      <c r="W82" s="22">
        <v>0</v>
      </c>
      <c r="X82" s="22">
        <v>3030481</v>
      </c>
      <c r="Y82" s="22">
        <v>2845788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297796</v>
      </c>
      <c r="AF82" s="22">
        <v>53958609</v>
      </c>
      <c r="AG82" s="22">
        <v>11452232</v>
      </c>
      <c r="AH82" s="22">
        <v>6561181</v>
      </c>
      <c r="AI82" s="22">
        <v>0</v>
      </c>
      <c r="AJ82" s="22">
        <v>5158285</v>
      </c>
      <c r="AK82" s="22">
        <v>-112622</v>
      </c>
      <c r="AL82" s="22">
        <v>709152</v>
      </c>
      <c r="AM82" s="22">
        <v>6113019</v>
      </c>
      <c r="AN82" s="22">
        <v>10600</v>
      </c>
      <c r="AO82" s="22">
        <v>11451</v>
      </c>
      <c r="AP82" s="22">
        <v>63792</v>
      </c>
      <c r="AQ82" s="22">
        <v>54876</v>
      </c>
      <c r="AR82" s="22">
        <v>0</v>
      </c>
      <c r="AS82" s="22">
        <v>11313842</v>
      </c>
      <c r="AT82" s="22">
        <v>0</v>
      </c>
      <c r="AU82" s="22">
        <v>0</v>
      </c>
      <c r="AV82" s="22">
        <v>0</v>
      </c>
      <c r="AW82" s="22">
        <v>41335808</v>
      </c>
      <c r="AX82" s="22">
        <v>12622801</v>
      </c>
    </row>
    <row r="83" spans="1:50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16579386</v>
      </c>
      <c r="F83" s="22">
        <v>0</v>
      </c>
      <c r="G83" s="22">
        <v>0</v>
      </c>
      <c r="H83" s="22">
        <v>1364334</v>
      </c>
      <c r="I83" s="22">
        <v>117</v>
      </c>
      <c r="J83" s="22">
        <v>0</v>
      </c>
      <c r="K83" s="22">
        <v>0</v>
      </c>
      <c r="L83" s="22">
        <v>1949632</v>
      </c>
      <c r="M83" s="22">
        <v>350624</v>
      </c>
      <c r="N83" s="22">
        <v>0</v>
      </c>
      <c r="O83" s="22">
        <v>6199</v>
      </c>
      <c r="P83" s="22">
        <v>0</v>
      </c>
      <c r="Q83" s="22">
        <v>2063059</v>
      </c>
      <c r="R83" s="22">
        <v>320565</v>
      </c>
      <c r="S83" s="22">
        <v>0</v>
      </c>
      <c r="T83" s="22">
        <v>26523</v>
      </c>
      <c r="U83" s="22">
        <v>0</v>
      </c>
      <c r="V83" s="22">
        <v>249405</v>
      </c>
      <c r="W83" s="22">
        <v>0</v>
      </c>
      <c r="X83" s="22">
        <v>556185</v>
      </c>
      <c r="Y83" s="22">
        <v>1717652</v>
      </c>
      <c r="Z83" s="22">
        <v>298601</v>
      </c>
      <c r="AA83" s="22">
        <v>39016</v>
      </c>
      <c r="AB83" s="22">
        <v>0</v>
      </c>
      <c r="AC83" s="22">
        <v>193171</v>
      </c>
      <c r="AD83" s="22">
        <v>0</v>
      </c>
      <c r="AE83" s="22">
        <v>24319</v>
      </c>
      <c r="AF83" s="22">
        <v>25738788</v>
      </c>
      <c r="AG83" s="22">
        <v>7798714</v>
      </c>
      <c r="AH83" s="22">
        <v>3378964</v>
      </c>
      <c r="AI83" s="22">
        <v>0</v>
      </c>
      <c r="AJ83" s="22">
        <v>3149977</v>
      </c>
      <c r="AK83" s="22">
        <v>625434</v>
      </c>
      <c r="AL83" s="22">
        <v>0</v>
      </c>
      <c r="AM83" s="22">
        <v>2002831</v>
      </c>
      <c r="AN83" s="22">
        <v>0</v>
      </c>
      <c r="AO83" s="22">
        <v>11178</v>
      </c>
      <c r="AP83" s="22">
        <v>29464</v>
      </c>
      <c r="AQ83" s="22">
        <v>0</v>
      </c>
      <c r="AR83" s="22">
        <v>19291</v>
      </c>
      <c r="AS83" s="22">
        <v>4877770</v>
      </c>
      <c r="AT83" s="22">
        <v>34685</v>
      </c>
      <c r="AU83" s="22">
        <v>0</v>
      </c>
      <c r="AV83" s="22">
        <v>-1142400</v>
      </c>
      <c r="AW83" s="22">
        <v>20785908</v>
      </c>
      <c r="AX83" s="22">
        <v>4952880</v>
      </c>
    </row>
    <row r="84" spans="1:50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28871905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16445</v>
      </c>
      <c r="L84" s="22">
        <v>1061189</v>
      </c>
      <c r="M84" s="22">
        <v>618135</v>
      </c>
      <c r="N84" s="22">
        <v>0</v>
      </c>
      <c r="O84" s="22">
        <v>0</v>
      </c>
      <c r="P84" s="22">
        <v>0</v>
      </c>
      <c r="Q84" s="22">
        <v>2413330</v>
      </c>
      <c r="R84" s="22">
        <v>208118</v>
      </c>
      <c r="S84" s="22">
        <v>0</v>
      </c>
      <c r="T84" s="22">
        <v>1655</v>
      </c>
      <c r="U84" s="22">
        <v>0</v>
      </c>
      <c r="V84" s="22">
        <v>80006</v>
      </c>
      <c r="W84" s="22">
        <v>665844</v>
      </c>
      <c r="X84" s="22">
        <v>521284</v>
      </c>
      <c r="Y84" s="22">
        <v>1467093</v>
      </c>
      <c r="Z84" s="22">
        <v>6104</v>
      </c>
      <c r="AA84" s="22">
        <v>0</v>
      </c>
      <c r="AB84" s="22">
        <v>0</v>
      </c>
      <c r="AC84" s="22">
        <v>0</v>
      </c>
      <c r="AD84" s="22">
        <v>0</v>
      </c>
      <c r="AE84" s="22">
        <v>5670499</v>
      </c>
      <c r="AF84" s="22">
        <v>41601607</v>
      </c>
      <c r="AG84" s="22">
        <v>7037564</v>
      </c>
      <c r="AH84" s="22">
        <v>5555724</v>
      </c>
      <c r="AI84" s="22">
        <v>0</v>
      </c>
      <c r="AJ84" s="22">
        <v>3958303</v>
      </c>
      <c r="AK84" s="22">
        <v>1305534</v>
      </c>
      <c r="AL84" s="22">
        <v>1179300</v>
      </c>
      <c r="AM84" s="22">
        <v>383217</v>
      </c>
      <c r="AN84" s="22">
        <v>450017</v>
      </c>
      <c r="AO84" s="22">
        <v>1181</v>
      </c>
      <c r="AP84" s="22">
        <v>0</v>
      </c>
      <c r="AQ84" s="22">
        <v>0</v>
      </c>
      <c r="AR84" s="22">
        <v>0</v>
      </c>
      <c r="AS84" s="22">
        <v>9692872</v>
      </c>
      <c r="AT84" s="22">
        <v>2439</v>
      </c>
      <c r="AU84" s="22">
        <v>0</v>
      </c>
      <c r="AV84" s="22">
        <v>0</v>
      </c>
      <c r="AW84" s="22">
        <v>29566151</v>
      </c>
      <c r="AX84" s="22">
        <v>12035456</v>
      </c>
    </row>
    <row r="85" spans="1:50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8096888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786784</v>
      </c>
      <c r="M85" s="22">
        <v>201662</v>
      </c>
      <c r="N85" s="22">
        <v>11315</v>
      </c>
      <c r="O85" s="22">
        <v>0</v>
      </c>
      <c r="P85" s="22">
        <v>0</v>
      </c>
      <c r="Q85" s="22">
        <v>255108</v>
      </c>
      <c r="R85" s="22">
        <v>83788</v>
      </c>
      <c r="S85" s="22">
        <v>0</v>
      </c>
      <c r="T85" s="22">
        <v>263123</v>
      </c>
      <c r="U85" s="22">
        <v>0</v>
      </c>
      <c r="V85" s="22">
        <v>1463</v>
      </c>
      <c r="W85" s="22">
        <v>629072</v>
      </c>
      <c r="X85" s="22">
        <v>611978</v>
      </c>
      <c r="Y85" s="22">
        <v>1486934</v>
      </c>
      <c r="Z85" s="22">
        <v>14000</v>
      </c>
      <c r="AA85" s="22">
        <v>0</v>
      </c>
      <c r="AB85" s="22">
        <v>0</v>
      </c>
      <c r="AC85" s="22">
        <v>0</v>
      </c>
      <c r="AD85" s="22">
        <v>0</v>
      </c>
      <c r="AE85" s="22">
        <v>10304</v>
      </c>
      <c r="AF85" s="22">
        <v>12452419</v>
      </c>
      <c r="AG85" s="22">
        <v>4422795</v>
      </c>
      <c r="AH85" s="22">
        <v>1746139</v>
      </c>
      <c r="AI85" s="22">
        <v>12734</v>
      </c>
      <c r="AJ85" s="22">
        <v>2955039</v>
      </c>
      <c r="AK85" s="22">
        <v>9236</v>
      </c>
      <c r="AL85" s="22">
        <v>140018</v>
      </c>
      <c r="AM85" s="22">
        <v>681971</v>
      </c>
      <c r="AN85" s="22">
        <v>21401</v>
      </c>
      <c r="AO85" s="22">
        <v>4182</v>
      </c>
      <c r="AP85" s="22">
        <v>0</v>
      </c>
      <c r="AQ85" s="22">
        <v>14007</v>
      </c>
      <c r="AR85" s="22">
        <v>0</v>
      </c>
      <c r="AS85" s="22">
        <v>2387969</v>
      </c>
      <c r="AT85" s="22">
        <v>8056</v>
      </c>
      <c r="AU85" s="22">
        <v>0</v>
      </c>
      <c r="AV85" s="22">
        <v>22362</v>
      </c>
      <c r="AW85" s="22">
        <v>12425909</v>
      </c>
      <c r="AX85" s="22">
        <v>26510</v>
      </c>
    </row>
    <row r="86" spans="1:50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11200764</v>
      </c>
      <c r="F86" s="22">
        <v>0</v>
      </c>
      <c r="G86" s="22">
        <v>0</v>
      </c>
      <c r="H86" s="22">
        <v>0</v>
      </c>
      <c r="I86" s="22">
        <v>0</v>
      </c>
      <c r="J86" s="22">
        <v>5160</v>
      </c>
      <c r="K86" s="22">
        <v>0</v>
      </c>
      <c r="L86" s="22">
        <v>1868393</v>
      </c>
      <c r="M86" s="22">
        <v>392176</v>
      </c>
      <c r="N86" s="22">
        <v>153139</v>
      </c>
      <c r="O86" s="22">
        <v>0</v>
      </c>
      <c r="P86" s="22">
        <v>0</v>
      </c>
      <c r="Q86" s="22">
        <v>817958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1613893</v>
      </c>
      <c r="Y86" s="22">
        <v>1149312</v>
      </c>
      <c r="Z86" s="22">
        <v>60303</v>
      </c>
      <c r="AA86" s="22">
        <v>0</v>
      </c>
      <c r="AB86" s="22">
        <v>0</v>
      </c>
      <c r="AC86" s="22">
        <v>0</v>
      </c>
      <c r="AD86" s="22">
        <v>13824</v>
      </c>
      <c r="AE86" s="22">
        <v>188484</v>
      </c>
      <c r="AF86" s="22">
        <v>17463406</v>
      </c>
      <c r="AG86" s="22">
        <v>5446336</v>
      </c>
      <c r="AH86" s="22">
        <v>4323889</v>
      </c>
      <c r="AI86" s="22">
        <v>0</v>
      </c>
      <c r="AJ86" s="22">
        <v>3579818</v>
      </c>
      <c r="AK86" s="22">
        <v>30000</v>
      </c>
      <c r="AL86" s="22">
        <v>694801</v>
      </c>
      <c r="AM86" s="22">
        <v>232534</v>
      </c>
      <c r="AN86" s="22">
        <v>0</v>
      </c>
      <c r="AO86" s="22">
        <v>0</v>
      </c>
      <c r="AP86" s="22">
        <v>0</v>
      </c>
      <c r="AQ86" s="22">
        <v>55128</v>
      </c>
      <c r="AR86" s="22">
        <v>15868</v>
      </c>
      <c r="AS86" s="22">
        <v>1868182</v>
      </c>
      <c r="AT86" s="22">
        <v>315034</v>
      </c>
      <c r="AU86" s="22">
        <v>0</v>
      </c>
      <c r="AV86" s="22">
        <v>12896</v>
      </c>
      <c r="AW86" s="22">
        <v>16574486</v>
      </c>
      <c r="AX86" s="22">
        <v>888920</v>
      </c>
    </row>
    <row r="87" spans="1:50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24060691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546412</v>
      </c>
      <c r="L87" s="22">
        <v>3685768</v>
      </c>
      <c r="M87" s="22">
        <v>0</v>
      </c>
      <c r="N87" s="22">
        <v>291054</v>
      </c>
      <c r="O87" s="22">
        <v>0</v>
      </c>
      <c r="P87" s="22">
        <v>0</v>
      </c>
      <c r="Q87" s="22">
        <v>1986879</v>
      </c>
      <c r="R87" s="22">
        <v>291789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1598408</v>
      </c>
      <c r="Y87" s="22">
        <v>179693</v>
      </c>
      <c r="Z87" s="22">
        <v>67000</v>
      </c>
      <c r="AA87" s="22">
        <v>0</v>
      </c>
      <c r="AB87" s="22">
        <v>0</v>
      </c>
      <c r="AC87" s="22">
        <v>0</v>
      </c>
      <c r="AD87" s="22">
        <v>0</v>
      </c>
      <c r="AE87" s="22">
        <v>395507</v>
      </c>
      <c r="AF87" s="22">
        <v>33103201</v>
      </c>
      <c r="AG87" s="22">
        <v>10236274</v>
      </c>
      <c r="AH87" s="22">
        <v>7278636</v>
      </c>
      <c r="AI87" s="22">
        <v>0</v>
      </c>
      <c r="AJ87" s="22">
        <v>3025562</v>
      </c>
      <c r="AK87" s="22">
        <v>95332</v>
      </c>
      <c r="AL87" s="22">
        <v>0</v>
      </c>
      <c r="AM87" s="22">
        <v>0</v>
      </c>
      <c r="AN87" s="22">
        <v>2062910</v>
      </c>
      <c r="AO87" s="22">
        <v>0</v>
      </c>
      <c r="AP87" s="22">
        <v>237801</v>
      </c>
      <c r="AQ87" s="22">
        <v>196239</v>
      </c>
      <c r="AR87" s="22">
        <v>205125</v>
      </c>
      <c r="AS87" s="22">
        <v>6577889</v>
      </c>
      <c r="AT87" s="22">
        <v>148171</v>
      </c>
      <c r="AU87" s="22">
        <v>0</v>
      </c>
      <c r="AV87" s="22">
        <v>0</v>
      </c>
      <c r="AW87" s="22">
        <v>30063939</v>
      </c>
      <c r="AX87" s="22">
        <v>3039262</v>
      </c>
    </row>
    <row r="88" spans="1:50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29010330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3694387</v>
      </c>
      <c r="M88" s="22">
        <v>413341</v>
      </c>
      <c r="N88" s="22">
        <v>464436</v>
      </c>
      <c r="O88" s="22">
        <v>0</v>
      </c>
      <c r="P88" s="22">
        <v>0</v>
      </c>
      <c r="Q88" s="22">
        <v>1605295</v>
      </c>
      <c r="R88" s="22">
        <v>44940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532460</v>
      </c>
      <c r="Y88" s="22">
        <v>3077324</v>
      </c>
      <c r="Z88" s="22">
        <v>0</v>
      </c>
      <c r="AA88" s="22">
        <v>0</v>
      </c>
      <c r="AB88" s="22">
        <v>0</v>
      </c>
      <c r="AC88" s="22">
        <v>0</v>
      </c>
      <c r="AD88" s="22">
        <v>102178</v>
      </c>
      <c r="AE88" s="22">
        <v>285444</v>
      </c>
      <c r="AF88" s="22">
        <v>39230135</v>
      </c>
      <c r="AG88" s="22">
        <v>14061632</v>
      </c>
      <c r="AH88" s="22">
        <v>9758379</v>
      </c>
      <c r="AI88" s="22">
        <v>0</v>
      </c>
      <c r="AJ88" s="22">
        <v>6376189</v>
      </c>
      <c r="AK88" s="22">
        <v>226734</v>
      </c>
      <c r="AL88" s="22">
        <v>3426452</v>
      </c>
      <c r="AM88" s="22">
        <v>0</v>
      </c>
      <c r="AN88" s="22">
        <v>0</v>
      </c>
      <c r="AO88" s="22">
        <v>21980</v>
      </c>
      <c r="AP88" s="22">
        <v>0</v>
      </c>
      <c r="AQ88" s="22">
        <v>72333</v>
      </c>
      <c r="AR88" s="22">
        <v>671</v>
      </c>
      <c r="AS88" s="22">
        <v>15805856</v>
      </c>
      <c r="AT88" s="22">
        <v>-180686</v>
      </c>
      <c r="AU88" s="22">
        <v>0</v>
      </c>
      <c r="AV88" s="22">
        <v>0</v>
      </c>
      <c r="AW88" s="22">
        <v>49569540</v>
      </c>
      <c r="AX88" s="22">
        <v>-10339405</v>
      </c>
    </row>
    <row r="89" spans="1:50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12411635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602904</v>
      </c>
      <c r="M89" s="22">
        <v>93281</v>
      </c>
      <c r="N89" s="22">
        <v>8930</v>
      </c>
      <c r="O89" s="22">
        <v>13656</v>
      </c>
      <c r="P89" s="22">
        <v>32473</v>
      </c>
      <c r="Q89" s="22">
        <v>544394</v>
      </c>
      <c r="R89" s="22">
        <v>95636</v>
      </c>
      <c r="S89" s="22">
        <v>0</v>
      </c>
      <c r="T89" s="22">
        <v>981504</v>
      </c>
      <c r="U89" s="22">
        <v>31042</v>
      </c>
      <c r="V89" s="22">
        <v>0</v>
      </c>
      <c r="W89" s="22">
        <v>0</v>
      </c>
      <c r="X89" s="22">
        <v>1579491</v>
      </c>
      <c r="Y89" s="22">
        <v>2610450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1491003</v>
      </c>
      <c r="AF89" s="22">
        <v>20496399</v>
      </c>
      <c r="AG89" s="22">
        <v>6946752</v>
      </c>
      <c r="AH89" s="22">
        <v>2506548</v>
      </c>
      <c r="AI89" s="22">
        <v>0</v>
      </c>
      <c r="AJ89" s="22">
        <v>4451293</v>
      </c>
      <c r="AK89" s="22">
        <v>0</v>
      </c>
      <c r="AL89" s="22">
        <v>0</v>
      </c>
      <c r="AM89" s="22">
        <v>338400</v>
      </c>
      <c r="AN89" s="22">
        <v>486736</v>
      </c>
      <c r="AO89" s="22">
        <v>7997</v>
      </c>
      <c r="AP89" s="22">
        <v>0</v>
      </c>
      <c r="AQ89" s="22">
        <v>0</v>
      </c>
      <c r="AR89" s="22">
        <v>0</v>
      </c>
      <c r="AS89" s="22">
        <v>6412130</v>
      </c>
      <c r="AT89" s="22">
        <v>0</v>
      </c>
      <c r="AU89" s="22">
        <v>0</v>
      </c>
      <c r="AV89" s="22">
        <v>27112</v>
      </c>
      <c r="AW89" s="22">
        <v>21176968</v>
      </c>
      <c r="AX89" s="22">
        <v>-680569</v>
      </c>
    </row>
    <row r="90" spans="1:50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24116361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386703</v>
      </c>
      <c r="M90" s="22">
        <v>211054</v>
      </c>
      <c r="N90" s="22">
        <v>0</v>
      </c>
      <c r="O90" s="22">
        <v>0</v>
      </c>
      <c r="P90" s="22">
        <v>0</v>
      </c>
      <c r="Q90" s="22">
        <v>1467781</v>
      </c>
      <c r="R90" s="22">
        <v>200912</v>
      </c>
      <c r="S90" s="22">
        <v>0</v>
      </c>
      <c r="T90" s="22">
        <v>0</v>
      </c>
      <c r="U90" s="22">
        <v>0</v>
      </c>
      <c r="V90" s="22">
        <v>1800</v>
      </c>
      <c r="W90" s="22">
        <v>0</v>
      </c>
      <c r="X90" s="22">
        <v>789966</v>
      </c>
      <c r="Y90" s="22">
        <v>1495144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1514221</v>
      </c>
      <c r="AF90" s="22">
        <v>30183942</v>
      </c>
      <c r="AG90" s="22">
        <v>6917379</v>
      </c>
      <c r="AH90" s="22">
        <v>4660579</v>
      </c>
      <c r="AI90" s="22">
        <v>0</v>
      </c>
      <c r="AJ90" s="22">
        <v>2736054</v>
      </c>
      <c r="AK90" s="22">
        <v>25980</v>
      </c>
      <c r="AL90" s="22">
        <v>3185821</v>
      </c>
      <c r="AM90" s="22">
        <v>0</v>
      </c>
      <c r="AN90" s="22">
        <v>851371</v>
      </c>
      <c r="AO90" s="22">
        <v>17852</v>
      </c>
      <c r="AP90" s="22">
        <v>83406</v>
      </c>
      <c r="AQ90" s="22">
        <v>216271</v>
      </c>
      <c r="AR90" s="22">
        <v>266984</v>
      </c>
      <c r="AS90" s="22">
        <v>7158595</v>
      </c>
      <c r="AT90" s="22">
        <v>12612</v>
      </c>
      <c r="AU90" s="22">
        <v>0</v>
      </c>
      <c r="AV90" s="22">
        <v>0</v>
      </c>
      <c r="AW90" s="22">
        <v>26132904</v>
      </c>
      <c r="AX90" s="22">
        <v>4051038</v>
      </c>
    </row>
    <row r="91" spans="1:50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59716718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2056859</v>
      </c>
      <c r="M91" s="22">
        <v>369434</v>
      </c>
      <c r="N91" s="22">
        <v>0</v>
      </c>
      <c r="O91" s="22">
        <v>0</v>
      </c>
      <c r="P91" s="22">
        <v>0</v>
      </c>
      <c r="Q91" s="22">
        <v>7943729</v>
      </c>
      <c r="R91" s="22">
        <v>0</v>
      </c>
      <c r="S91" s="22">
        <v>0</v>
      </c>
      <c r="T91" s="22">
        <v>117600</v>
      </c>
      <c r="U91" s="22">
        <v>0</v>
      </c>
      <c r="V91" s="22">
        <v>0</v>
      </c>
      <c r="W91" s="22">
        <v>1131494</v>
      </c>
      <c r="X91" s="22">
        <v>14856966</v>
      </c>
      <c r="Y91" s="22">
        <v>100938</v>
      </c>
      <c r="Z91" s="22">
        <v>0</v>
      </c>
      <c r="AA91" s="22">
        <v>1446318</v>
      </c>
      <c r="AB91" s="22">
        <v>0</v>
      </c>
      <c r="AC91" s="22">
        <v>0</v>
      </c>
      <c r="AD91" s="22">
        <v>0</v>
      </c>
      <c r="AE91" s="22">
        <v>866199</v>
      </c>
      <c r="AF91" s="22">
        <v>88606255</v>
      </c>
      <c r="AG91" s="22">
        <v>14900679</v>
      </c>
      <c r="AH91" s="22">
        <v>28397035</v>
      </c>
      <c r="AI91" s="22">
        <v>1603431</v>
      </c>
      <c r="AJ91" s="22">
        <v>6250356</v>
      </c>
      <c r="AK91" s="22">
        <v>988</v>
      </c>
      <c r="AL91" s="22">
        <v>10260783</v>
      </c>
      <c r="AM91" s="22">
        <v>826310</v>
      </c>
      <c r="AN91" s="22">
        <v>363721</v>
      </c>
      <c r="AO91" s="22">
        <v>7079</v>
      </c>
      <c r="AP91" s="22">
        <v>0</v>
      </c>
      <c r="AQ91" s="22">
        <v>73184</v>
      </c>
      <c r="AR91" s="22">
        <v>515996</v>
      </c>
      <c r="AS91" s="22">
        <v>17838589</v>
      </c>
      <c r="AT91" s="22">
        <v>0</v>
      </c>
      <c r="AU91" s="22">
        <v>0</v>
      </c>
      <c r="AV91" s="22">
        <v>0</v>
      </c>
      <c r="AW91" s="22">
        <v>81038151</v>
      </c>
      <c r="AX91" s="22">
        <v>7568104</v>
      </c>
    </row>
    <row r="92" spans="1:50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4282325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4122035</v>
      </c>
      <c r="M92" s="22">
        <v>150316</v>
      </c>
      <c r="N92" s="22">
        <v>0</v>
      </c>
      <c r="O92" s="22">
        <v>0</v>
      </c>
      <c r="P92" s="22">
        <v>762087</v>
      </c>
      <c r="Q92" s="22">
        <v>230157</v>
      </c>
      <c r="R92" s="22">
        <v>137424</v>
      </c>
      <c r="S92" s="22">
        <v>0</v>
      </c>
      <c r="T92" s="22">
        <v>0</v>
      </c>
      <c r="U92" s="22">
        <v>0</v>
      </c>
      <c r="V92" s="22">
        <v>20320</v>
      </c>
      <c r="W92" s="22">
        <v>0</v>
      </c>
      <c r="X92" s="22">
        <v>139976</v>
      </c>
      <c r="Y92" s="22">
        <v>1313007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11157647</v>
      </c>
      <c r="AG92" s="22">
        <v>2118356</v>
      </c>
      <c r="AH92" s="22">
        <v>5073032</v>
      </c>
      <c r="AI92" s="22">
        <v>0</v>
      </c>
      <c r="AJ92" s="22">
        <v>750489</v>
      </c>
      <c r="AK92" s="22">
        <v>21873</v>
      </c>
      <c r="AL92" s="22">
        <v>35175</v>
      </c>
      <c r="AM92" s="22">
        <v>49874</v>
      </c>
      <c r="AN92" s="22">
        <v>199550</v>
      </c>
      <c r="AO92" s="22">
        <v>16447</v>
      </c>
      <c r="AP92" s="22">
        <v>0</v>
      </c>
      <c r="AQ92" s="22">
        <v>183128</v>
      </c>
      <c r="AR92" s="22">
        <v>0</v>
      </c>
      <c r="AS92" s="22">
        <v>1426417</v>
      </c>
      <c r="AT92" s="22">
        <v>0</v>
      </c>
      <c r="AU92" s="22">
        <v>0</v>
      </c>
      <c r="AV92" s="22">
        <v>0</v>
      </c>
      <c r="AW92" s="22">
        <v>9874341</v>
      </c>
      <c r="AX92" s="22">
        <v>1283306</v>
      </c>
    </row>
    <row r="93" spans="1:50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22572340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719657</v>
      </c>
      <c r="L93" s="22">
        <v>33757385</v>
      </c>
      <c r="M93" s="22">
        <v>65464</v>
      </c>
      <c r="N93" s="22">
        <v>10806706</v>
      </c>
      <c r="O93" s="22">
        <v>1036035</v>
      </c>
      <c r="P93" s="22">
        <v>1270558</v>
      </c>
      <c r="Q93" s="22">
        <v>638202</v>
      </c>
      <c r="R93" s="22">
        <v>2751351</v>
      </c>
      <c r="S93" s="22">
        <v>0</v>
      </c>
      <c r="T93" s="22">
        <v>3628</v>
      </c>
      <c r="U93" s="22">
        <v>0</v>
      </c>
      <c r="V93" s="22">
        <v>1277680</v>
      </c>
      <c r="W93" s="22">
        <v>460291</v>
      </c>
      <c r="X93" s="22">
        <v>2596420</v>
      </c>
      <c r="Y93" s="22">
        <v>2003060</v>
      </c>
      <c r="Z93" s="22">
        <v>152582</v>
      </c>
      <c r="AA93" s="22">
        <v>0</v>
      </c>
      <c r="AB93" s="22">
        <v>0</v>
      </c>
      <c r="AC93" s="22">
        <v>25511</v>
      </c>
      <c r="AD93" s="22">
        <v>69490</v>
      </c>
      <c r="AE93" s="22">
        <v>1167113</v>
      </c>
      <c r="AF93" s="22">
        <v>81373473</v>
      </c>
      <c r="AG93" s="22">
        <v>23756352</v>
      </c>
      <c r="AH93" s="22">
        <v>21966191</v>
      </c>
      <c r="AI93" s="22">
        <v>2644910</v>
      </c>
      <c r="AJ93" s="22">
        <v>18204746</v>
      </c>
      <c r="AK93" s="22">
        <v>0</v>
      </c>
      <c r="AL93" s="22">
        <v>0</v>
      </c>
      <c r="AM93" s="22">
        <v>0</v>
      </c>
      <c r="AN93" s="22">
        <v>416443</v>
      </c>
      <c r="AO93" s="22">
        <v>233394</v>
      </c>
      <c r="AP93" s="22">
        <v>34240</v>
      </c>
      <c r="AQ93" s="22">
        <v>476193</v>
      </c>
      <c r="AR93" s="22">
        <v>75561</v>
      </c>
      <c r="AS93" s="22">
        <v>7541360</v>
      </c>
      <c r="AT93" s="22">
        <v>26919</v>
      </c>
      <c r="AU93" s="22">
        <v>0</v>
      </c>
      <c r="AV93" s="22">
        <v>0</v>
      </c>
      <c r="AW93" s="22">
        <v>75376309</v>
      </c>
      <c r="AX93" s="22">
        <v>5997164</v>
      </c>
    </row>
    <row r="94" spans="1:50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5344534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4964932</v>
      </c>
      <c r="M94" s="22">
        <v>48892</v>
      </c>
      <c r="N94" s="22">
        <v>42237</v>
      </c>
      <c r="O94" s="22">
        <v>39892</v>
      </c>
      <c r="P94" s="22">
        <v>932989</v>
      </c>
      <c r="Q94" s="22">
        <v>424097</v>
      </c>
      <c r="R94" s="22">
        <v>401695</v>
      </c>
      <c r="S94" s="22">
        <v>0</v>
      </c>
      <c r="T94" s="22">
        <v>0</v>
      </c>
      <c r="U94" s="22">
        <v>0</v>
      </c>
      <c r="V94" s="22">
        <v>2880</v>
      </c>
      <c r="W94" s="22">
        <v>19366</v>
      </c>
      <c r="X94" s="22">
        <v>497839</v>
      </c>
      <c r="Y94" s="22">
        <v>749953</v>
      </c>
      <c r="Z94" s="22">
        <v>1456507</v>
      </c>
      <c r="AA94" s="22">
        <v>383852</v>
      </c>
      <c r="AB94" s="22">
        <v>0</v>
      </c>
      <c r="AC94" s="22">
        <v>0</v>
      </c>
      <c r="AD94" s="22">
        <v>3150</v>
      </c>
      <c r="AE94" s="22">
        <v>420556</v>
      </c>
      <c r="AF94" s="22">
        <v>15733371</v>
      </c>
      <c r="AG94" s="22">
        <v>5436343</v>
      </c>
      <c r="AH94" s="22">
        <v>3604560</v>
      </c>
      <c r="AI94" s="22">
        <v>252</v>
      </c>
      <c r="AJ94" s="22">
        <v>2085050</v>
      </c>
      <c r="AK94" s="22">
        <v>798</v>
      </c>
      <c r="AL94" s="22">
        <v>527039</v>
      </c>
      <c r="AM94" s="22">
        <v>599689</v>
      </c>
      <c r="AN94" s="22">
        <v>14060</v>
      </c>
      <c r="AO94" s="22">
        <v>7614</v>
      </c>
      <c r="AP94" s="22">
        <v>0</v>
      </c>
      <c r="AQ94" s="22">
        <v>126393</v>
      </c>
      <c r="AR94" s="22">
        <v>17780</v>
      </c>
      <c r="AS94" s="22">
        <v>1957257</v>
      </c>
      <c r="AT94" s="22">
        <v>102215</v>
      </c>
      <c r="AU94" s="22">
        <v>0</v>
      </c>
      <c r="AV94" s="22">
        <v>-349632</v>
      </c>
      <c r="AW94" s="22">
        <v>14129418</v>
      </c>
      <c r="AX94" s="22">
        <v>1603953</v>
      </c>
    </row>
    <row r="95" spans="1:50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839887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805050</v>
      </c>
      <c r="M95" s="22">
        <v>34154</v>
      </c>
      <c r="N95" s="22">
        <v>8475</v>
      </c>
      <c r="O95" s="22">
        <v>2834</v>
      </c>
      <c r="P95" s="22">
        <v>61160</v>
      </c>
      <c r="Q95" s="22">
        <v>86944</v>
      </c>
      <c r="R95" s="22">
        <v>29303</v>
      </c>
      <c r="S95" s="22">
        <v>0</v>
      </c>
      <c r="T95" s="22">
        <v>4973</v>
      </c>
      <c r="U95" s="22">
        <v>0</v>
      </c>
      <c r="V95" s="22">
        <v>0</v>
      </c>
      <c r="W95" s="22">
        <v>124473</v>
      </c>
      <c r="X95" s="22">
        <v>117501</v>
      </c>
      <c r="Y95" s="22">
        <v>124765</v>
      </c>
      <c r="Z95" s="22">
        <v>112578</v>
      </c>
      <c r="AA95" s="22">
        <v>0</v>
      </c>
      <c r="AB95" s="22">
        <v>0</v>
      </c>
      <c r="AC95" s="22">
        <v>0</v>
      </c>
      <c r="AD95" s="22">
        <v>0</v>
      </c>
      <c r="AE95" s="22">
        <v>25338</v>
      </c>
      <c r="AF95" s="22">
        <v>2377435</v>
      </c>
      <c r="AG95" s="22">
        <v>622068</v>
      </c>
      <c r="AH95" s="22">
        <v>938334</v>
      </c>
      <c r="AI95" s="22">
        <v>0</v>
      </c>
      <c r="AJ95" s="22">
        <v>630501</v>
      </c>
      <c r="AK95" s="22">
        <v>9080</v>
      </c>
      <c r="AL95" s="22">
        <v>0</v>
      </c>
      <c r="AM95" s="22">
        <v>79481</v>
      </c>
      <c r="AN95" s="22">
        <v>6985</v>
      </c>
      <c r="AO95" s="22">
        <v>11295</v>
      </c>
      <c r="AP95" s="22">
        <v>0</v>
      </c>
      <c r="AQ95" s="22">
        <v>0</v>
      </c>
      <c r="AR95" s="22">
        <v>18879</v>
      </c>
      <c r="AS95" s="22">
        <v>455344</v>
      </c>
      <c r="AT95" s="22">
        <v>0</v>
      </c>
      <c r="AU95" s="22">
        <v>0</v>
      </c>
      <c r="AV95" s="22">
        <v>75</v>
      </c>
      <c r="AW95" s="22">
        <v>2772042</v>
      </c>
      <c r="AX95" s="22">
        <v>-394607</v>
      </c>
    </row>
    <row r="96" spans="1:50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1472127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1381642</v>
      </c>
      <c r="M96" s="22">
        <v>49505</v>
      </c>
      <c r="N96" s="22">
        <v>22866</v>
      </c>
      <c r="O96" s="22">
        <v>0</v>
      </c>
      <c r="P96" s="22">
        <v>294748</v>
      </c>
      <c r="Q96" s="22">
        <v>357354</v>
      </c>
      <c r="R96" s="22">
        <v>40021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366213</v>
      </c>
      <c r="Y96" s="22">
        <v>239229</v>
      </c>
      <c r="Z96" s="22">
        <v>536920</v>
      </c>
      <c r="AA96" s="22">
        <v>0</v>
      </c>
      <c r="AB96" s="22">
        <v>0</v>
      </c>
      <c r="AC96" s="22">
        <v>0</v>
      </c>
      <c r="AD96" s="22">
        <v>0</v>
      </c>
      <c r="AE96" s="22">
        <v>21847</v>
      </c>
      <c r="AF96" s="22">
        <v>4782472</v>
      </c>
      <c r="AG96" s="22">
        <v>815515</v>
      </c>
      <c r="AH96" s="22">
        <v>1563836</v>
      </c>
      <c r="AI96" s="22">
        <v>0</v>
      </c>
      <c r="AJ96" s="22">
        <v>587278</v>
      </c>
      <c r="AK96" s="22">
        <v>-161276</v>
      </c>
      <c r="AL96" s="22">
        <v>0</v>
      </c>
      <c r="AM96" s="22">
        <v>98804</v>
      </c>
      <c r="AN96" s="22">
        <v>0</v>
      </c>
      <c r="AO96" s="22">
        <v>0</v>
      </c>
      <c r="AP96" s="22">
        <v>0</v>
      </c>
      <c r="AQ96" s="22">
        <v>8920</v>
      </c>
      <c r="AR96" s="22">
        <v>0</v>
      </c>
      <c r="AS96" s="22">
        <v>611778</v>
      </c>
      <c r="AT96" s="22">
        <v>0</v>
      </c>
      <c r="AU96" s="22">
        <v>0</v>
      </c>
      <c r="AV96" s="22">
        <v>0</v>
      </c>
      <c r="AW96" s="22">
        <v>3524855</v>
      </c>
      <c r="AX96" s="22">
        <v>1257617</v>
      </c>
    </row>
    <row r="97" spans="1:50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3356988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2266611</v>
      </c>
      <c r="M97" s="22">
        <v>51250</v>
      </c>
      <c r="N97" s="22">
        <v>35707</v>
      </c>
      <c r="O97" s="22">
        <v>64198</v>
      </c>
      <c r="P97" s="22">
        <v>272206</v>
      </c>
      <c r="Q97" s="22">
        <v>138939</v>
      </c>
      <c r="R97" s="22">
        <v>6437</v>
      </c>
      <c r="S97" s="22">
        <v>0</v>
      </c>
      <c r="T97" s="22">
        <v>5000</v>
      </c>
      <c r="U97" s="22">
        <v>0</v>
      </c>
      <c r="V97" s="22">
        <v>2880</v>
      </c>
      <c r="W97" s="22">
        <v>0</v>
      </c>
      <c r="X97" s="22">
        <v>179441</v>
      </c>
      <c r="Y97" s="22">
        <v>1670189</v>
      </c>
      <c r="Z97" s="22">
        <v>802179</v>
      </c>
      <c r="AA97" s="22">
        <v>620398</v>
      </c>
      <c r="AB97" s="22">
        <v>0</v>
      </c>
      <c r="AC97" s="22">
        <v>0</v>
      </c>
      <c r="AD97" s="22">
        <v>0</v>
      </c>
      <c r="AE97" s="22">
        <v>91181</v>
      </c>
      <c r="AF97" s="22">
        <v>9563604</v>
      </c>
      <c r="AG97" s="22">
        <v>2956419</v>
      </c>
      <c r="AH97" s="22">
        <v>2208312</v>
      </c>
      <c r="AI97" s="22">
        <v>0</v>
      </c>
      <c r="AJ97" s="22">
        <v>1212062</v>
      </c>
      <c r="AK97" s="22">
        <v>-153</v>
      </c>
      <c r="AL97" s="22">
        <v>31724</v>
      </c>
      <c r="AM97" s="22">
        <v>0</v>
      </c>
      <c r="AN97" s="22">
        <v>0</v>
      </c>
      <c r="AO97" s="22">
        <v>33489</v>
      </c>
      <c r="AP97" s="22">
        <v>0</v>
      </c>
      <c r="AQ97" s="22">
        <v>250941</v>
      </c>
      <c r="AR97" s="22">
        <v>0</v>
      </c>
      <c r="AS97" s="22">
        <v>1228433</v>
      </c>
      <c r="AT97" s="22">
        <v>0</v>
      </c>
      <c r="AU97" s="22">
        <v>0</v>
      </c>
      <c r="AV97" s="22">
        <v>21640</v>
      </c>
      <c r="AW97" s="22">
        <v>7942867</v>
      </c>
      <c r="AX97" s="22">
        <v>1620737</v>
      </c>
    </row>
    <row r="98" spans="1:50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1183113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706120</v>
      </c>
      <c r="M98" s="22">
        <v>53549</v>
      </c>
      <c r="N98" s="22">
        <v>6433</v>
      </c>
      <c r="O98" s="22">
        <v>10285</v>
      </c>
      <c r="P98" s="22">
        <v>118138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215475</v>
      </c>
      <c r="W98" s="22">
        <v>342223</v>
      </c>
      <c r="X98" s="22">
        <v>159347</v>
      </c>
      <c r="Y98" s="22">
        <v>342223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24554</v>
      </c>
      <c r="AF98" s="22">
        <v>3161460</v>
      </c>
      <c r="AG98" s="22">
        <v>977508</v>
      </c>
      <c r="AH98" s="22">
        <v>887332</v>
      </c>
      <c r="AI98" s="22">
        <v>0</v>
      </c>
      <c r="AJ98" s="22">
        <v>368141</v>
      </c>
      <c r="AK98" s="22">
        <v>0</v>
      </c>
      <c r="AL98" s="22">
        <v>0</v>
      </c>
      <c r="AM98" s="22">
        <v>123813</v>
      </c>
      <c r="AN98" s="22">
        <v>0</v>
      </c>
      <c r="AO98" s="22">
        <v>37798</v>
      </c>
      <c r="AP98" s="22">
        <v>0</v>
      </c>
      <c r="AQ98" s="22">
        <v>7637</v>
      </c>
      <c r="AR98" s="22">
        <v>0</v>
      </c>
      <c r="AS98" s="22">
        <v>539314</v>
      </c>
      <c r="AT98" s="22">
        <v>-9610</v>
      </c>
      <c r="AU98" s="22">
        <v>0</v>
      </c>
      <c r="AV98" s="22">
        <v>19220</v>
      </c>
      <c r="AW98" s="22">
        <v>2951153</v>
      </c>
      <c r="AX98" s="22">
        <v>210307</v>
      </c>
    </row>
    <row r="99" spans="1:50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12504677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10573239</v>
      </c>
      <c r="M99" s="22">
        <v>0</v>
      </c>
      <c r="N99" s="22">
        <v>0</v>
      </c>
      <c r="O99" s="22">
        <v>362825</v>
      </c>
      <c r="P99" s="22">
        <v>1978889</v>
      </c>
      <c r="Q99" s="22">
        <v>1222363</v>
      </c>
      <c r="R99" s="22">
        <v>783713</v>
      </c>
      <c r="S99" s="22">
        <v>0</v>
      </c>
      <c r="T99" s="22">
        <v>76895</v>
      </c>
      <c r="U99" s="22">
        <v>250000</v>
      </c>
      <c r="V99" s="22">
        <v>0</v>
      </c>
      <c r="W99" s="22">
        <v>0</v>
      </c>
      <c r="X99" s="22">
        <v>1195740</v>
      </c>
      <c r="Y99" s="22">
        <v>1104880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295</v>
      </c>
      <c r="AF99" s="22">
        <v>30053516</v>
      </c>
      <c r="AG99" s="22">
        <v>10187491</v>
      </c>
      <c r="AH99" s="22">
        <v>5248494</v>
      </c>
      <c r="AI99" s="22">
        <v>0</v>
      </c>
      <c r="AJ99" s="22">
        <v>7621979</v>
      </c>
      <c r="AK99" s="22">
        <v>0</v>
      </c>
      <c r="AL99" s="22">
        <v>0</v>
      </c>
      <c r="AM99" s="22">
        <v>0</v>
      </c>
      <c r="AN99" s="22">
        <v>65909</v>
      </c>
      <c r="AO99" s="22">
        <v>58875</v>
      </c>
      <c r="AP99" s="22">
        <v>0</v>
      </c>
      <c r="AQ99" s="22">
        <v>560278</v>
      </c>
      <c r="AR99" s="22">
        <v>0</v>
      </c>
      <c r="AS99" s="22">
        <v>5895397</v>
      </c>
      <c r="AT99" s="22">
        <v>0</v>
      </c>
      <c r="AU99" s="22">
        <v>0</v>
      </c>
      <c r="AV99" s="22">
        <v>0</v>
      </c>
      <c r="AW99" s="22">
        <v>29638423</v>
      </c>
      <c r="AX99" s="22">
        <v>415093</v>
      </c>
    </row>
    <row r="100" spans="1:50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1688093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961585</v>
      </c>
      <c r="M100" s="22">
        <v>28290</v>
      </c>
      <c r="N100" s="22">
        <v>5694</v>
      </c>
      <c r="O100" s="22">
        <v>12294</v>
      </c>
      <c r="P100" s="22">
        <v>218392</v>
      </c>
      <c r="Q100" s="22">
        <v>209872</v>
      </c>
      <c r="R100" s="22">
        <v>157568</v>
      </c>
      <c r="S100" s="22">
        <v>0</v>
      </c>
      <c r="T100" s="22">
        <v>3000</v>
      </c>
      <c r="U100" s="22">
        <v>12800</v>
      </c>
      <c r="V100" s="22">
        <v>15760</v>
      </c>
      <c r="W100" s="22">
        <v>0</v>
      </c>
      <c r="X100" s="22">
        <v>155252</v>
      </c>
      <c r="Y100" s="22">
        <v>343850</v>
      </c>
      <c r="Z100" s="22">
        <v>325882</v>
      </c>
      <c r="AA100" s="22">
        <v>0</v>
      </c>
      <c r="AB100" s="22">
        <v>0</v>
      </c>
      <c r="AC100" s="22">
        <v>0</v>
      </c>
      <c r="AD100" s="22">
        <v>0</v>
      </c>
      <c r="AE100" s="22">
        <v>3767</v>
      </c>
      <c r="AF100" s="22">
        <v>4142099</v>
      </c>
      <c r="AG100" s="22">
        <v>1283888</v>
      </c>
      <c r="AH100" s="22">
        <v>1043152</v>
      </c>
      <c r="AI100" s="22">
        <v>0</v>
      </c>
      <c r="AJ100" s="22">
        <v>558825</v>
      </c>
      <c r="AK100" s="22">
        <v>50287</v>
      </c>
      <c r="AL100" s="22">
        <v>0</v>
      </c>
      <c r="AM100" s="22">
        <v>51099</v>
      </c>
      <c r="AN100" s="22">
        <v>0</v>
      </c>
      <c r="AO100" s="22">
        <v>3149</v>
      </c>
      <c r="AP100" s="22">
        <v>0</v>
      </c>
      <c r="AQ100" s="22">
        <v>59370</v>
      </c>
      <c r="AR100" s="22">
        <v>0</v>
      </c>
      <c r="AS100" s="22">
        <v>725442</v>
      </c>
      <c r="AT100" s="22">
        <v>92127</v>
      </c>
      <c r="AU100" s="22">
        <v>0</v>
      </c>
      <c r="AV100" s="22">
        <v>0</v>
      </c>
      <c r="AW100" s="22">
        <v>3867339</v>
      </c>
      <c r="AX100" s="22">
        <v>274760</v>
      </c>
    </row>
    <row r="101" spans="1:50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8270011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4862814</v>
      </c>
      <c r="M101" s="22">
        <v>218449</v>
      </c>
      <c r="N101" s="22">
        <v>159919</v>
      </c>
      <c r="O101" s="22">
        <v>54600</v>
      </c>
      <c r="P101" s="22">
        <v>1323509</v>
      </c>
      <c r="Q101" s="22">
        <v>1220174</v>
      </c>
      <c r="R101" s="22">
        <v>263180</v>
      </c>
      <c r="S101" s="22">
        <v>0</v>
      </c>
      <c r="T101" s="22">
        <v>0</v>
      </c>
      <c r="U101" s="22">
        <v>142758</v>
      </c>
      <c r="V101" s="22">
        <v>0</v>
      </c>
      <c r="W101" s="22">
        <v>0</v>
      </c>
      <c r="X101" s="22">
        <v>1029789</v>
      </c>
      <c r="Y101" s="22">
        <v>1485039</v>
      </c>
      <c r="Z101" s="22">
        <v>8773177</v>
      </c>
      <c r="AA101" s="22">
        <v>532889</v>
      </c>
      <c r="AB101" s="22">
        <v>0</v>
      </c>
      <c r="AC101" s="22">
        <v>0</v>
      </c>
      <c r="AD101" s="22">
        <v>0</v>
      </c>
      <c r="AE101" s="22">
        <v>306341</v>
      </c>
      <c r="AF101" s="22">
        <v>28642649</v>
      </c>
      <c r="AG101" s="22">
        <v>6708363</v>
      </c>
      <c r="AH101" s="22">
        <v>7550199</v>
      </c>
      <c r="AI101" s="22">
        <v>0</v>
      </c>
      <c r="AJ101" s="22">
        <v>2301363</v>
      </c>
      <c r="AK101" s="22">
        <v>0</v>
      </c>
      <c r="AL101" s="22">
        <v>0</v>
      </c>
      <c r="AM101" s="22">
        <v>293071</v>
      </c>
      <c r="AN101" s="22">
        <v>1473191</v>
      </c>
      <c r="AO101" s="22">
        <v>4147</v>
      </c>
      <c r="AP101" s="22">
        <v>0</v>
      </c>
      <c r="AQ101" s="22">
        <v>410364</v>
      </c>
      <c r="AR101" s="22">
        <v>128647</v>
      </c>
      <c r="AS101" s="22">
        <v>6293656</v>
      </c>
      <c r="AT101" s="22">
        <v>22323</v>
      </c>
      <c r="AU101" s="22">
        <v>0</v>
      </c>
      <c r="AV101" s="22">
        <v>0</v>
      </c>
      <c r="AW101" s="22">
        <v>25185324</v>
      </c>
      <c r="AX101" s="22">
        <v>3457325</v>
      </c>
    </row>
    <row r="102" spans="1:50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2184354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1653784</v>
      </c>
      <c r="M102" s="22">
        <v>39424</v>
      </c>
      <c r="N102" s="22">
        <v>61425</v>
      </c>
      <c r="O102" s="22">
        <v>0</v>
      </c>
      <c r="P102" s="22">
        <v>210082</v>
      </c>
      <c r="Q102" s="22">
        <v>131375</v>
      </c>
      <c r="R102" s="22">
        <v>217249</v>
      </c>
      <c r="S102" s="22">
        <v>0</v>
      </c>
      <c r="T102" s="22">
        <v>89702</v>
      </c>
      <c r="U102" s="22">
        <v>0</v>
      </c>
      <c r="V102" s="22">
        <v>8400</v>
      </c>
      <c r="W102" s="22">
        <v>139351</v>
      </c>
      <c r="X102" s="22">
        <v>249276</v>
      </c>
      <c r="Y102" s="22">
        <v>320968</v>
      </c>
      <c r="Z102" s="22">
        <v>151950</v>
      </c>
      <c r="AA102" s="22">
        <v>0</v>
      </c>
      <c r="AB102" s="22">
        <v>159220</v>
      </c>
      <c r="AC102" s="22">
        <v>0</v>
      </c>
      <c r="AD102" s="22">
        <v>0</v>
      </c>
      <c r="AE102" s="22">
        <v>66921</v>
      </c>
      <c r="AF102" s="22">
        <v>5683481</v>
      </c>
      <c r="AG102" s="22">
        <v>1893026</v>
      </c>
      <c r="AH102" s="22">
        <v>1656768</v>
      </c>
      <c r="AI102" s="22">
        <v>0</v>
      </c>
      <c r="AJ102" s="22">
        <v>886233</v>
      </c>
      <c r="AK102" s="22">
        <v>0</v>
      </c>
      <c r="AL102" s="22">
        <v>0</v>
      </c>
      <c r="AM102" s="22">
        <v>116201</v>
      </c>
      <c r="AN102" s="22">
        <v>0</v>
      </c>
      <c r="AO102" s="22">
        <v>0</v>
      </c>
      <c r="AP102" s="22">
        <v>0</v>
      </c>
      <c r="AQ102" s="22">
        <v>74218</v>
      </c>
      <c r="AR102" s="22">
        <v>0</v>
      </c>
      <c r="AS102" s="22">
        <v>948458</v>
      </c>
      <c r="AT102" s="22">
        <v>20693</v>
      </c>
      <c r="AU102" s="22">
        <v>0</v>
      </c>
      <c r="AV102" s="22">
        <v>125565</v>
      </c>
      <c r="AW102" s="22">
        <v>5721162</v>
      </c>
      <c r="AX102" s="22">
        <v>-37681</v>
      </c>
    </row>
    <row r="103" spans="1:50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1142252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881808</v>
      </c>
      <c r="M103" s="22">
        <v>60491</v>
      </c>
      <c r="N103" s="22">
        <v>5010</v>
      </c>
      <c r="O103" s="22">
        <v>4676</v>
      </c>
      <c r="P103" s="22">
        <v>189146</v>
      </c>
      <c r="Q103" s="22">
        <v>134531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194847</v>
      </c>
      <c r="Y103" s="22">
        <v>568231</v>
      </c>
      <c r="Z103" s="22">
        <v>182499</v>
      </c>
      <c r="AA103" s="22">
        <v>0</v>
      </c>
      <c r="AB103" s="22">
        <v>13208</v>
      </c>
      <c r="AC103" s="22">
        <v>0</v>
      </c>
      <c r="AD103" s="22">
        <v>0</v>
      </c>
      <c r="AE103" s="22">
        <v>21666</v>
      </c>
      <c r="AF103" s="22">
        <v>3398365</v>
      </c>
      <c r="AG103" s="22">
        <v>820697</v>
      </c>
      <c r="AH103" s="22">
        <v>1355638</v>
      </c>
      <c r="AI103" s="22">
        <v>0</v>
      </c>
      <c r="AJ103" s="22">
        <v>344166</v>
      </c>
      <c r="AK103" s="22">
        <v>0</v>
      </c>
      <c r="AL103" s="22">
        <v>0</v>
      </c>
      <c r="AM103" s="22">
        <v>0</v>
      </c>
      <c r="AN103" s="22">
        <v>41062</v>
      </c>
      <c r="AO103" s="22">
        <v>1220</v>
      </c>
      <c r="AP103" s="22">
        <v>0</v>
      </c>
      <c r="AQ103" s="22">
        <v>17117</v>
      </c>
      <c r="AR103" s="22">
        <v>0</v>
      </c>
      <c r="AS103" s="22">
        <v>523685</v>
      </c>
      <c r="AT103" s="22">
        <v>45957</v>
      </c>
      <c r="AU103" s="22">
        <v>0</v>
      </c>
      <c r="AV103" s="22">
        <v>47014</v>
      </c>
      <c r="AW103" s="22">
        <v>3196556</v>
      </c>
      <c r="AX103" s="22">
        <v>201809</v>
      </c>
    </row>
    <row r="104" spans="1:50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1466575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814900</v>
      </c>
      <c r="M104" s="22">
        <v>84757</v>
      </c>
      <c r="N104" s="22">
        <v>8581</v>
      </c>
      <c r="O104" s="22">
        <v>2360</v>
      </c>
      <c r="P104" s="22">
        <v>94202</v>
      </c>
      <c r="Q104" s="22">
        <v>86491</v>
      </c>
      <c r="R104" s="22">
        <v>163274</v>
      </c>
      <c r="S104" s="22">
        <v>0</v>
      </c>
      <c r="T104" s="22">
        <v>13801</v>
      </c>
      <c r="U104" s="22">
        <v>0</v>
      </c>
      <c r="V104" s="22">
        <v>0</v>
      </c>
      <c r="W104" s="22">
        <v>0</v>
      </c>
      <c r="X104" s="22">
        <v>518086</v>
      </c>
      <c r="Y104" s="22">
        <v>2023359</v>
      </c>
      <c r="Z104" s="22">
        <v>42685</v>
      </c>
      <c r="AA104" s="22">
        <v>0</v>
      </c>
      <c r="AB104" s="22">
        <v>0</v>
      </c>
      <c r="AC104" s="22">
        <v>0</v>
      </c>
      <c r="AD104" s="22">
        <v>0</v>
      </c>
      <c r="AE104" s="22">
        <v>195065</v>
      </c>
      <c r="AF104" s="22">
        <v>5514136</v>
      </c>
      <c r="AG104" s="22">
        <v>1093902</v>
      </c>
      <c r="AH104" s="22">
        <v>1157074</v>
      </c>
      <c r="AI104" s="22">
        <v>0</v>
      </c>
      <c r="AJ104" s="22">
        <v>632401</v>
      </c>
      <c r="AK104" s="22">
        <v>2829</v>
      </c>
      <c r="AL104" s="22">
        <v>0</v>
      </c>
      <c r="AM104" s="22">
        <v>17880</v>
      </c>
      <c r="AN104" s="22">
        <v>0</v>
      </c>
      <c r="AO104" s="22">
        <v>0</v>
      </c>
      <c r="AP104" s="22">
        <v>0</v>
      </c>
      <c r="AQ104" s="22">
        <v>39956</v>
      </c>
      <c r="AR104" s="22">
        <v>0</v>
      </c>
      <c r="AS104" s="22">
        <v>495780</v>
      </c>
      <c r="AT104" s="22">
        <v>0</v>
      </c>
      <c r="AU104" s="22">
        <v>0</v>
      </c>
      <c r="AV104" s="22">
        <v>0</v>
      </c>
      <c r="AW104" s="22">
        <v>3439822</v>
      </c>
      <c r="AX104" s="22">
        <v>2074314</v>
      </c>
    </row>
    <row r="105" spans="1:50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3058959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2042132</v>
      </c>
      <c r="M105" s="22">
        <v>168194</v>
      </c>
      <c r="N105" s="22">
        <v>64694</v>
      </c>
      <c r="O105" s="22">
        <v>37914</v>
      </c>
      <c r="P105" s="22">
        <v>633973</v>
      </c>
      <c r="Q105" s="22">
        <v>145946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76161</v>
      </c>
      <c r="Y105" s="22">
        <v>687330</v>
      </c>
      <c r="Z105" s="22">
        <v>383396</v>
      </c>
      <c r="AA105" s="22">
        <v>20277</v>
      </c>
      <c r="AB105" s="22">
        <v>0</v>
      </c>
      <c r="AC105" s="22">
        <v>0</v>
      </c>
      <c r="AD105" s="22">
        <v>0</v>
      </c>
      <c r="AE105" s="22">
        <v>0</v>
      </c>
      <c r="AF105" s="22">
        <v>7318976</v>
      </c>
      <c r="AG105" s="22">
        <v>2145260</v>
      </c>
      <c r="AH105" s="22">
        <v>1499858</v>
      </c>
      <c r="AI105" s="22">
        <v>370916</v>
      </c>
      <c r="AJ105" s="22">
        <v>869677</v>
      </c>
      <c r="AK105" s="22">
        <v>968</v>
      </c>
      <c r="AL105" s="22">
        <v>0</v>
      </c>
      <c r="AM105" s="22">
        <v>0</v>
      </c>
      <c r="AN105" s="22">
        <v>2400</v>
      </c>
      <c r="AO105" s="22">
        <v>10141</v>
      </c>
      <c r="AP105" s="22">
        <v>0</v>
      </c>
      <c r="AQ105" s="22">
        <v>140060</v>
      </c>
      <c r="AR105" s="22">
        <v>0</v>
      </c>
      <c r="AS105" s="22">
        <v>1070032</v>
      </c>
      <c r="AT105" s="22">
        <v>0</v>
      </c>
      <c r="AU105" s="22">
        <v>0</v>
      </c>
      <c r="AV105" s="22">
        <v>0</v>
      </c>
      <c r="AW105" s="22">
        <v>6109312</v>
      </c>
      <c r="AX105" s="22">
        <v>1209664</v>
      </c>
    </row>
    <row r="106" spans="1:50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32227337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25366106</v>
      </c>
      <c r="M106" s="22">
        <v>265329</v>
      </c>
      <c r="N106" s="22">
        <v>2330143</v>
      </c>
      <c r="O106" s="22">
        <v>0</v>
      </c>
      <c r="P106" s="22">
        <v>3269461</v>
      </c>
      <c r="Q106" s="22">
        <v>2066091</v>
      </c>
      <c r="R106" s="22">
        <v>3313169</v>
      </c>
      <c r="S106" s="22">
        <v>0</v>
      </c>
      <c r="T106" s="22">
        <v>611096</v>
      </c>
      <c r="U106" s="22">
        <v>8456746</v>
      </c>
      <c r="V106" s="22">
        <v>60914</v>
      </c>
      <c r="W106" s="22">
        <v>5144676</v>
      </c>
      <c r="X106" s="22">
        <v>2385736</v>
      </c>
      <c r="Y106" s="22">
        <v>19277177</v>
      </c>
      <c r="Z106" s="22">
        <v>0</v>
      </c>
      <c r="AA106" s="22">
        <v>0</v>
      </c>
      <c r="AB106" s="22">
        <v>0</v>
      </c>
      <c r="AC106" s="22">
        <v>2205615</v>
      </c>
      <c r="AD106" s="22">
        <v>0</v>
      </c>
      <c r="AE106" s="22">
        <v>641355</v>
      </c>
      <c r="AF106" s="22">
        <v>107620951</v>
      </c>
      <c r="AG106" s="22">
        <v>25946844</v>
      </c>
      <c r="AH106" s="22">
        <v>21020933</v>
      </c>
      <c r="AI106" s="22">
        <v>0</v>
      </c>
      <c r="AJ106" s="22">
        <v>6541767</v>
      </c>
      <c r="AK106" s="22">
        <v>0</v>
      </c>
      <c r="AL106" s="22">
        <v>0</v>
      </c>
      <c r="AM106" s="22">
        <v>0</v>
      </c>
      <c r="AN106" s="22">
        <v>685289</v>
      </c>
      <c r="AO106" s="22">
        <v>222365</v>
      </c>
      <c r="AP106" s="22">
        <v>0</v>
      </c>
      <c r="AQ106" s="22">
        <v>1337055</v>
      </c>
      <c r="AR106" s="22">
        <v>195003</v>
      </c>
      <c r="AS106" s="22">
        <v>11474842</v>
      </c>
      <c r="AT106" s="22">
        <v>325818</v>
      </c>
      <c r="AU106" s="22">
        <v>0</v>
      </c>
      <c r="AV106" s="22">
        <v>3025495</v>
      </c>
      <c r="AW106" s="22">
        <v>70775411</v>
      </c>
      <c r="AX106" s="22">
        <v>36845540</v>
      </c>
    </row>
    <row r="107" spans="1:50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2946554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7337423</v>
      </c>
      <c r="M107" s="22">
        <v>32358</v>
      </c>
      <c r="N107" s="22">
        <v>46363</v>
      </c>
      <c r="O107" s="22">
        <v>0</v>
      </c>
      <c r="P107" s="22">
        <v>181438</v>
      </c>
      <c r="Q107" s="22">
        <v>274398</v>
      </c>
      <c r="R107" s="22">
        <v>0</v>
      </c>
      <c r="S107" s="22">
        <v>0</v>
      </c>
      <c r="T107" s="22">
        <v>3751</v>
      </c>
      <c r="U107" s="22">
        <v>0</v>
      </c>
      <c r="V107" s="22">
        <v>27400</v>
      </c>
      <c r="W107" s="22">
        <v>40450</v>
      </c>
      <c r="X107" s="22">
        <v>832579</v>
      </c>
      <c r="Y107" s="22">
        <v>791836</v>
      </c>
      <c r="Z107" s="22">
        <v>155492</v>
      </c>
      <c r="AA107" s="22">
        <v>41345</v>
      </c>
      <c r="AB107" s="22">
        <v>0</v>
      </c>
      <c r="AC107" s="22">
        <v>0</v>
      </c>
      <c r="AD107" s="22">
        <v>0</v>
      </c>
      <c r="AE107" s="22">
        <v>0</v>
      </c>
      <c r="AF107" s="22">
        <v>12711387</v>
      </c>
      <c r="AG107" s="22">
        <v>3258924</v>
      </c>
      <c r="AH107" s="22">
        <v>3496580</v>
      </c>
      <c r="AI107" s="22">
        <v>0</v>
      </c>
      <c r="AJ107" s="22">
        <v>2197410</v>
      </c>
      <c r="AK107" s="22">
        <v>0</v>
      </c>
      <c r="AL107" s="22">
        <v>0</v>
      </c>
      <c r="AM107" s="22">
        <v>252205</v>
      </c>
      <c r="AN107" s="22">
        <v>0</v>
      </c>
      <c r="AO107" s="22">
        <v>22348</v>
      </c>
      <c r="AP107" s="22">
        <v>0</v>
      </c>
      <c r="AQ107" s="22">
        <v>78445</v>
      </c>
      <c r="AR107" s="22">
        <v>0</v>
      </c>
      <c r="AS107" s="22">
        <v>2699167</v>
      </c>
      <c r="AT107" s="22">
        <v>0</v>
      </c>
      <c r="AU107" s="22">
        <v>0</v>
      </c>
      <c r="AV107" s="22">
        <v>60477</v>
      </c>
      <c r="AW107" s="22">
        <v>12065556</v>
      </c>
      <c r="AX107" s="22">
        <v>645831</v>
      </c>
    </row>
    <row r="108" spans="1:50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4982260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5432915</v>
      </c>
      <c r="M108" s="22">
        <v>74805</v>
      </c>
      <c r="N108" s="22">
        <v>236561</v>
      </c>
      <c r="O108" s="22">
        <v>28567</v>
      </c>
      <c r="P108" s="22">
        <v>561709</v>
      </c>
      <c r="Q108" s="22">
        <v>209458</v>
      </c>
      <c r="R108" s="22">
        <v>166222</v>
      </c>
      <c r="S108" s="22">
        <v>0</v>
      </c>
      <c r="T108" s="22">
        <v>10000</v>
      </c>
      <c r="U108" s="22">
        <v>1734567</v>
      </c>
      <c r="V108" s="22">
        <v>8220</v>
      </c>
      <c r="W108" s="22">
        <v>0</v>
      </c>
      <c r="X108" s="22">
        <v>438464</v>
      </c>
      <c r="Y108" s="22">
        <v>928314</v>
      </c>
      <c r="Z108" s="22">
        <v>490047</v>
      </c>
      <c r="AA108" s="22">
        <v>24584</v>
      </c>
      <c r="AB108" s="22">
        <v>0</v>
      </c>
      <c r="AC108" s="22">
        <v>0</v>
      </c>
      <c r="AD108" s="22">
        <v>270835</v>
      </c>
      <c r="AE108" s="22">
        <v>124031</v>
      </c>
      <c r="AF108" s="22">
        <v>15721559</v>
      </c>
      <c r="AG108" s="22">
        <v>4790739</v>
      </c>
      <c r="AH108" s="22">
        <v>3511022</v>
      </c>
      <c r="AI108" s="22">
        <v>0</v>
      </c>
      <c r="AJ108" s="22">
        <v>2518559</v>
      </c>
      <c r="AK108" s="22">
        <v>555</v>
      </c>
      <c r="AL108" s="22">
        <v>0</v>
      </c>
      <c r="AM108" s="22">
        <v>0</v>
      </c>
      <c r="AN108" s="22">
        <v>508498</v>
      </c>
      <c r="AO108" s="22">
        <v>39978</v>
      </c>
      <c r="AP108" s="22">
        <v>0</v>
      </c>
      <c r="AQ108" s="22">
        <v>157198</v>
      </c>
      <c r="AR108" s="22">
        <v>0</v>
      </c>
      <c r="AS108" s="22">
        <v>2324128</v>
      </c>
      <c r="AT108" s="22">
        <v>6772</v>
      </c>
      <c r="AU108" s="22">
        <v>0</v>
      </c>
      <c r="AV108" s="22">
        <v>0</v>
      </c>
      <c r="AW108" s="22">
        <v>13857449</v>
      </c>
      <c r="AX108" s="22">
        <v>1864110</v>
      </c>
    </row>
    <row r="109" spans="1:50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1332442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2218155</v>
      </c>
      <c r="M109" s="22">
        <v>86472</v>
      </c>
      <c r="N109" s="22">
        <v>10340</v>
      </c>
      <c r="O109" s="22">
        <v>9587</v>
      </c>
      <c r="P109" s="22">
        <v>78593</v>
      </c>
      <c r="Q109" s="22">
        <v>49149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180241</v>
      </c>
      <c r="Y109" s="22">
        <v>220444</v>
      </c>
      <c r="Z109" s="22">
        <v>179743</v>
      </c>
      <c r="AA109" s="22">
        <v>0</v>
      </c>
      <c r="AB109" s="22">
        <v>0</v>
      </c>
      <c r="AC109" s="22">
        <v>0</v>
      </c>
      <c r="AD109" s="22">
        <v>0</v>
      </c>
      <c r="AE109" s="22">
        <v>30664</v>
      </c>
      <c r="AF109" s="22">
        <v>4395830</v>
      </c>
      <c r="AG109" s="22">
        <v>1240995</v>
      </c>
      <c r="AH109" s="22">
        <v>856192</v>
      </c>
      <c r="AI109" s="22">
        <v>0</v>
      </c>
      <c r="AJ109" s="22">
        <v>1075820</v>
      </c>
      <c r="AK109" s="22">
        <v>342</v>
      </c>
      <c r="AL109" s="22">
        <v>254365</v>
      </c>
      <c r="AM109" s="22">
        <v>129065</v>
      </c>
      <c r="AN109" s="22">
        <v>0</v>
      </c>
      <c r="AO109" s="22">
        <v>2802</v>
      </c>
      <c r="AP109" s="22">
        <v>0</v>
      </c>
      <c r="AQ109" s="22">
        <v>54111</v>
      </c>
      <c r="AR109" s="22">
        <v>0</v>
      </c>
      <c r="AS109" s="22">
        <v>586655</v>
      </c>
      <c r="AT109" s="22">
        <v>0</v>
      </c>
      <c r="AU109" s="22">
        <v>0</v>
      </c>
      <c r="AV109" s="22">
        <v>0</v>
      </c>
      <c r="AW109" s="22">
        <v>4200347</v>
      </c>
      <c r="AX109" s="22">
        <v>195483</v>
      </c>
    </row>
    <row r="110" spans="1:50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3739547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3582158</v>
      </c>
      <c r="M110" s="22">
        <v>98552</v>
      </c>
      <c r="N110" s="22">
        <v>112549</v>
      </c>
      <c r="O110" s="22">
        <v>0</v>
      </c>
      <c r="P110" s="22">
        <v>291760</v>
      </c>
      <c r="Q110" s="22">
        <v>328960</v>
      </c>
      <c r="R110" s="22">
        <v>143252</v>
      </c>
      <c r="S110" s="22">
        <v>0</v>
      </c>
      <c r="T110" s="22">
        <v>242426</v>
      </c>
      <c r="U110" s="22">
        <v>0</v>
      </c>
      <c r="V110" s="22">
        <v>16139</v>
      </c>
      <c r="W110" s="22">
        <v>349026</v>
      </c>
      <c r="X110" s="22">
        <v>389931</v>
      </c>
      <c r="Y110" s="22">
        <v>710488</v>
      </c>
      <c r="Z110" s="22">
        <v>221263</v>
      </c>
      <c r="AA110" s="22">
        <v>0</v>
      </c>
      <c r="AB110" s="22">
        <v>0</v>
      </c>
      <c r="AC110" s="22">
        <v>0</v>
      </c>
      <c r="AD110" s="22">
        <v>0</v>
      </c>
      <c r="AE110" s="22">
        <v>186577</v>
      </c>
      <c r="AF110" s="22">
        <v>10412628</v>
      </c>
      <c r="AG110" s="22">
        <v>3372762</v>
      </c>
      <c r="AH110" s="22">
        <v>1734966</v>
      </c>
      <c r="AI110" s="22">
        <v>0</v>
      </c>
      <c r="AJ110" s="22">
        <v>1899959</v>
      </c>
      <c r="AK110" s="22">
        <v>0</v>
      </c>
      <c r="AL110" s="22">
        <v>0</v>
      </c>
      <c r="AM110" s="22">
        <v>0</v>
      </c>
      <c r="AN110" s="22">
        <v>423168</v>
      </c>
      <c r="AO110" s="22">
        <v>993</v>
      </c>
      <c r="AP110" s="22">
        <v>0</v>
      </c>
      <c r="AQ110" s="22">
        <v>202672</v>
      </c>
      <c r="AR110" s="22">
        <v>0</v>
      </c>
      <c r="AS110" s="22">
        <v>1922100</v>
      </c>
      <c r="AT110" s="22">
        <v>0</v>
      </c>
      <c r="AU110" s="22">
        <v>0</v>
      </c>
      <c r="AV110" s="22">
        <v>33274</v>
      </c>
      <c r="AW110" s="22">
        <v>9589894</v>
      </c>
      <c r="AX110" s="22">
        <v>822734</v>
      </c>
    </row>
    <row r="111" spans="1:50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9548347</v>
      </c>
      <c r="F111" s="22">
        <v>0</v>
      </c>
      <c r="G111" s="22">
        <v>0</v>
      </c>
      <c r="H111" s="22">
        <v>387240</v>
      </c>
      <c r="I111" s="22">
        <v>0</v>
      </c>
      <c r="J111" s="22">
        <v>0</v>
      </c>
      <c r="K111" s="22">
        <v>0</v>
      </c>
      <c r="L111" s="22">
        <v>7232462</v>
      </c>
      <c r="M111" s="22">
        <v>130497</v>
      </c>
      <c r="N111" s="22">
        <v>226995</v>
      </c>
      <c r="O111" s="22">
        <v>612993</v>
      </c>
      <c r="P111" s="22">
        <v>1262908</v>
      </c>
      <c r="Q111" s="22">
        <v>350335</v>
      </c>
      <c r="R111" s="22">
        <v>0</v>
      </c>
      <c r="S111" s="22">
        <v>0</v>
      </c>
      <c r="T111" s="22">
        <v>698418</v>
      </c>
      <c r="U111" s="22">
        <v>92989</v>
      </c>
      <c r="V111" s="22">
        <v>8118</v>
      </c>
      <c r="W111" s="22">
        <v>1542988</v>
      </c>
      <c r="X111" s="22">
        <v>781870</v>
      </c>
      <c r="Y111" s="22">
        <v>926194</v>
      </c>
      <c r="Z111" s="22">
        <v>165688</v>
      </c>
      <c r="AA111" s="22">
        <v>15848</v>
      </c>
      <c r="AB111" s="22">
        <v>0</v>
      </c>
      <c r="AC111" s="22">
        <v>293815</v>
      </c>
      <c r="AD111" s="22">
        <v>0</v>
      </c>
      <c r="AE111" s="22">
        <v>321500</v>
      </c>
      <c r="AF111" s="22">
        <v>24599205</v>
      </c>
      <c r="AG111" s="22">
        <v>6861327</v>
      </c>
      <c r="AH111" s="22">
        <v>6223249</v>
      </c>
      <c r="AI111" s="22">
        <v>0</v>
      </c>
      <c r="AJ111" s="22">
        <v>3397405</v>
      </c>
      <c r="AK111" s="22">
        <v>0</v>
      </c>
      <c r="AL111" s="22">
        <v>0</v>
      </c>
      <c r="AM111" s="22">
        <v>508057</v>
      </c>
      <c r="AN111" s="22">
        <v>0</v>
      </c>
      <c r="AO111" s="22">
        <v>9277</v>
      </c>
      <c r="AP111" s="22">
        <v>73029</v>
      </c>
      <c r="AQ111" s="22">
        <v>476084</v>
      </c>
      <c r="AR111" s="22">
        <v>0</v>
      </c>
      <c r="AS111" s="22">
        <v>4013738</v>
      </c>
      <c r="AT111" s="22">
        <v>0</v>
      </c>
      <c r="AU111" s="22">
        <v>0</v>
      </c>
      <c r="AV111" s="22">
        <v>62039</v>
      </c>
      <c r="AW111" s="22">
        <v>21624205</v>
      </c>
      <c r="AX111" s="22">
        <v>2975000</v>
      </c>
    </row>
    <row r="112" spans="1:50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2374783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2167565</v>
      </c>
      <c r="M112" s="22">
        <v>43303</v>
      </c>
      <c r="N112" s="22">
        <v>63477</v>
      </c>
      <c r="O112" s="22">
        <v>4596</v>
      </c>
      <c r="P112" s="22">
        <v>129156</v>
      </c>
      <c r="Q112" s="22">
        <v>479035</v>
      </c>
      <c r="R112" s="22">
        <v>23068</v>
      </c>
      <c r="S112" s="22">
        <v>0</v>
      </c>
      <c r="T112" s="22">
        <v>14086</v>
      </c>
      <c r="U112" s="22">
        <v>0</v>
      </c>
      <c r="V112" s="22">
        <v>600</v>
      </c>
      <c r="W112" s="22">
        <v>925523</v>
      </c>
      <c r="X112" s="22">
        <v>442232</v>
      </c>
      <c r="Y112" s="22">
        <v>1447808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14153</v>
      </c>
      <c r="AF112" s="22">
        <v>8129385</v>
      </c>
      <c r="AG112" s="22">
        <v>1586645</v>
      </c>
      <c r="AH112" s="22">
        <v>1062252</v>
      </c>
      <c r="AI112" s="22">
        <v>0</v>
      </c>
      <c r="AJ112" s="22">
        <v>700188</v>
      </c>
      <c r="AK112" s="22">
        <v>0</v>
      </c>
      <c r="AL112" s="22">
        <v>0</v>
      </c>
      <c r="AM112" s="22">
        <v>571005</v>
      </c>
      <c r="AN112" s="22">
        <v>0</v>
      </c>
      <c r="AO112" s="22">
        <v>6571</v>
      </c>
      <c r="AP112" s="22">
        <v>0</v>
      </c>
      <c r="AQ112" s="22">
        <v>67087</v>
      </c>
      <c r="AR112" s="22">
        <v>1538</v>
      </c>
      <c r="AS112" s="22">
        <v>1059985</v>
      </c>
      <c r="AT112" s="22">
        <v>0</v>
      </c>
      <c r="AU112" s="22">
        <v>0</v>
      </c>
      <c r="AV112" s="22">
        <v>7335</v>
      </c>
      <c r="AW112" s="22">
        <v>5062606</v>
      </c>
      <c r="AX112" s="22">
        <v>3066779</v>
      </c>
    </row>
    <row r="113" spans="1:50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36763151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21591760</v>
      </c>
      <c r="M113" s="22">
        <v>582547</v>
      </c>
      <c r="N113" s="22">
        <v>2309611</v>
      </c>
      <c r="O113" s="22">
        <v>288737</v>
      </c>
      <c r="P113" s="22">
        <v>4723066</v>
      </c>
      <c r="Q113" s="22">
        <v>6800090</v>
      </c>
      <c r="R113" s="22">
        <v>671637</v>
      </c>
      <c r="S113" s="22">
        <v>0</v>
      </c>
      <c r="T113" s="22">
        <v>0</v>
      </c>
      <c r="U113" s="22">
        <v>18308409</v>
      </c>
      <c r="V113" s="22">
        <v>12100</v>
      </c>
      <c r="W113" s="22">
        <v>0</v>
      </c>
      <c r="X113" s="22">
        <v>2347186</v>
      </c>
      <c r="Y113" s="22">
        <v>4517690</v>
      </c>
      <c r="Z113" s="22">
        <v>810366</v>
      </c>
      <c r="AA113" s="22">
        <v>0</v>
      </c>
      <c r="AB113" s="22">
        <v>0</v>
      </c>
      <c r="AC113" s="22">
        <v>0</v>
      </c>
      <c r="AD113" s="22">
        <v>18372848</v>
      </c>
      <c r="AE113" s="22">
        <v>1356741</v>
      </c>
      <c r="AF113" s="22">
        <v>119455939</v>
      </c>
      <c r="AG113" s="22">
        <v>28516045</v>
      </c>
      <c r="AH113" s="22">
        <v>14836851</v>
      </c>
      <c r="AI113" s="22">
        <v>0</v>
      </c>
      <c r="AJ113" s="22">
        <v>4735184</v>
      </c>
      <c r="AK113" s="22">
        <v>11662</v>
      </c>
      <c r="AL113" s="22">
        <v>8806889</v>
      </c>
      <c r="AM113" s="22">
        <v>0</v>
      </c>
      <c r="AN113" s="22">
        <v>3620065</v>
      </c>
      <c r="AO113" s="22">
        <v>169249</v>
      </c>
      <c r="AP113" s="22">
        <v>0</v>
      </c>
      <c r="AQ113" s="22">
        <v>2250269</v>
      </c>
      <c r="AR113" s="22">
        <v>44217</v>
      </c>
      <c r="AS113" s="22">
        <v>14258789</v>
      </c>
      <c r="AT113" s="22">
        <v>672953</v>
      </c>
      <c r="AU113" s="22">
        <v>0</v>
      </c>
      <c r="AV113" s="22">
        <v>0</v>
      </c>
      <c r="AW113" s="22">
        <v>77922173</v>
      </c>
      <c r="AX113" s="22">
        <v>41533766</v>
      </c>
    </row>
    <row r="114" spans="1:50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1367294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1042655</v>
      </c>
      <c r="M114" s="22">
        <v>69993</v>
      </c>
      <c r="N114" s="22">
        <v>3885</v>
      </c>
      <c r="O114" s="22">
        <v>4051</v>
      </c>
      <c r="P114" s="22">
        <v>85687</v>
      </c>
      <c r="Q114" s="22">
        <v>147319</v>
      </c>
      <c r="R114" s="22">
        <v>84807</v>
      </c>
      <c r="S114" s="22">
        <v>0</v>
      </c>
      <c r="T114" s="22">
        <v>58936</v>
      </c>
      <c r="U114" s="22">
        <v>0</v>
      </c>
      <c r="V114" s="22">
        <v>16020</v>
      </c>
      <c r="W114" s="22">
        <v>18523</v>
      </c>
      <c r="X114" s="22">
        <v>102208</v>
      </c>
      <c r="Y114" s="22">
        <v>608303</v>
      </c>
      <c r="Z114" s="22">
        <v>173111</v>
      </c>
      <c r="AA114" s="22">
        <v>0</v>
      </c>
      <c r="AB114" s="22">
        <v>0</v>
      </c>
      <c r="AC114" s="22">
        <v>0</v>
      </c>
      <c r="AD114" s="22">
        <v>0</v>
      </c>
      <c r="AE114" s="22">
        <v>183835</v>
      </c>
      <c r="AF114" s="22">
        <v>3966627</v>
      </c>
      <c r="AG114" s="22">
        <v>926820</v>
      </c>
      <c r="AH114" s="22">
        <v>774993</v>
      </c>
      <c r="AI114" s="22">
        <v>33115</v>
      </c>
      <c r="AJ114" s="22">
        <v>840492</v>
      </c>
      <c r="AK114" s="22">
        <v>134926</v>
      </c>
      <c r="AL114" s="22">
        <v>0</v>
      </c>
      <c r="AM114" s="22">
        <v>83960</v>
      </c>
      <c r="AN114" s="22">
        <v>76792</v>
      </c>
      <c r="AO114" s="22">
        <v>6156</v>
      </c>
      <c r="AP114" s="22">
        <v>0</v>
      </c>
      <c r="AQ114" s="22">
        <v>0</v>
      </c>
      <c r="AR114" s="22">
        <v>43311</v>
      </c>
      <c r="AS114" s="22">
        <v>491003</v>
      </c>
      <c r="AT114" s="22">
        <v>0</v>
      </c>
      <c r="AU114" s="22">
        <v>0</v>
      </c>
      <c r="AV114" s="22">
        <v>0</v>
      </c>
      <c r="AW114" s="22">
        <v>3411568</v>
      </c>
      <c r="AX114" s="22">
        <v>555059</v>
      </c>
    </row>
    <row r="115" spans="1:50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4192135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3536270</v>
      </c>
      <c r="M115" s="22">
        <v>162591</v>
      </c>
      <c r="N115" s="22">
        <v>335559</v>
      </c>
      <c r="O115" s="22">
        <v>0</v>
      </c>
      <c r="P115" s="22">
        <v>713040</v>
      </c>
      <c r="Q115" s="22">
        <v>230793</v>
      </c>
      <c r="R115" s="22">
        <v>0</v>
      </c>
      <c r="S115" s="22">
        <v>0</v>
      </c>
      <c r="T115" s="22">
        <v>0</v>
      </c>
      <c r="U115" s="22">
        <v>1087694</v>
      </c>
      <c r="V115" s="22">
        <v>53668</v>
      </c>
      <c r="W115" s="22">
        <v>0</v>
      </c>
      <c r="X115" s="22">
        <v>152522</v>
      </c>
      <c r="Y115" s="22">
        <v>827034</v>
      </c>
      <c r="Z115" s="22">
        <v>210000</v>
      </c>
      <c r="AA115" s="22">
        <v>170211</v>
      </c>
      <c r="AB115" s="22">
        <v>0</v>
      </c>
      <c r="AC115" s="22">
        <v>0</v>
      </c>
      <c r="AD115" s="22">
        <v>422319</v>
      </c>
      <c r="AE115" s="22">
        <v>96563</v>
      </c>
      <c r="AF115" s="22">
        <v>12190399</v>
      </c>
      <c r="AG115" s="22">
        <v>2536104</v>
      </c>
      <c r="AH115" s="22">
        <v>2378845</v>
      </c>
      <c r="AI115" s="22">
        <v>0</v>
      </c>
      <c r="AJ115" s="22">
        <v>2077256</v>
      </c>
      <c r="AK115" s="22">
        <v>109433</v>
      </c>
      <c r="AL115" s="22">
        <v>0</v>
      </c>
      <c r="AM115" s="22">
        <v>210352</v>
      </c>
      <c r="AN115" s="22">
        <v>0</v>
      </c>
      <c r="AO115" s="22">
        <v>14874</v>
      </c>
      <c r="AP115" s="22">
        <v>0</v>
      </c>
      <c r="AQ115" s="22">
        <v>213650</v>
      </c>
      <c r="AR115" s="22">
        <v>71067</v>
      </c>
      <c r="AS115" s="22">
        <v>1896339</v>
      </c>
      <c r="AT115" s="22">
        <v>405423</v>
      </c>
      <c r="AU115" s="22">
        <v>0</v>
      </c>
      <c r="AV115" s="22">
        <v>0</v>
      </c>
      <c r="AW115" s="22">
        <v>9913343</v>
      </c>
      <c r="AX115" s="22">
        <v>2277056</v>
      </c>
    </row>
    <row r="116" spans="1:50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907592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11207</v>
      </c>
      <c r="L116" s="22">
        <v>1345762</v>
      </c>
      <c r="M116" s="22">
        <v>45829</v>
      </c>
      <c r="N116" s="22">
        <v>8221</v>
      </c>
      <c r="O116" s="22">
        <v>201</v>
      </c>
      <c r="P116" s="22">
        <v>45711</v>
      </c>
      <c r="Q116" s="22">
        <v>131609</v>
      </c>
      <c r="R116" s="22">
        <v>109390</v>
      </c>
      <c r="S116" s="22">
        <v>0</v>
      </c>
      <c r="T116" s="22">
        <v>0</v>
      </c>
      <c r="U116" s="22">
        <v>0</v>
      </c>
      <c r="V116" s="22">
        <v>0</v>
      </c>
      <c r="W116" s="22">
        <v>251584</v>
      </c>
      <c r="X116" s="22">
        <v>117070</v>
      </c>
      <c r="Y116" s="22">
        <v>694626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49000</v>
      </c>
      <c r="AF116" s="22">
        <v>3717802</v>
      </c>
      <c r="AG116" s="22">
        <v>841769</v>
      </c>
      <c r="AH116" s="22">
        <v>917286</v>
      </c>
      <c r="AI116" s="22">
        <v>2478</v>
      </c>
      <c r="AJ116" s="22">
        <v>585567</v>
      </c>
      <c r="AK116" s="22">
        <v>4042</v>
      </c>
      <c r="AL116" s="22">
        <v>28707</v>
      </c>
      <c r="AM116" s="22">
        <v>146280</v>
      </c>
      <c r="AN116" s="22">
        <v>2938</v>
      </c>
      <c r="AO116" s="22">
        <v>8247</v>
      </c>
      <c r="AP116" s="22">
        <v>0</v>
      </c>
      <c r="AQ116" s="22">
        <v>55784</v>
      </c>
      <c r="AR116" s="22">
        <v>0</v>
      </c>
      <c r="AS116" s="22">
        <v>500352</v>
      </c>
      <c r="AT116" s="22">
        <v>0</v>
      </c>
      <c r="AU116" s="22">
        <v>0</v>
      </c>
      <c r="AV116" s="22">
        <v>11937</v>
      </c>
      <c r="AW116" s="22">
        <v>3105387</v>
      </c>
      <c r="AX116" s="22">
        <v>612415</v>
      </c>
    </row>
    <row r="117" spans="1:50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6957056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11787599</v>
      </c>
      <c r="M117" s="22">
        <v>81180</v>
      </c>
      <c r="N117" s="22">
        <v>0</v>
      </c>
      <c r="O117" s="22">
        <v>0</v>
      </c>
      <c r="P117" s="22">
        <v>586023</v>
      </c>
      <c r="Q117" s="22">
        <v>316972</v>
      </c>
      <c r="R117" s="22">
        <v>145350</v>
      </c>
      <c r="S117" s="22">
        <v>0</v>
      </c>
      <c r="T117" s="22">
        <v>17743</v>
      </c>
      <c r="U117" s="22">
        <v>0</v>
      </c>
      <c r="V117" s="22">
        <v>63096</v>
      </c>
      <c r="W117" s="22">
        <v>4558702</v>
      </c>
      <c r="X117" s="22">
        <v>999575</v>
      </c>
      <c r="Y117" s="22">
        <v>6999447</v>
      </c>
      <c r="Z117" s="22">
        <v>479701</v>
      </c>
      <c r="AA117" s="22">
        <v>0</v>
      </c>
      <c r="AB117" s="22">
        <v>0</v>
      </c>
      <c r="AC117" s="22">
        <v>0</v>
      </c>
      <c r="AD117" s="22">
        <v>0</v>
      </c>
      <c r="AE117" s="22">
        <v>86630</v>
      </c>
      <c r="AF117" s="22">
        <v>33079074</v>
      </c>
      <c r="AG117" s="22">
        <v>6395570</v>
      </c>
      <c r="AH117" s="22">
        <v>6092235</v>
      </c>
      <c r="AI117" s="22">
        <v>0</v>
      </c>
      <c r="AJ117" s="22">
        <v>3775054</v>
      </c>
      <c r="AK117" s="22">
        <v>0</v>
      </c>
      <c r="AL117" s="22">
        <v>0</v>
      </c>
      <c r="AM117" s="22">
        <v>509812</v>
      </c>
      <c r="AN117" s="22">
        <v>67515</v>
      </c>
      <c r="AO117" s="22">
        <v>0</v>
      </c>
      <c r="AP117" s="22">
        <v>0</v>
      </c>
      <c r="AQ117" s="22">
        <v>568701</v>
      </c>
      <c r="AR117" s="22">
        <v>0</v>
      </c>
      <c r="AS117" s="22">
        <v>3239178</v>
      </c>
      <c r="AT117" s="22">
        <v>0</v>
      </c>
      <c r="AU117" s="22">
        <v>0</v>
      </c>
      <c r="AV117" s="22">
        <v>772417</v>
      </c>
      <c r="AW117" s="22">
        <v>21420482</v>
      </c>
      <c r="AX117" s="22">
        <v>11658592</v>
      </c>
    </row>
    <row r="118" spans="1:50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6366791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4315303</v>
      </c>
      <c r="M118" s="22">
        <v>141114</v>
      </c>
      <c r="N118" s="22">
        <v>213429</v>
      </c>
      <c r="O118" s="22">
        <v>136245</v>
      </c>
      <c r="P118" s="22">
        <v>552264</v>
      </c>
      <c r="Q118" s="22">
        <v>775504</v>
      </c>
      <c r="R118" s="22">
        <v>322351</v>
      </c>
      <c r="S118" s="22">
        <v>0</v>
      </c>
      <c r="T118" s="22">
        <v>286104</v>
      </c>
      <c r="U118" s="22">
        <v>0</v>
      </c>
      <c r="V118" s="22">
        <v>34883</v>
      </c>
      <c r="W118" s="22">
        <v>0</v>
      </c>
      <c r="X118" s="22">
        <v>1512286</v>
      </c>
      <c r="Y118" s="22">
        <v>1295648</v>
      </c>
      <c r="Z118" s="22">
        <v>770404</v>
      </c>
      <c r="AA118" s="22">
        <v>0</v>
      </c>
      <c r="AB118" s="22">
        <v>0</v>
      </c>
      <c r="AC118" s="22">
        <v>0</v>
      </c>
      <c r="AD118" s="22">
        <v>183027</v>
      </c>
      <c r="AE118" s="22">
        <v>42317</v>
      </c>
      <c r="AF118" s="22">
        <v>16947670</v>
      </c>
      <c r="AG118" s="22">
        <v>5022778</v>
      </c>
      <c r="AH118" s="22">
        <v>3743290</v>
      </c>
      <c r="AI118" s="22">
        <v>0</v>
      </c>
      <c r="AJ118" s="22">
        <v>1480248</v>
      </c>
      <c r="AK118" s="22">
        <v>0</v>
      </c>
      <c r="AL118" s="22">
        <v>0</v>
      </c>
      <c r="AM118" s="22">
        <v>3028958</v>
      </c>
      <c r="AN118" s="22">
        <v>369306</v>
      </c>
      <c r="AO118" s="22">
        <v>7247</v>
      </c>
      <c r="AP118" s="22">
        <v>0</v>
      </c>
      <c r="AQ118" s="22">
        <v>65030</v>
      </c>
      <c r="AR118" s="22">
        <v>0</v>
      </c>
      <c r="AS118" s="22">
        <v>2991472</v>
      </c>
      <c r="AT118" s="22">
        <v>0</v>
      </c>
      <c r="AU118" s="22">
        <v>0</v>
      </c>
      <c r="AV118" s="22">
        <v>124030</v>
      </c>
      <c r="AW118" s="22">
        <v>16832359</v>
      </c>
      <c r="AX118" s="22">
        <v>115311</v>
      </c>
    </row>
    <row r="119" spans="1:50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5126934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4538393</v>
      </c>
      <c r="M119" s="22">
        <v>126379</v>
      </c>
      <c r="N119" s="22">
        <v>168805</v>
      </c>
      <c r="O119" s="22">
        <v>26233</v>
      </c>
      <c r="P119" s="22">
        <v>870944</v>
      </c>
      <c r="Q119" s="22">
        <v>423437</v>
      </c>
      <c r="R119" s="22">
        <v>202794</v>
      </c>
      <c r="S119" s="22">
        <v>69046</v>
      </c>
      <c r="T119" s="22">
        <v>10543</v>
      </c>
      <c r="U119" s="22">
        <v>0</v>
      </c>
      <c r="V119" s="22">
        <v>54423</v>
      </c>
      <c r="W119" s="22">
        <v>102461</v>
      </c>
      <c r="X119" s="22">
        <v>1261529</v>
      </c>
      <c r="Y119" s="22">
        <v>1611310</v>
      </c>
      <c r="Z119" s="22">
        <v>546085</v>
      </c>
      <c r="AA119" s="22">
        <v>7324</v>
      </c>
      <c r="AB119" s="22">
        <v>0</v>
      </c>
      <c r="AC119" s="22">
        <v>0</v>
      </c>
      <c r="AD119" s="22">
        <v>55026</v>
      </c>
      <c r="AE119" s="22">
        <v>0</v>
      </c>
      <c r="AF119" s="22">
        <v>15201666</v>
      </c>
      <c r="AG119" s="22">
        <v>4532143</v>
      </c>
      <c r="AH119" s="22">
        <v>3127228</v>
      </c>
      <c r="AI119" s="22">
        <v>0</v>
      </c>
      <c r="AJ119" s="22">
        <v>2803126</v>
      </c>
      <c r="AK119" s="22">
        <v>0</v>
      </c>
      <c r="AL119" s="22">
        <v>0</v>
      </c>
      <c r="AM119" s="22">
        <v>328758</v>
      </c>
      <c r="AN119" s="22">
        <v>86320</v>
      </c>
      <c r="AO119" s="22">
        <v>16690</v>
      </c>
      <c r="AP119" s="22">
        <v>0</v>
      </c>
      <c r="AQ119" s="22">
        <v>75665</v>
      </c>
      <c r="AR119" s="22">
        <v>0</v>
      </c>
      <c r="AS119" s="22">
        <v>2327146</v>
      </c>
      <c r="AT119" s="22">
        <v>0</v>
      </c>
      <c r="AU119" s="22">
        <v>0</v>
      </c>
      <c r="AV119" s="22">
        <v>0</v>
      </c>
      <c r="AW119" s="22">
        <v>13297076</v>
      </c>
      <c r="AX119" s="22">
        <v>1904590</v>
      </c>
    </row>
    <row r="120" spans="1:50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11851761</v>
      </c>
      <c r="F120" s="22">
        <v>0</v>
      </c>
      <c r="G120" s="22">
        <v>0</v>
      </c>
      <c r="H120" s="22">
        <v>0</v>
      </c>
      <c r="I120" s="22">
        <v>0</v>
      </c>
      <c r="J120" s="22">
        <v>4197</v>
      </c>
      <c r="K120" s="22">
        <v>0</v>
      </c>
      <c r="L120" s="22">
        <v>9123071</v>
      </c>
      <c r="M120" s="22">
        <v>281228</v>
      </c>
      <c r="N120" s="22">
        <v>150322</v>
      </c>
      <c r="O120" s="22">
        <v>134238</v>
      </c>
      <c r="P120" s="22">
        <v>1372365</v>
      </c>
      <c r="Q120" s="22">
        <v>663370</v>
      </c>
      <c r="R120" s="22">
        <v>802601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1755998</v>
      </c>
      <c r="Y120" s="22">
        <v>3078438</v>
      </c>
      <c r="Z120" s="22">
        <v>2054008</v>
      </c>
      <c r="AA120" s="22">
        <v>40600</v>
      </c>
      <c r="AB120" s="22">
        <v>0</v>
      </c>
      <c r="AC120" s="22">
        <v>0</v>
      </c>
      <c r="AD120" s="22">
        <v>0</v>
      </c>
      <c r="AE120" s="22">
        <v>453016</v>
      </c>
      <c r="AF120" s="22">
        <v>31765213</v>
      </c>
      <c r="AG120" s="22">
        <v>11481275</v>
      </c>
      <c r="AH120" s="22">
        <v>5846546</v>
      </c>
      <c r="AI120" s="22">
        <v>0</v>
      </c>
      <c r="AJ120" s="22">
        <v>7088845</v>
      </c>
      <c r="AK120" s="22">
        <v>3013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478487</v>
      </c>
      <c r="AR120" s="22">
        <v>194691</v>
      </c>
      <c r="AS120" s="22">
        <v>8774504</v>
      </c>
      <c r="AT120" s="22">
        <v>11035</v>
      </c>
      <c r="AU120" s="22">
        <v>0</v>
      </c>
      <c r="AV120" s="22">
        <v>0</v>
      </c>
      <c r="AW120" s="22">
        <v>33878396</v>
      </c>
      <c r="AX120" s="22">
        <v>-2113183</v>
      </c>
    </row>
    <row r="121" spans="1:50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9738050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8968922</v>
      </c>
      <c r="M121" s="22">
        <v>141715</v>
      </c>
      <c r="N121" s="22">
        <v>0</v>
      </c>
      <c r="O121" s="22">
        <v>0</v>
      </c>
      <c r="P121" s="22">
        <v>1986191</v>
      </c>
      <c r="Q121" s="22">
        <v>86987</v>
      </c>
      <c r="R121" s="22">
        <v>569063</v>
      </c>
      <c r="S121" s="22">
        <v>0</v>
      </c>
      <c r="T121" s="22">
        <v>0</v>
      </c>
      <c r="U121" s="22">
        <v>0</v>
      </c>
      <c r="V121" s="22">
        <v>36000</v>
      </c>
      <c r="W121" s="22">
        <v>6445911</v>
      </c>
      <c r="X121" s="22">
        <v>1400194</v>
      </c>
      <c r="Y121" s="22">
        <v>12817127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758239</v>
      </c>
      <c r="AF121" s="22">
        <v>42948399</v>
      </c>
      <c r="AG121" s="22">
        <v>8352395</v>
      </c>
      <c r="AH121" s="22">
        <v>5827276</v>
      </c>
      <c r="AI121" s="22">
        <v>1573298</v>
      </c>
      <c r="AJ121" s="22">
        <v>3211587</v>
      </c>
      <c r="AK121" s="22">
        <v>0</v>
      </c>
      <c r="AL121" s="22">
        <v>0</v>
      </c>
      <c r="AM121" s="22">
        <v>0</v>
      </c>
      <c r="AN121" s="22">
        <v>406159</v>
      </c>
      <c r="AO121" s="22">
        <v>116787</v>
      </c>
      <c r="AP121" s="22">
        <v>0</v>
      </c>
      <c r="AQ121" s="22">
        <v>258378</v>
      </c>
      <c r="AR121" s="22">
        <v>0</v>
      </c>
      <c r="AS121" s="22">
        <v>5120099</v>
      </c>
      <c r="AT121" s="22">
        <v>1194096</v>
      </c>
      <c r="AU121" s="22">
        <v>23760</v>
      </c>
      <c r="AV121" s="22">
        <v>1801728</v>
      </c>
      <c r="AW121" s="22">
        <v>27885563</v>
      </c>
      <c r="AX121" s="22">
        <v>15062836</v>
      </c>
    </row>
    <row r="122" spans="1:50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1212333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550305</v>
      </c>
      <c r="M122" s="22">
        <v>22812</v>
      </c>
      <c r="N122" s="22">
        <v>6909</v>
      </c>
      <c r="O122" s="22">
        <v>4396</v>
      </c>
      <c r="P122" s="22">
        <v>154052</v>
      </c>
      <c r="Q122" s="22">
        <v>57801</v>
      </c>
      <c r="R122" s="22">
        <v>43655</v>
      </c>
      <c r="S122" s="22">
        <v>0</v>
      </c>
      <c r="T122" s="22">
        <v>36121</v>
      </c>
      <c r="U122" s="22">
        <v>0</v>
      </c>
      <c r="V122" s="22">
        <v>3060</v>
      </c>
      <c r="W122" s="22">
        <v>0</v>
      </c>
      <c r="X122" s="22">
        <v>229190</v>
      </c>
      <c r="Y122" s="22">
        <v>270719</v>
      </c>
      <c r="Z122" s="22">
        <v>73495</v>
      </c>
      <c r="AA122" s="22">
        <v>0</v>
      </c>
      <c r="AB122" s="22">
        <v>0</v>
      </c>
      <c r="AC122" s="22">
        <v>0</v>
      </c>
      <c r="AD122" s="22">
        <v>0</v>
      </c>
      <c r="AE122" s="22">
        <v>93786</v>
      </c>
      <c r="AF122" s="22">
        <v>2758634</v>
      </c>
      <c r="AG122" s="22">
        <v>1000365</v>
      </c>
      <c r="AH122" s="22">
        <v>918618</v>
      </c>
      <c r="AI122" s="22">
        <v>0</v>
      </c>
      <c r="AJ122" s="22">
        <v>346951</v>
      </c>
      <c r="AK122" s="22">
        <v>7316</v>
      </c>
      <c r="AL122" s="22">
        <v>97033</v>
      </c>
      <c r="AM122" s="22">
        <v>145235</v>
      </c>
      <c r="AN122" s="22">
        <v>0</v>
      </c>
      <c r="AO122" s="22">
        <v>4429</v>
      </c>
      <c r="AP122" s="22">
        <v>0</v>
      </c>
      <c r="AQ122" s="22">
        <v>57076</v>
      </c>
      <c r="AR122" s="22">
        <v>0</v>
      </c>
      <c r="AS122" s="22">
        <v>579416</v>
      </c>
      <c r="AT122" s="22">
        <v>0</v>
      </c>
      <c r="AU122" s="22">
        <v>0</v>
      </c>
      <c r="AV122" s="22">
        <v>0</v>
      </c>
      <c r="AW122" s="22">
        <v>3156439</v>
      </c>
      <c r="AX122" s="22">
        <v>-397805</v>
      </c>
    </row>
    <row r="123" spans="1:50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12952504</v>
      </c>
      <c r="F123" s="22">
        <v>0</v>
      </c>
      <c r="G123" s="22">
        <v>0</v>
      </c>
      <c r="H123" s="22">
        <v>0</v>
      </c>
      <c r="I123" s="22">
        <v>0</v>
      </c>
      <c r="J123" s="22">
        <v>570602</v>
      </c>
      <c r="K123" s="22">
        <v>0</v>
      </c>
      <c r="L123" s="22">
        <v>6847546</v>
      </c>
      <c r="M123" s="22">
        <v>235766</v>
      </c>
      <c r="N123" s="22">
        <v>101998</v>
      </c>
      <c r="O123" s="22">
        <v>704617</v>
      </c>
      <c r="P123" s="22">
        <v>984346</v>
      </c>
      <c r="Q123" s="22">
        <v>906444</v>
      </c>
      <c r="R123" s="22">
        <v>656955</v>
      </c>
      <c r="S123" s="22">
        <v>176157</v>
      </c>
      <c r="T123" s="22">
        <v>26940</v>
      </c>
      <c r="U123" s="22">
        <v>1510572</v>
      </c>
      <c r="V123" s="22">
        <v>11800</v>
      </c>
      <c r="W123" s="22">
        <v>0</v>
      </c>
      <c r="X123" s="22">
        <v>3092347</v>
      </c>
      <c r="Y123" s="22">
        <v>2277009</v>
      </c>
      <c r="Z123" s="22">
        <v>6234757</v>
      </c>
      <c r="AA123" s="22">
        <v>683085</v>
      </c>
      <c r="AB123" s="22">
        <v>0</v>
      </c>
      <c r="AC123" s="22">
        <v>0</v>
      </c>
      <c r="AD123" s="22">
        <v>0</v>
      </c>
      <c r="AE123" s="22">
        <v>51739</v>
      </c>
      <c r="AF123" s="22">
        <v>38025184</v>
      </c>
      <c r="AG123" s="22">
        <v>10044294</v>
      </c>
      <c r="AH123" s="22">
        <v>9462907</v>
      </c>
      <c r="AI123" s="22">
        <v>2856898</v>
      </c>
      <c r="AJ123" s="22">
        <v>2960550</v>
      </c>
      <c r="AK123" s="22">
        <v>38638</v>
      </c>
      <c r="AL123" s="22">
        <v>105577</v>
      </c>
      <c r="AM123" s="22">
        <v>344000</v>
      </c>
      <c r="AN123" s="22">
        <v>963199</v>
      </c>
      <c r="AO123" s="22">
        <v>12914</v>
      </c>
      <c r="AP123" s="22">
        <v>0</v>
      </c>
      <c r="AQ123" s="22">
        <v>362071</v>
      </c>
      <c r="AR123" s="22">
        <v>318552</v>
      </c>
      <c r="AS123" s="22">
        <v>5049165</v>
      </c>
      <c r="AT123" s="22">
        <v>0</v>
      </c>
      <c r="AU123" s="22">
        <v>0</v>
      </c>
      <c r="AV123" s="22">
        <v>0</v>
      </c>
      <c r="AW123" s="22">
        <v>32518765</v>
      </c>
      <c r="AX123" s="22">
        <v>5506419</v>
      </c>
    </row>
    <row r="124" spans="1:50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2012671</v>
      </c>
      <c r="F124" s="22">
        <v>0</v>
      </c>
      <c r="G124" s="22">
        <v>0</v>
      </c>
      <c r="H124" s="22">
        <v>0</v>
      </c>
      <c r="I124" s="22">
        <v>0</v>
      </c>
      <c r="J124" s="22">
        <v>2375</v>
      </c>
      <c r="K124" s="22">
        <v>0</v>
      </c>
      <c r="L124" s="22">
        <v>1100104</v>
      </c>
      <c r="M124" s="22">
        <v>113047</v>
      </c>
      <c r="N124" s="22">
        <v>16860</v>
      </c>
      <c r="O124" s="22">
        <v>545</v>
      </c>
      <c r="P124" s="22">
        <v>229390</v>
      </c>
      <c r="Q124" s="22">
        <v>169592</v>
      </c>
      <c r="R124" s="22">
        <v>118208</v>
      </c>
      <c r="S124" s="22">
        <v>0</v>
      </c>
      <c r="T124" s="22">
        <v>22198</v>
      </c>
      <c r="U124" s="22">
        <v>0</v>
      </c>
      <c r="V124" s="22">
        <v>6300</v>
      </c>
      <c r="W124" s="22">
        <v>0</v>
      </c>
      <c r="X124" s="22">
        <v>314483</v>
      </c>
      <c r="Y124" s="22">
        <v>25015</v>
      </c>
      <c r="Z124" s="22">
        <v>263945</v>
      </c>
      <c r="AA124" s="22">
        <v>0</v>
      </c>
      <c r="AB124" s="22">
        <v>0</v>
      </c>
      <c r="AC124" s="22">
        <v>0</v>
      </c>
      <c r="AD124" s="22">
        <v>0</v>
      </c>
      <c r="AE124" s="22">
        <v>58946</v>
      </c>
      <c r="AF124" s="22">
        <v>4453679</v>
      </c>
      <c r="AG124" s="22">
        <v>1259479</v>
      </c>
      <c r="AH124" s="22">
        <v>991509</v>
      </c>
      <c r="AI124" s="22">
        <v>0</v>
      </c>
      <c r="AJ124" s="22">
        <v>898644</v>
      </c>
      <c r="AK124" s="22">
        <v>7819</v>
      </c>
      <c r="AL124" s="22">
        <v>0</v>
      </c>
      <c r="AM124" s="22">
        <v>249093</v>
      </c>
      <c r="AN124" s="22">
        <v>0</v>
      </c>
      <c r="AO124" s="22">
        <v>0</v>
      </c>
      <c r="AP124" s="22">
        <v>0</v>
      </c>
      <c r="AQ124" s="22">
        <v>33104</v>
      </c>
      <c r="AR124" s="22">
        <v>17575</v>
      </c>
      <c r="AS124" s="22">
        <v>1029390</v>
      </c>
      <c r="AT124" s="22">
        <v>0</v>
      </c>
      <c r="AU124" s="22">
        <v>0</v>
      </c>
      <c r="AV124" s="22">
        <v>3693</v>
      </c>
      <c r="AW124" s="22">
        <v>4490306</v>
      </c>
      <c r="AX124" s="22">
        <v>-36627</v>
      </c>
    </row>
    <row r="125" spans="1:50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3290366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3319955</v>
      </c>
      <c r="M125" s="22">
        <v>125103</v>
      </c>
      <c r="N125" s="22">
        <v>0</v>
      </c>
      <c r="O125" s="22">
        <v>0</v>
      </c>
      <c r="P125" s="22">
        <v>494744</v>
      </c>
      <c r="Q125" s="22">
        <v>227230</v>
      </c>
      <c r="R125" s="22">
        <v>0</v>
      </c>
      <c r="S125" s="22">
        <v>0</v>
      </c>
      <c r="T125" s="22">
        <v>9866</v>
      </c>
      <c r="U125" s="22">
        <v>0</v>
      </c>
      <c r="V125" s="22">
        <v>1170</v>
      </c>
      <c r="W125" s="22">
        <v>187688</v>
      </c>
      <c r="X125" s="22">
        <v>442119</v>
      </c>
      <c r="Y125" s="22">
        <v>322012</v>
      </c>
      <c r="Z125" s="22">
        <v>350870</v>
      </c>
      <c r="AA125" s="22">
        <v>218728</v>
      </c>
      <c r="AB125" s="22">
        <v>0</v>
      </c>
      <c r="AC125" s="22">
        <v>0</v>
      </c>
      <c r="AD125" s="22">
        <v>0</v>
      </c>
      <c r="AE125" s="22">
        <v>688190</v>
      </c>
      <c r="AF125" s="22">
        <v>9678041</v>
      </c>
      <c r="AG125" s="22">
        <v>3134506</v>
      </c>
      <c r="AH125" s="22">
        <v>1081791</v>
      </c>
      <c r="AI125" s="22">
        <v>0</v>
      </c>
      <c r="AJ125" s="22">
        <v>2387512</v>
      </c>
      <c r="AK125" s="22">
        <v>398</v>
      </c>
      <c r="AL125" s="22">
        <v>0</v>
      </c>
      <c r="AM125" s="22">
        <v>38135</v>
      </c>
      <c r="AN125" s="22">
        <v>0</v>
      </c>
      <c r="AO125" s="22">
        <v>15855</v>
      </c>
      <c r="AP125" s="22">
        <v>0</v>
      </c>
      <c r="AQ125" s="22">
        <v>49217</v>
      </c>
      <c r="AR125" s="22">
        <v>0</v>
      </c>
      <c r="AS125" s="22">
        <v>2038701</v>
      </c>
      <c r="AT125" s="22">
        <v>0</v>
      </c>
      <c r="AU125" s="22">
        <v>0</v>
      </c>
      <c r="AV125" s="22">
        <v>688001</v>
      </c>
      <c r="AW125" s="22">
        <v>9434116</v>
      </c>
      <c r="AX125" s="22">
        <v>243925</v>
      </c>
    </row>
    <row r="126" spans="1:50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1331712</v>
      </c>
      <c r="F126" s="22">
        <v>0</v>
      </c>
      <c r="G126" s="22">
        <v>0</v>
      </c>
      <c r="H126" s="22">
        <v>0</v>
      </c>
      <c r="I126" s="22">
        <v>0</v>
      </c>
      <c r="J126" s="22">
        <v>2037</v>
      </c>
      <c r="K126" s="22">
        <v>0</v>
      </c>
      <c r="L126" s="22">
        <v>904321</v>
      </c>
      <c r="M126" s="22">
        <v>39573</v>
      </c>
      <c r="N126" s="22">
        <v>18395</v>
      </c>
      <c r="O126" s="22">
        <v>536</v>
      </c>
      <c r="P126" s="22">
        <v>163822</v>
      </c>
      <c r="Q126" s="22">
        <v>178136</v>
      </c>
      <c r="R126" s="22">
        <v>174423</v>
      </c>
      <c r="S126" s="22">
        <v>0</v>
      </c>
      <c r="T126" s="22">
        <v>500</v>
      </c>
      <c r="U126" s="22">
        <v>0</v>
      </c>
      <c r="V126" s="22">
        <v>8249</v>
      </c>
      <c r="W126" s="22">
        <v>0</v>
      </c>
      <c r="X126" s="22">
        <v>305244</v>
      </c>
      <c r="Y126" s="22">
        <v>57590</v>
      </c>
      <c r="Z126" s="22">
        <v>63876</v>
      </c>
      <c r="AA126" s="22">
        <v>0</v>
      </c>
      <c r="AB126" s="22">
        <v>0</v>
      </c>
      <c r="AC126" s="22">
        <v>0</v>
      </c>
      <c r="AD126" s="22">
        <v>0</v>
      </c>
      <c r="AE126" s="22">
        <v>57054</v>
      </c>
      <c r="AF126" s="22">
        <v>3305468</v>
      </c>
      <c r="AG126" s="22">
        <v>1057666</v>
      </c>
      <c r="AH126" s="22">
        <v>809943</v>
      </c>
      <c r="AI126" s="22">
        <v>0</v>
      </c>
      <c r="AJ126" s="22">
        <v>780400</v>
      </c>
      <c r="AK126" s="22">
        <v>15000</v>
      </c>
      <c r="AL126" s="22">
        <v>114114</v>
      </c>
      <c r="AM126" s="22">
        <v>40454</v>
      </c>
      <c r="AN126" s="22">
        <v>49265</v>
      </c>
      <c r="AO126" s="22">
        <v>2126</v>
      </c>
      <c r="AP126" s="22">
        <v>0</v>
      </c>
      <c r="AQ126" s="22">
        <v>4417</v>
      </c>
      <c r="AR126" s="22">
        <v>0</v>
      </c>
      <c r="AS126" s="22">
        <v>472460</v>
      </c>
      <c r="AT126" s="22">
        <v>0</v>
      </c>
      <c r="AU126" s="22">
        <v>0</v>
      </c>
      <c r="AV126" s="22">
        <v>0</v>
      </c>
      <c r="AW126" s="22">
        <v>3345845</v>
      </c>
      <c r="AX126" s="22">
        <v>-40377</v>
      </c>
    </row>
    <row r="127" spans="1:50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3542848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4218179</v>
      </c>
      <c r="M127" s="22">
        <v>61225</v>
      </c>
      <c r="N127" s="22">
        <v>160322</v>
      </c>
      <c r="O127" s="22">
        <v>0</v>
      </c>
      <c r="P127" s="22">
        <v>582243</v>
      </c>
      <c r="Q127" s="22">
        <v>329299</v>
      </c>
      <c r="R127" s="22">
        <v>274232</v>
      </c>
      <c r="S127" s="22">
        <v>0</v>
      </c>
      <c r="T127" s="22">
        <v>0</v>
      </c>
      <c r="U127" s="22">
        <v>0</v>
      </c>
      <c r="V127" s="22">
        <v>0</v>
      </c>
      <c r="W127" s="22">
        <v>185739</v>
      </c>
      <c r="X127" s="22">
        <v>347839</v>
      </c>
      <c r="Y127" s="22">
        <v>335240</v>
      </c>
      <c r="Z127" s="22">
        <v>178810</v>
      </c>
      <c r="AA127" s="22">
        <v>0</v>
      </c>
      <c r="AB127" s="22">
        <v>0</v>
      </c>
      <c r="AC127" s="22">
        <v>0</v>
      </c>
      <c r="AD127" s="22">
        <v>0</v>
      </c>
      <c r="AE127" s="22">
        <v>96263</v>
      </c>
      <c r="AF127" s="22">
        <v>10312239</v>
      </c>
      <c r="AG127" s="22">
        <v>3070219</v>
      </c>
      <c r="AH127" s="22">
        <v>2756397</v>
      </c>
      <c r="AI127" s="22">
        <v>0</v>
      </c>
      <c r="AJ127" s="22">
        <v>1578354</v>
      </c>
      <c r="AK127" s="22">
        <v>0</v>
      </c>
      <c r="AL127" s="22">
        <v>315564</v>
      </c>
      <c r="AM127" s="22">
        <v>0</v>
      </c>
      <c r="AN127" s="22">
        <v>0</v>
      </c>
      <c r="AO127" s="22">
        <v>16897</v>
      </c>
      <c r="AP127" s="22">
        <v>84890</v>
      </c>
      <c r="AQ127" s="22">
        <v>126015</v>
      </c>
      <c r="AR127" s="22">
        <v>219824</v>
      </c>
      <c r="AS127" s="22">
        <v>2033505</v>
      </c>
      <c r="AT127" s="22">
        <v>753</v>
      </c>
      <c r="AU127" s="22">
        <v>0</v>
      </c>
      <c r="AV127" s="22">
        <v>113220</v>
      </c>
      <c r="AW127" s="22">
        <v>10315638</v>
      </c>
      <c r="AX127" s="22">
        <v>-3399</v>
      </c>
    </row>
    <row r="128" spans="1:50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4020045</v>
      </c>
      <c r="F128" s="22">
        <v>0</v>
      </c>
      <c r="G128" s="22">
        <v>0</v>
      </c>
      <c r="H128" s="22">
        <v>0</v>
      </c>
      <c r="I128" s="22">
        <v>0</v>
      </c>
      <c r="J128" s="22">
        <v>15903</v>
      </c>
      <c r="K128" s="22">
        <v>0</v>
      </c>
      <c r="L128" s="22">
        <v>2732456</v>
      </c>
      <c r="M128" s="22">
        <v>370781</v>
      </c>
      <c r="N128" s="22">
        <v>90621</v>
      </c>
      <c r="O128" s="22">
        <v>51130</v>
      </c>
      <c r="P128" s="22">
        <v>286698</v>
      </c>
      <c r="Q128" s="22">
        <v>1085570</v>
      </c>
      <c r="R128" s="22">
        <v>295036</v>
      </c>
      <c r="S128" s="22">
        <v>0</v>
      </c>
      <c r="T128" s="22">
        <v>0</v>
      </c>
      <c r="U128" s="22">
        <v>0</v>
      </c>
      <c r="V128" s="22">
        <v>18344</v>
      </c>
      <c r="W128" s="22">
        <v>155148</v>
      </c>
      <c r="X128" s="22">
        <v>2717986</v>
      </c>
      <c r="Y128" s="22">
        <v>1523321</v>
      </c>
      <c r="Z128" s="22">
        <v>2334897</v>
      </c>
      <c r="AA128" s="22">
        <v>976761</v>
      </c>
      <c r="AB128" s="22">
        <v>0</v>
      </c>
      <c r="AC128" s="22">
        <v>0</v>
      </c>
      <c r="AD128" s="22">
        <v>0</v>
      </c>
      <c r="AE128" s="22">
        <v>331906</v>
      </c>
      <c r="AF128" s="22">
        <v>17006603</v>
      </c>
      <c r="AG128" s="22">
        <v>5463615</v>
      </c>
      <c r="AH128" s="22">
        <v>3323060</v>
      </c>
      <c r="AI128" s="22">
        <v>169980</v>
      </c>
      <c r="AJ128" s="22">
        <v>1832306</v>
      </c>
      <c r="AK128" s="22">
        <v>760597</v>
      </c>
      <c r="AL128" s="22">
        <v>0</v>
      </c>
      <c r="AM128" s="22">
        <v>0</v>
      </c>
      <c r="AN128" s="22">
        <v>135631</v>
      </c>
      <c r="AO128" s="22">
        <v>45262</v>
      </c>
      <c r="AP128" s="22">
        <v>0</v>
      </c>
      <c r="AQ128" s="22">
        <v>389905</v>
      </c>
      <c r="AR128" s="22">
        <v>0</v>
      </c>
      <c r="AS128" s="22">
        <v>2550544</v>
      </c>
      <c r="AT128" s="22">
        <v>0</v>
      </c>
      <c r="AU128" s="22">
        <v>0</v>
      </c>
      <c r="AV128" s="22">
        <v>1000</v>
      </c>
      <c r="AW128" s="22">
        <v>14671900</v>
      </c>
      <c r="AX128" s="22">
        <v>2334703</v>
      </c>
    </row>
    <row r="129" spans="1:50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3186444</v>
      </c>
      <c r="F129" s="22">
        <v>0</v>
      </c>
      <c r="G129" s="22">
        <v>0</v>
      </c>
      <c r="H129" s="22">
        <v>0</v>
      </c>
      <c r="I129" s="22">
        <v>0</v>
      </c>
      <c r="J129" s="22">
        <v>4514439</v>
      </c>
      <c r="K129" s="22">
        <v>0</v>
      </c>
      <c r="L129" s="22">
        <v>4949399</v>
      </c>
      <c r="M129" s="22">
        <v>65098</v>
      </c>
      <c r="N129" s="22">
        <v>19655</v>
      </c>
      <c r="O129" s="22">
        <v>10587</v>
      </c>
      <c r="P129" s="22">
        <v>399968</v>
      </c>
      <c r="Q129" s="22">
        <v>24416</v>
      </c>
      <c r="R129" s="22">
        <v>393744</v>
      </c>
      <c r="S129" s="22">
        <v>0</v>
      </c>
      <c r="T129" s="22">
        <v>0</v>
      </c>
      <c r="U129" s="22">
        <v>0</v>
      </c>
      <c r="V129" s="22">
        <v>156550</v>
      </c>
      <c r="W129" s="22">
        <v>0</v>
      </c>
      <c r="X129" s="22">
        <v>383893</v>
      </c>
      <c r="Y129" s="22">
        <v>967981</v>
      </c>
      <c r="Z129" s="22">
        <v>387117</v>
      </c>
      <c r="AA129" s="22">
        <v>50000</v>
      </c>
      <c r="AB129" s="22">
        <v>0</v>
      </c>
      <c r="AC129" s="22">
        <v>0</v>
      </c>
      <c r="AD129" s="22">
        <v>0</v>
      </c>
      <c r="AE129" s="22">
        <v>84804</v>
      </c>
      <c r="AF129" s="22">
        <v>15594095</v>
      </c>
      <c r="AG129" s="22">
        <v>3185339</v>
      </c>
      <c r="AH129" s="22">
        <v>1479023</v>
      </c>
      <c r="AI129" s="22">
        <v>0</v>
      </c>
      <c r="AJ129" s="22">
        <v>5422799</v>
      </c>
      <c r="AK129" s="22">
        <v>0</v>
      </c>
      <c r="AL129" s="22">
        <v>0</v>
      </c>
      <c r="AM129" s="22">
        <v>0</v>
      </c>
      <c r="AN129" s="22">
        <v>0</v>
      </c>
      <c r="AO129" s="22">
        <v>161055</v>
      </c>
      <c r="AP129" s="22">
        <v>0</v>
      </c>
      <c r="AQ129" s="22">
        <v>166907</v>
      </c>
      <c r="AR129" s="22">
        <v>0</v>
      </c>
      <c r="AS129" s="22">
        <v>1523877</v>
      </c>
      <c r="AT129" s="22">
        <v>90071</v>
      </c>
      <c r="AU129" s="22">
        <v>0</v>
      </c>
      <c r="AV129" s="22">
        <v>0</v>
      </c>
      <c r="AW129" s="22">
        <v>12029071</v>
      </c>
      <c r="AX129" s="22">
        <v>3565024</v>
      </c>
    </row>
    <row r="130" spans="1:50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2467866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2431396</v>
      </c>
      <c r="M130" s="22">
        <v>88482</v>
      </c>
      <c r="N130" s="22">
        <v>0</v>
      </c>
      <c r="O130" s="22">
        <v>0</v>
      </c>
      <c r="P130" s="22">
        <v>0</v>
      </c>
      <c r="Q130" s="22">
        <v>352996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433959</v>
      </c>
      <c r="Y130" s="22">
        <v>966939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672700</v>
      </c>
      <c r="AF130" s="22">
        <v>7414338</v>
      </c>
      <c r="AG130" s="22">
        <v>2201543</v>
      </c>
      <c r="AH130" s="22">
        <v>2264362</v>
      </c>
      <c r="AI130" s="22">
        <v>0</v>
      </c>
      <c r="AJ130" s="22">
        <v>635080</v>
      </c>
      <c r="AK130" s="22">
        <v>0</v>
      </c>
      <c r="AL130" s="22">
        <v>0</v>
      </c>
      <c r="AM130" s="22">
        <v>0</v>
      </c>
      <c r="AN130" s="22">
        <v>0</v>
      </c>
      <c r="AO130" s="22">
        <v>9030</v>
      </c>
      <c r="AP130" s="22">
        <v>0</v>
      </c>
      <c r="AQ130" s="22">
        <v>9121</v>
      </c>
      <c r="AR130" s="22">
        <v>0</v>
      </c>
      <c r="AS130" s="22">
        <v>1345396</v>
      </c>
      <c r="AT130" s="22">
        <v>0</v>
      </c>
      <c r="AU130" s="22">
        <v>0</v>
      </c>
      <c r="AV130" s="22">
        <v>158911</v>
      </c>
      <c r="AW130" s="22">
        <v>6623443</v>
      </c>
      <c r="AX130" s="22">
        <v>790895</v>
      </c>
    </row>
    <row r="131" spans="1:50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2772259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2361466</v>
      </c>
      <c r="M131" s="22">
        <v>18208</v>
      </c>
      <c r="N131" s="22">
        <v>22073</v>
      </c>
      <c r="O131" s="22">
        <v>4133</v>
      </c>
      <c r="P131" s="22">
        <v>508895</v>
      </c>
      <c r="Q131" s="22">
        <v>314550</v>
      </c>
      <c r="R131" s="22">
        <v>346124</v>
      </c>
      <c r="S131" s="22">
        <v>0</v>
      </c>
      <c r="T131" s="22">
        <v>0</v>
      </c>
      <c r="U131" s="22">
        <v>0</v>
      </c>
      <c r="V131" s="22">
        <v>43830</v>
      </c>
      <c r="W131" s="22">
        <v>0</v>
      </c>
      <c r="X131" s="22">
        <v>411513</v>
      </c>
      <c r="Y131" s="22">
        <v>437701</v>
      </c>
      <c r="Z131" s="22">
        <v>872653</v>
      </c>
      <c r="AA131" s="22">
        <v>364881</v>
      </c>
      <c r="AB131" s="22">
        <v>0</v>
      </c>
      <c r="AC131" s="22">
        <v>0</v>
      </c>
      <c r="AD131" s="22">
        <v>0</v>
      </c>
      <c r="AE131" s="22">
        <v>376038</v>
      </c>
      <c r="AF131" s="22">
        <v>8854324</v>
      </c>
      <c r="AG131" s="22">
        <v>2112489</v>
      </c>
      <c r="AH131" s="22">
        <v>1839837</v>
      </c>
      <c r="AI131" s="22">
        <v>96171</v>
      </c>
      <c r="AJ131" s="22">
        <v>2053786</v>
      </c>
      <c r="AK131" s="22">
        <v>0</v>
      </c>
      <c r="AL131" s="22">
        <v>0</v>
      </c>
      <c r="AM131" s="22">
        <v>112060</v>
      </c>
      <c r="AN131" s="22">
        <v>140649</v>
      </c>
      <c r="AO131" s="22">
        <v>6137</v>
      </c>
      <c r="AP131" s="22">
        <v>0</v>
      </c>
      <c r="AQ131" s="22">
        <v>10035</v>
      </c>
      <c r="AR131" s="22">
        <v>56762</v>
      </c>
      <c r="AS131" s="22">
        <v>1159170</v>
      </c>
      <c r="AT131" s="22">
        <v>29416</v>
      </c>
      <c r="AU131" s="22">
        <v>0</v>
      </c>
      <c r="AV131" s="22">
        <v>131124</v>
      </c>
      <c r="AW131" s="22">
        <v>7747636</v>
      </c>
      <c r="AX131" s="22">
        <v>1106688</v>
      </c>
    </row>
    <row r="132" spans="1:50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1048063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705745</v>
      </c>
      <c r="M132" s="22">
        <v>29505</v>
      </c>
      <c r="N132" s="22">
        <v>10517</v>
      </c>
      <c r="O132" s="22">
        <v>266</v>
      </c>
      <c r="P132" s="22">
        <v>148232</v>
      </c>
      <c r="Q132" s="22">
        <v>291084</v>
      </c>
      <c r="R132" s="22">
        <v>37018</v>
      </c>
      <c r="S132" s="22">
        <v>0</v>
      </c>
      <c r="T132" s="22">
        <v>0</v>
      </c>
      <c r="U132" s="22">
        <v>0</v>
      </c>
      <c r="V132" s="22">
        <v>4200</v>
      </c>
      <c r="W132" s="22">
        <v>166296</v>
      </c>
      <c r="X132" s="22">
        <v>36308</v>
      </c>
      <c r="Y132" s="22">
        <v>561239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23922</v>
      </c>
      <c r="AF132" s="22">
        <v>3062395</v>
      </c>
      <c r="AG132" s="22">
        <v>499439</v>
      </c>
      <c r="AH132" s="22">
        <v>600029</v>
      </c>
      <c r="AI132" s="22">
        <v>0</v>
      </c>
      <c r="AJ132" s="22">
        <v>265311</v>
      </c>
      <c r="AK132" s="22">
        <v>0</v>
      </c>
      <c r="AL132" s="22">
        <v>20320</v>
      </c>
      <c r="AM132" s="22">
        <v>83070</v>
      </c>
      <c r="AN132" s="22">
        <v>21390</v>
      </c>
      <c r="AO132" s="22">
        <v>12797</v>
      </c>
      <c r="AP132" s="22">
        <v>0</v>
      </c>
      <c r="AQ132" s="22">
        <v>774</v>
      </c>
      <c r="AR132" s="22">
        <v>0</v>
      </c>
      <c r="AS132" s="22">
        <v>289047</v>
      </c>
      <c r="AT132" s="22">
        <v>0</v>
      </c>
      <c r="AU132" s="22">
        <v>0</v>
      </c>
      <c r="AV132" s="22">
        <v>1203</v>
      </c>
      <c r="AW132" s="22">
        <v>1793380</v>
      </c>
      <c r="AX132" s="22">
        <v>1269015</v>
      </c>
    </row>
    <row r="133" spans="1:50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5034865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5430113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849001</v>
      </c>
      <c r="W133" s="22">
        <v>0</v>
      </c>
      <c r="X133" s="22">
        <v>150342</v>
      </c>
      <c r="Y133" s="22">
        <v>178977</v>
      </c>
      <c r="Z133" s="22">
        <v>762083</v>
      </c>
      <c r="AA133" s="22">
        <v>0</v>
      </c>
      <c r="AB133" s="22">
        <v>0</v>
      </c>
      <c r="AC133" s="22">
        <v>0</v>
      </c>
      <c r="AD133" s="22">
        <v>0</v>
      </c>
      <c r="AE133" s="22">
        <v>916135</v>
      </c>
      <c r="AF133" s="22">
        <v>13321516</v>
      </c>
      <c r="AG133" s="22">
        <v>3238721</v>
      </c>
      <c r="AH133" s="22">
        <v>880242</v>
      </c>
      <c r="AI133" s="22">
        <v>0</v>
      </c>
      <c r="AJ133" s="22">
        <v>4234365</v>
      </c>
      <c r="AK133" s="22">
        <v>0</v>
      </c>
      <c r="AL133" s="22">
        <v>0</v>
      </c>
      <c r="AM133" s="22">
        <v>480379</v>
      </c>
      <c r="AN133" s="22">
        <v>0</v>
      </c>
      <c r="AO133" s="22">
        <v>0</v>
      </c>
      <c r="AP133" s="22">
        <v>72798</v>
      </c>
      <c r="AQ133" s="22">
        <v>0</v>
      </c>
      <c r="AR133" s="22">
        <v>0</v>
      </c>
      <c r="AS133" s="22">
        <v>2304573</v>
      </c>
      <c r="AT133" s="22">
        <v>0</v>
      </c>
      <c r="AU133" s="22">
        <v>0</v>
      </c>
      <c r="AV133" s="22">
        <v>0</v>
      </c>
      <c r="AW133" s="22">
        <v>11211078</v>
      </c>
      <c r="AX133" s="22">
        <v>2110438</v>
      </c>
    </row>
    <row r="134" spans="1:50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14990023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11184587</v>
      </c>
      <c r="M134" s="22">
        <v>181635</v>
      </c>
      <c r="N134" s="22">
        <v>504523</v>
      </c>
      <c r="O134" s="22">
        <v>0</v>
      </c>
      <c r="P134" s="22">
        <v>2303085</v>
      </c>
      <c r="Q134" s="22">
        <v>184368</v>
      </c>
      <c r="R134" s="22">
        <v>470625</v>
      </c>
      <c r="S134" s="22">
        <v>0</v>
      </c>
      <c r="T134" s="22">
        <v>63856</v>
      </c>
      <c r="U134" s="22">
        <v>264574</v>
      </c>
      <c r="V134" s="22">
        <v>84948</v>
      </c>
      <c r="W134" s="22">
        <v>222880</v>
      </c>
      <c r="X134" s="22">
        <v>1454706</v>
      </c>
      <c r="Y134" s="22">
        <v>3044144</v>
      </c>
      <c r="Z134" s="22">
        <v>1108058</v>
      </c>
      <c r="AA134" s="22">
        <v>0</v>
      </c>
      <c r="AB134" s="22">
        <v>0</v>
      </c>
      <c r="AC134" s="22">
        <v>0</v>
      </c>
      <c r="AD134" s="22">
        <v>0</v>
      </c>
      <c r="AE134" s="22">
        <v>303617</v>
      </c>
      <c r="AF134" s="22">
        <v>36365629</v>
      </c>
      <c r="AG134" s="22">
        <v>15529914</v>
      </c>
      <c r="AH134" s="22">
        <v>6890141</v>
      </c>
      <c r="AI134" s="22">
        <v>2876421</v>
      </c>
      <c r="AJ134" s="22">
        <v>4025517</v>
      </c>
      <c r="AK134" s="22">
        <v>40518</v>
      </c>
      <c r="AL134" s="22">
        <v>0</v>
      </c>
      <c r="AM134" s="22">
        <v>0</v>
      </c>
      <c r="AN134" s="22">
        <v>1315462</v>
      </c>
      <c r="AO134" s="22">
        <v>49490</v>
      </c>
      <c r="AP134" s="22">
        <v>0</v>
      </c>
      <c r="AQ134" s="22">
        <v>168876</v>
      </c>
      <c r="AR134" s="22">
        <v>0</v>
      </c>
      <c r="AS134" s="22">
        <v>8297255</v>
      </c>
      <c r="AT134" s="22">
        <v>126214</v>
      </c>
      <c r="AU134" s="22">
        <v>0</v>
      </c>
      <c r="AV134" s="22">
        <v>359581</v>
      </c>
      <c r="AW134" s="22">
        <v>39679389</v>
      </c>
      <c r="AX134" s="22">
        <v>-3313760</v>
      </c>
    </row>
    <row r="135" spans="1:50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13550723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8357494</v>
      </c>
      <c r="M135" s="22">
        <v>206667</v>
      </c>
      <c r="N135" s="22">
        <v>273719</v>
      </c>
      <c r="O135" s="22">
        <v>571639</v>
      </c>
      <c r="P135" s="22">
        <v>1724510</v>
      </c>
      <c r="Q135" s="22">
        <v>1242485</v>
      </c>
      <c r="R135" s="22">
        <v>565428</v>
      </c>
      <c r="S135" s="22">
        <v>0</v>
      </c>
      <c r="T135" s="22">
        <v>0</v>
      </c>
      <c r="U135" s="22">
        <v>0</v>
      </c>
      <c r="V135" s="22">
        <v>0</v>
      </c>
      <c r="W135" s="22">
        <v>450602</v>
      </c>
      <c r="X135" s="22">
        <v>4950879</v>
      </c>
      <c r="Y135" s="22">
        <v>4459931</v>
      </c>
      <c r="Z135" s="22">
        <v>0</v>
      </c>
      <c r="AA135" s="22">
        <v>0</v>
      </c>
      <c r="AB135" s="22">
        <v>79022</v>
      </c>
      <c r="AC135" s="22">
        <v>0</v>
      </c>
      <c r="AD135" s="22">
        <v>27066</v>
      </c>
      <c r="AE135" s="22">
        <v>1003251</v>
      </c>
      <c r="AF135" s="22">
        <v>37463416</v>
      </c>
      <c r="AG135" s="22">
        <v>12595166</v>
      </c>
      <c r="AH135" s="22">
        <v>8349230</v>
      </c>
      <c r="AI135" s="22">
        <v>0</v>
      </c>
      <c r="AJ135" s="22">
        <v>4737879</v>
      </c>
      <c r="AK135" s="22">
        <v>0</v>
      </c>
      <c r="AL135" s="22">
        <v>0</v>
      </c>
      <c r="AM135" s="22">
        <v>1219466</v>
      </c>
      <c r="AN135" s="22">
        <v>0</v>
      </c>
      <c r="AO135" s="22">
        <v>0</v>
      </c>
      <c r="AP135" s="22">
        <v>71705</v>
      </c>
      <c r="AQ135" s="22">
        <v>141521</v>
      </c>
      <c r="AR135" s="22">
        <v>46145</v>
      </c>
      <c r="AS135" s="22">
        <v>5385552</v>
      </c>
      <c r="AT135" s="22">
        <v>85785</v>
      </c>
      <c r="AU135" s="22">
        <v>0</v>
      </c>
      <c r="AV135" s="22">
        <v>1573</v>
      </c>
      <c r="AW135" s="22">
        <v>32634022</v>
      </c>
      <c r="AX135" s="22">
        <v>4829394</v>
      </c>
    </row>
    <row r="136" spans="1:50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8786842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9233044</v>
      </c>
      <c r="M136" s="22">
        <v>261288</v>
      </c>
      <c r="N136" s="22">
        <v>240151</v>
      </c>
      <c r="O136" s="22">
        <v>0</v>
      </c>
      <c r="P136" s="22">
        <v>2309047</v>
      </c>
      <c r="Q136" s="22">
        <v>716214</v>
      </c>
      <c r="R136" s="22">
        <v>369365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918650</v>
      </c>
      <c r="Y136" s="22">
        <v>980606</v>
      </c>
      <c r="Z136" s="22">
        <v>525418</v>
      </c>
      <c r="AA136" s="22">
        <v>0</v>
      </c>
      <c r="AB136" s="22">
        <v>0</v>
      </c>
      <c r="AC136" s="22">
        <v>1390</v>
      </c>
      <c r="AD136" s="22">
        <v>0</v>
      </c>
      <c r="AE136" s="22">
        <v>367883</v>
      </c>
      <c r="AF136" s="22">
        <v>24709898</v>
      </c>
      <c r="AG136" s="22">
        <v>7585127</v>
      </c>
      <c r="AH136" s="22">
        <v>7909558</v>
      </c>
      <c r="AI136" s="22">
        <v>61770</v>
      </c>
      <c r="AJ136" s="22">
        <v>3420254</v>
      </c>
      <c r="AK136" s="22">
        <v>0</v>
      </c>
      <c r="AL136" s="22">
        <v>0</v>
      </c>
      <c r="AM136" s="22">
        <v>0</v>
      </c>
      <c r="AN136" s="22">
        <v>416783</v>
      </c>
      <c r="AO136" s="22">
        <v>3369</v>
      </c>
      <c r="AP136" s="22">
        <v>0</v>
      </c>
      <c r="AQ136" s="22">
        <v>12507</v>
      </c>
      <c r="AR136" s="22">
        <v>0</v>
      </c>
      <c r="AS136" s="22">
        <v>4357000</v>
      </c>
      <c r="AT136" s="22">
        <v>0</v>
      </c>
      <c r="AU136" s="22">
        <v>2062142</v>
      </c>
      <c r="AV136" s="22">
        <v>0</v>
      </c>
      <c r="AW136" s="22">
        <v>25828510</v>
      </c>
      <c r="AX136" s="22">
        <v>-1118612</v>
      </c>
    </row>
    <row r="137" spans="1:50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1143394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1508606</v>
      </c>
      <c r="M137" s="22">
        <v>31074</v>
      </c>
      <c r="N137" s="22">
        <v>4747</v>
      </c>
      <c r="O137" s="22">
        <v>960</v>
      </c>
      <c r="P137" s="22">
        <v>87506</v>
      </c>
      <c r="Q137" s="22">
        <v>65379</v>
      </c>
      <c r="R137" s="22">
        <v>12783</v>
      </c>
      <c r="S137" s="22">
        <v>0</v>
      </c>
      <c r="T137" s="22">
        <v>5000</v>
      </c>
      <c r="U137" s="22">
        <v>0</v>
      </c>
      <c r="V137" s="22">
        <v>0</v>
      </c>
      <c r="W137" s="22">
        <v>0</v>
      </c>
      <c r="X137" s="22">
        <v>87562</v>
      </c>
      <c r="Y137" s="22">
        <v>263273</v>
      </c>
      <c r="Z137" s="22">
        <v>0</v>
      </c>
      <c r="AA137" s="22">
        <v>625</v>
      </c>
      <c r="AB137" s="22">
        <v>0</v>
      </c>
      <c r="AC137" s="22">
        <v>0</v>
      </c>
      <c r="AD137" s="22">
        <v>0</v>
      </c>
      <c r="AE137" s="22">
        <v>34118</v>
      </c>
      <c r="AF137" s="22">
        <v>3245027</v>
      </c>
      <c r="AG137" s="22">
        <v>744284</v>
      </c>
      <c r="AH137" s="22">
        <v>619013</v>
      </c>
      <c r="AI137" s="22">
        <v>0</v>
      </c>
      <c r="AJ137" s="22">
        <v>634405</v>
      </c>
      <c r="AK137" s="22">
        <v>0</v>
      </c>
      <c r="AL137" s="22">
        <v>33453</v>
      </c>
      <c r="AM137" s="22">
        <v>431549</v>
      </c>
      <c r="AN137" s="22">
        <v>4438</v>
      </c>
      <c r="AO137" s="22">
        <v>1859</v>
      </c>
      <c r="AP137" s="22">
        <v>5801</v>
      </c>
      <c r="AQ137" s="22">
        <v>16828</v>
      </c>
      <c r="AR137" s="22">
        <v>0</v>
      </c>
      <c r="AS137" s="22">
        <v>449241</v>
      </c>
      <c r="AT137" s="22">
        <v>0</v>
      </c>
      <c r="AU137" s="22">
        <v>0</v>
      </c>
      <c r="AV137" s="22">
        <v>2151</v>
      </c>
      <c r="AW137" s="22">
        <v>2943022</v>
      </c>
      <c r="AX137" s="22">
        <v>302005</v>
      </c>
    </row>
    <row r="138" spans="1:50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2013052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1139973</v>
      </c>
      <c r="M138" s="22">
        <v>57831</v>
      </c>
      <c r="N138" s="22">
        <v>8675</v>
      </c>
      <c r="O138" s="22">
        <v>2778</v>
      </c>
      <c r="P138" s="22">
        <v>289125</v>
      </c>
      <c r="Q138" s="22">
        <v>187627</v>
      </c>
      <c r="R138" s="22">
        <v>101244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224830</v>
      </c>
      <c r="Y138" s="22">
        <v>376712</v>
      </c>
      <c r="Z138" s="22">
        <v>70068</v>
      </c>
      <c r="AA138" s="22">
        <v>0</v>
      </c>
      <c r="AB138" s="22">
        <v>0</v>
      </c>
      <c r="AC138" s="22">
        <v>0</v>
      </c>
      <c r="AD138" s="22">
        <v>0</v>
      </c>
      <c r="AE138" s="22">
        <v>134108</v>
      </c>
      <c r="AF138" s="22">
        <v>4606023</v>
      </c>
      <c r="AG138" s="22">
        <v>1404381</v>
      </c>
      <c r="AH138" s="22">
        <v>950260</v>
      </c>
      <c r="AI138" s="22">
        <v>0</v>
      </c>
      <c r="AJ138" s="22">
        <v>945400</v>
      </c>
      <c r="AK138" s="22">
        <v>682</v>
      </c>
      <c r="AL138" s="22">
        <v>0</v>
      </c>
      <c r="AM138" s="22">
        <v>37120</v>
      </c>
      <c r="AN138" s="22">
        <v>0</v>
      </c>
      <c r="AO138" s="22">
        <v>0</v>
      </c>
      <c r="AP138" s="22">
        <v>0</v>
      </c>
      <c r="AQ138" s="22">
        <v>92054</v>
      </c>
      <c r="AR138" s="22">
        <v>2008</v>
      </c>
      <c r="AS138" s="22">
        <v>1069280</v>
      </c>
      <c r="AT138" s="22">
        <v>0</v>
      </c>
      <c r="AU138" s="22">
        <v>0</v>
      </c>
      <c r="AV138" s="22">
        <v>0</v>
      </c>
      <c r="AW138" s="22">
        <v>4501185</v>
      </c>
      <c r="AX138" s="22">
        <v>104838</v>
      </c>
    </row>
    <row r="139" spans="1:50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1173596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679751</v>
      </c>
      <c r="M139" s="22">
        <v>23492</v>
      </c>
      <c r="N139" s="22">
        <v>13146</v>
      </c>
      <c r="O139" s="22">
        <v>2904</v>
      </c>
      <c r="P139" s="22">
        <v>180945</v>
      </c>
      <c r="Q139" s="22">
        <v>182091</v>
      </c>
      <c r="R139" s="22">
        <v>166774</v>
      </c>
      <c r="S139" s="22">
        <v>0</v>
      </c>
      <c r="T139" s="22">
        <v>33500</v>
      </c>
      <c r="U139" s="22">
        <v>0</v>
      </c>
      <c r="V139" s="22">
        <v>6120</v>
      </c>
      <c r="W139" s="22">
        <v>398019</v>
      </c>
      <c r="X139" s="22">
        <v>424099</v>
      </c>
      <c r="Y139" s="22">
        <v>86066</v>
      </c>
      <c r="Z139" s="22">
        <v>323321</v>
      </c>
      <c r="AA139" s="22">
        <v>0</v>
      </c>
      <c r="AB139" s="22">
        <v>3500</v>
      </c>
      <c r="AC139" s="22">
        <v>0</v>
      </c>
      <c r="AD139" s="22">
        <v>0</v>
      </c>
      <c r="AE139" s="22">
        <v>4068</v>
      </c>
      <c r="AF139" s="22">
        <v>3701392</v>
      </c>
      <c r="AG139" s="22">
        <v>1140173</v>
      </c>
      <c r="AH139" s="22">
        <v>599229</v>
      </c>
      <c r="AI139" s="22">
        <v>0</v>
      </c>
      <c r="AJ139" s="22">
        <v>519868</v>
      </c>
      <c r="AK139" s="22">
        <v>0</v>
      </c>
      <c r="AL139" s="22">
        <v>0</v>
      </c>
      <c r="AM139" s="22">
        <v>38269</v>
      </c>
      <c r="AN139" s="22">
        <v>0</v>
      </c>
      <c r="AO139" s="22">
        <v>0</v>
      </c>
      <c r="AP139" s="22">
        <v>0</v>
      </c>
      <c r="AQ139" s="22">
        <v>3694</v>
      </c>
      <c r="AR139" s="22">
        <v>75114</v>
      </c>
      <c r="AS139" s="22">
        <v>546578</v>
      </c>
      <c r="AT139" s="22">
        <v>0</v>
      </c>
      <c r="AU139" s="22">
        <v>0</v>
      </c>
      <c r="AV139" s="22">
        <v>0</v>
      </c>
      <c r="AW139" s="22">
        <v>2922925</v>
      </c>
      <c r="AX139" s="22">
        <v>778467</v>
      </c>
    </row>
    <row r="140" spans="1:50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2266102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2342277</v>
      </c>
      <c r="M140" s="22">
        <v>49574</v>
      </c>
      <c r="N140" s="22">
        <v>33526</v>
      </c>
      <c r="O140" s="22">
        <v>0</v>
      </c>
      <c r="P140" s="22">
        <v>283647</v>
      </c>
      <c r="Q140" s="22">
        <v>49024</v>
      </c>
      <c r="R140" s="22">
        <v>0</v>
      </c>
      <c r="S140" s="22">
        <v>0</v>
      </c>
      <c r="T140" s="22">
        <v>61850</v>
      </c>
      <c r="U140" s="22">
        <v>0</v>
      </c>
      <c r="V140" s="22">
        <v>4085</v>
      </c>
      <c r="W140" s="22">
        <v>0</v>
      </c>
      <c r="X140" s="22">
        <v>415296</v>
      </c>
      <c r="Y140" s="22">
        <v>499822</v>
      </c>
      <c r="Z140" s="22">
        <v>136727</v>
      </c>
      <c r="AA140" s="22">
        <v>60000</v>
      </c>
      <c r="AB140" s="22">
        <v>0</v>
      </c>
      <c r="AC140" s="22">
        <v>0</v>
      </c>
      <c r="AD140" s="22">
        <v>0</v>
      </c>
      <c r="AE140" s="22">
        <v>0</v>
      </c>
      <c r="AF140" s="22">
        <v>6201930</v>
      </c>
      <c r="AG140" s="22">
        <v>1825743</v>
      </c>
      <c r="AH140" s="22">
        <v>1125829</v>
      </c>
      <c r="AI140" s="22">
        <v>0</v>
      </c>
      <c r="AJ140" s="22">
        <v>1253381</v>
      </c>
      <c r="AK140" s="22">
        <v>0</v>
      </c>
      <c r="AL140" s="22">
        <v>0</v>
      </c>
      <c r="AM140" s="22">
        <v>114829</v>
      </c>
      <c r="AN140" s="22">
        <v>0</v>
      </c>
      <c r="AO140" s="22">
        <v>7465</v>
      </c>
      <c r="AP140" s="22">
        <v>0</v>
      </c>
      <c r="AQ140" s="22">
        <v>22895</v>
      </c>
      <c r="AR140" s="22">
        <v>0</v>
      </c>
      <c r="AS140" s="22">
        <v>898000</v>
      </c>
      <c r="AT140" s="22">
        <v>0</v>
      </c>
      <c r="AU140" s="22">
        <v>0</v>
      </c>
      <c r="AV140" s="22">
        <v>0</v>
      </c>
      <c r="AW140" s="22">
        <v>5248142</v>
      </c>
      <c r="AX140" s="22">
        <v>953788</v>
      </c>
    </row>
    <row r="141" spans="1:50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1509763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2466037</v>
      </c>
      <c r="M141" s="22">
        <v>26382</v>
      </c>
      <c r="N141" s="22">
        <v>1390</v>
      </c>
      <c r="O141" s="22">
        <v>2870</v>
      </c>
      <c r="P141" s="22">
        <v>177443</v>
      </c>
      <c r="Q141" s="22">
        <v>72041</v>
      </c>
      <c r="R141" s="22">
        <v>19703</v>
      </c>
      <c r="S141" s="22">
        <v>0</v>
      </c>
      <c r="T141" s="22">
        <v>14574</v>
      </c>
      <c r="U141" s="22">
        <v>0</v>
      </c>
      <c r="V141" s="22">
        <v>0</v>
      </c>
      <c r="W141" s="22">
        <v>0</v>
      </c>
      <c r="X141" s="22">
        <v>637114</v>
      </c>
      <c r="Y141" s="22">
        <v>1286602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44182</v>
      </c>
      <c r="AF141" s="22">
        <v>6258101</v>
      </c>
      <c r="AG141" s="22">
        <v>1300782</v>
      </c>
      <c r="AH141" s="22">
        <v>1039498</v>
      </c>
      <c r="AI141" s="22">
        <v>80642</v>
      </c>
      <c r="AJ141" s="22">
        <v>1340369</v>
      </c>
      <c r="AK141" s="22">
        <v>0</v>
      </c>
      <c r="AL141" s="22">
        <v>0</v>
      </c>
      <c r="AM141" s="22">
        <v>166203</v>
      </c>
      <c r="AN141" s="22">
        <v>58750</v>
      </c>
      <c r="AO141" s="22">
        <v>0</v>
      </c>
      <c r="AP141" s="22">
        <v>0</v>
      </c>
      <c r="AQ141" s="22">
        <v>55060</v>
      </c>
      <c r="AR141" s="22">
        <v>94477</v>
      </c>
      <c r="AS141" s="22">
        <v>1185844</v>
      </c>
      <c r="AT141" s="22">
        <v>0</v>
      </c>
      <c r="AU141" s="22">
        <v>0</v>
      </c>
      <c r="AV141" s="22">
        <v>8240</v>
      </c>
      <c r="AW141" s="22">
        <v>5329865</v>
      </c>
      <c r="AX141" s="22">
        <v>928236</v>
      </c>
    </row>
    <row r="142" spans="1:50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1627607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1218955</v>
      </c>
      <c r="M142" s="22">
        <v>68468</v>
      </c>
      <c r="N142" s="22">
        <v>15797</v>
      </c>
      <c r="O142" s="22">
        <v>18219</v>
      </c>
      <c r="P142" s="22">
        <v>216929</v>
      </c>
      <c r="Q142" s="22">
        <v>48986</v>
      </c>
      <c r="R142" s="22">
        <v>0</v>
      </c>
      <c r="S142" s="22">
        <v>0</v>
      </c>
      <c r="T142" s="22">
        <v>0</v>
      </c>
      <c r="U142" s="22">
        <v>0</v>
      </c>
      <c r="V142" s="22">
        <v>160</v>
      </c>
      <c r="W142" s="22">
        <v>21254</v>
      </c>
      <c r="X142" s="22">
        <v>382407</v>
      </c>
      <c r="Y142" s="22">
        <v>148541</v>
      </c>
      <c r="Z142" s="22">
        <v>315962</v>
      </c>
      <c r="AA142" s="22">
        <v>0</v>
      </c>
      <c r="AB142" s="22">
        <v>0</v>
      </c>
      <c r="AC142" s="22">
        <v>0</v>
      </c>
      <c r="AD142" s="22">
        <v>0</v>
      </c>
      <c r="AE142" s="22">
        <v>72280</v>
      </c>
      <c r="AF142" s="22">
        <v>4155565</v>
      </c>
      <c r="AG142" s="22">
        <v>1648912</v>
      </c>
      <c r="AH142" s="22">
        <v>914459</v>
      </c>
      <c r="AI142" s="22">
        <v>0</v>
      </c>
      <c r="AJ142" s="22">
        <v>845676</v>
      </c>
      <c r="AK142" s="22">
        <v>0</v>
      </c>
      <c r="AL142" s="22">
        <v>70629</v>
      </c>
      <c r="AM142" s="22">
        <v>0</v>
      </c>
      <c r="AN142" s="22">
        <v>0</v>
      </c>
      <c r="AO142" s="22">
        <v>5252</v>
      </c>
      <c r="AP142" s="22">
        <v>0</v>
      </c>
      <c r="AQ142" s="22">
        <v>90279</v>
      </c>
      <c r="AR142" s="22">
        <v>0</v>
      </c>
      <c r="AS142" s="22">
        <v>1139435</v>
      </c>
      <c r="AT142" s="22">
        <v>0</v>
      </c>
      <c r="AU142" s="22">
        <v>0</v>
      </c>
      <c r="AV142" s="22">
        <v>-105645</v>
      </c>
      <c r="AW142" s="22">
        <v>4608997</v>
      </c>
      <c r="AX142" s="22">
        <v>-453432</v>
      </c>
    </row>
    <row r="143" spans="1:50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878430</v>
      </c>
      <c r="F143" s="22">
        <v>0</v>
      </c>
      <c r="G143" s="22">
        <v>0</v>
      </c>
      <c r="H143" s="22">
        <v>0</v>
      </c>
      <c r="I143" s="22">
        <v>0</v>
      </c>
      <c r="J143" s="22">
        <v>4251</v>
      </c>
      <c r="K143" s="22">
        <v>0</v>
      </c>
      <c r="L143" s="22">
        <v>591075</v>
      </c>
      <c r="M143" s="22">
        <v>57544</v>
      </c>
      <c r="N143" s="22">
        <v>3110</v>
      </c>
      <c r="O143" s="22">
        <v>0</v>
      </c>
      <c r="P143" s="22">
        <v>69745</v>
      </c>
      <c r="Q143" s="22">
        <v>70391</v>
      </c>
      <c r="R143" s="22">
        <v>61826</v>
      </c>
      <c r="S143" s="22">
        <v>0</v>
      </c>
      <c r="T143" s="22">
        <v>0</v>
      </c>
      <c r="U143" s="22">
        <v>0</v>
      </c>
      <c r="V143" s="22">
        <v>1070</v>
      </c>
      <c r="W143" s="22">
        <v>0</v>
      </c>
      <c r="X143" s="22">
        <v>107000</v>
      </c>
      <c r="Y143" s="22">
        <v>0</v>
      </c>
      <c r="Z143" s="22">
        <v>1000</v>
      </c>
      <c r="AA143" s="22">
        <v>0</v>
      </c>
      <c r="AB143" s="22">
        <v>0</v>
      </c>
      <c r="AC143" s="22">
        <v>0</v>
      </c>
      <c r="AD143" s="22">
        <v>0</v>
      </c>
      <c r="AE143" s="22">
        <v>17796</v>
      </c>
      <c r="AF143" s="22">
        <v>1863238</v>
      </c>
      <c r="AG143" s="22">
        <v>572686</v>
      </c>
      <c r="AH143" s="22">
        <v>455584</v>
      </c>
      <c r="AI143" s="22">
        <v>105092</v>
      </c>
      <c r="AJ143" s="22">
        <v>351080</v>
      </c>
      <c r="AK143" s="22">
        <v>30966</v>
      </c>
      <c r="AL143" s="22">
        <v>526</v>
      </c>
      <c r="AM143" s="22">
        <v>19816</v>
      </c>
      <c r="AN143" s="22">
        <v>17669</v>
      </c>
      <c r="AO143" s="22">
        <v>296</v>
      </c>
      <c r="AP143" s="22">
        <v>0</v>
      </c>
      <c r="AQ143" s="22">
        <v>6107</v>
      </c>
      <c r="AR143" s="22">
        <v>7888</v>
      </c>
      <c r="AS143" s="22">
        <v>351577</v>
      </c>
      <c r="AT143" s="22">
        <v>0</v>
      </c>
      <c r="AU143" s="22">
        <v>0</v>
      </c>
      <c r="AV143" s="22">
        <v>0</v>
      </c>
      <c r="AW143" s="22">
        <v>1919287</v>
      </c>
      <c r="AX143" s="22">
        <v>-56049</v>
      </c>
    </row>
    <row r="144" spans="1:50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835175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655133</v>
      </c>
      <c r="M144" s="22">
        <v>12424</v>
      </c>
      <c r="N144" s="22">
        <v>10739</v>
      </c>
      <c r="O144" s="22">
        <v>0</v>
      </c>
      <c r="P144" s="22">
        <v>195260</v>
      </c>
      <c r="Q144" s="22">
        <v>91249</v>
      </c>
      <c r="R144" s="22">
        <v>49777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223113</v>
      </c>
      <c r="Y144" s="22">
        <v>289392</v>
      </c>
      <c r="Z144" s="22">
        <v>55429</v>
      </c>
      <c r="AA144" s="22">
        <v>13750</v>
      </c>
      <c r="AB144" s="22">
        <v>0</v>
      </c>
      <c r="AC144" s="22">
        <v>0</v>
      </c>
      <c r="AD144" s="22">
        <v>0</v>
      </c>
      <c r="AE144" s="22">
        <v>9133</v>
      </c>
      <c r="AF144" s="22">
        <v>2440574</v>
      </c>
      <c r="AG144" s="22">
        <v>617616</v>
      </c>
      <c r="AH144" s="22">
        <v>729414</v>
      </c>
      <c r="AI144" s="22">
        <v>0</v>
      </c>
      <c r="AJ144" s="22">
        <v>447864</v>
      </c>
      <c r="AK144" s="22">
        <v>0</v>
      </c>
      <c r="AL144" s="22">
        <v>0</v>
      </c>
      <c r="AM144" s="22">
        <v>76820</v>
      </c>
      <c r="AN144" s="22">
        <v>0</v>
      </c>
      <c r="AO144" s="22">
        <v>0</v>
      </c>
      <c r="AP144" s="22">
        <v>0</v>
      </c>
      <c r="AQ144" s="22">
        <v>0</v>
      </c>
      <c r="AR144" s="22">
        <v>11369</v>
      </c>
      <c r="AS144" s="22">
        <v>677647</v>
      </c>
      <c r="AT144" s="22">
        <v>0</v>
      </c>
      <c r="AU144" s="22">
        <v>0</v>
      </c>
      <c r="AV144" s="22">
        <v>38071</v>
      </c>
      <c r="AW144" s="22">
        <v>2598801</v>
      </c>
      <c r="AX144" s="22">
        <v>-158227</v>
      </c>
    </row>
    <row r="145" spans="1:50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2059889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3055216</v>
      </c>
      <c r="M145" s="22">
        <v>42439</v>
      </c>
      <c r="N145" s="22">
        <v>38100</v>
      </c>
      <c r="O145" s="22">
        <v>0</v>
      </c>
      <c r="P145" s="22">
        <v>293500</v>
      </c>
      <c r="Q145" s="22">
        <v>187915</v>
      </c>
      <c r="R145" s="22">
        <v>217500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284310</v>
      </c>
      <c r="Y145" s="22">
        <v>53422</v>
      </c>
      <c r="Z145" s="22">
        <v>184366</v>
      </c>
      <c r="AA145" s="22">
        <v>0</v>
      </c>
      <c r="AB145" s="22">
        <v>0</v>
      </c>
      <c r="AC145" s="22">
        <v>0</v>
      </c>
      <c r="AD145" s="22">
        <v>0</v>
      </c>
      <c r="AE145" s="22">
        <v>1241610</v>
      </c>
      <c r="AF145" s="22">
        <v>7658267</v>
      </c>
      <c r="AG145" s="22">
        <v>2007770</v>
      </c>
      <c r="AH145" s="22">
        <v>1173888</v>
      </c>
      <c r="AI145" s="22">
        <v>0</v>
      </c>
      <c r="AJ145" s="22">
        <v>1259416</v>
      </c>
      <c r="AK145" s="22">
        <v>16135</v>
      </c>
      <c r="AL145" s="22">
        <v>0</v>
      </c>
      <c r="AM145" s="22">
        <v>230639</v>
      </c>
      <c r="AN145" s="22">
        <v>0</v>
      </c>
      <c r="AO145" s="22">
        <v>0</v>
      </c>
      <c r="AP145" s="22">
        <v>0</v>
      </c>
      <c r="AQ145" s="22">
        <v>38757</v>
      </c>
      <c r="AR145" s="22">
        <v>301708</v>
      </c>
      <c r="AS145" s="22">
        <v>1481311</v>
      </c>
      <c r="AT145" s="22">
        <v>1621</v>
      </c>
      <c r="AU145" s="22">
        <v>0</v>
      </c>
      <c r="AV145" s="22">
        <v>26036</v>
      </c>
      <c r="AW145" s="22">
        <v>6537281</v>
      </c>
      <c r="AX145" s="22">
        <v>1120986</v>
      </c>
    </row>
    <row r="146" spans="1:50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11903192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1065814</v>
      </c>
      <c r="L146" s="22">
        <v>7448638</v>
      </c>
      <c r="M146" s="22">
        <v>262294</v>
      </c>
      <c r="N146" s="22">
        <v>0</v>
      </c>
      <c r="O146" s="22">
        <v>0</v>
      </c>
      <c r="P146" s="22">
        <v>1976096</v>
      </c>
      <c r="Q146" s="22">
        <v>456665</v>
      </c>
      <c r="R146" s="22">
        <v>695253</v>
      </c>
      <c r="S146" s="22">
        <v>0</v>
      </c>
      <c r="T146" s="22">
        <v>74279</v>
      </c>
      <c r="U146" s="22">
        <v>0</v>
      </c>
      <c r="V146" s="22">
        <v>37800</v>
      </c>
      <c r="W146" s="22">
        <v>0</v>
      </c>
      <c r="X146" s="22">
        <v>864984</v>
      </c>
      <c r="Y146" s="22">
        <v>0</v>
      </c>
      <c r="Z146" s="22">
        <v>930815</v>
      </c>
      <c r="AA146" s="22">
        <v>2480882</v>
      </c>
      <c r="AB146" s="22">
        <v>0</v>
      </c>
      <c r="AC146" s="22">
        <v>197160</v>
      </c>
      <c r="AD146" s="22">
        <v>98094</v>
      </c>
      <c r="AE146" s="22">
        <v>370808</v>
      </c>
      <c r="AF146" s="22">
        <v>28862774</v>
      </c>
      <c r="AG146" s="22">
        <v>11446527</v>
      </c>
      <c r="AH146" s="22">
        <v>5026225</v>
      </c>
      <c r="AI146" s="22">
        <v>2464049</v>
      </c>
      <c r="AJ146" s="22">
        <v>3251465</v>
      </c>
      <c r="AK146" s="22">
        <v>0</v>
      </c>
      <c r="AL146" s="22">
        <v>233887</v>
      </c>
      <c r="AM146" s="22">
        <v>0</v>
      </c>
      <c r="AN146" s="22">
        <v>0</v>
      </c>
      <c r="AO146" s="22">
        <v>14896</v>
      </c>
      <c r="AP146" s="22">
        <v>521518</v>
      </c>
      <c r="AQ146" s="22">
        <v>0</v>
      </c>
      <c r="AR146" s="22">
        <v>11753</v>
      </c>
      <c r="AS146" s="22">
        <v>5450763</v>
      </c>
      <c r="AT146" s="22">
        <v>0</v>
      </c>
      <c r="AU146" s="22">
        <v>0</v>
      </c>
      <c r="AV146" s="22">
        <v>20846</v>
      </c>
      <c r="AW146" s="22">
        <v>28441929</v>
      </c>
      <c r="AX146" s="22">
        <v>420845</v>
      </c>
    </row>
    <row r="147" spans="1:50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1005524</v>
      </c>
      <c r="F147" s="22">
        <v>0</v>
      </c>
      <c r="G147" s="22">
        <v>0</v>
      </c>
      <c r="H147" s="22">
        <v>0</v>
      </c>
      <c r="I147" s="22">
        <v>0</v>
      </c>
      <c r="J147" s="22">
        <v>37808</v>
      </c>
      <c r="K147" s="22">
        <v>0</v>
      </c>
      <c r="L147" s="22">
        <v>697191</v>
      </c>
      <c r="M147" s="22">
        <v>49494</v>
      </c>
      <c r="N147" s="22">
        <v>8360</v>
      </c>
      <c r="O147" s="22">
        <v>0</v>
      </c>
      <c r="P147" s="22">
        <v>130790</v>
      </c>
      <c r="Q147" s="22">
        <v>33634</v>
      </c>
      <c r="R147" s="22">
        <v>57081</v>
      </c>
      <c r="S147" s="22">
        <v>12936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814747</v>
      </c>
      <c r="Z147" s="22">
        <v>158305</v>
      </c>
      <c r="AA147" s="22">
        <v>0</v>
      </c>
      <c r="AB147" s="22">
        <v>11824</v>
      </c>
      <c r="AC147" s="22">
        <v>0</v>
      </c>
      <c r="AD147" s="22">
        <v>0</v>
      </c>
      <c r="AE147" s="22">
        <v>2401</v>
      </c>
      <c r="AF147" s="22">
        <v>3020095</v>
      </c>
      <c r="AG147" s="22">
        <v>462816</v>
      </c>
      <c r="AH147" s="22">
        <v>713046</v>
      </c>
      <c r="AI147" s="22">
        <v>209365</v>
      </c>
      <c r="AJ147" s="22">
        <v>271016</v>
      </c>
      <c r="AK147" s="22">
        <v>0</v>
      </c>
      <c r="AL147" s="22">
        <v>55481</v>
      </c>
      <c r="AM147" s="22">
        <v>74849</v>
      </c>
      <c r="AN147" s="22">
        <v>0</v>
      </c>
      <c r="AO147" s="22">
        <v>3345</v>
      </c>
      <c r="AP147" s="22">
        <v>0</v>
      </c>
      <c r="AQ147" s="22">
        <v>57844</v>
      </c>
      <c r="AR147" s="22">
        <v>0</v>
      </c>
      <c r="AS147" s="22">
        <v>612033</v>
      </c>
      <c r="AT147" s="22">
        <v>2150</v>
      </c>
      <c r="AU147" s="22">
        <v>0</v>
      </c>
      <c r="AV147" s="22">
        <v>36683</v>
      </c>
      <c r="AW147" s="22">
        <v>2498628</v>
      </c>
      <c r="AX147" s="22">
        <v>521467</v>
      </c>
    </row>
    <row r="148" spans="1:50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3027093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1689293</v>
      </c>
      <c r="M148" s="22">
        <v>45633</v>
      </c>
      <c r="N148" s="22">
        <v>68566</v>
      </c>
      <c r="O148" s="22">
        <v>32374</v>
      </c>
      <c r="P148" s="22">
        <v>332835</v>
      </c>
      <c r="Q148" s="22">
        <v>346521</v>
      </c>
      <c r="R148" s="22">
        <v>167005</v>
      </c>
      <c r="S148" s="22">
        <v>0</v>
      </c>
      <c r="T148" s="22">
        <v>0</v>
      </c>
      <c r="U148" s="22">
        <v>0</v>
      </c>
      <c r="V148" s="22">
        <v>0</v>
      </c>
      <c r="W148" s="22">
        <v>313922</v>
      </c>
      <c r="X148" s="22">
        <v>0</v>
      </c>
      <c r="Y148" s="22">
        <v>1430743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37022</v>
      </c>
      <c r="AF148" s="22">
        <v>7491007</v>
      </c>
      <c r="AG148" s="22">
        <v>2077404</v>
      </c>
      <c r="AH148" s="22">
        <v>1940809</v>
      </c>
      <c r="AI148" s="22">
        <v>0</v>
      </c>
      <c r="AJ148" s="22">
        <v>1012553</v>
      </c>
      <c r="AK148" s="22">
        <v>0</v>
      </c>
      <c r="AL148" s="22">
        <v>0</v>
      </c>
      <c r="AM148" s="22">
        <v>155786</v>
      </c>
      <c r="AN148" s="22">
        <v>0</v>
      </c>
      <c r="AO148" s="22">
        <v>5570</v>
      </c>
      <c r="AP148" s="22">
        <v>0</v>
      </c>
      <c r="AQ148" s="22">
        <v>20136</v>
      </c>
      <c r="AR148" s="22">
        <v>0</v>
      </c>
      <c r="AS148" s="22">
        <v>1442401</v>
      </c>
      <c r="AT148" s="22">
        <v>0</v>
      </c>
      <c r="AU148" s="22">
        <v>0</v>
      </c>
      <c r="AV148" s="22">
        <v>3466</v>
      </c>
      <c r="AW148" s="22">
        <v>6658125</v>
      </c>
      <c r="AX148" s="22">
        <v>832882</v>
      </c>
    </row>
    <row r="149" spans="1:50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589915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1817490</v>
      </c>
      <c r="M149" s="22">
        <v>11504</v>
      </c>
      <c r="N149" s="22">
        <v>13201</v>
      </c>
      <c r="O149" s="22">
        <v>0</v>
      </c>
      <c r="P149" s="22">
        <v>75005</v>
      </c>
      <c r="Q149" s="22">
        <v>230566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42942</v>
      </c>
      <c r="Y149" s="22">
        <v>2653603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5434226</v>
      </c>
      <c r="AG149" s="22">
        <v>651498</v>
      </c>
      <c r="AH149" s="22">
        <v>465953</v>
      </c>
      <c r="AI149" s="22">
        <v>0</v>
      </c>
      <c r="AJ149" s="22">
        <v>407907</v>
      </c>
      <c r="AK149" s="22">
        <v>0</v>
      </c>
      <c r="AL149" s="22">
        <v>0</v>
      </c>
      <c r="AM149" s="22">
        <v>0</v>
      </c>
      <c r="AN149" s="22">
        <v>100</v>
      </c>
      <c r="AO149" s="22">
        <v>657</v>
      </c>
      <c r="AP149" s="22">
        <v>0</v>
      </c>
      <c r="AQ149" s="22">
        <v>7393</v>
      </c>
      <c r="AR149" s="22">
        <v>0</v>
      </c>
      <c r="AS149" s="22">
        <v>603348</v>
      </c>
      <c r="AT149" s="22">
        <v>0</v>
      </c>
      <c r="AU149" s="22">
        <v>0</v>
      </c>
      <c r="AV149" s="22">
        <v>0</v>
      </c>
      <c r="AW149" s="22">
        <v>2136856</v>
      </c>
      <c r="AX149" s="22">
        <v>3297370</v>
      </c>
    </row>
    <row r="150" spans="1:50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34540146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23651274</v>
      </c>
      <c r="M150" s="22">
        <v>518806</v>
      </c>
      <c r="N150" s="22">
        <v>0</v>
      </c>
      <c r="O150" s="22">
        <v>0</v>
      </c>
      <c r="P150" s="22">
        <v>4467352</v>
      </c>
      <c r="Q150" s="22">
        <v>3062061</v>
      </c>
      <c r="R150" s="22">
        <v>3213093</v>
      </c>
      <c r="S150" s="22">
        <v>0</v>
      </c>
      <c r="T150" s="22">
        <v>149959</v>
      </c>
      <c r="U150" s="22">
        <v>1287136</v>
      </c>
      <c r="V150" s="22">
        <v>0</v>
      </c>
      <c r="W150" s="22">
        <v>125330</v>
      </c>
      <c r="X150" s="22">
        <v>1936164</v>
      </c>
      <c r="Y150" s="22">
        <v>3050708</v>
      </c>
      <c r="Z150" s="22">
        <v>3347786</v>
      </c>
      <c r="AA150" s="22">
        <v>0</v>
      </c>
      <c r="AB150" s="22">
        <v>48887</v>
      </c>
      <c r="AC150" s="22">
        <v>0</v>
      </c>
      <c r="AD150" s="22">
        <v>1731435</v>
      </c>
      <c r="AE150" s="22">
        <v>3007286</v>
      </c>
      <c r="AF150" s="22">
        <v>84137423</v>
      </c>
      <c r="AG150" s="22">
        <v>32642633</v>
      </c>
      <c r="AH150" s="22">
        <v>16047615</v>
      </c>
      <c r="AI150" s="22">
        <v>5176490</v>
      </c>
      <c r="AJ150" s="22">
        <v>9765834</v>
      </c>
      <c r="AK150" s="22">
        <v>42022</v>
      </c>
      <c r="AL150" s="22">
        <v>0</v>
      </c>
      <c r="AM150" s="22">
        <v>0</v>
      </c>
      <c r="AN150" s="22">
        <v>2670071</v>
      </c>
      <c r="AO150" s="22">
        <v>130729</v>
      </c>
      <c r="AP150" s="22">
        <v>0</v>
      </c>
      <c r="AQ150" s="22">
        <v>591006</v>
      </c>
      <c r="AR150" s="22">
        <v>35200</v>
      </c>
      <c r="AS150" s="22">
        <v>12858678</v>
      </c>
      <c r="AT150" s="22">
        <v>13797</v>
      </c>
      <c r="AU150" s="22">
        <v>0</v>
      </c>
      <c r="AV150" s="22">
        <v>7</v>
      </c>
      <c r="AW150" s="22">
        <v>79974082</v>
      </c>
      <c r="AX150" s="22">
        <v>4163341</v>
      </c>
    </row>
    <row r="151" spans="1:50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10565008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269745</v>
      </c>
      <c r="L151" s="22">
        <v>10688903</v>
      </c>
      <c r="M151" s="22">
        <v>189070</v>
      </c>
      <c r="N151" s="22">
        <v>309980</v>
      </c>
      <c r="O151" s="22">
        <v>72593</v>
      </c>
      <c r="P151" s="22">
        <v>2414740</v>
      </c>
      <c r="Q151" s="22">
        <v>1053225</v>
      </c>
      <c r="R151" s="22">
        <v>242421</v>
      </c>
      <c r="S151" s="22">
        <v>0</v>
      </c>
      <c r="T151" s="22">
        <v>0</v>
      </c>
      <c r="U151" s="22">
        <v>0</v>
      </c>
      <c r="V151" s="22">
        <v>11300</v>
      </c>
      <c r="W151" s="22">
        <v>1916977</v>
      </c>
      <c r="X151" s="22">
        <v>853619</v>
      </c>
      <c r="Y151" s="22">
        <v>2440969</v>
      </c>
      <c r="Z151" s="22">
        <v>692352</v>
      </c>
      <c r="AA151" s="22">
        <v>127350</v>
      </c>
      <c r="AB151" s="22">
        <v>0</v>
      </c>
      <c r="AC151" s="22">
        <v>0</v>
      </c>
      <c r="AD151" s="22">
        <v>0</v>
      </c>
      <c r="AE151" s="22">
        <v>222378</v>
      </c>
      <c r="AF151" s="22">
        <v>32070630</v>
      </c>
      <c r="AG151" s="22">
        <v>8598359</v>
      </c>
      <c r="AH151" s="22">
        <v>5327584</v>
      </c>
      <c r="AI151" s="22">
        <v>0</v>
      </c>
      <c r="AJ151" s="22">
        <v>1973806</v>
      </c>
      <c r="AK151" s="22">
        <v>0</v>
      </c>
      <c r="AL151" s="22">
        <v>7733952</v>
      </c>
      <c r="AM151" s="22">
        <v>895512</v>
      </c>
      <c r="AN151" s="22">
        <v>0</v>
      </c>
      <c r="AO151" s="22">
        <v>40054</v>
      </c>
      <c r="AP151" s="22">
        <v>317700</v>
      </c>
      <c r="AQ151" s="22">
        <v>573446</v>
      </c>
      <c r="AR151" s="22">
        <v>4055</v>
      </c>
      <c r="AS151" s="22">
        <v>4417910</v>
      </c>
      <c r="AT151" s="22">
        <v>80952</v>
      </c>
      <c r="AU151" s="22">
        <v>0</v>
      </c>
      <c r="AV151" s="22">
        <v>3025</v>
      </c>
      <c r="AW151" s="22">
        <v>29966355</v>
      </c>
      <c r="AX151" s="22">
        <v>2104275</v>
      </c>
    </row>
    <row r="152" spans="1:50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1394863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419458</v>
      </c>
      <c r="L152" s="22">
        <v>1202548</v>
      </c>
      <c r="M152" s="22">
        <v>28030</v>
      </c>
      <c r="N152" s="22">
        <v>7870</v>
      </c>
      <c r="O152" s="22">
        <v>6591</v>
      </c>
      <c r="P152" s="22">
        <v>129770</v>
      </c>
      <c r="Q152" s="22">
        <v>41909</v>
      </c>
      <c r="R152" s="22">
        <v>27700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228855</v>
      </c>
      <c r="Y152" s="22">
        <v>54767</v>
      </c>
      <c r="Z152" s="22">
        <v>50457</v>
      </c>
      <c r="AA152" s="22">
        <v>0</v>
      </c>
      <c r="AB152" s="22">
        <v>0</v>
      </c>
      <c r="AC152" s="22">
        <v>0</v>
      </c>
      <c r="AD152" s="22">
        <v>0</v>
      </c>
      <c r="AE152" s="22">
        <v>27892</v>
      </c>
      <c r="AF152" s="22">
        <v>3620710</v>
      </c>
      <c r="AG152" s="22">
        <v>931528</v>
      </c>
      <c r="AH152" s="22">
        <v>1497805</v>
      </c>
      <c r="AI152" s="22">
        <v>0</v>
      </c>
      <c r="AJ152" s="22">
        <v>748850</v>
      </c>
      <c r="AK152" s="22">
        <v>0</v>
      </c>
      <c r="AL152" s="22">
        <v>0</v>
      </c>
      <c r="AM152" s="22">
        <v>0</v>
      </c>
      <c r="AN152" s="22">
        <v>0</v>
      </c>
      <c r="AO152" s="22">
        <v>1751</v>
      </c>
      <c r="AP152" s="22">
        <v>0</v>
      </c>
      <c r="AQ152" s="22">
        <v>58846</v>
      </c>
      <c r="AR152" s="22">
        <v>0</v>
      </c>
      <c r="AS152" s="22">
        <v>486964</v>
      </c>
      <c r="AT152" s="22">
        <v>111094</v>
      </c>
      <c r="AU152" s="22">
        <v>0</v>
      </c>
      <c r="AV152" s="22">
        <v>22723</v>
      </c>
      <c r="AW152" s="22">
        <v>3859561</v>
      </c>
      <c r="AX152" s="22">
        <v>-238851</v>
      </c>
    </row>
    <row r="153" spans="1:50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1401999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1359919</v>
      </c>
      <c r="M153" s="22">
        <v>12979</v>
      </c>
      <c r="N153" s="22">
        <v>0</v>
      </c>
      <c r="O153" s="22">
        <v>0</v>
      </c>
      <c r="P153" s="22">
        <v>231828</v>
      </c>
      <c r="Q153" s="22">
        <v>14662</v>
      </c>
      <c r="R153" s="22">
        <v>0</v>
      </c>
      <c r="S153" s="22">
        <v>0</v>
      </c>
      <c r="T153" s="22">
        <v>0</v>
      </c>
      <c r="U153" s="22">
        <v>0</v>
      </c>
      <c r="V153" s="22">
        <v>23100</v>
      </c>
      <c r="W153" s="22">
        <v>0</v>
      </c>
      <c r="X153" s="22">
        <v>221129</v>
      </c>
      <c r="Y153" s="22">
        <v>619145</v>
      </c>
      <c r="Z153" s="22">
        <v>460210</v>
      </c>
      <c r="AA153" s="22">
        <v>180344</v>
      </c>
      <c r="AB153" s="22">
        <v>0</v>
      </c>
      <c r="AC153" s="22">
        <v>0</v>
      </c>
      <c r="AD153" s="22">
        <v>0</v>
      </c>
      <c r="AE153" s="22">
        <v>191681</v>
      </c>
      <c r="AF153" s="22">
        <v>4716996</v>
      </c>
      <c r="AG153" s="22">
        <v>1105313</v>
      </c>
      <c r="AH153" s="22">
        <v>962229</v>
      </c>
      <c r="AI153" s="22">
        <v>0</v>
      </c>
      <c r="AJ153" s="22">
        <v>868901</v>
      </c>
      <c r="AK153" s="22">
        <v>0</v>
      </c>
      <c r="AL153" s="22">
        <v>0</v>
      </c>
      <c r="AM153" s="22">
        <v>142518</v>
      </c>
      <c r="AN153" s="22">
        <v>0</v>
      </c>
      <c r="AO153" s="22">
        <v>0</v>
      </c>
      <c r="AP153" s="22">
        <v>0</v>
      </c>
      <c r="AQ153" s="22">
        <v>95548</v>
      </c>
      <c r="AR153" s="22">
        <v>0</v>
      </c>
      <c r="AS153" s="22">
        <v>984404</v>
      </c>
      <c r="AT153" s="22">
        <v>0</v>
      </c>
      <c r="AU153" s="22">
        <v>0</v>
      </c>
      <c r="AV153" s="22">
        <v>412263</v>
      </c>
      <c r="AW153" s="22">
        <v>4571176</v>
      </c>
      <c r="AX153" s="22">
        <v>145820</v>
      </c>
    </row>
    <row r="154" spans="1:50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12040186</v>
      </c>
      <c r="F154" s="22">
        <v>0</v>
      </c>
      <c r="G154" s="22">
        <v>0</v>
      </c>
      <c r="H154" s="22">
        <v>0</v>
      </c>
      <c r="I154" s="22">
        <v>0</v>
      </c>
      <c r="J154" s="22">
        <v>248000</v>
      </c>
      <c r="K154" s="22">
        <v>0</v>
      </c>
      <c r="L154" s="22">
        <v>10571706</v>
      </c>
      <c r="M154" s="22">
        <v>354032</v>
      </c>
      <c r="N154" s="22">
        <v>165296</v>
      </c>
      <c r="O154" s="22">
        <v>0</v>
      </c>
      <c r="P154" s="22">
        <v>1727177</v>
      </c>
      <c r="Q154" s="22">
        <v>649053</v>
      </c>
      <c r="R154" s="22">
        <v>428276</v>
      </c>
      <c r="S154" s="22">
        <v>0</v>
      </c>
      <c r="T154" s="22">
        <v>0</v>
      </c>
      <c r="U154" s="22">
        <v>0</v>
      </c>
      <c r="V154" s="22">
        <v>51275</v>
      </c>
      <c r="W154" s="22">
        <v>299065</v>
      </c>
      <c r="X154" s="22">
        <v>1347707</v>
      </c>
      <c r="Y154" s="22">
        <v>1933516</v>
      </c>
      <c r="Z154" s="22">
        <v>3467563</v>
      </c>
      <c r="AA154" s="22">
        <v>251678</v>
      </c>
      <c r="AB154" s="22">
        <v>0</v>
      </c>
      <c r="AC154" s="22">
        <v>2432</v>
      </c>
      <c r="AD154" s="22">
        <v>0</v>
      </c>
      <c r="AE154" s="22">
        <v>934181</v>
      </c>
      <c r="AF154" s="22">
        <v>34471143</v>
      </c>
      <c r="AG154" s="22">
        <v>9034862</v>
      </c>
      <c r="AH154" s="22">
        <v>7630632</v>
      </c>
      <c r="AI154" s="22">
        <v>0</v>
      </c>
      <c r="AJ154" s="22">
        <v>4588301</v>
      </c>
      <c r="AK154" s="22">
        <v>0</v>
      </c>
      <c r="AL154" s="22">
        <v>7324</v>
      </c>
      <c r="AM154" s="22">
        <v>266434</v>
      </c>
      <c r="AN154" s="22">
        <v>0</v>
      </c>
      <c r="AO154" s="22">
        <v>0</v>
      </c>
      <c r="AP154" s="22">
        <v>0</v>
      </c>
      <c r="AQ154" s="22">
        <v>783304</v>
      </c>
      <c r="AR154" s="22">
        <v>375907</v>
      </c>
      <c r="AS154" s="22">
        <v>6507842</v>
      </c>
      <c r="AT154" s="22">
        <v>244915</v>
      </c>
      <c r="AU154" s="22">
        <v>0</v>
      </c>
      <c r="AV154" s="22">
        <v>1052067</v>
      </c>
      <c r="AW154" s="22">
        <v>30491588</v>
      </c>
      <c r="AX154" s="22">
        <v>3979555</v>
      </c>
    </row>
    <row r="155" spans="1:50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3726548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3967812</v>
      </c>
      <c r="M155" s="22">
        <v>56888</v>
      </c>
      <c r="N155" s="22">
        <v>0</v>
      </c>
      <c r="O155" s="22">
        <v>70698</v>
      </c>
      <c r="P155" s="22">
        <v>564382</v>
      </c>
      <c r="Q155" s="22">
        <v>262242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1215138</v>
      </c>
      <c r="Y155" s="22">
        <v>344026</v>
      </c>
      <c r="Z155" s="22">
        <v>371679</v>
      </c>
      <c r="AA155" s="22">
        <v>0</v>
      </c>
      <c r="AB155" s="22">
        <v>0</v>
      </c>
      <c r="AC155" s="22">
        <v>174</v>
      </c>
      <c r="AD155" s="22">
        <v>0</v>
      </c>
      <c r="AE155" s="22">
        <v>0</v>
      </c>
      <c r="AF155" s="22">
        <v>10579587</v>
      </c>
      <c r="AG155" s="22">
        <v>3907657</v>
      </c>
      <c r="AH155" s="22">
        <v>2956665</v>
      </c>
      <c r="AI155" s="22">
        <v>0</v>
      </c>
      <c r="AJ155" s="22">
        <v>796533</v>
      </c>
      <c r="AK155" s="22">
        <v>0</v>
      </c>
      <c r="AL155" s="22">
        <v>0</v>
      </c>
      <c r="AM155" s="22">
        <v>0</v>
      </c>
      <c r="AN155" s="22">
        <v>229746</v>
      </c>
      <c r="AO155" s="22">
        <v>11896</v>
      </c>
      <c r="AP155" s="22">
        <v>0</v>
      </c>
      <c r="AQ155" s="22">
        <v>91799</v>
      </c>
      <c r="AR155" s="22">
        <v>0</v>
      </c>
      <c r="AS155" s="22">
        <v>2247475</v>
      </c>
      <c r="AT155" s="22">
        <v>51109</v>
      </c>
      <c r="AU155" s="22">
        <v>0</v>
      </c>
      <c r="AV155" s="22">
        <v>10081</v>
      </c>
      <c r="AW155" s="22">
        <v>10302961</v>
      </c>
      <c r="AX155" s="22">
        <v>276626</v>
      </c>
    </row>
    <row r="156" spans="1:50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1689552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2779095</v>
      </c>
      <c r="M156" s="22">
        <v>45311</v>
      </c>
      <c r="N156" s="22">
        <v>23213</v>
      </c>
      <c r="O156" s="22">
        <v>4417</v>
      </c>
      <c r="P156" s="22">
        <v>257037</v>
      </c>
      <c r="Q156" s="22">
        <v>305910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147638</v>
      </c>
      <c r="X156" s="22">
        <v>161043</v>
      </c>
      <c r="Y156" s="22">
        <v>265080</v>
      </c>
      <c r="Z156" s="22">
        <v>425398</v>
      </c>
      <c r="AA156" s="22">
        <v>0</v>
      </c>
      <c r="AB156" s="22">
        <v>0</v>
      </c>
      <c r="AC156" s="22">
        <v>0</v>
      </c>
      <c r="AD156" s="22">
        <v>0</v>
      </c>
      <c r="AE156" s="22">
        <v>170572</v>
      </c>
      <c r="AF156" s="22">
        <v>6274266</v>
      </c>
      <c r="AG156" s="22">
        <v>1923738</v>
      </c>
      <c r="AH156" s="22">
        <v>1154799</v>
      </c>
      <c r="AI156" s="22">
        <v>9102</v>
      </c>
      <c r="AJ156" s="22">
        <v>1192836</v>
      </c>
      <c r="AK156" s="22">
        <v>0</v>
      </c>
      <c r="AL156" s="22">
        <v>0</v>
      </c>
      <c r="AM156" s="22">
        <v>52062</v>
      </c>
      <c r="AN156" s="22">
        <v>0</v>
      </c>
      <c r="AO156" s="22">
        <v>3508</v>
      </c>
      <c r="AP156" s="22">
        <v>0</v>
      </c>
      <c r="AQ156" s="22">
        <v>100671</v>
      </c>
      <c r="AR156" s="22">
        <v>0</v>
      </c>
      <c r="AS156" s="22">
        <v>1258120</v>
      </c>
      <c r="AT156" s="22">
        <v>0</v>
      </c>
      <c r="AU156" s="22">
        <v>0</v>
      </c>
      <c r="AV156" s="22">
        <v>42387</v>
      </c>
      <c r="AW156" s="22">
        <v>5737223</v>
      </c>
      <c r="AX156" s="22">
        <v>537043</v>
      </c>
    </row>
    <row r="157" spans="1:50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4975453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2601702</v>
      </c>
      <c r="M157" s="22">
        <v>84546</v>
      </c>
      <c r="N157" s="22">
        <v>151364</v>
      </c>
      <c r="O157" s="22">
        <v>0</v>
      </c>
      <c r="P157" s="22">
        <v>944490</v>
      </c>
      <c r="Q157" s="22">
        <v>351833</v>
      </c>
      <c r="R157" s="22">
        <v>695608</v>
      </c>
      <c r="S157" s="22">
        <v>0</v>
      </c>
      <c r="T157" s="22">
        <v>81800</v>
      </c>
      <c r="U157" s="22">
        <v>0</v>
      </c>
      <c r="V157" s="22">
        <v>1320</v>
      </c>
      <c r="W157" s="22">
        <v>0</v>
      </c>
      <c r="X157" s="22">
        <v>933733</v>
      </c>
      <c r="Y157" s="22">
        <v>34452</v>
      </c>
      <c r="Z157" s="22">
        <v>994278</v>
      </c>
      <c r="AA157" s="22">
        <v>0</v>
      </c>
      <c r="AB157" s="22">
        <v>0</v>
      </c>
      <c r="AC157" s="22">
        <v>0</v>
      </c>
      <c r="AD157" s="22">
        <v>0</v>
      </c>
      <c r="AE157" s="22">
        <v>171374</v>
      </c>
      <c r="AF157" s="22">
        <v>12021953</v>
      </c>
      <c r="AG157" s="22">
        <v>5188792</v>
      </c>
      <c r="AH157" s="22">
        <v>3471663</v>
      </c>
      <c r="AI157" s="22">
        <v>0</v>
      </c>
      <c r="AJ157" s="22">
        <v>1382326</v>
      </c>
      <c r="AK157" s="22">
        <v>0</v>
      </c>
      <c r="AL157" s="22">
        <v>0</v>
      </c>
      <c r="AM157" s="22">
        <v>513169</v>
      </c>
      <c r="AN157" s="22">
        <v>0</v>
      </c>
      <c r="AO157" s="22">
        <v>14930</v>
      </c>
      <c r="AP157" s="22">
        <v>0</v>
      </c>
      <c r="AQ157" s="22">
        <v>111538</v>
      </c>
      <c r="AR157" s="22">
        <v>0</v>
      </c>
      <c r="AS157" s="22">
        <v>2039639</v>
      </c>
      <c r="AT157" s="22">
        <v>0</v>
      </c>
      <c r="AU157" s="22">
        <v>0</v>
      </c>
      <c r="AV157" s="22">
        <v>531678</v>
      </c>
      <c r="AW157" s="22">
        <v>13253735</v>
      </c>
      <c r="AX157" s="22">
        <v>-1231782</v>
      </c>
    </row>
    <row r="158" spans="1:50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7796964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10326222</v>
      </c>
      <c r="M158" s="22">
        <v>29338</v>
      </c>
      <c r="N158" s="22">
        <v>161684</v>
      </c>
      <c r="O158" s="22">
        <v>69897</v>
      </c>
      <c r="P158" s="22">
        <v>1039084</v>
      </c>
      <c r="Q158" s="22">
        <v>822865</v>
      </c>
      <c r="R158" s="22">
        <v>708041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1155867</v>
      </c>
      <c r="Y158" s="22">
        <v>1691150</v>
      </c>
      <c r="Z158" s="22">
        <v>587685</v>
      </c>
      <c r="AA158" s="22">
        <v>0</v>
      </c>
      <c r="AB158" s="22">
        <v>0</v>
      </c>
      <c r="AC158" s="22">
        <v>5300</v>
      </c>
      <c r="AD158" s="22">
        <v>0</v>
      </c>
      <c r="AE158" s="22">
        <v>189049</v>
      </c>
      <c r="AF158" s="22">
        <v>24583146</v>
      </c>
      <c r="AG158" s="22">
        <v>6632343</v>
      </c>
      <c r="AH158" s="22">
        <v>8809094</v>
      </c>
      <c r="AI158" s="22">
        <v>0</v>
      </c>
      <c r="AJ158" s="22">
        <v>3470622</v>
      </c>
      <c r="AK158" s="22">
        <v>22697</v>
      </c>
      <c r="AL158" s="22">
        <v>0</v>
      </c>
      <c r="AM158" s="22">
        <v>890073</v>
      </c>
      <c r="AN158" s="22">
        <v>0</v>
      </c>
      <c r="AO158" s="22">
        <v>44697</v>
      </c>
      <c r="AP158" s="22">
        <v>0</v>
      </c>
      <c r="AQ158" s="22">
        <v>1044528</v>
      </c>
      <c r="AR158" s="22">
        <v>897457</v>
      </c>
      <c r="AS158" s="22">
        <v>5248292</v>
      </c>
      <c r="AT158" s="22">
        <v>-7600</v>
      </c>
      <c r="AU158" s="22">
        <v>0</v>
      </c>
      <c r="AV158" s="22">
        <v>431074</v>
      </c>
      <c r="AW158" s="22">
        <v>27483277</v>
      </c>
      <c r="AX158" s="22">
        <v>-2900131</v>
      </c>
    </row>
    <row r="159" spans="1:50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2759037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1317849</v>
      </c>
      <c r="M159" s="22">
        <v>69734</v>
      </c>
      <c r="N159" s="22">
        <v>11285</v>
      </c>
      <c r="O159" s="22">
        <v>2493</v>
      </c>
      <c r="P159" s="22">
        <v>548430</v>
      </c>
      <c r="Q159" s="22">
        <v>425485</v>
      </c>
      <c r="R159" s="22">
        <v>286175</v>
      </c>
      <c r="S159" s="22">
        <v>0</v>
      </c>
      <c r="T159" s="22">
        <v>37133</v>
      </c>
      <c r="U159" s="22">
        <v>0</v>
      </c>
      <c r="V159" s="22">
        <v>0</v>
      </c>
      <c r="W159" s="22">
        <v>0</v>
      </c>
      <c r="X159" s="22">
        <v>340769</v>
      </c>
      <c r="Y159" s="22">
        <v>753132</v>
      </c>
      <c r="Z159" s="22">
        <v>433281</v>
      </c>
      <c r="AA159" s="22">
        <v>204921</v>
      </c>
      <c r="AB159" s="22">
        <v>0</v>
      </c>
      <c r="AC159" s="22">
        <v>0</v>
      </c>
      <c r="AD159" s="22">
        <v>0</v>
      </c>
      <c r="AE159" s="22">
        <v>50425</v>
      </c>
      <c r="AF159" s="22">
        <v>7240149</v>
      </c>
      <c r="AG159" s="22">
        <v>1857381</v>
      </c>
      <c r="AH159" s="22">
        <v>1400666</v>
      </c>
      <c r="AI159" s="22">
        <v>0</v>
      </c>
      <c r="AJ159" s="22">
        <v>956387</v>
      </c>
      <c r="AK159" s="22">
        <v>100044</v>
      </c>
      <c r="AL159" s="22">
        <v>63460</v>
      </c>
      <c r="AM159" s="22">
        <v>442004</v>
      </c>
      <c r="AN159" s="22">
        <v>0</v>
      </c>
      <c r="AO159" s="22">
        <v>14817</v>
      </c>
      <c r="AP159" s="22">
        <v>15183</v>
      </c>
      <c r="AQ159" s="22">
        <v>24654</v>
      </c>
      <c r="AR159" s="22">
        <v>0</v>
      </c>
      <c r="AS159" s="22">
        <v>1506465</v>
      </c>
      <c r="AT159" s="22">
        <v>0</v>
      </c>
      <c r="AU159" s="22">
        <v>0</v>
      </c>
      <c r="AV159" s="22">
        <v>47230</v>
      </c>
      <c r="AW159" s="22">
        <v>6428291</v>
      </c>
      <c r="AX159" s="22">
        <v>811858</v>
      </c>
    </row>
    <row r="160" spans="1:50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403428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1056066</v>
      </c>
      <c r="M160" s="22">
        <v>17837</v>
      </c>
      <c r="N160" s="22">
        <v>642</v>
      </c>
      <c r="O160" s="22">
        <v>0</v>
      </c>
      <c r="P160" s="22">
        <v>131530</v>
      </c>
      <c r="Q160" s="22">
        <v>87667</v>
      </c>
      <c r="R160" s="22">
        <v>70374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1485234</v>
      </c>
      <c r="Y160" s="22">
        <v>2555482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178133</v>
      </c>
      <c r="AF160" s="22">
        <v>5986393</v>
      </c>
      <c r="AG160" s="22">
        <v>1674615</v>
      </c>
      <c r="AH160" s="22">
        <v>1890039</v>
      </c>
      <c r="AI160" s="22">
        <v>0</v>
      </c>
      <c r="AJ160" s="22">
        <v>1161907</v>
      </c>
      <c r="AK160" s="22">
        <v>-42944</v>
      </c>
      <c r="AL160" s="22">
        <v>0</v>
      </c>
      <c r="AM160" s="22">
        <v>18520</v>
      </c>
      <c r="AN160" s="22">
        <v>0</v>
      </c>
      <c r="AO160" s="22">
        <v>86333</v>
      </c>
      <c r="AP160" s="22">
        <v>0</v>
      </c>
      <c r="AQ160" s="22">
        <v>28826</v>
      </c>
      <c r="AR160" s="22">
        <v>0</v>
      </c>
      <c r="AS160" s="22">
        <v>1363609</v>
      </c>
      <c r="AT160" s="22">
        <v>0</v>
      </c>
      <c r="AU160" s="22">
        <v>0</v>
      </c>
      <c r="AV160" s="22">
        <v>18252</v>
      </c>
      <c r="AW160" s="22">
        <v>6199157</v>
      </c>
      <c r="AX160" s="22">
        <v>-212764</v>
      </c>
    </row>
    <row r="161" spans="1:50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3687625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3860084</v>
      </c>
      <c r="M161" s="22">
        <v>93914</v>
      </c>
      <c r="N161" s="22">
        <v>0</v>
      </c>
      <c r="O161" s="22">
        <v>0</v>
      </c>
      <c r="P161" s="22">
        <v>460183</v>
      </c>
      <c r="Q161" s="22">
        <v>91782</v>
      </c>
      <c r="R161" s="22">
        <v>0</v>
      </c>
      <c r="S161" s="22">
        <v>0</v>
      </c>
      <c r="T161" s="22">
        <v>6823</v>
      </c>
      <c r="U161" s="22">
        <v>0</v>
      </c>
      <c r="V161" s="22">
        <v>5000</v>
      </c>
      <c r="W161" s="22">
        <v>0</v>
      </c>
      <c r="X161" s="22">
        <v>513256</v>
      </c>
      <c r="Y161" s="22">
        <v>2299163</v>
      </c>
      <c r="Z161" s="22">
        <v>123043</v>
      </c>
      <c r="AA161" s="22">
        <v>125000</v>
      </c>
      <c r="AB161" s="22">
        <v>0</v>
      </c>
      <c r="AC161" s="22">
        <v>0</v>
      </c>
      <c r="AD161" s="22">
        <v>0</v>
      </c>
      <c r="AE161" s="22">
        <v>365063</v>
      </c>
      <c r="AF161" s="22">
        <v>11630936</v>
      </c>
      <c r="AG161" s="22">
        <v>3561331</v>
      </c>
      <c r="AH161" s="22">
        <v>2302805</v>
      </c>
      <c r="AI161" s="22">
        <v>0</v>
      </c>
      <c r="AJ161" s="22">
        <v>1424157</v>
      </c>
      <c r="AK161" s="22">
        <v>0</v>
      </c>
      <c r="AL161" s="22">
        <v>0</v>
      </c>
      <c r="AM161" s="22">
        <v>122087</v>
      </c>
      <c r="AN161" s="22">
        <v>0</v>
      </c>
      <c r="AO161" s="22">
        <v>13435</v>
      </c>
      <c r="AP161" s="22">
        <v>0</v>
      </c>
      <c r="AQ161" s="22">
        <v>385895</v>
      </c>
      <c r="AR161" s="22">
        <v>0</v>
      </c>
      <c r="AS161" s="22">
        <v>1655649</v>
      </c>
      <c r="AT161" s="22">
        <v>0</v>
      </c>
      <c r="AU161" s="22">
        <v>0</v>
      </c>
      <c r="AV161" s="22">
        <v>0</v>
      </c>
      <c r="AW161" s="22">
        <v>9465359</v>
      </c>
      <c r="AX161" s="22">
        <v>2165577</v>
      </c>
    </row>
    <row r="162" spans="1:50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6228183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5663994</v>
      </c>
      <c r="M162" s="22">
        <v>113337</v>
      </c>
      <c r="N162" s="22">
        <v>0</v>
      </c>
      <c r="O162" s="22">
        <v>0</v>
      </c>
      <c r="P162" s="22">
        <v>0</v>
      </c>
      <c r="Q162" s="22">
        <v>720382</v>
      </c>
      <c r="R162" s="22">
        <v>193824</v>
      </c>
      <c r="S162" s="22">
        <v>476543</v>
      </c>
      <c r="T162" s="22">
        <v>0</v>
      </c>
      <c r="U162" s="22">
        <v>0</v>
      </c>
      <c r="V162" s="22">
        <v>0</v>
      </c>
      <c r="W162" s="22">
        <v>0</v>
      </c>
      <c r="X162" s="22">
        <v>616037</v>
      </c>
      <c r="Y162" s="22">
        <v>3467500</v>
      </c>
      <c r="Z162" s="22">
        <v>12240</v>
      </c>
      <c r="AA162" s="22">
        <v>0</v>
      </c>
      <c r="AB162" s="22">
        <v>0</v>
      </c>
      <c r="AC162" s="22">
        <v>0</v>
      </c>
      <c r="AD162" s="22">
        <v>0</v>
      </c>
      <c r="AE162" s="22">
        <v>14255</v>
      </c>
      <c r="AF162" s="22">
        <v>17506295</v>
      </c>
      <c r="AG162" s="22">
        <v>3813759</v>
      </c>
      <c r="AH162" s="22">
        <v>2660256</v>
      </c>
      <c r="AI162" s="22">
        <v>0</v>
      </c>
      <c r="AJ162" s="22">
        <v>4133460</v>
      </c>
      <c r="AK162" s="22">
        <v>1269</v>
      </c>
      <c r="AL162" s="22">
        <v>0</v>
      </c>
      <c r="AM162" s="22">
        <v>286692</v>
      </c>
      <c r="AN162" s="22">
        <v>0</v>
      </c>
      <c r="AO162" s="22">
        <v>27767</v>
      </c>
      <c r="AP162" s="22">
        <v>0</v>
      </c>
      <c r="AQ162" s="22">
        <v>148570</v>
      </c>
      <c r="AR162" s="22">
        <v>51031</v>
      </c>
      <c r="AS162" s="22">
        <v>3580921</v>
      </c>
      <c r="AT162" s="22">
        <v>5407</v>
      </c>
      <c r="AU162" s="22">
        <v>0</v>
      </c>
      <c r="AV162" s="22">
        <v>0</v>
      </c>
      <c r="AW162" s="22">
        <v>14709132</v>
      </c>
      <c r="AX162" s="22">
        <v>2797163</v>
      </c>
    </row>
    <row r="163" spans="1:50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3276285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3448342</v>
      </c>
      <c r="M163" s="22">
        <v>141602</v>
      </c>
      <c r="N163" s="22">
        <v>46211</v>
      </c>
      <c r="O163" s="22">
        <v>9087</v>
      </c>
      <c r="P163" s="22">
        <v>0</v>
      </c>
      <c r="Q163" s="22">
        <v>227399</v>
      </c>
      <c r="R163" s="22">
        <v>155052</v>
      </c>
      <c r="S163" s="22">
        <v>0</v>
      </c>
      <c r="T163" s="22">
        <v>-20322</v>
      </c>
      <c r="U163" s="22">
        <v>150000</v>
      </c>
      <c r="V163" s="22">
        <v>36502</v>
      </c>
      <c r="W163" s="22">
        <v>123031</v>
      </c>
      <c r="X163" s="22">
        <v>122980</v>
      </c>
      <c r="Y163" s="22">
        <v>250112</v>
      </c>
      <c r="Z163" s="22">
        <v>377476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8343757</v>
      </c>
      <c r="AG163" s="22">
        <v>2894351</v>
      </c>
      <c r="AH163" s="22">
        <v>1265614</v>
      </c>
      <c r="AI163" s="22">
        <v>0</v>
      </c>
      <c r="AJ163" s="22">
        <v>2466484</v>
      </c>
      <c r="AK163" s="22">
        <v>15780</v>
      </c>
      <c r="AL163" s="22">
        <v>75911</v>
      </c>
      <c r="AM163" s="22">
        <v>0</v>
      </c>
      <c r="AN163" s="22">
        <v>0</v>
      </c>
      <c r="AO163" s="22">
        <v>7593</v>
      </c>
      <c r="AP163" s="22">
        <v>0</v>
      </c>
      <c r="AQ163" s="22">
        <v>109448</v>
      </c>
      <c r="AR163" s="22">
        <v>0</v>
      </c>
      <c r="AS163" s="22">
        <v>1353532</v>
      </c>
      <c r="AT163" s="22">
        <v>0</v>
      </c>
      <c r="AU163" s="22">
        <v>0</v>
      </c>
      <c r="AV163" s="22">
        <v>0</v>
      </c>
      <c r="AW163" s="22">
        <v>8188713</v>
      </c>
      <c r="AX163" s="22">
        <v>155044</v>
      </c>
    </row>
    <row r="164" spans="1:50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2759472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1346157</v>
      </c>
      <c r="M164" s="22">
        <v>46190</v>
      </c>
      <c r="N164" s="22">
        <v>43115</v>
      </c>
      <c r="O164" s="22">
        <v>0</v>
      </c>
      <c r="P164" s="22">
        <v>657084</v>
      </c>
      <c r="Q164" s="22">
        <v>236922</v>
      </c>
      <c r="R164" s="22">
        <v>227499</v>
      </c>
      <c r="S164" s="22">
        <v>0</v>
      </c>
      <c r="T164" s="22">
        <v>5838</v>
      </c>
      <c r="U164" s="22">
        <v>0</v>
      </c>
      <c r="V164" s="22">
        <v>0</v>
      </c>
      <c r="W164" s="22">
        <v>0</v>
      </c>
      <c r="X164" s="22">
        <v>678096</v>
      </c>
      <c r="Y164" s="22">
        <v>2173041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238033</v>
      </c>
      <c r="AF164" s="22">
        <v>8411447</v>
      </c>
      <c r="AG164" s="22">
        <v>2118772</v>
      </c>
      <c r="AH164" s="22">
        <v>1207541</v>
      </c>
      <c r="AI164" s="22">
        <v>0</v>
      </c>
      <c r="AJ164" s="22">
        <v>916066</v>
      </c>
      <c r="AK164" s="22">
        <v>0</v>
      </c>
      <c r="AL164" s="22">
        <v>0</v>
      </c>
      <c r="AM164" s="22">
        <v>472748</v>
      </c>
      <c r="AN164" s="22">
        <v>0</v>
      </c>
      <c r="AO164" s="22">
        <v>0</v>
      </c>
      <c r="AP164" s="22">
        <v>0</v>
      </c>
      <c r="AQ164" s="22">
        <v>37096</v>
      </c>
      <c r="AR164" s="22">
        <v>0</v>
      </c>
      <c r="AS164" s="22">
        <v>1560711</v>
      </c>
      <c r="AT164" s="22">
        <v>0</v>
      </c>
      <c r="AU164" s="22">
        <v>0</v>
      </c>
      <c r="AV164" s="22">
        <v>107241</v>
      </c>
      <c r="AW164" s="22">
        <v>6420175</v>
      </c>
      <c r="AX164" s="22">
        <v>1991272</v>
      </c>
    </row>
    <row r="165" spans="1:50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9318017</v>
      </c>
      <c r="F165" s="22">
        <v>0</v>
      </c>
      <c r="G165" s="22">
        <v>0</v>
      </c>
      <c r="H165" s="22">
        <v>0</v>
      </c>
      <c r="I165" s="22">
        <v>0</v>
      </c>
      <c r="J165" s="22">
        <v>22075</v>
      </c>
      <c r="K165" s="22">
        <v>0</v>
      </c>
      <c r="L165" s="22">
        <v>5515522</v>
      </c>
      <c r="M165" s="22">
        <v>75119</v>
      </c>
      <c r="N165" s="22">
        <v>298987</v>
      </c>
      <c r="O165" s="22">
        <v>157686</v>
      </c>
      <c r="P165" s="22">
        <v>1512560</v>
      </c>
      <c r="Q165" s="22">
        <v>1667100</v>
      </c>
      <c r="R165" s="22">
        <v>745336</v>
      </c>
      <c r="S165" s="22">
        <v>0</v>
      </c>
      <c r="T165" s="22">
        <v>151088</v>
      </c>
      <c r="U165" s="22">
        <v>0</v>
      </c>
      <c r="V165" s="22">
        <v>5062</v>
      </c>
      <c r="W165" s="22">
        <v>1658015</v>
      </c>
      <c r="X165" s="22">
        <v>1113643</v>
      </c>
      <c r="Y165" s="22">
        <v>4358331</v>
      </c>
      <c r="Z165" s="22">
        <v>2318294</v>
      </c>
      <c r="AA165" s="22">
        <v>979698</v>
      </c>
      <c r="AB165" s="22">
        <v>0</v>
      </c>
      <c r="AC165" s="22">
        <v>0</v>
      </c>
      <c r="AD165" s="22">
        <v>0</v>
      </c>
      <c r="AE165" s="22">
        <v>73927</v>
      </c>
      <c r="AF165" s="22">
        <v>29970460</v>
      </c>
      <c r="AG165" s="22">
        <v>7982143</v>
      </c>
      <c r="AH165" s="22">
        <v>5641041</v>
      </c>
      <c r="AI165" s="22">
        <v>0</v>
      </c>
      <c r="AJ165" s="22">
        <v>2468358</v>
      </c>
      <c r="AK165" s="22">
        <v>0</v>
      </c>
      <c r="AL165" s="22">
        <v>0</v>
      </c>
      <c r="AM165" s="22">
        <v>1285295</v>
      </c>
      <c r="AN165" s="22">
        <v>163450</v>
      </c>
      <c r="AO165" s="22">
        <v>20006</v>
      </c>
      <c r="AP165" s="22">
        <v>0</v>
      </c>
      <c r="AQ165" s="22">
        <v>143495</v>
      </c>
      <c r="AR165" s="22">
        <v>372084</v>
      </c>
      <c r="AS165" s="22">
        <v>3791398</v>
      </c>
      <c r="AT165" s="22">
        <v>0</v>
      </c>
      <c r="AU165" s="22">
        <v>0</v>
      </c>
      <c r="AV165" s="22">
        <v>0</v>
      </c>
      <c r="AW165" s="22">
        <v>21867270</v>
      </c>
      <c r="AX165" s="22">
        <v>8103190</v>
      </c>
    </row>
    <row r="166" spans="1:50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882323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1283199</v>
      </c>
      <c r="M166" s="22">
        <v>15874</v>
      </c>
      <c r="N166" s="22">
        <v>3740</v>
      </c>
      <c r="O166" s="22">
        <v>0</v>
      </c>
      <c r="P166" s="22">
        <v>74915</v>
      </c>
      <c r="Q166" s="22">
        <v>127150</v>
      </c>
      <c r="R166" s="22">
        <v>47565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96600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47814</v>
      </c>
      <c r="AF166" s="22">
        <v>2579180</v>
      </c>
      <c r="AG166" s="22">
        <v>555099</v>
      </c>
      <c r="AH166" s="22">
        <v>555017</v>
      </c>
      <c r="AI166" s="22">
        <v>0</v>
      </c>
      <c r="AJ166" s="22">
        <v>474899</v>
      </c>
      <c r="AK166" s="22">
        <v>0</v>
      </c>
      <c r="AL166" s="22">
        <v>29922</v>
      </c>
      <c r="AM166" s="22">
        <v>132042</v>
      </c>
      <c r="AN166" s="22">
        <v>0</v>
      </c>
      <c r="AO166" s="22">
        <v>1643</v>
      </c>
      <c r="AP166" s="22">
        <v>0</v>
      </c>
      <c r="AQ166" s="22">
        <v>28592</v>
      </c>
      <c r="AR166" s="22">
        <v>0</v>
      </c>
      <c r="AS166" s="22">
        <v>529474</v>
      </c>
      <c r="AT166" s="22">
        <v>0</v>
      </c>
      <c r="AU166" s="22">
        <v>0</v>
      </c>
      <c r="AV166" s="22">
        <v>184</v>
      </c>
      <c r="AW166" s="22">
        <v>2306872</v>
      </c>
      <c r="AX166" s="22">
        <v>272308</v>
      </c>
    </row>
    <row r="167" spans="1:50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2926865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525662</v>
      </c>
      <c r="M167" s="22">
        <v>119033</v>
      </c>
      <c r="N167" s="22">
        <v>0</v>
      </c>
      <c r="O167" s="22">
        <v>0</v>
      </c>
      <c r="P167" s="22">
        <v>600349</v>
      </c>
      <c r="Q167" s="22">
        <v>1739447</v>
      </c>
      <c r="R167" s="22">
        <v>0</v>
      </c>
      <c r="S167" s="22">
        <v>0</v>
      </c>
      <c r="T167" s="22">
        <v>30211</v>
      </c>
      <c r="U167" s="22">
        <v>0</v>
      </c>
      <c r="V167" s="22">
        <v>23</v>
      </c>
      <c r="W167" s="22">
        <v>2100</v>
      </c>
      <c r="X167" s="22">
        <v>213742</v>
      </c>
      <c r="Y167" s="22">
        <v>717009</v>
      </c>
      <c r="Z167" s="22">
        <v>398558</v>
      </c>
      <c r="AA167" s="22">
        <v>94021</v>
      </c>
      <c r="AB167" s="22">
        <v>0</v>
      </c>
      <c r="AC167" s="22">
        <v>0</v>
      </c>
      <c r="AD167" s="22">
        <v>0</v>
      </c>
      <c r="AE167" s="22">
        <v>84697</v>
      </c>
      <c r="AF167" s="22">
        <v>7451694</v>
      </c>
      <c r="AG167" s="22">
        <v>2184697</v>
      </c>
      <c r="AH167" s="22">
        <v>1295337</v>
      </c>
      <c r="AI167" s="22">
        <v>0</v>
      </c>
      <c r="AJ167" s="22">
        <v>948649</v>
      </c>
      <c r="AK167" s="22">
        <v>0</v>
      </c>
      <c r="AL167" s="22">
        <v>0</v>
      </c>
      <c r="AM167" s="22">
        <v>0</v>
      </c>
      <c r="AN167" s="22">
        <v>84401</v>
      </c>
      <c r="AO167" s="22">
        <v>0</v>
      </c>
      <c r="AP167" s="22">
        <v>0</v>
      </c>
      <c r="AQ167" s="22">
        <v>194482</v>
      </c>
      <c r="AR167" s="22">
        <v>0</v>
      </c>
      <c r="AS167" s="22">
        <v>1830984</v>
      </c>
      <c r="AT167" s="22">
        <v>0</v>
      </c>
      <c r="AU167" s="22">
        <v>0</v>
      </c>
      <c r="AV167" s="22">
        <v>2400</v>
      </c>
      <c r="AW167" s="22">
        <v>6540950</v>
      </c>
      <c r="AX167" s="22">
        <v>910744</v>
      </c>
    </row>
    <row r="168" spans="1:50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9874503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6773630</v>
      </c>
      <c r="M168" s="22">
        <v>0</v>
      </c>
      <c r="N168" s="22">
        <v>109449</v>
      </c>
      <c r="O168" s="22">
        <v>192867</v>
      </c>
      <c r="P168" s="22">
        <v>1360680</v>
      </c>
      <c r="Q168" s="22">
        <v>871887</v>
      </c>
      <c r="R168" s="22">
        <v>3083997</v>
      </c>
      <c r="S168" s="22">
        <v>0</v>
      </c>
      <c r="T168" s="22">
        <v>25679</v>
      </c>
      <c r="U168" s="22">
        <v>0</v>
      </c>
      <c r="V168" s="22">
        <v>354767</v>
      </c>
      <c r="W168" s="22">
        <v>0</v>
      </c>
      <c r="X168" s="22">
        <v>779599</v>
      </c>
      <c r="Y168" s="22">
        <v>2700233</v>
      </c>
      <c r="Z168" s="22">
        <v>1087240</v>
      </c>
      <c r="AA168" s="22">
        <v>0</v>
      </c>
      <c r="AB168" s="22">
        <v>0</v>
      </c>
      <c r="AC168" s="22">
        <v>0</v>
      </c>
      <c r="AD168" s="22">
        <v>215363</v>
      </c>
      <c r="AE168" s="22">
        <v>1015181</v>
      </c>
      <c r="AF168" s="22">
        <v>28445075</v>
      </c>
      <c r="AG168" s="22">
        <v>7380004</v>
      </c>
      <c r="AH168" s="22">
        <v>6843744</v>
      </c>
      <c r="AI168" s="22">
        <v>0</v>
      </c>
      <c r="AJ168" s="22">
        <v>2988545</v>
      </c>
      <c r="AK168" s="22">
        <v>0</v>
      </c>
      <c r="AL168" s="22">
        <v>0</v>
      </c>
      <c r="AM168" s="22">
        <v>0</v>
      </c>
      <c r="AN168" s="22">
        <v>609974</v>
      </c>
      <c r="AO168" s="22">
        <v>28238</v>
      </c>
      <c r="AP168" s="22">
        <v>0</v>
      </c>
      <c r="AQ168" s="22">
        <v>987835</v>
      </c>
      <c r="AR168" s="22">
        <v>0</v>
      </c>
      <c r="AS168" s="22">
        <v>6282390</v>
      </c>
      <c r="AT168" s="22">
        <v>0</v>
      </c>
      <c r="AU168" s="22">
        <v>0</v>
      </c>
      <c r="AV168" s="22">
        <v>120429</v>
      </c>
      <c r="AW168" s="22">
        <v>25241159</v>
      </c>
      <c r="AX168" s="22">
        <v>3203916</v>
      </c>
    </row>
    <row r="169" spans="1:50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1071955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2033377</v>
      </c>
      <c r="M169" s="22">
        <v>79213</v>
      </c>
      <c r="N169" s="22">
        <v>16941</v>
      </c>
      <c r="O169" s="22">
        <v>0</v>
      </c>
      <c r="P169" s="22">
        <v>97692</v>
      </c>
      <c r="Q169" s="22">
        <v>121336</v>
      </c>
      <c r="R169" s="22">
        <v>41289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629070</v>
      </c>
      <c r="Y169" s="22">
        <v>287329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21757</v>
      </c>
      <c r="AF169" s="22">
        <v>4399959</v>
      </c>
      <c r="AG169" s="22">
        <v>1118144</v>
      </c>
      <c r="AH169" s="22">
        <v>1570087</v>
      </c>
      <c r="AI169" s="22">
        <v>0</v>
      </c>
      <c r="AJ169" s="22">
        <v>821104</v>
      </c>
      <c r="AK169" s="22">
        <v>0</v>
      </c>
      <c r="AL169" s="22">
        <v>0</v>
      </c>
      <c r="AM169" s="22">
        <v>538293</v>
      </c>
      <c r="AN169" s="22">
        <v>0</v>
      </c>
      <c r="AO169" s="22">
        <v>0</v>
      </c>
      <c r="AP169" s="22">
        <v>0</v>
      </c>
      <c r="AQ169" s="22">
        <v>19064</v>
      </c>
      <c r="AR169" s="22">
        <v>0</v>
      </c>
      <c r="AS169" s="22">
        <v>460200</v>
      </c>
      <c r="AT169" s="22">
        <v>0</v>
      </c>
      <c r="AU169" s="22">
        <v>0</v>
      </c>
      <c r="AV169" s="22">
        <v>0</v>
      </c>
      <c r="AW169" s="22">
        <v>4526892</v>
      </c>
      <c r="AX169" s="22">
        <v>-126933</v>
      </c>
    </row>
    <row r="170" spans="1:50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1106257</v>
      </c>
      <c r="F170" s="22">
        <v>0</v>
      </c>
      <c r="G170" s="22">
        <v>0</v>
      </c>
      <c r="H170" s="22">
        <v>28900</v>
      </c>
      <c r="I170" s="22">
        <v>0</v>
      </c>
      <c r="J170" s="22">
        <v>22690</v>
      </c>
      <c r="K170" s="22">
        <v>0</v>
      </c>
      <c r="L170" s="22">
        <v>976498</v>
      </c>
      <c r="M170" s="22">
        <v>86175</v>
      </c>
      <c r="N170" s="22">
        <v>5361</v>
      </c>
      <c r="O170" s="22">
        <v>203</v>
      </c>
      <c r="P170" s="22">
        <v>165710</v>
      </c>
      <c r="Q170" s="22">
        <v>264254</v>
      </c>
      <c r="R170" s="22">
        <v>31109</v>
      </c>
      <c r="S170" s="22">
        <v>0</v>
      </c>
      <c r="T170" s="22">
        <v>0</v>
      </c>
      <c r="U170" s="22">
        <v>7787</v>
      </c>
      <c r="V170" s="22">
        <v>10500</v>
      </c>
      <c r="W170" s="22">
        <v>0</v>
      </c>
      <c r="X170" s="22">
        <v>135828</v>
      </c>
      <c r="Y170" s="22">
        <v>579484</v>
      </c>
      <c r="Z170" s="22">
        <v>535000</v>
      </c>
      <c r="AA170" s="22">
        <v>0</v>
      </c>
      <c r="AB170" s="22">
        <v>0</v>
      </c>
      <c r="AC170" s="22">
        <v>0</v>
      </c>
      <c r="AD170" s="22">
        <v>0</v>
      </c>
      <c r="AE170" s="22">
        <v>23634</v>
      </c>
      <c r="AF170" s="22">
        <v>3979390</v>
      </c>
      <c r="AG170" s="22">
        <v>1031632</v>
      </c>
      <c r="AH170" s="22">
        <v>773379</v>
      </c>
      <c r="AI170" s="22">
        <v>181398</v>
      </c>
      <c r="AJ170" s="22">
        <v>640896</v>
      </c>
      <c r="AK170" s="22">
        <v>45523</v>
      </c>
      <c r="AL170" s="22">
        <v>8388</v>
      </c>
      <c r="AM170" s="22">
        <v>10500</v>
      </c>
      <c r="AN170" s="22">
        <v>43100</v>
      </c>
      <c r="AO170" s="22">
        <v>2414</v>
      </c>
      <c r="AP170" s="22">
        <v>19230</v>
      </c>
      <c r="AQ170" s="22">
        <v>5869</v>
      </c>
      <c r="AR170" s="22">
        <v>0</v>
      </c>
      <c r="AS170" s="22">
        <v>860872</v>
      </c>
      <c r="AT170" s="22">
        <v>0</v>
      </c>
      <c r="AU170" s="22">
        <v>0</v>
      </c>
      <c r="AV170" s="22">
        <v>0</v>
      </c>
      <c r="AW170" s="22">
        <v>3623201</v>
      </c>
      <c r="AX170" s="22">
        <v>356189</v>
      </c>
    </row>
    <row r="171" spans="1:50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7963322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227534</v>
      </c>
      <c r="L171" s="22">
        <v>4374414</v>
      </c>
      <c r="M171" s="22">
        <v>129949</v>
      </c>
      <c r="N171" s="22">
        <v>123758</v>
      </c>
      <c r="O171" s="22">
        <v>26144</v>
      </c>
      <c r="P171" s="22">
        <v>1355155</v>
      </c>
      <c r="Q171" s="22">
        <v>89350</v>
      </c>
      <c r="R171" s="22">
        <v>648242</v>
      </c>
      <c r="S171" s="22">
        <v>0</v>
      </c>
      <c r="T171" s="22">
        <v>3462</v>
      </c>
      <c r="U171" s="22">
        <v>36985</v>
      </c>
      <c r="V171" s="22">
        <v>27635</v>
      </c>
      <c r="W171" s="22">
        <v>0</v>
      </c>
      <c r="X171" s="22">
        <v>1648569</v>
      </c>
      <c r="Y171" s="22">
        <v>1299772</v>
      </c>
      <c r="Z171" s="22">
        <v>1225516</v>
      </c>
      <c r="AA171" s="22">
        <v>0</v>
      </c>
      <c r="AB171" s="22">
        <v>0</v>
      </c>
      <c r="AC171" s="22">
        <v>0</v>
      </c>
      <c r="AD171" s="22">
        <v>0</v>
      </c>
      <c r="AE171" s="22">
        <v>194890</v>
      </c>
      <c r="AF171" s="22">
        <v>19374697</v>
      </c>
      <c r="AG171" s="22">
        <v>6925510</v>
      </c>
      <c r="AH171" s="22">
        <v>2581444</v>
      </c>
      <c r="AI171" s="22">
        <v>2295442</v>
      </c>
      <c r="AJ171" s="22">
        <v>3670436</v>
      </c>
      <c r="AK171" s="22">
        <v>8116</v>
      </c>
      <c r="AL171" s="22">
        <v>246156</v>
      </c>
      <c r="AM171" s="22">
        <v>0</v>
      </c>
      <c r="AN171" s="22">
        <v>39876</v>
      </c>
      <c r="AO171" s="22">
        <v>54158</v>
      </c>
      <c r="AP171" s="22">
        <v>9040</v>
      </c>
      <c r="AQ171" s="22">
        <v>239164</v>
      </c>
      <c r="AR171" s="22">
        <v>0</v>
      </c>
      <c r="AS171" s="22">
        <v>3650324</v>
      </c>
      <c r="AT171" s="22">
        <v>0</v>
      </c>
      <c r="AU171" s="22">
        <v>0</v>
      </c>
      <c r="AV171" s="22">
        <v>124572</v>
      </c>
      <c r="AW171" s="22">
        <v>19844238</v>
      </c>
      <c r="AX171" s="22">
        <v>-469541</v>
      </c>
    </row>
    <row r="172" spans="1:50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479679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313710</v>
      </c>
      <c r="M172" s="22">
        <v>34991</v>
      </c>
      <c r="N172" s="22">
        <v>8033</v>
      </c>
      <c r="O172" s="22">
        <v>41</v>
      </c>
      <c r="P172" s="22">
        <v>49199</v>
      </c>
      <c r="Q172" s="22">
        <v>60179</v>
      </c>
      <c r="R172" s="22">
        <v>16401</v>
      </c>
      <c r="S172" s="22">
        <v>0</v>
      </c>
      <c r="T172" s="22">
        <v>8956</v>
      </c>
      <c r="U172" s="22">
        <v>0</v>
      </c>
      <c r="V172" s="22">
        <v>0</v>
      </c>
      <c r="W172" s="22">
        <v>0</v>
      </c>
      <c r="X172" s="22">
        <v>96258</v>
      </c>
      <c r="Y172" s="22">
        <v>273952</v>
      </c>
      <c r="Z172" s="22">
        <v>15700</v>
      </c>
      <c r="AA172" s="22">
        <v>0</v>
      </c>
      <c r="AB172" s="22">
        <v>0</v>
      </c>
      <c r="AC172" s="22">
        <v>0</v>
      </c>
      <c r="AD172" s="22">
        <v>0</v>
      </c>
      <c r="AE172" s="22">
        <v>2761</v>
      </c>
      <c r="AF172" s="22">
        <v>1359860</v>
      </c>
      <c r="AG172" s="22">
        <v>460979</v>
      </c>
      <c r="AH172" s="22">
        <v>220767</v>
      </c>
      <c r="AI172" s="22">
        <v>28588</v>
      </c>
      <c r="AJ172" s="22">
        <v>186561</v>
      </c>
      <c r="AK172" s="22">
        <v>0</v>
      </c>
      <c r="AL172" s="22">
        <v>0</v>
      </c>
      <c r="AM172" s="22">
        <v>21404</v>
      </c>
      <c r="AN172" s="22">
        <v>0</v>
      </c>
      <c r="AO172" s="22">
        <v>1020</v>
      </c>
      <c r="AP172" s="22">
        <v>0</v>
      </c>
      <c r="AQ172" s="22">
        <v>16994</v>
      </c>
      <c r="AR172" s="22">
        <v>0</v>
      </c>
      <c r="AS172" s="22">
        <v>281844</v>
      </c>
      <c r="AT172" s="22">
        <v>0</v>
      </c>
      <c r="AU172" s="22">
        <v>0</v>
      </c>
      <c r="AV172" s="22">
        <v>0</v>
      </c>
      <c r="AW172" s="22">
        <v>1218157</v>
      </c>
      <c r="AX172" s="22">
        <v>141703</v>
      </c>
    </row>
    <row r="173" spans="1:50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6283221</v>
      </c>
      <c r="F173" s="22">
        <v>6000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5747980</v>
      </c>
      <c r="M173" s="22">
        <v>114623</v>
      </c>
      <c r="N173" s="22">
        <v>164774</v>
      </c>
      <c r="O173" s="22">
        <v>94355</v>
      </c>
      <c r="P173" s="22">
        <v>1822708</v>
      </c>
      <c r="Q173" s="22">
        <v>900406</v>
      </c>
      <c r="R173" s="22">
        <v>899748</v>
      </c>
      <c r="S173" s="22">
        <v>0</v>
      </c>
      <c r="T173" s="22">
        <v>99225</v>
      </c>
      <c r="U173" s="22">
        <v>250000</v>
      </c>
      <c r="V173" s="22">
        <v>1800</v>
      </c>
      <c r="W173" s="22">
        <v>0</v>
      </c>
      <c r="X173" s="22">
        <v>658059</v>
      </c>
      <c r="Y173" s="22">
        <v>1633954</v>
      </c>
      <c r="Z173" s="22">
        <v>893046</v>
      </c>
      <c r="AA173" s="22">
        <v>0</v>
      </c>
      <c r="AB173" s="22">
        <v>0</v>
      </c>
      <c r="AC173" s="22">
        <v>0</v>
      </c>
      <c r="AD173" s="22">
        <v>0</v>
      </c>
      <c r="AE173" s="22">
        <v>18107</v>
      </c>
      <c r="AF173" s="22">
        <v>19588006</v>
      </c>
      <c r="AG173" s="22">
        <v>6211176</v>
      </c>
      <c r="AH173" s="22">
        <v>3391745</v>
      </c>
      <c r="AI173" s="22">
        <v>1680130</v>
      </c>
      <c r="AJ173" s="22">
        <v>3487315</v>
      </c>
      <c r="AK173" s="22">
        <v>173246</v>
      </c>
      <c r="AL173" s="22">
        <v>342</v>
      </c>
      <c r="AM173" s="22">
        <v>958871</v>
      </c>
      <c r="AN173" s="22">
        <v>51215</v>
      </c>
      <c r="AO173" s="22">
        <v>24420</v>
      </c>
      <c r="AP173" s="22">
        <v>0</v>
      </c>
      <c r="AQ173" s="22">
        <v>150721</v>
      </c>
      <c r="AR173" s="22">
        <v>100378</v>
      </c>
      <c r="AS173" s="22">
        <v>5137378</v>
      </c>
      <c r="AT173" s="22">
        <v>0</v>
      </c>
      <c r="AU173" s="22">
        <v>0</v>
      </c>
      <c r="AV173" s="22">
        <v>163628</v>
      </c>
      <c r="AW173" s="22">
        <v>21530565</v>
      </c>
      <c r="AX173" s="22">
        <v>-1942559</v>
      </c>
    </row>
    <row r="174" spans="1:50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20105095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19028060</v>
      </c>
      <c r="M174" s="22">
        <v>329158</v>
      </c>
      <c r="N174" s="22">
        <v>540319</v>
      </c>
      <c r="O174" s="22">
        <v>335550</v>
      </c>
      <c r="P174" s="22">
        <v>3867135</v>
      </c>
      <c r="Q174" s="22">
        <v>695423</v>
      </c>
      <c r="R174" s="22">
        <v>966522</v>
      </c>
      <c r="S174" s="22">
        <v>0</v>
      </c>
      <c r="T174" s="22">
        <v>0</v>
      </c>
      <c r="U174" s="22">
        <v>4574968</v>
      </c>
      <c r="V174" s="22">
        <v>0</v>
      </c>
      <c r="W174" s="22">
        <v>0</v>
      </c>
      <c r="X174" s="22">
        <v>1821496</v>
      </c>
      <c r="Y174" s="22">
        <v>2445625</v>
      </c>
      <c r="Z174" s="22">
        <v>1127763</v>
      </c>
      <c r="AA174" s="22">
        <v>113539</v>
      </c>
      <c r="AB174" s="22">
        <v>0</v>
      </c>
      <c r="AC174" s="22">
        <v>0</v>
      </c>
      <c r="AD174" s="22">
        <v>828748</v>
      </c>
      <c r="AE174" s="22">
        <v>331839</v>
      </c>
      <c r="AF174" s="22">
        <v>57111240</v>
      </c>
      <c r="AG174" s="22">
        <v>16911884</v>
      </c>
      <c r="AH174" s="22">
        <v>21047846</v>
      </c>
      <c r="AI174" s="22">
        <v>0</v>
      </c>
      <c r="AJ174" s="22">
        <v>4205366</v>
      </c>
      <c r="AK174" s="22">
        <v>0</v>
      </c>
      <c r="AL174" s="22">
        <v>0</v>
      </c>
      <c r="AM174" s="22">
        <v>336303</v>
      </c>
      <c r="AN174" s="22">
        <v>0</v>
      </c>
      <c r="AO174" s="22">
        <v>0</v>
      </c>
      <c r="AP174" s="22">
        <v>0</v>
      </c>
      <c r="AQ174" s="22">
        <v>884021</v>
      </c>
      <c r="AR174" s="22">
        <v>38402</v>
      </c>
      <c r="AS174" s="22">
        <v>8027969</v>
      </c>
      <c r="AT174" s="22">
        <v>47638</v>
      </c>
      <c r="AU174" s="22">
        <v>0</v>
      </c>
      <c r="AV174" s="22">
        <v>0</v>
      </c>
      <c r="AW174" s="22">
        <v>51499429</v>
      </c>
      <c r="AX174" s="22">
        <v>5611811</v>
      </c>
    </row>
    <row r="175" spans="1:50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14997500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17005651</v>
      </c>
      <c r="M175" s="22">
        <v>223635</v>
      </c>
      <c r="N175" s="22">
        <v>569926</v>
      </c>
      <c r="O175" s="22">
        <v>0</v>
      </c>
      <c r="P175" s="22">
        <v>0</v>
      </c>
      <c r="Q175" s="22">
        <v>398167</v>
      </c>
      <c r="R175" s="22">
        <v>0</v>
      </c>
      <c r="S175" s="22">
        <v>0</v>
      </c>
      <c r="T175" s="22">
        <v>50630</v>
      </c>
      <c r="U175" s="22">
        <v>0</v>
      </c>
      <c r="V175" s="22">
        <v>20806</v>
      </c>
      <c r="W175" s="22">
        <v>169590</v>
      </c>
      <c r="X175" s="22">
        <v>1095324</v>
      </c>
      <c r="Y175" s="22">
        <v>2879136</v>
      </c>
      <c r="Z175" s="22">
        <v>531081</v>
      </c>
      <c r="AA175" s="22">
        <v>0</v>
      </c>
      <c r="AB175" s="22">
        <v>0</v>
      </c>
      <c r="AC175" s="22">
        <v>0</v>
      </c>
      <c r="AD175" s="22">
        <v>235348</v>
      </c>
      <c r="AE175" s="22">
        <v>1099796</v>
      </c>
      <c r="AF175" s="22">
        <v>39276590</v>
      </c>
      <c r="AG175" s="22">
        <v>13072420</v>
      </c>
      <c r="AH175" s="22">
        <v>11460853</v>
      </c>
      <c r="AI175" s="22">
        <v>0</v>
      </c>
      <c r="AJ175" s="22">
        <v>4134576</v>
      </c>
      <c r="AK175" s="22">
        <v>0</v>
      </c>
      <c r="AL175" s="22">
        <v>437750</v>
      </c>
      <c r="AM175" s="22">
        <v>0</v>
      </c>
      <c r="AN175" s="22">
        <v>427204</v>
      </c>
      <c r="AO175" s="22">
        <v>72672</v>
      </c>
      <c r="AP175" s="22">
        <v>0</v>
      </c>
      <c r="AQ175" s="22">
        <v>483065</v>
      </c>
      <c r="AR175" s="22">
        <v>0</v>
      </c>
      <c r="AS175" s="22">
        <v>6153183</v>
      </c>
      <c r="AT175" s="22">
        <v>92998</v>
      </c>
      <c r="AU175" s="22">
        <v>0</v>
      </c>
      <c r="AV175" s="22">
        <v>0</v>
      </c>
      <c r="AW175" s="22">
        <v>36334721</v>
      </c>
      <c r="AX175" s="22">
        <v>2941869</v>
      </c>
    </row>
    <row r="176" spans="1:50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3507047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3924389</v>
      </c>
      <c r="M176" s="22">
        <v>0</v>
      </c>
      <c r="N176" s="22">
        <v>99380</v>
      </c>
      <c r="O176" s="22">
        <v>177753</v>
      </c>
      <c r="P176" s="22">
        <v>0</v>
      </c>
      <c r="Q176" s="22">
        <v>494791</v>
      </c>
      <c r="R176" s="22">
        <v>107622</v>
      </c>
      <c r="S176" s="22">
        <v>0</v>
      </c>
      <c r="T176" s="22">
        <v>0</v>
      </c>
      <c r="U176" s="22">
        <v>0</v>
      </c>
      <c r="V176" s="22">
        <v>0</v>
      </c>
      <c r="W176" s="22">
        <v>542831</v>
      </c>
      <c r="X176" s="22">
        <v>203878</v>
      </c>
      <c r="Y176" s="22">
        <v>1098282</v>
      </c>
      <c r="Z176" s="22">
        <v>954157</v>
      </c>
      <c r="AA176" s="22">
        <v>0</v>
      </c>
      <c r="AB176" s="22">
        <v>0</v>
      </c>
      <c r="AC176" s="22">
        <v>0</v>
      </c>
      <c r="AD176" s="22">
        <v>0</v>
      </c>
      <c r="AE176" s="22">
        <v>268165</v>
      </c>
      <c r="AF176" s="22">
        <v>11378295</v>
      </c>
      <c r="AG176" s="22">
        <v>3445293</v>
      </c>
      <c r="AH176" s="22">
        <v>1185600</v>
      </c>
      <c r="AI176" s="22">
        <v>0</v>
      </c>
      <c r="AJ176" s="22">
        <v>2655898</v>
      </c>
      <c r="AK176" s="22">
        <v>0</v>
      </c>
      <c r="AL176" s="22">
        <v>0</v>
      </c>
      <c r="AM176" s="22">
        <v>874870</v>
      </c>
      <c r="AN176" s="22">
        <v>0</v>
      </c>
      <c r="AO176" s="22">
        <v>0</v>
      </c>
      <c r="AP176" s="22">
        <v>0</v>
      </c>
      <c r="AQ176" s="22">
        <v>171142</v>
      </c>
      <c r="AR176" s="22">
        <v>0</v>
      </c>
      <c r="AS176" s="22">
        <v>2082967</v>
      </c>
      <c r="AT176" s="22">
        <v>0</v>
      </c>
      <c r="AU176" s="22">
        <v>0</v>
      </c>
      <c r="AV176" s="22">
        <v>0</v>
      </c>
      <c r="AW176" s="22">
        <v>10415770</v>
      </c>
      <c r="AX176" s="22">
        <v>962525</v>
      </c>
    </row>
    <row r="177" spans="1:50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1863605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721008</v>
      </c>
      <c r="M177" s="22">
        <v>68401</v>
      </c>
      <c r="N177" s="22">
        <v>0</v>
      </c>
      <c r="O177" s="22">
        <v>0</v>
      </c>
      <c r="P177" s="22">
        <v>248785</v>
      </c>
      <c r="Q177" s="22">
        <v>237353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195453</v>
      </c>
      <c r="X177" s="22">
        <v>295664</v>
      </c>
      <c r="Y177" s="22">
        <v>589753</v>
      </c>
      <c r="Z177" s="22">
        <v>950000</v>
      </c>
      <c r="AA177" s="22">
        <v>799000</v>
      </c>
      <c r="AB177" s="22">
        <v>0</v>
      </c>
      <c r="AC177" s="22">
        <v>0</v>
      </c>
      <c r="AD177" s="22">
        <v>0</v>
      </c>
      <c r="AE177" s="22">
        <v>0</v>
      </c>
      <c r="AF177" s="22">
        <v>5969022</v>
      </c>
      <c r="AG177" s="22">
        <v>1759777</v>
      </c>
      <c r="AH177" s="22">
        <v>780435</v>
      </c>
      <c r="AI177" s="22">
        <v>0</v>
      </c>
      <c r="AJ177" s="22">
        <v>1014083</v>
      </c>
      <c r="AK177" s="22">
        <v>0</v>
      </c>
      <c r="AL177" s="22">
        <v>100557</v>
      </c>
      <c r="AM177" s="22">
        <v>30982</v>
      </c>
      <c r="AN177" s="22">
        <v>18943</v>
      </c>
      <c r="AO177" s="22">
        <v>12707</v>
      </c>
      <c r="AP177" s="22">
        <v>0</v>
      </c>
      <c r="AQ177" s="22">
        <v>8261</v>
      </c>
      <c r="AR177" s="22">
        <v>0</v>
      </c>
      <c r="AS177" s="22">
        <v>1110906</v>
      </c>
      <c r="AT177" s="22">
        <v>0</v>
      </c>
      <c r="AU177" s="22">
        <v>0</v>
      </c>
      <c r="AV177" s="22">
        <v>142074</v>
      </c>
      <c r="AW177" s="22">
        <v>4978725</v>
      </c>
      <c r="AX177" s="22">
        <v>990297</v>
      </c>
    </row>
    <row r="178" spans="1:50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20534187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15818435</v>
      </c>
      <c r="M178" s="22">
        <v>419679</v>
      </c>
      <c r="N178" s="22">
        <v>543647</v>
      </c>
      <c r="O178" s="22">
        <v>332349</v>
      </c>
      <c r="P178" s="22">
        <v>3058357</v>
      </c>
      <c r="Q178" s="22">
        <v>0</v>
      </c>
      <c r="R178" s="22">
        <v>1359507</v>
      </c>
      <c r="S178" s="22">
        <v>0</v>
      </c>
      <c r="T178" s="22">
        <v>2008</v>
      </c>
      <c r="U178" s="22">
        <v>4349871</v>
      </c>
      <c r="V178" s="22">
        <v>361460</v>
      </c>
      <c r="W178" s="22">
        <v>1720774</v>
      </c>
      <c r="X178" s="22">
        <v>1905859</v>
      </c>
      <c r="Y178" s="22">
        <v>1834577</v>
      </c>
      <c r="Z178" s="22">
        <v>906618</v>
      </c>
      <c r="AA178" s="22">
        <v>104804</v>
      </c>
      <c r="AB178" s="22">
        <v>0</v>
      </c>
      <c r="AC178" s="22">
        <v>0</v>
      </c>
      <c r="AD178" s="22">
        <v>89797</v>
      </c>
      <c r="AE178" s="22">
        <v>784660</v>
      </c>
      <c r="AF178" s="22">
        <v>54126589</v>
      </c>
      <c r="AG178" s="22">
        <v>16328029</v>
      </c>
      <c r="AH178" s="22">
        <v>13863154</v>
      </c>
      <c r="AI178" s="22">
        <v>3621347</v>
      </c>
      <c r="AJ178" s="22">
        <v>4799732</v>
      </c>
      <c r="AK178" s="22">
        <v>0</v>
      </c>
      <c r="AL178" s="22">
        <v>0</v>
      </c>
      <c r="AM178" s="22">
        <v>0</v>
      </c>
      <c r="AN178" s="22">
        <v>33126</v>
      </c>
      <c r="AO178" s="22">
        <v>40272</v>
      </c>
      <c r="AP178" s="22">
        <v>0</v>
      </c>
      <c r="AQ178" s="22">
        <v>948893</v>
      </c>
      <c r="AR178" s="22">
        <v>0</v>
      </c>
      <c r="AS178" s="22">
        <v>9355986</v>
      </c>
      <c r="AT178" s="22">
        <v>0</v>
      </c>
      <c r="AU178" s="22">
        <v>0</v>
      </c>
      <c r="AV178" s="22">
        <v>34371</v>
      </c>
      <c r="AW178" s="22">
        <v>49024910</v>
      </c>
      <c r="AX178" s="22">
        <v>5101679</v>
      </c>
    </row>
    <row r="179" spans="1:50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10953261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12945259</v>
      </c>
      <c r="M179" s="22">
        <v>227999</v>
      </c>
      <c r="N179" s="22">
        <v>341021</v>
      </c>
      <c r="O179" s="22">
        <v>242077</v>
      </c>
      <c r="P179" s="22">
        <v>2149690</v>
      </c>
      <c r="Q179" s="22">
        <v>976580</v>
      </c>
      <c r="R179" s="22">
        <v>1047714</v>
      </c>
      <c r="S179" s="22">
        <v>8357</v>
      </c>
      <c r="T179" s="22">
        <v>0</v>
      </c>
      <c r="U179" s="22">
        <v>81950</v>
      </c>
      <c r="V179" s="22">
        <v>84804</v>
      </c>
      <c r="W179" s="22">
        <v>0</v>
      </c>
      <c r="X179" s="22">
        <v>3203403</v>
      </c>
      <c r="Y179" s="22">
        <v>2134301</v>
      </c>
      <c r="Z179" s="22">
        <v>449122</v>
      </c>
      <c r="AA179" s="22">
        <v>0</v>
      </c>
      <c r="AB179" s="22">
        <v>0</v>
      </c>
      <c r="AC179" s="22">
        <v>0</v>
      </c>
      <c r="AD179" s="22">
        <v>0</v>
      </c>
      <c r="AE179" s="22">
        <v>358905</v>
      </c>
      <c r="AF179" s="22">
        <v>35204443</v>
      </c>
      <c r="AG179" s="22">
        <v>13180992</v>
      </c>
      <c r="AH179" s="22">
        <v>7036325</v>
      </c>
      <c r="AI179" s="22">
        <v>0</v>
      </c>
      <c r="AJ179" s="22">
        <v>4183110</v>
      </c>
      <c r="AK179" s="22">
        <v>3435</v>
      </c>
      <c r="AL179" s="22">
        <v>0</v>
      </c>
      <c r="AM179" s="22">
        <v>140643</v>
      </c>
      <c r="AN179" s="22">
        <v>828079</v>
      </c>
      <c r="AO179" s="22">
        <v>15503</v>
      </c>
      <c r="AP179" s="22">
        <v>179956</v>
      </c>
      <c r="AQ179" s="22">
        <v>172200</v>
      </c>
      <c r="AR179" s="22">
        <v>191970</v>
      </c>
      <c r="AS179" s="22">
        <v>5663149</v>
      </c>
      <c r="AT179" s="22">
        <v>97499</v>
      </c>
      <c r="AU179" s="22">
        <v>0</v>
      </c>
      <c r="AV179" s="22">
        <v>1693921</v>
      </c>
      <c r="AW179" s="22">
        <v>33386782</v>
      </c>
      <c r="AX179" s="22">
        <v>1817661</v>
      </c>
    </row>
    <row r="180" spans="1:50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1626726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896486</v>
      </c>
      <c r="M180" s="22">
        <v>40763</v>
      </c>
      <c r="N180" s="22">
        <v>24740</v>
      </c>
      <c r="O180" s="22">
        <v>0</v>
      </c>
      <c r="P180" s="22">
        <v>287271</v>
      </c>
      <c r="Q180" s="22">
        <v>106084</v>
      </c>
      <c r="R180" s="22">
        <v>180918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288679</v>
      </c>
      <c r="Y180" s="22">
        <v>109147</v>
      </c>
      <c r="Z180" s="22">
        <v>309432</v>
      </c>
      <c r="AA180" s="22">
        <v>0</v>
      </c>
      <c r="AB180" s="22">
        <v>0</v>
      </c>
      <c r="AC180" s="22">
        <v>0</v>
      </c>
      <c r="AD180" s="22">
        <v>0</v>
      </c>
      <c r="AE180" s="22">
        <v>10086</v>
      </c>
      <c r="AF180" s="22">
        <v>3880332</v>
      </c>
      <c r="AG180" s="22">
        <v>855070</v>
      </c>
      <c r="AH180" s="22">
        <v>1429330</v>
      </c>
      <c r="AI180" s="22">
        <v>0</v>
      </c>
      <c r="AJ180" s="22">
        <v>712327</v>
      </c>
      <c r="AK180" s="22">
        <v>53095</v>
      </c>
      <c r="AL180" s="22">
        <v>0</v>
      </c>
      <c r="AM180" s="22">
        <v>63000</v>
      </c>
      <c r="AN180" s="22">
        <v>0</v>
      </c>
      <c r="AO180" s="22">
        <v>0</v>
      </c>
      <c r="AP180" s="22">
        <v>0</v>
      </c>
      <c r="AQ180" s="22">
        <v>76403</v>
      </c>
      <c r="AR180" s="22">
        <v>0</v>
      </c>
      <c r="AS180" s="22">
        <v>660861</v>
      </c>
      <c r="AT180" s="22">
        <v>2165</v>
      </c>
      <c r="AU180" s="22">
        <v>0</v>
      </c>
      <c r="AV180" s="22">
        <v>0</v>
      </c>
      <c r="AW180" s="22">
        <v>3852251</v>
      </c>
      <c r="AX180" s="22">
        <v>28081</v>
      </c>
    </row>
    <row r="181" spans="1:50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3527235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4704350</v>
      </c>
      <c r="M181" s="22">
        <v>55482</v>
      </c>
      <c r="N181" s="22">
        <v>0</v>
      </c>
      <c r="O181" s="22">
        <v>2590</v>
      </c>
      <c r="P181" s="22">
        <v>449964</v>
      </c>
      <c r="Q181" s="22">
        <v>559906</v>
      </c>
      <c r="R181" s="22">
        <v>172906</v>
      </c>
      <c r="S181" s="22">
        <v>874183</v>
      </c>
      <c r="T181" s="22">
        <v>0</v>
      </c>
      <c r="U181" s="22">
        <v>0</v>
      </c>
      <c r="V181" s="22">
        <v>6300</v>
      </c>
      <c r="W181" s="22">
        <v>0</v>
      </c>
      <c r="X181" s="22">
        <v>421580</v>
      </c>
      <c r="Y181" s="22">
        <v>377300</v>
      </c>
      <c r="Z181" s="22">
        <v>25000</v>
      </c>
      <c r="AA181" s="22">
        <v>0</v>
      </c>
      <c r="AB181" s="22">
        <v>0</v>
      </c>
      <c r="AC181" s="22">
        <v>0</v>
      </c>
      <c r="AD181" s="22">
        <v>0</v>
      </c>
      <c r="AE181" s="22">
        <v>382350</v>
      </c>
      <c r="AF181" s="22">
        <v>11559146</v>
      </c>
      <c r="AG181" s="22">
        <v>3084303</v>
      </c>
      <c r="AH181" s="22">
        <v>1663385</v>
      </c>
      <c r="AI181" s="22">
        <v>0</v>
      </c>
      <c r="AJ181" s="22">
        <v>2152618</v>
      </c>
      <c r="AK181" s="22">
        <v>0</v>
      </c>
      <c r="AL181" s="22">
        <v>0</v>
      </c>
      <c r="AM181" s="22">
        <v>171652</v>
      </c>
      <c r="AN181" s="22">
        <v>51235</v>
      </c>
      <c r="AO181" s="22">
        <v>238536</v>
      </c>
      <c r="AP181" s="22">
        <v>0</v>
      </c>
      <c r="AQ181" s="22">
        <v>9540</v>
      </c>
      <c r="AR181" s="22">
        <v>0</v>
      </c>
      <c r="AS181" s="22">
        <v>2308597</v>
      </c>
      <c r="AT181" s="22">
        <v>0</v>
      </c>
      <c r="AU181" s="22">
        <v>0</v>
      </c>
      <c r="AV181" s="22">
        <v>20138</v>
      </c>
      <c r="AW181" s="22">
        <v>9700004</v>
      </c>
      <c r="AX181" s="22">
        <v>1859142</v>
      </c>
    </row>
    <row r="182" spans="1:50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2746364</v>
      </c>
      <c r="F182" s="22">
        <v>0</v>
      </c>
      <c r="G182" s="22">
        <v>0</v>
      </c>
      <c r="H182" s="22">
        <v>0</v>
      </c>
      <c r="I182" s="22">
        <v>0</v>
      </c>
      <c r="J182" s="22">
        <v>26059</v>
      </c>
      <c r="K182" s="22">
        <v>0</v>
      </c>
      <c r="L182" s="22">
        <v>1651471</v>
      </c>
      <c r="M182" s="22">
        <v>61839</v>
      </c>
      <c r="N182" s="22">
        <v>10318</v>
      </c>
      <c r="O182" s="22">
        <v>2198</v>
      </c>
      <c r="P182" s="22">
        <v>145353</v>
      </c>
      <c r="Q182" s="22">
        <v>178923</v>
      </c>
      <c r="R182" s="22">
        <v>55359</v>
      </c>
      <c r="S182" s="22">
        <v>0</v>
      </c>
      <c r="T182" s="22">
        <v>37687</v>
      </c>
      <c r="U182" s="22">
        <v>0</v>
      </c>
      <c r="V182" s="22">
        <v>3233</v>
      </c>
      <c r="W182" s="22">
        <v>811054</v>
      </c>
      <c r="X182" s="22">
        <v>356951</v>
      </c>
      <c r="Y182" s="22">
        <v>399815</v>
      </c>
      <c r="Z182" s="22">
        <v>293175</v>
      </c>
      <c r="AA182" s="22">
        <v>0</v>
      </c>
      <c r="AB182" s="22">
        <v>0</v>
      </c>
      <c r="AC182" s="22">
        <v>0</v>
      </c>
      <c r="AD182" s="22">
        <v>0</v>
      </c>
      <c r="AE182" s="22">
        <v>1706601</v>
      </c>
      <c r="AF182" s="22">
        <v>8486400</v>
      </c>
      <c r="AG182" s="22">
        <v>1790358</v>
      </c>
      <c r="AH182" s="22">
        <v>1173253</v>
      </c>
      <c r="AI182" s="22">
        <v>0</v>
      </c>
      <c r="AJ182" s="22">
        <v>1417629</v>
      </c>
      <c r="AK182" s="22">
        <v>0</v>
      </c>
      <c r="AL182" s="22">
        <v>0</v>
      </c>
      <c r="AM182" s="22">
        <v>140456</v>
      </c>
      <c r="AN182" s="22">
        <v>1324565</v>
      </c>
      <c r="AO182" s="22">
        <v>2584</v>
      </c>
      <c r="AP182" s="22">
        <v>0</v>
      </c>
      <c r="AQ182" s="22">
        <v>128933</v>
      </c>
      <c r="AR182" s="22">
        <v>0</v>
      </c>
      <c r="AS182" s="22">
        <v>1400291</v>
      </c>
      <c r="AT182" s="22">
        <v>0</v>
      </c>
      <c r="AU182" s="22">
        <v>0</v>
      </c>
      <c r="AV182" s="22">
        <v>121240</v>
      </c>
      <c r="AW182" s="22">
        <v>7499309</v>
      </c>
      <c r="AX182" s="22">
        <v>987091</v>
      </c>
    </row>
    <row r="183" spans="1:50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1269533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72842</v>
      </c>
      <c r="L183" s="22">
        <v>1134571</v>
      </c>
      <c r="M183" s="22">
        <v>36696</v>
      </c>
      <c r="N183" s="22">
        <v>2388</v>
      </c>
      <c r="O183" s="22">
        <v>285</v>
      </c>
      <c r="P183" s="22">
        <v>134543</v>
      </c>
      <c r="Q183" s="22">
        <v>14966</v>
      </c>
      <c r="R183" s="22">
        <v>31858</v>
      </c>
      <c r="S183" s="22">
        <v>9054</v>
      </c>
      <c r="T183" s="22">
        <v>800</v>
      </c>
      <c r="U183" s="22">
        <v>0</v>
      </c>
      <c r="V183" s="22">
        <v>58861</v>
      </c>
      <c r="W183" s="22">
        <v>0</v>
      </c>
      <c r="X183" s="22">
        <v>160896</v>
      </c>
      <c r="Y183" s="22">
        <v>194961</v>
      </c>
      <c r="Z183" s="22">
        <v>235725</v>
      </c>
      <c r="AA183" s="22">
        <v>0</v>
      </c>
      <c r="AB183" s="22">
        <v>0</v>
      </c>
      <c r="AC183" s="22">
        <v>0</v>
      </c>
      <c r="AD183" s="22">
        <v>0</v>
      </c>
      <c r="AE183" s="22">
        <v>5350</v>
      </c>
      <c r="AF183" s="22">
        <v>3363329</v>
      </c>
      <c r="AG183" s="22">
        <v>1225265</v>
      </c>
      <c r="AH183" s="22">
        <v>472320</v>
      </c>
      <c r="AI183" s="22">
        <v>0</v>
      </c>
      <c r="AJ183" s="22">
        <v>1336471</v>
      </c>
      <c r="AK183" s="22">
        <v>102782</v>
      </c>
      <c r="AL183" s="22">
        <v>62444</v>
      </c>
      <c r="AM183" s="22">
        <v>0</v>
      </c>
      <c r="AN183" s="22">
        <v>38907</v>
      </c>
      <c r="AO183" s="22">
        <v>5920</v>
      </c>
      <c r="AP183" s="22">
        <v>14779</v>
      </c>
      <c r="AQ183" s="22">
        <v>10692</v>
      </c>
      <c r="AR183" s="22">
        <v>0</v>
      </c>
      <c r="AS183" s="22">
        <v>487154</v>
      </c>
      <c r="AT183" s="22">
        <v>0</v>
      </c>
      <c r="AU183" s="22">
        <v>0</v>
      </c>
      <c r="AV183" s="22">
        <v>0</v>
      </c>
      <c r="AW183" s="22">
        <v>3756734</v>
      </c>
      <c r="AX183" s="22">
        <v>-393405</v>
      </c>
    </row>
    <row r="184" spans="1:50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1340943</v>
      </c>
      <c r="F184" s="22">
        <v>0</v>
      </c>
      <c r="G184" s="22">
        <v>235372</v>
      </c>
      <c r="H184" s="22">
        <v>0</v>
      </c>
      <c r="I184" s="22">
        <v>0</v>
      </c>
      <c r="J184" s="22">
        <v>0</v>
      </c>
      <c r="K184" s="22">
        <v>0</v>
      </c>
      <c r="L184" s="22">
        <v>1097522</v>
      </c>
      <c r="M184" s="22">
        <v>65732</v>
      </c>
      <c r="N184" s="22">
        <v>5445</v>
      </c>
      <c r="O184" s="22">
        <v>0</v>
      </c>
      <c r="P184" s="22">
        <v>281664</v>
      </c>
      <c r="Q184" s="22">
        <v>27307</v>
      </c>
      <c r="R184" s="22">
        <v>51235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511823</v>
      </c>
      <c r="Y184" s="22">
        <v>0</v>
      </c>
      <c r="Z184" s="22">
        <v>51785</v>
      </c>
      <c r="AA184" s="22">
        <v>0</v>
      </c>
      <c r="AB184" s="22">
        <v>0</v>
      </c>
      <c r="AC184" s="22">
        <v>0</v>
      </c>
      <c r="AD184" s="22">
        <v>0</v>
      </c>
      <c r="AE184" s="22">
        <v>813</v>
      </c>
      <c r="AF184" s="22">
        <v>3669641</v>
      </c>
      <c r="AG184" s="22">
        <v>1036619</v>
      </c>
      <c r="AH184" s="22">
        <v>558986</v>
      </c>
      <c r="AI184" s="22">
        <v>131322</v>
      </c>
      <c r="AJ184" s="22">
        <v>852194</v>
      </c>
      <c r="AK184" s="22">
        <v>0</v>
      </c>
      <c r="AL184" s="22">
        <v>0</v>
      </c>
      <c r="AM184" s="22">
        <v>266378</v>
      </c>
      <c r="AN184" s="22">
        <v>0</v>
      </c>
      <c r="AO184" s="22">
        <v>14971</v>
      </c>
      <c r="AP184" s="22">
        <v>0</v>
      </c>
      <c r="AQ184" s="22">
        <v>110771</v>
      </c>
      <c r="AR184" s="22">
        <v>0</v>
      </c>
      <c r="AS184" s="22">
        <v>650022</v>
      </c>
      <c r="AT184" s="22">
        <v>0</v>
      </c>
      <c r="AU184" s="22">
        <v>0</v>
      </c>
      <c r="AV184" s="22">
        <v>0</v>
      </c>
      <c r="AW184" s="22">
        <v>3621263</v>
      </c>
      <c r="AX184" s="22">
        <v>48378</v>
      </c>
    </row>
    <row r="185" spans="1:50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2542358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3301041</v>
      </c>
      <c r="M185" s="22">
        <v>32877</v>
      </c>
      <c r="N185" s="22">
        <v>17239</v>
      </c>
      <c r="O185" s="22">
        <v>23947</v>
      </c>
      <c r="P185" s="22">
        <v>154958</v>
      </c>
      <c r="Q185" s="22">
        <v>360024</v>
      </c>
      <c r="R185" s="22">
        <v>124832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1289814</v>
      </c>
      <c r="Y185" s="22">
        <v>2602713</v>
      </c>
      <c r="Z185" s="22">
        <v>3117490</v>
      </c>
      <c r="AA185" s="22">
        <v>0</v>
      </c>
      <c r="AB185" s="22">
        <v>0</v>
      </c>
      <c r="AC185" s="22">
        <v>0</v>
      </c>
      <c r="AD185" s="22">
        <v>0</v>
      </c>
      <c r="AE185" s="22">
        <v>343190</v>
      </c>
      <c r="AF185" s="22">
        <v>13910483</v>
      </c>
      <c r="AG185" s="22">
        <v>3979927</v>
      </c>
      <c r="AH185" s="22">
        <v>2616328</v>
      </c>
      <c r="AI185" s="22">
        <v>858613</v>
      </c>
      <c r="AJ185" s="22">
        <v>2229555</v>
      </c>
      <c r="AK185" s="22">
        <v>0</v>
      </c>
      <c r="AL185" s="22">
        <v>193239</v>
      </c>
      <c r="AM185" s="22">
        <v>8810</v>
      </c>
      <c r="AN185" s="22">
        <v>418506</v>
      </c>
      <c r="AO185" s="22">
        <v>33887</v>
      </c>
      <c r="AP185" s="22">
        <v>0</v>
      </c>
      <c r="AQ185" s="22">
        <v>48471</v>
      </c>
      <c r="AR185" s="22">
        <v>0</v>
      </c>
      <c r="AS185" s="22">
        <v>2327981</v>
      </c>
      <c r="AT185" s="22">
        <v>2191436</v>
      </c>
      <c r="AU185" s="22">
        <v>0</v>
      </c>
      <c r="AV185" s="22">
        <v>22991</v>
      </c>
      <c r="AW185" s="22">
        <v>14929744</v>
      </c>
      <c r="AX185" s="22">
        <v>-1019261</v>
      </c>
    </row>
    <row r="186" spans="1:50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1184200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943490</v>
      </c>
      <c r="M186" s="22">
        <v>0</v>
      </c>
      <c r="N186" s="22">
        <v>21612</v>
      </c>
      <c r="O186" s="22">
        <v>22378</v>
      </c>
      <c r="P186" s="22">
        <v>111576</v>
      </c>
      <c r="Q186" s="22">
        <v>127321</v>
      </c>
      <c r="R186" s="22">
        <v>86478</v>
      </c>
      <c r="S186" s="22">
        <v>0</v>
      </c>
      <c r="T186" s="22">
        <v>4143</v>
      </c>
      <c r="U186" s="22">
        <v>0</v>
      </c>
      <c r="V186" s="22">
        <v>6465</v>
      </c>
      <c r="W186" s="22">
        <v>0</v>
      </c>
      <c r="X186" s="22">
        <v>338050</v>
      </c>
      <c r="Y186" s="22">
        <v>240885</v>
      </c>
      <c r="Z186" s="22">
        <v>212627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3299225</v>
      </c>
      <c r="AG186" s="22">
        <v>954938</v>
      </c>
      <c r="AH186" s="22">
        <v>770396</v>
      </c>
      <c r="AI186" s="22">
        <v>0</v>
      </c>
      <c r="AJ186" s="22">
        <v>723791</v>
      </c>
      <c r="AK186" s="22">
        <v>0</v>
      </c>
      <c r="AL186" s="22">
        <v>0</v>
      </c>
      <c r="AM186" s="22">
        <v>35284</v>
      </c>
      <c r="AN186" s="22">
        <v>0</v>
      </c>
      <c r="AO186" s="22">
        <v>1544</v>
      </c>
      <c r="AP186" s="22">
        <v>0</v>
      </c>
      <c r="AQ186" s="22">
        <v>9334</v>
      </c>
      <c r="AR186" s="22">
        <v>1930</v>
      </c>
      <c r="AS186" s="22">
        <v>495381</v>
      </c>
      <c r="AT186" s="22">
        <v>0</v>
      </c>
      <c r="AU186" s="22">
        <v>0</v>
      </c>
      <c r="AV186" s="22">
        <v>0</v>
      </c>
      <c r="AW186" s="22">
        <v>2992598</v>
      </c>
      <c r="AX186" s="22">
        <v>306627</v>
      </c>
    </row>
    <row r="187" spans="1:50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9316196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4622381</v>
      </c>
      <c r="M187" s="22">
        <v>152388</v>
      </c>
      <c r="N187" s="22">
        <v>90786</v>
      </c>
      <c r="O187" s="22">
        <v>60786</v>
      </c>
      <c r="P187" s="22">
        <v>1391285</v>
      </c>
      <c r="Q187" s="22">
        <v>535407</v>
      </c>
      <c r="R187" s="22">
        <v>445172</v>
      </c>
      <c r="S187" s="22">
        <v>0</v>
      </c>
      <c r="T187" s="22">
        <v>0</v>
      </c>
      <c r="U187" s="22">
        <v>918582</v>
      </c>
      <c r="V187" s="22">
        <v>29234</v>
      </c>
      <c r="W187" s="22">
        <v>0</v>
      </c>
      <c r="X187" s="22">
        <v>1199300</v>
      </c>
      <c r="Y187" s="22">
        <v>4032232</v>
      </c>
      <c r="Z187" s="22">
        <v>612497</v>
      </c>
      <c r="AA187" s="22">
        <v>0</v>
      </c>
      <c r="AB187" s="22">
        <v>0</v>
      </c>
      <c r="AC187" s="22">
        <v>0</v>
      </c>
      <c r="AD187" s="22">
        <v>0</v>
      </c>
      <c r="AE187" s="22">
        <v>195091</v>
      </c>
      <c r="AF187" s="22">
        <v>23601337</v>
      </c>
      <c r="AG187" s="22">
        <v>8519709</v>
      </c>
      <c r="AH187" s="22">
        <v>3218058</v>
      </c>
      <c r="AI187" s="22">
        <v>1162927</v>
      </c>
      <c r="AJ187" s="22">
        <v>4068594</v>
      </c>
      <c r="AK187" s="22">
        <v>0</v>
      </c>
      <c r="AL187" s="22">
        <v>0</v>
      </c>
      <c r="AM187" s="22">
        <v>110575</v>
      </c>
      <c r="AN187" s="22">
        <v>0</v>
      </c>
      <c r="AO187" s="22">
        <v>38929</v>
      </c>
      <c r="AP187" s="22">
        <v>0</v>
      </c>
      <c r="AQ187" s="22">
        <v>331097</v>
      </c>
      <c r="AR187" s="22">
        <v>0</v>
      </c>
      <c r="AS187" s="22">
        <v>3401740</v>
      </c>
      <c r="AT187" s="22">
        <v>772467</v>
      </c>
      <c r="AU187" s="22">
        <v>0</v>
      </c>
      <c r="AV187" s="22">
        <v>129591</v>
      </c>
      <c r="AW187" s="22">
        <v>21753687</v>
      </c>
      <c r="AX187" s="22">
        <v>1847650</v>
      </c>
    </row>
    <row r="188" spans="1:50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5983429</v>
      </c>
      <c r="F188" s="22">
        <v>0</v>
      </c>
      <c r="G188" s="22">
        <v>0</v>
      </c>
      <c r="H188" s="22">
        <v>0</v>
      </c>
      <c r="I188" s="22">
        <v>0</v>
      </c>
      <c r="J188" s="22">
        <v>79233</v>
      </c>
      <c r="K188" s="22">
        <v>0</v>
      </c>
      <c r="L188" s="22">
        <v>5238268</v>
      </c>
      <c r="M188" s="22">
        <v>65335</v>
      </c>
      <c r="N188" s="22">
        <v>63192</v>
      </c>
      <c r="O188" s="22">
        <v>3765</v>
      </c>
      <c r="P188" s="22">
        <v>793675</v>
      </c>
      <c r="Q188" s="22">
        <v>251835</v>
      </c>
      <c r="R188" s="22">
        <v>313302</v>
      </c>
      <c r="S188" s="22">
        <v>0</v>
      </c>
      <c r="T188" s="22">
        <v>206991</v>
      </c>
      <c r="U188" s="22">
        <v>0</v>
      </c>
      <c r="V188" s="22">
        <v>0</v>
      </c>
      <c r="W188" s="22">
        <v>489992</v>
      </c>
      <c r="X188" s="22">
        <v>189777</v>
      </c>
      <c r="Y188" s="22">
        <v>1031819</v>
      </c>
      <c r="Z188" s="22">
        <v>539683</v>
      </c>
      <c r="AA188" s="22">
        <v>0</v>
      </c>
      <c r="AB188" s="22">
        <v>0</v>
      </c>
      <c r="AC188" s="22">
        <v>0</v>
      </c>
      <c r="AD188" s="22">
        <v>95988</v>
      </c>
      <c r="AE188" s="22">
        <v>122332</v>
      </c>
      <c r="AF188" s="22">
        <v>15468616</v>
      </c>
      <c r="AG188" s="22">
        <v>3784617</v>
      </c>
      <c r="AH188" s="22">
        <v>6436133</v>
      </c>
      <c r="AI188" s="22">
        <v>495</v>
      </c>
      <c r="AJ188" s="22">
        <v>2046027</v>
      </c>
      <c r="AK188" s="22">
        <v>0</v>
      </c>
      <c r="AL188" s="22">
        <v>331788</v>
      </c>
      <c r="AM188" s="22">
        <v>0</v>
      </c>
      <c r="AN188" s="22">
        <v>214617</v>
      </c>
      <c r="AO188" s="22">
        <v>9027</v>
      </c>
      <c r="AP188" s="22">
        <v>72233</v>
      </c>
      <c r="AQ188" s="22">
        <v>203048</v>
      </c>
      <c r="AR188" s="22">
        <v>0</v>
      </c>
      <c r="AS188" s="22">
        <v>2940355</v>
      </c>
      <c r="AT188" s="22">
        <v>617404</v>
      </c>
      <c r="AU188" s="22">
        <v>0</v>
      </c>
      <c r="AV188" s="22">
        <v>280834</v>
      </c>
      <c r="AW188" s="22">
        <v>16936578</v>
      </c>
      <c r="AX188" s="22">
        <v>-1467962</v>
      </c>
    </row>
    <row r="189" spans="1:50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1426681</v>
      </c>
      <c r="F189" s="22">
        <v>0</v>
      </c>
      <c r="G189" s="22">
        <v>0</v>
      </c>
      <c r="H189" s="22">
        <v>31680</v>
      </c>
      <c r="I189" s="22">
        <v>0</v>
      </c>
      <c r="J189" s="22">
        <v>0</v>
      </c>
      <c r="K189" s="22">
        <v>0</v>
      </c>
      <c r="L189" s="22">
        <v>1342496</v>
      </c>
      <c r="M189" s="22">
        <v>27437</v>
      </c>
      <c r="N189" s="22">
        <v>4305</v>
      </c>
      <c r="O189" s="22">
        <v>15952</v>
      </c>
      <c r="P189" s="22">
        <v>190158</v>
      </c>
      <c r="Q189" s="22">
        <v>96976</v>
      </c>
      <c r="R189" s="22">
        <v>190965</v>
      </c>
      <c r="S189" s="22">
        <v>0</v>
      </c>
      <c r="T189" s="22">
        <v>0</v>
      </c>
      <c r="U189" s="22">
        <v>0</v>
      </c>
      <c r="V189" s="22">
        <v>25000</v>
      </c>
      <c r="W189" s="22">
        <v>0</v>
      </c>
      <c r="X189" s="22">
        <v>145296</v>
      </c>
      <c r="Y189" s="22">
        <v>71449</v>
      </c>
      <c r="Z189" s="22">
        <v>383905</v>
      </c>
      <c r="AA189" s="22">
        <v>0</v>
      </c>
      <c r="AB189" s="22">
        <v>425318</v>
      </c>
      <c r="AC189" s="22">
        <v>0</v>
      </c>
      <c r="AD189" s="22">
        <v>0</v>
      </c>
      <c r="AE189" s="22">
        <v>107674</v>
      </c>
      <c r="AF189" s="22">
        <v>4485292</v>
      </c>
      <c r="AG189" s="22">
        <v>937171</v>
      </c>
      <c r="AH189" s="22">
        <v>1076763</v>
      </c>
      <c r="AI189" s="22">
        <v>584486</v>
      </c>
      <c r="AJ189" s="22">
        <v>847524</v>
      </c>
      <c r="AK189" s="22">
        <v>0</v>
      </c>
      <c r="AL189" s="22">
        <v>0</v>
      </c>
      <c r="AM189" s="22">
        <v>460342</v>
      </c>
      <c r="AN189" s="22">
        <v>0</v>
      </c>
      <c r="AO189" s="22">
        <v>4023</v>
      </c>
      <c r="AP189" s="22">
        <v>0</v>
      </c>
      <c r="AQ189" s="22">
        <v>68327</v>
      </c>
      <c r="AR189" s="22">
        <v>0</v>
      </c>
      <c r="AS189" s="22">
        <v>904456</v>
      </c>
      <c r="AT189" s="22">
        <v>0</v>
      </c>
      <c r="AU189" s="22">
        <v>0</v>
      </c>
      <c r="AV189" s="22">
        <v>0</v>
      </c>
      <c r="AW189" s="22">
        <v>4883092</v>
      </c>
      <c r="AX189" s="22">
        <v>-397800</v>
      </c>
    </row>
    <row r="190" spans="1:50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2697731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2359223</v>
      </c>
      <c r="M190" s="22">
        <v>42226</v>
      </c>
      <c r="N190" s="22">
        <v>50288</v>
      </c>
      <c r="O190" s="22">
        <v>2957</v>
      </c>
      <c r="P190" s="22">
        <v>543138</v>
      </c>
      <c r="Q190" s="22">
        <v>173494</v>
      </c>
      <c r="R190" s="22">
        <v>153616</v>
      </c>
      <c r="S190" s="22">
        <v>0</v>
      </c>
      <c r="T190" s="22">
        <v>15000</v>
      </c>
      <c r="U190" s="22">
        <v>0</v>
      </c>
      <c r="V190" s="22">
        <v>0</v>
      </c>
      <c r="W190" s="22">
        <v>0</v>
      </c>
      <c r="X190" s="22">
        <v>364454</v>
      </c>
      <c r="Y190" s="22">
        <v>491040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24887</v>
      </c>
      <c r="AF190" s="22">
        <v>6918054</v>
      </c>
      <c r="AG190" s="22">
        <v>1738045</v>
      </c>
      <c r="AH190" s="22">
        <v>1523334</v>
      </c>
      <c r="AI190" s="22">
        <v>0</v>
      </c>
      <c r="AJ190" s="22">
        <v>1363907</v>
      </c>
      <c r="AK190" s="22">
        <v>0</v>
      </c>
      <c r="AL190" s="22">
        <v>0</v>
      </c>
      <c r="AM190" s="22">
        <v>523674</v>
      </c>
      <c r="AN190" s="22">
        <v>0</v>
      </c>
      <c r="AO190" s="22">
        <v>11534</v>
      </c>
      <c r="AP190" s="22">
        <v>0</v>
      </c>
      <c r="AQ190" s="22">
        <v>155176</v>
      </c>
      <c r="AR190" s="22">
        <v>0</v>
      </c>
      <c r="AS190" s="22">
        <v>893223</v>
      </c>
      <c r="AT190" s="22">
        <v>0</v>
      </c>
      <c r="AU190" s="22">
        <v>0</v>
      </c>
      <c r="AV190" s="22">
        <v>21432</v>
      </c>
      <c r="AW190" s="22">
        <v>6230325</v>
      </c>
      <c r="AX190" s="22">
        <v>687729</v>
      </c>
    </row>
    <row r="191" spans="1:50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6930731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265245</v>
      </c>
      <c r="L191" s="22">
        <v>10686062</v>
      </c>
      <c r="M191" s="22">
        <v>116171</v>
      </c>
      <c r="N191" s="22">
        <v>185334</v>
      </c>
      <c r="O191" s="22">
        <v>0</v>
      </c>
      <c r="P191" s="22">
        <v>0</v>
      </c>
      <c r="Q191" s="22">
        <v>1326744</v>
      </c>
      <c r="R191" s="22">
        <v>102997</v>
      </c>
      <c r="S191" s="22">
        <v>0</v>
      </c>
      <c r="T191" s="22">
        <v>67908</v>
      </c>
      <c r="U191" s="22">
        <v>0</v>
      </c>
      <c r="V191" s="22">
        <v>498184</v>
      </c>
      <c r="W191" s="22">
        <v>0</v>
      </c>
      <c r="X191" s="22">
        <v>997682</v>
      </c>
      <c r="Y191" s="22">
        <v>33103</v>
      </c>
      <c r="Z191" s="22">
        <v>402558</v>
      </c>
      <c r="AA191" s="22">
        <v>259900</v>
      </c>
      <c r="AB191" s="22">
        <v>0</v>
      </c>
      <c r="AC191" s="22">
        <v>0</v>
      </c>
      <c r="AD191" s="22">
        <v>0</v>
      </c>
      <c r="AE191" s="22">
        <v>421747</v>
      </c>
      <c r="AF191" s="22">
        <v>22294366</v>
      </c>
      <c r="AG191" s="22">
        <v>5477712</v>
      </c>
      <c r="AH191" s="22">
        <v>2679690</v>
      </c>
      <c r="AI191" s="22">
        <v>3651541</v>
      </c>
      <c r="AJ191" s="22">
        <v>4620420</v>
      </c>
      <c r="AK191" s="22">
        <v>14023</v>
      </c>
      <c r="AL191" s="22">
        <v>0</v>
      </c>
      <c r="AM191" s="22">
        <v>707556</v>
      </c>
      <c r="AN191" s="22">
        <v>0</v>
      </c>
      <c r="AO191" s="22">
        <v>4662</v>
      </c>
      <c r="AP191" s="22">
        <v>0</v>
      </c>
      <c r="AQ191" s="22">
        <v>95600</v>
      </c>
      <c r="AR191" s="22">
        <v>15500</v>
      </c>
      <c r="AS191" s="22">
        <v>2772147</v>
      </c>
      <c r="AT191" s="22">
        <v>0</v>
      </c>
      <c r="AU191" s="22">
        <v>0</v>
      </c>
      <c r="AV191" s="22">
        <v>0</v>
      </c>
      <c r="AW191" s="22">
        <v>20038851</v>
      </c>
      <c r="AX191" s="22">
        <v>2255515</v>
      </c>
    </row>
    <row r="192" spans="1:50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2042206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546838</v>
      </c>
      <c r="M192" s="22">
        <v>41315</v>
      </c>
      <c r="N192" s="22">
        <v>2305</v>
      </c>
      <c r="O192" s="22">
        <v>14906</v>
      </c>
      <c r="P192" s="22">
        <v>267185</v>
      </c>
      <c r="Q192" s="22">
        <v>193205</v>
      </c>
      <c r="R192" s="22">
        <v>23391</v>
      </c>
      <c r="S192" s="22">
        <v>0</v>
      </c>
      <c r="T192" s="22">
        <v>22236</v>
      </c>
      <c r="U192" s="22">
        <v>29466</v>
      </c>
      <c r="V192" s="22">
        <v>0</v>
      </c>
      <c r="W192" s="22">
        <v>0</v>
      </c>
      <c r="X192" s="22">
        <v>202393</v>
      </c>
      <c r="Y192" s="22">
        <v>789541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46640</v>
      </c>
      <c r="AF192" s="22">
        <v>4221627</v>
      </c>
      <c r="AG192" s="22">
        <v>1401720</v>
      </c>
      <c r="AH192" s="22">
        <v>1208704</v>
      </c>
      <c r="AI192" s="22">
        <v>19637</v>
      </c>
      <c r="AJ192" s="22">
        <v>484475</v>
      </c>
      <c r="AK192" s="22">
        <v>0</v>
      </c>
      <c r="AL192" s="22">
        <v>0</v>
      </c>
      <c r="AM192" s="22">
        <v>0</v>
      </c>
      <c r="AN192" s="22">
        <v>50485</v>
      </c>
      <c r="AO192" s="22">
        <v>4453</v>
      </c>
      <c r="AP192" s="22">
        <v>0</v>
      </c>
      <c r="AQ192" s="22">
        <v>15556</v>
      </c>
      <c r="AR192" s="22">
        <v>0</v>
      </c>
      <c r="AS192" s="22">
        <v>798569</v>
      </c>
      <c r="AT192" s="22">
        <v>0</v>
      </c>
      <c r="AU192" s="22">
        <v>0</v>
      </c>
      <c r="AV192" s="22">
        <v>0</v>
      </c>
      <c r="AW192" s="22">
        <v>3983599</v>
      </c>
      <c r="AX192" s="22">
        <v>238028</v>
      </c>
    </row>
    <row r="193" spans="1:50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7589361</v>
      </c>
      <c r="F193" s="22">
        <v>0</v>
      </c>
      <c r="G193" s="22">
        <v>0</v>
      </c>
      <c r="H193" s="22">
        <v>0</v>
      </c>
      <c r="I193" s="22">
        <v>0</v>
      </c>
      <c r="J193" s="22">
        <v>44540</v>
      </c>
      <c r="K193" s="22">
        <v>0</v>
      </c>
      <c r="L193" s="22">
        <v>5318212</v>
      </c>
      <c r="M193" s="22">
        <v>147051</v>
      </c>
      <c r="N193" s="22">
        <v>134844</v>
      </c>
      <c r="O193" s="22">
        <v>27007</v>
      </c>
      <c r="P193" s="22">
        <v>1461803</v>
      </c>
      <c r="Q193" s="22">
        <v>485030</v>
      </c>
      <c r="R193" s="22">
        <v>459501</v>
      </c>
      <c r="S193" s="22">
        <v>57515</v>
      </c>
      <c r="T193" s="22">
        <v>0</v>
      </c>
      <c r="U193" s="22">
        <v>0</v>
      </c>
      <c r="V193" s="22">
        <v>72535</v>
      </c>
      <c r="W193" s="22">
        <v>675800</v>
      </c>
      <c r="X193" s="22">
        <v>558687</v>
      </c>
      <c r="Y193" s="22">
        <v>2452124</v>
      </c>
      <c r="Z193" s="22">
        <v>513360</v>
      </c>
      <c r="AA193" s="22">
        <v>0</v>
      </c>
      <c r="AB193" s="22">
        <v>0</v>
      </c>
      <c r="AC193" s="22">
        <v>0</v>
      </c>
      <c r="AD193" s="22">
        <v>0</v>
      </c>
      <c r="AE193" s="22">
        <v>-115919</v>
      </c>
      <c r="AF193" s="22">
        <v>19881451</v>
      </c>
      <c r="AG193" s="22">
        <v>5910852</v>
      </c>
      <c r="AH193" s="22">
        <v>4092630</v>
      </c>
      <c r="AI193" s="22">
        <v>1663459</v>
      </c>
      <c r="AJ193" s="22">
        <v>1887662</v>
      </c>
      <c r="AK193" s="22">
        <v>53020</v>
      </c>
      <c r="AL193" s="22">
        <v>0</v>
      </c>
      <c r="AM193" s="22">
        <v>209716</v>
      </c>
      <c r="AN193" s="22">
        <v>230517</v>
      </c>
      <c r="AO193" s="22">
        <v>24558</v>
      </c>
      <c r="AP193" s="22">
        <v>0</v>
      </c>
      <c r="AQ193" s="22">
        <v>236471</v>
      </c>
      <c r="AR193" s="22">
        <v>2400</v>
      </c>
      <c r="AS193" s="22">
        <v>3454966</v>
      </c>
      <c r="AT193" s="22">
        <v>0</v>
      </c>
      <c r="AU193" s="22">
        <v>0</v>
      </c>
      <c r="AV193" s="22">
        <v>93058</v>
      </c>
      <c r="AW193" s="22">
        <v>17859309</v>
      </c>
      <c r="AX193" s="22">
        <v>2022142</v>
      </c>
    </row>
    <row r="194" spans="1:50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15961830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10052174</v>
      </c>
      <c r="M194" s="22">
        <v>311526</v>
      </c>
      <c r="N194" s="22">
        <v>0</v>
      </c>
      <c r="O194" s="22">
        <v>527567</v>
      </c>
      <c r="P194" s="22">
        <v>1620743</v>
      </c>
      <c r="Q194" s="22">
        <v>1965822</v>
      </c>
      <c r="R194" s="22">
        <v>618088</v>
      </c>
      <c r="S194" s="22">
        <v>0</v>
      </c>
      <c r="T194" s="22">
        <v>0</v>
      </c>
      <c r="U194" s="22">
        <v>0</v>
      </c>
      <c r="V194" s="22">
        <v>716987</v>
      </c>
      <c r="W194" s="22">
        <v>1372485</v>
      </c>
      <c r="X194" s="22">
        <v>1556268</v>
      </c>
      <c r="Y194" s="22">
        <v>1789496</v>
      </c>
      <c r="Z194" s="22">
        <v>1733007</v>
      </c>
      <c r="AA194" s="22">
        <v>467090</v>
      </c>
      <c r="AB194" s="22">
        <v>0</v>
      </c>
      <c r="AC194" s="22">
        <v>0</v>
      </c>
      <c r="AD194" s="22">
        <v>47844</v>
      </c>
      <c r="AE194" s="22">
        <v>760727</v>
      </c>
      <c r="AF194" s="22">
        <v>39501654</v>
      </c>
      <c r="AG194" s="22">
        <v>15343749</v>
      </c>
      <c r="AH194" s="22">
        <v>8112431</v>
      </c>
      <c r="AI194" s="22">
        <v>0</v>
      </c>
      <c r="AJ194" s="22">
        <v>5330757</v>
      </c>
      <c r="AK194" s="22">
        <v>0</v>
      </c>
      <c r="AL194" s="22">
        <v>0</v>
      </c>
      <c r="AM194" s="22">
        <v>598527</v>
      </c>
      <c r="AN194" s="22">
        <v>0</v>
      </c>
      <c r="AO194" s="22">
        <v>86101</v>
      </c>
      <c r="AP194" s="22">
        <v>96296</v>
      </c>
      <c r="AQ194" s="22">
        <v>222287</v>
      </c>
      <c r="AR194" s="22">
        <v>0</v>
      </c>
      <c r="AS194" s="22">
        <v>6537565</v>
      </c>
      <c r="AT194" s="22">
        <v>18118</v>
      </c>
      <c r="AU194" s="22">
        <v>0</v>
      </c>
      <c r="AV194" s="22">
        <v>80552</v>
      </c>
      <c r="AW194" s="22">
        <v>36426382</v>
      </c>
      <c r="AX194" s="22">
        <v>3075272</v>
      </c>
    </row>
    <row r="195" spans="1:50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988931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560027</v>
      </c>
      <c r="M195" s="22">
        <v>19160</v>
      </c>
      <c r="N195" s="22">
        <v>5422</v>
      </c>
      <c r="O195" s="22">
        <v>0</v>
      </c>
      <c r="P195" s="22">
        <v>47881</v>
      </c>
      <c r="Q195" s="22">
        <v>92713</v>
      </c>
      <c r="R195" s="22">
        <v>0</v>
      </c>
      <c r="S195" s="22">
        <v>0</v>
      </c>
      <c r="T195" s="22">
        <v>413470</v>
      </c>
      <c r="U195" s="22">
        <v>0</v>
      </c>
      <c r="V195" s="22">
        <v>161753</v>
      </c>
      <c r="W195" s="22">
        <v>0</v>
      </c>
      <c r="X195" s="22">
        <v>0</v>
      </c>
      <c r="Y195" s="22">
        <v>0</v>
      </c>
      <c r="Z195" s="22">
        <v>0</v>
      </c>
      <c r="AA195" s="22">
        <v>357079</v>
      </c>
      <c r="AB195" s="22">
        <v>0</v>
      </c>
      <c r="AC195" s="22">
        <v>0</v>
      </c>
      <c r="AD195" s="22">
        <v>0</v>
      </c>
      <c r="AE195" s="22">
        <v>48008</v>
      </c>
      <c r="AF195" s="22">
        <v>2694444</v>
      </c>
      <c r="AG195" s="22">
        <v>709180</v>
      </c>
      <c r="AH195" s="22">
        <v>368045</v>
      </c>
      <c r="AI195" s="22">
        <v>0</v>
      </c>
      <c r="AJ195" s="22">
        <v>674964</v>
      </c>
      <c r="AK195" s="22">
        <v>0</v>
      </c>
      <c r="AL195" s="22">
        <v>0</v>
      </c>
      <c r="AM195" s="22">
        <v>32507</v>
      </c>
      <c r="AN195" s="22">
        <v>23982</v>
      </c>
      <c r="AO195" s="22">
        <v>3581</v>
      </c>
      <c r="AP195" s="22">
        <v>0</v>
      </c>
      <c r="AQ195" s="22">
        <v>45738</v>
      </c>
      <c r="AR195" s="22">
        <v>0</v>
      </c>
      <c r="AS195" s="22">
        <v>512399</v>
      </c>
      <c r="AT195" s="22">
        <v>0</v>
      </c>
      <c r="AU195" s="22">
        <v>0</v>
      </c>
      <c r="AV195" s="22">
        <v>0</v>
      </c>
      <c r="AW195" s="22">
        <v>2370396</v>
      </c>
      <c r="AX195" s="22">
        <v>324048</v>
      </c>
    </row>
    <row r="196" spans="1:50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1984075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28270</v>
      </c>
      <c r="L196" s="22">
        <v>343508</v>
      </c>
      <c r="M196" s="22">
        <v>84833</v>
      </c>
      <c r="N196" s="22">
        <v>3480</v>
      </c>
      <c r="O196" s="22">
        <v>68648</v>
      </c>
      <c r="P196" s="22">
        <v>95942</v>
      </c>
      <c r="Q196" s="22">
        <v>92809</v>
      </c>
      <c r="R196" s="22">
        <v>125599</v>
      </c>
      <c r="S196" s="22">
        <v>0</v>
      </c>
      <c r="T196" s="22">
        <v>116285</v>
      </c>
      <c r="U196" s="22">
        <v>0</v>
      </c>
      <c r="V196" s="22">
        <v>0</v>
      </c>
      <c r="W196" s="22">
        <v>0</v>
      </c>
      <c r="X196" s="22">
        <v>67290</v>
      </c>
      <c r="Y196" s="22">
        <v>372764</v>
      </c>
      <c r="Z196" s="22">
        <v>11000</v>
      </c>
      <c r="AA196" s="22">
        <v>0</v>
      </c>
      <c r="AB196" s="22">
        <v>0</v>
      </c>
      <c r="AC196" s="22">
        <v>0</v>
      </c>
      <c r="AD196" s="22">
        <v>0</v>
      </c>
      <c r="AE196" s="22">
        <v>10000</v>
      </c>
      <c r="AF196" s="22">
        <v>3404503</v>
      </c>
      <c r="AG196" s="22">
        <v>886669</v>
      </c>
      <c r="AH196" s="22">
        <v>654075</v>
      </c>
      <c r="AI196" s="22">
        <v>0</v>
      </c>
      <c r="AJ196" s="22">
        <v>392446</v>
      </c>
      <c r="AK196" s="22">
        <v>0</v>
      </c>
      <c r="AL196" s="22">
        <v>0</v>
      </c>
      <c r="AM196" s="22">
        <v>668178</v>
      </c>
      <c r="AN196" s="22">
        <v>0</v>
      </c>
      <c r="AO196" s="22">
        <v>0</v>
      </c>
      <c r="AP196" s="22">
        <v>0</v>
      </c>
      <c r="AQ196" s="22">
        <v>0</v>
      </c>
      <c r="AR196" s="22">
        <v>4010</v>
      </c>
      <c r="AS196" s="22">
        <v>389178</v>
      </c>
      <c r="AT196" s="22">
        <v>0</v>
      </c>
      <c r="AU196" s="22">
        <v>0</v>
      </c>
      <c r="AV196" s="22">
        <v>0</v>
      </c>
      <c r="AW196" s="22">
        <v>2994556</v>
      </c>
      <c r="AX196" s="22">
        <v>409947</v>
      </c>
    </row>
    <row r="197" spans="1:50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1519279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931138</v>
      </c>
      <c r="M197" s="22">
        <v>47426</v>
      </c>
      <c r="N197" s="22">
        <v>6590</v>
      </c>
      <c r="O197" s="22">
        <v>7904</v>
      </c>
      <c r="P197" s="22">
        <v>127974</v>
      </c>
      <c r="Q197" s="22">
        <v>121694</v>
      </c>
      <c r="R197" s="22">
        <v>17492</v>
      </c>
      <c r="S197" s="22">
        <v>0</v>
      </c>
      <c r="T197" s="22">
        <v>0</v>
      </c>
      <c r="U197" s="22">
        <v>0</v>
      </c>
      <c r="V197" s="22">
        <v>0</v>
      </c>
      <c r="W197" s="22">
        <v>214498</v>
      </c>
      <c r="X197" s="22">
        <v>60942</v>
      </c>
      <c r="Y197" s="22">
        <v>2960911</v>
      </c>
      <c r="Z197" s="22">
        <v>8152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6024000</v>
      </c>
      <c r="AG197" s="22">
        <v>723250</v>
      </c>
      <c r="AH197" s="22">
        <v>668941</v>
      </c>
      <c r="AI197" s="22">
        <v>0</v>
      </c>
      <c r="AJ197" s="22">
        <v>518318</v>
      </c>
      <c r="AK197" s="22">
        <v>3211</v>
      </c>
      <c r="AL197" s="22">
        <v>0</v>
      </c>
      <c r="AM197" s="22">
        <v>96632</v>
      </c>
      <c r="AN197" s="22">
        <v>0</v>
      </c>
      <c r="AO197" s="22">
        <v>60</v>
      </c>
      <c r="AP197" s="22">
        <v>0</v>
      </c>
      <c r="AQ197" s="22">
        <v>86676</v>
      </c>
      <c r="AR197" s="22">
        <v>4035</v>
      </c>
      <c r="AS197" s="22">
        <v>442454</v>
      </c>
      <c r="AT197" s="22">
        <v>76145</v>
      </c>
      <c r="AU197" s="22">
        <v>0</v>
      </c>
      <c r="AV197" s="22">
        <v>0</v>
      </c>
      <c r="AW197" s="22">
        <v>2619722</v>
      </c>
      <c r="AX197" s="22">
        <v>3404278</v>
      </c>
    </row>
    <row r="198" spans="1:50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232812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199293</v>
      </c>
      <c r="M198" s="22">
        <v>7253</v>
      </c>
      <c r="N198" s="22">
        <v>1475</v>
      </c>
      <c r="O198" s="22">
        <v>0</v>
      </c>
      <c r="P198" s="22">
        <v>16776</v>
      </c>
      <c r="Q198" s="22">
        <v>4733</v>
      </c>
      <c r="R198" s="22">
        <v>5093</v>
      </c>
      <c r="S198" s="22">
        <v>0</v>
      </c>
      <c r="T198" s="22">
        <v>0</v>
      </c>
      <c r="U198" s="22">
        <v>0</v>
      </c>
      <c r="V198" s="22">
        <v>0</v>
      </c>
      <c r="W198" s="22">
        <v>234228</v>
      </c>
      <c r="X198" s="22">
        <v>59426</v>
      </c>
      <c r="Y198" s="22">
        <v>102839</v>
      </c>
      <c r="Z198" s="22">
        <v>0</v>
      </c>
      <c r="AA198" s="22">
        <v>0</v>
      </c>
      <c r="AB198" s="22">
        <v>10000</v>
      </c>
      <c r="AC198" s="22">
        <v>0</v>
      </c>
      <c r="AD198" s="22">
        <v>0</v>
      </c>
      <c r="AE198" s="22">
        <v>5907</v>
      </c>
      <c r="AF198" s="22">
        <v>879835</v>
      </c>
      <c r="AG198" s="22">
        <v>207375</v>
      </c>
      <c r="AH198" s="22">
        <v>174690</v>
      </c>
      <c r="AI198" s="22">
        <v>0</v>
      </c>
      <c r="AJ198" s="22">
        <v>70282</v>
      </c>
      <c r="AK198" s="22">
        <v>14243</v>
      </c>
      <c r="AL198" s="22">
        <v>0</v>
      </c>
      <c r="AM198" s="22">
        <v>15604</v>
      </c>
      <c r="AN198" s="22">
        <v>0</v>
      </c>
      <c r="AO198" s="22">
        <v>0</v>
      </c>
      <c r="AP198" s="22">
        <v>8453</v>
      </c>
      <c r="AQ198" s="22">
        <v>0</v>
      </c>
      <c r="AR198" s="22">
        <v>0</v>
      </c>
      <c r="AS198" s="22">
        <v>211832</v>
      </c>
      <c r="AT198" s="22">
        <v>0</v>
      </c>
      <c r="AU198" s="22">
        <v>0</v>
      </c>
      <c r="AV198" s="22">
        <v>2048</v>
      </c>
      <c r="AW198" s="22">
        <v>704527</v>
      </c>
      <c r="AX198" s="22">
        <v>175308</v>
      </c>
    </row>
    <row r="199" spans="1:50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205534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120712</v>
      </c>
      <c r="M199" s="22">
        <v>9498</v>
      </c>
      <c r="N199" s="22">
        <v>440</v>
      </c>
      <c r="O199" s="22">
        <v>206</v>
      </c>
      <c r="P199" s="22">
        <v>6984</v>
      </c>
      <c r="Q199" s="22">
        <v>25048</v>
      </c>
      <c r="R199" s="22">
        <v>9920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74776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33685</v>
      </c>
      <c r="AF199" s="22">
        <v>486803</v>
      </c>
      <c r="AG199" s="22">
        <v>132766</v>
      </c>
      <c r="AH199" s="22">
        <v>127037</v>
      </c>
      <c r="AI199" s="22">
        <v>0</v>
      </c>
      <c r="AJ199" s="22">
        <v>79995</v>
      </c>
      <c r="AK199" s="22">
        <v>145</v>
      </c>
      <c r="AL199" s="22">
        <v>12638</v>
      </c>
      <c r="AM199" s="22">
        <v>54266</v>
      </c>
      <c r="AN199" s="22">
        <v>0</v>
      </c>
      <c r="AO199" s="22">
        <v>1026</v>
      </c>
      <c r="AP199" s="22">
        <v>0</v>
      </c>
      <c r="AQ199" s="22">
        <v>0</v>
      </c>
      <c r="AR199" s="22">
        <v>0</v>
      </c>
      <c r="AS199" s="22">
        <v>111474</v>
      </c>
      <c r="AT199" s="22">
        <v>0</v>
      </c>
      <c r="AU199" s="22">
        <v>0</v>
      </c>
      <c r="AV199" s="22">
        <v>4946</v>
      </c>
      <c r="AW199" s="22">
        <v>524293</v>
      </c>
      <c r="AX199" s="22">
        <v>-37490</v>
      </c>
    </row>
    <row r="200" spans="1:50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486835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390278</v>
      </c>
      <c r="M200" s="22">
        <v>29177</v>
      </c>
      <c r="N200" s="22">
        <v>1500</v>
      </c>
      <c r="O200" s="22">
        <v>0</v>
      </c>
      <c r="P200" s="22">
        <v>65567</v>
      </c>
      <c r="Q200" s="22">
        <v>44953</v>
      </c>
      <c r="R200" s="22">
        <v>10688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74044</v>
      </c>
      <c r="Y200" s="22">
        <v>125375</v>
      </c>
      <c r="Z200" s="22">
        <v>29799</v>
      </c>
      <c r="AA200" s="22">
        <v>0</v>
      </c>
      <c r="AB200" s="22">
        <v>0</v>
      </c>
      <c r="AC200" s="22">
        <v>0</v>
      </c>
      <c r="AD200" s="22">
        <v>0</v>
      </c>
      <c r="AE200" s="22">
        <v>442</v>
      </c>
      <c r="AF200" s="22">
        <v>1258658</v>
      </c>
      <c r="AG200" s="22">
        <v>435760</v>
      </c>
      <c r="AH200" s="22">
        <v>379851</v>
      </c>
      <c r="AI200" s="22">
        <v>105446</v>
      </c>
      <c r="AJ200" s="22">
        <v>230182</v>
      </c>
      <c r="AK200" s="22">
        <v>5084</v>
      </c>
      <c r="AL200" s="22">
        <v>30522</v>
      </c>
      <c r="AM200" s="22">
        <v>4194</v>
      </c>
      <c r="AN200" s="22">
        <v>0</v>
      </c>
      <c r="AO200" s="22">
        <v>3112</v>
      </c>
      <c r="AP200" s="22">
        <v>0</v>
      </c>
      <c r="AQ200" s="22">
        <v>0</v>
      </c>
      <c r="AR200" s="22">
        <v>0</v>
      </c>
      <c r="AS200" s="22">
        <v>230755</v>
      </c>
      <c r="AT200" s="22">
        <v>0</v>
      </c>
      <c r="AU200" s="22">
        <v>0</v>
      </c>
      <c r="AV200" s="22">
        <v>0</v>
      </c>
      <c r="AW200" s="22">
        <v>1424906</v>
      </c>
      <c r="AX200" s="22">
        <v>-166248</v>
      </c>
    </row>
    <row r="201" spans="1:50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604625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641230</v>
      </c>
      <c r="M201" s="22">
        <v>14635</v>
      </c>
      <c r="N201" s="22">
        <v>0</v>
      </c>
      <c r="O201" s="22">
        <v>0</v>
      </c>
      <c r="P201" s="22">
        <v>51305</v>
      </c>
      <c r="Q201" s="22">
        <v>109817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84302</v>
      </c>
      <c r="Y201" s="22">
        <v>0</v>
      </c>
      <c r="Z201" s="22">
        <v>71702</v>
      </c>
      <c r="AA201" s="22">
        <v>0</v>
      </c>
      <c r="AB201" s="22">
        <v>0</v>
      </c>
      <c r="AC201" s="22">
        <v>0</v>
      </c>
      <c r="AD201" s="22">
        <v>0</v>
      </c>
      <c r="AE201" s="22">
        <v>15381</v>
      </c>
      <c r="AF201" s="22">
        <v>1592997</v>
      </c>
      <c r="AG201" s="22">
        <v>401930</v>
      </c>
      <c r="AH201" s="22">
        <v>458610</v>
      </c>
      <c r="AI201" s="22">
        <v>112688</v>
      </c>
      <c r="AJ201" s="22">
        <v>299755</v>
      </c>
      <c r="AK201" s="22">
        <v>0</v>
      </c>
      <c r="AL201" s="22">
        <v>0</v>
      </c>
      <c r="AM201" s="22">
        <v>0</v>
      </c>
      <c r="AN201" s="22">
        <v>0</v>
      </c>
      <c r="AO201" s="22">
        <v>1201</v>
      </c>
      <c r="AP201" s="22">
        <v>0</v>
      </c>
      <c r="AQ201" s="22">
        <v>12369</v>
      </c>
      <c r="AR201" s="22">
        <v>0</v>
      </c>
      <c r="AS201" s="22">
        <v>348188</v>
      </c>
      <c r="AT201" s="22">
        <v>0</v>
      </c>
      <c r="AU201" s="22">
        <v>0</v>
      </c>
      <c r="AV201" s="22">
        <v>0</v>
      </c>
      <c r="AW201" s="22">
        <v>1634741</v>
      </c>
      <c r="AX201" s="22">
        <v>-41744</v>
      </c>
    </row>
    <row r="202" spans="1:50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225755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223798</v>
      </c>
      <c r="M202" s="22">
        <v>5258</v>
      </c>
      <c r="N202" s="22">
        <v>1534</v>
      </c>
      <c r="O202" s="22">
        <v>4685</v>
      </c>
      <c r="P202" s="22">
        <v>32752</v>
      </c>
      <c r="Q202" s="22">
        <v>28183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130266</v>
      </c>
      <c r="Y202" s="22">
        <v>161299</v>
      </c>
      <c r="Z202" s="22">
        <v>11292</v>
      </c>
      <c r="AA202" s="22">
        <v>0</v>
      </c>
      <c r="AB202" s="22">
        <v>0</v>
      </c>
      <c r="AC202" s="22">
        <v>0</v>
      </c>
      <c r="AD202" s="22">
        <v>0</v>
      </c>
      <c r="AE202" s="22">
        <v>32768</v>
      </c>
      <c r="AF202" s="22">
        <v>857590</v>
      </c>
      <c r="AG202" s="22">
        <v>228106</v>
      </c>
      <c r="AH202" s="22">
        <v>357649</v>
      </c>
      <c r="AI202" s="22">
        <v>0</v>
      </c>
      <c r="AJ202" s="22">
        <v>134858</v>
      </c>
      <c r="AK202" s="22">
        <v>0</v>
      </c>
      <c r="AL202" s="22">
        <v>0</v>
      </c>
      <c r="AM202" s="22">
        <v>3959</v>
      </c>
      <c r="AN202" s="22">
        <v>0</v>
      </c>
      <c r="AO202" s="22">
        <v>1962</v>
      </c>
      <c r="AP202" s="22">
        <v>0</v>
      </c>
      <c r="AQ202" s="22">
        <v>3097</v>
      </c>
      <c r="AR202" s="22">
        <v>0</v>
      </c>
      <c r="AS202" s="22">
        <v>130318</v>
      </c>
      <c r="AT202" s="22">
        <v>0</v>
      </c>
      <c r="AU202" s="22">
        <v>0</v>
      </c>
      <c r="AV202" s="22">
        <v>0</v>
      </c>
      <c r="AW202" s="22">
        <v>859949</v>
      </c>
      <c r="AX202" s="22">
        <v>-2359</v>
      </c>
    </row>
    <row r="203" spans="1:50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312066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287942</v>
      </c>
      <c r="M203" s="22">
        <v>6928</v>
      </c>
      <c r="N203" s="22">
        <v>5845</v>
      </c>
      <c r="O203" s="22">
        <v>1766</v>
      </c>
      <c r="P203" s="22">
        <v>15039</v>
      </c>
      <c r="Q203" s="22">
        <v>77714</v>
      </c>
      <c r="R203" s="22">
        <v>3116</v>
      </c>
      <c r="S203" s="22">
        <v>0</v>
      </c>
      <c r="T203" s="22">
        <v>2770</v>
      </c>
      <c r="U203" s="22">
        <v>0</v>
      </c>
      <c r="V203" s="22">
        <v>0</v>
      </c>
      <c r="W203" s="22">
        <v>0</v>
      </c>
      <c r="X203" s="22">
        <v>73422</v>
      </c>
      <c r="Y203" s="22">
        <v>228178</v>
      </c>
      <c r="Z203" s="22">
        <v>9000</v>
      </c>
      <c r="AA203" s="22">
        <v>0</v>
      </c>
      <c r="AB203" s="22">
        <v>0</v>
      </c>
      <c r="AC203" s="22">
        <v>0</v>
      </c>
      <c r="AD203" s="22">
        <v>0</v>
      </c>
      <c r="AE203" s="22">
        <v>2033</v>
      </c>
      <c r="AF203" s="22">
        <v>1025819</v>
      </c>
      <c r="AG203" s="22">
        <v>283402</v>
      </c>
      <c r="AH203" s="22">
        <v>207060</v>
      </c>
      <c r="AI203" s="22">
        <v>0</v>
      </c>
      <c r="AJ203" s="22">
        <v>164853</v>
      </c>
      <c r="AK203" s="22">
        <v>0</v>
      </c>
      <c r="AL203" s="22">
        <v>2142</v>
      </c>
      <c r="AM203" s="22">
        <v>22310</v>
      </c>
      <c r="AN203" s="22">
        <v>0</v>
      </c>
      <c r="AO203" s="22">
        <v>1211</v>
      </c>
      <c r="AP203" s="22">
        <v>2851</v>
      </c>
      <c r="AQ203" s="22">
        <v>0</v>
      </c>
      <c r="AR203" s="22">
        <v>5822</v>
      </c>
      <c r="AS203" s="22">
        <v>188437</v>
      </c>
      <c r="AT203" s="22">
        <v>0</v>
      </c>
      <c r="AU203" s="22">
        <v>0</v>
      </c>
      <c r="AV203" s="22">
        <v>1980</v>
      </c>
      <c r="AW203" s="22">
        <v>880068</v>
      </c>
      <c r="AX203" s="22">
        <v>145751</v>
      </c>
    </row>
    <row r="204" spans="1:50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1196873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537398</v>
      </c>
      <c r="M204" s="22">
        <v>42736</v>
      </c>
      <c r="N204" s="22">
        <v>52823</v>
      </c>
      <c r="O204" s="22">
        <v>0</v>
      </c>
      <c r="P204" s="22">
        <v>60169</v>
      </c>
      <c r="Q204" s="22">
        <v>33601</v>
      </c>
      <c r="R204" s="22">
        <v>141124</v>
      </c>
      <c r="S204" s="22">
        <v>0</v>
      </c>
      <c r="T204" s="22">
        <v>0</v>
      </c>
      <c r="U204" s="22">
        <v>0</v>
      </c>
      <c r="V204" s="22">
        <v>95815</v>
      </c>
      <c r="W204" s="22">
        <v>0</v>
      </c>
      <c r="X204" s="22">
        <v>0</v>
      </c>
      <c r="Y204" s="22">
        <v>0</v>
      </c>
      <c r="Z204" s="22">
        <v>0</v>
      </c>
      <c r="AA204" s="22">
        <v>50000</v>
      </c>
      <c r="AB204" s="22">
        <v>0</v>
      </c>
      <c r="AC204" s="22">
        <v>0</v>
      </c>
      <c r="AD204" s="22">
        <v>0</v>
      </c>
      <c r="AE204" s="22">
        <v>233760</v>
      </c>
      <c r="AF204" s="22">
        <v>2444299</v>
      </c>
      <c r="AG204" s="22">
        <v>835254</v>
      </c>
      <c r="AH204" s="22">
        <v>937131</v>
      </c>
      <c r="AI204" s="22">
        <v>0</v>
      </c>
      <c r="AJ204" s="22">
        <v>42580</v>
      </c>
      <c r="AK204" s="22">
        <v>0</v>
      </c>
      <c r="AL204" s="22">
        <v>0</v>
      </c>
      <c r="AM204" s="22">
        <v>101411</v>
      </c>
      <c r="AN204" s="22">
        <v>0</v>
      </c>
      <c r="AO204" s="22">
        <v>1548</v>
      </c>
      <c r="AP204" s="22">
        <v>3732</v>
      </c>
      <c r="AQ204" s="22">
        <v>67144</v>
      </c>
      <c r="AR204" s="22">
        <v>0</v>
      </c>
      <c r="AS204" s="22">
        <v>530982</v>
      </c>
      <c r="AT204" s="22">
        <v>0</v>
      </c>
      <c r="AU204" s="22">
        <v>0</v>
      </c>
      <c r="AV204" s="22">
        <v>67813</v>
      </c>
      <c r="AW204" s="22">
        <v>2587595</v>
      </c>
      <c r="AX204" s="22">
        <v>-143296</v>
      </c>
    </row>
    <row r="205" spans="1:50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589312</v>
      </c>
      <c r="F205" s="22">
        <v>0</v>
      </c>
      <c r="G205" s="22">
        <v>0</v>
      </c>
      <c r="H205" s="22">
        <v>0</v>
      </c>
      <c r="I205" s="22">
        <v>0</v>
      </c>
      <c r="J205" s="22">
        <v>1500</v>
      </c>
      <c r="K205" s="22">
        <v>0</v>
      </c>
      <c r="L205" s="22">
        <v>297491</v>
      </c>
      <c r="M205" s="22">
        <v>52192</v>
      </c>
      <c r="N205" s="22">
        <v>0</v>
      </c>
      <c r="O205" s="22">
        <v>0</v>
      </c>
      <c r="P205" s="22">
        <v>0</v>
      </c>
      <c r="Q205" s="22">
        <v>45988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159516</v>
      </c>
      <c r="Y205" s="22">
        <v>299887</v>
      </c>
      <c r="Z205" s="22">
        <v>58150</v>
      </c>
      <c r="AA205" s="22">
        <v>0</v>
      </c>
      <c r="AB205" s="22">
        <v>0</v>
      </c>
      <c r="AC205" s="22">
        <v>0</v>
      </c>
      <c r="AD205" s="22">
        <v>0</v>
      </c>
      <c r="AE205" s="22">
        <v>162716</v>
      </c>
      <c r="AF205" s="22">
        <v>1666752</v>
      </c>
      <c r="AG205" s="22">
        <v>421027</v>
      </c>
      <c r="AH205" s="22">
        <v>234393</v>
      </c>
      <c r="AI205" s="22">
        <v>7470</v>
      </c>
      <c r="AJ205" s="22">
        <v>226256</v>
      </c>
      <c r="AK205" s="22">
        <v>977</v>
      </c>
      <c r="AL205" s="22">
        <v>0</v>
      </c>
      <c r="AM205" s="22">
        <v>50927</v>
      </c>
      <c r="AN205" s="22">
        <v>869</v>
      </c>
      <c r="AO205" s="22">
        <v>2061</v>
      </c>
      <c r="AP205" s="22">
        <v>0</v>
      </c>
      <c r="AQ205" s="22">
        <v>11398</v>
      </c>
      <c r="AR205" s="22">
        <v>0</v>
      </c>
      <c r="AS205" s="22">
        <v>210548</v>
      </c>
      <c r="AT205" s="22">
        <v>0</v>
      </c>
      <c r="AU205" s="22">
        <v>0</v>
      </c>
      <c r="AV205" s="22">
        <v>129004</v>
      </c>
      <c r="AW205" s="22">
        <v>1294930</v>
      </c>
      <c r="AX205" s="22">
        <v>371822</v>
      </c>
    </row>
    <row r="206" spans="1:50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207159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141982</v>
      </c>
      <c r="M206" s="22">
        <v>8555</v>
      </c>
      <c r="N206" s="22">
        <v>1225</v>
      </c>
      <c r="O206" s="22">
        <v>167</v>
      </c>
      <c r="P206" s="22">
        <v>11575</v>
      </c>
      <c r="Q206" s="22">
        <v>40334</v>
      </c>
      <c r="R206" s="22">
        <v>7262</v>
      </c>
      <c r="S206" s="22">
        <v>0</v>
      </c>
      <c r="T206" s="22">
        <v>1095</v>
      </c>
      <c r="U206" s="22">
        <v>0</v>
      </c>
      <c r="V206" s="22">
        <v>0</v>
      </c>
      <c r="W206" s="22">
        <v>53440</v>
      </c>
      <c r="X206" s="22">
        <v>41216</v>
      </c>
      <c r="Y206" s="22">
        <v>228909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433</v>
      </c>
      <c r="AF206" s="22">
        <v>743352</v>
      </c>
      <c r="AG206" s="22">
        <v>205020</v>
      </c>
      <c r="AH206" s="22">
        <v>106083</v>
      </c>
      <c r="AI206" s="22">
        <v>77533</v>
      </c>
      <c r="AJ206" s="22">
        <v>56227</v>
      </c>
      <c r="AK206" s="22">
        <v>0</v>
      </c>
      <c r="AL206" s="22">
        <v>8031</v>
      </c>
      <c r="AM206" s="22">
        <v>3323</v>
      </c>
      <c r="AN206" s="22">
        <v>0</v>
      </c>
      <c r="AO206" s="22">
        <v>126</v>
      </c>
      <c r="AP206" s="22">
        <v>0</v>
      </c>
      <c r="AQ206" s="22">
        <v>0</v>
      </c>
      <c r="AR206" s="22">
        <v>0</v>
      </c>
      <c r="AS206" s="22">
        <v>234084</v>
      </c>
      <c r="AT206" s="22">
        <v>0</v>
      </c>
      <c r="AU206" s="22">
        <v>0</v>
      </c>
      <c r="AV206" s="22">
        <v>6412</v>
      </c>
      <c r="AW206" s="22">
        <v>696839</v>
      </c>
      <c r="AX206" s="22">
        <v>46513</v>
      </c>
    </row>
    <row r="207" spans="1:50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1100710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1938531</v>
      </c>
      <c r="M207" s="22">
        <v>61264</v>
      </c>
      <c r="N207" s="22">
        <v>18755</v>
      </c>
      <c r="O207" s="22">
        <v>0</v>
      </c>
      <c r="P207" s="22">
        <v>168373</v>
      </c>
      <c r="Q207" s="22">
        <v>182534</v>
      </c>
      <c r="R207" s="22">
        <v>169107</v>
      </c>
      <c r="S207" s="22">
        <v>0</v>
      </c>
      <c r="T207" s="22">
        <v>4383</v>
      </c>
      <c r="U207" s="22">
        <v>0</v>
      </c>
      <c r="V207" s="22">
        <v>6300</v>
      </c>
      <c r="W207" s="22">
        <v>113339</v>
      </c>
      <c r="X207" s="22">
        <v>211308</v>
      </c>
      <c r="Y207" s="22">
        <v>130380</v>
      </c>
      <c r="Z207" s="22">
        <v>170491</v>
      </c>
      <c r="AA207" s="22">
        <v>81166</v>
      </c>
      <c r="AB207" s="22">
        <v>6208</v>
      </c>
      <c r="AC207" s="22">
        <v>0</v>
      </c>
      <c r="AD207" s="22">
        <v>0</v>
      </c>
      <c r="AE207" s="22">
        <v>35371</v>
      </c>
      <c r="AF207" s="22">
        <v>4398220</v>
      </c>
      <c r="AG207" s="22">
        <v>1190127</v>
      </c>
      <c r="AH207" s="22">
        <v>725140</v>
      </c>
      <c r="AI207" s="22">
        <v>704134</v>
      </c>
      <c r="AJ207" s="22">
        <v>758141</v>
      </c>
      <c r="AK207" s="22">
        <v>0</v>
      </c>
      <c r="AL207" s="22">
        <v>0</v>
      </c>
      <c r="AM207" s="22">
        <v>158989</v>
      </c>
      <c r="AN207" s="22">
        <v>13850</v>
      </c>
      <c r="AO207" s="22">
        <v>7864</v>
      </c>
      <c r="AP207" s="22">
        <v>2927</v>
      </c>
      <c r="AQ207" s="22">
        <v>111572</v>
      </c>
      <c r="AR207" s="22">
        <v>18753</v>
      </c>
      <c r="AS207" s="22">
        <v>729274</v>
      </c>
      <c r="AT207" s="22">
        <v>0</v>
      </c>
      <c r="AU207" s="22">
        <v>0</v>
      </c>
      <c r="AV207" s="22">
        <v>5852</v>
      </c>
      <c r="AW207" s="22">
        <v>4426623</v>
      </c>
      <c r="AX207" s="22">
        <v>-28403</v>
      </c>
    </row>
    <row r="208" spans="1:50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480311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539456</v>
      </c>
      <c r="M208" s="22">
        <v>11455</v>
      </c>
      <c r="N208" s="22">
        <v>5741</v>
      </c>
      <c r="O208" s="22">
        <v>0</v>
      </c>
      <c r="P208" s="22">
        <v>53725</v>
      </c>
      <c r="Q208" s="22">
        <v>2841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195524</v>
      </c>
      <c r="Y208" s="22">
        <v>170510</v>
      </c>
      <c r="Z208" s="22">
        <v>0</v>
      </c>
      <c r="AA208" s="22">
        <v>0</v>
      </c>
      <c r="AB208" s="22">
        <v>82018</v>
      </c>
      <c r="AC208" s="22">
        <v>0</v>
      </c>
      <c r="AD208" s="22">
        <v>0</v>
      </c>
      <c r="AE208" s="22">
        <v>75913</v>
      </c>
      <c r="AF208" s="22">
        <v>1617494</v>
      </c>
      <c r="AG208" s="22">
        <v>516177</v>
      </c>
      <c r="AH208" s="22">
        <v>501886</v>
      </c>
      <c r="AI208" s="22">
        <v>0</v>
      </c>
      <c r="AJ208" s="22">
        <v>349313</v>
      </c>
      <c r="AK208" s="22">
        <v>0</v>
      </c>
      <c r="AL208" s="22">
        <v>0</v>
      </c>
      <c r="AM208" s="22">
        <v>0</v>
      </c>
      <c r="AN208" s="22">
        <v>50243</v>
      </c>
      <c r="AO208" s="22">
        <v>0</v>
      </c>
      <c r="AP208" s="22">
        <v>0</v>
      </c>
      <c r="AQ208" s="22">
        <v>7794</v>
      </c>
      <c r="AR208" s="22">
        <v>0</v>
      </c>
      <c r="AS208" s="22">
        <v>249833</v>
      </c>
      <c r="AT208" s="22">
        <v>0</v>
      </c>
      <c r="AU208" s="22">
        <v>0</v>
      </c>
      <c r="AV208" s="22">
        <v>5509</v>
      </c>
      <c r="AW208" s="22">
        <v>1680755</v>
      </c>
      <c r="AX208" s="22">
        <v>-63261</v>
      </c>
    </row>
    <row r="209" spans="1:50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316135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329284</v>
      </c>
      <c r="M209" s="22">
        <v>6525</v>
      </c>
      <c r="N209" s="22">
        <v>855</v>
      </c>
      <c r="O209" s="22">
        <v>0</v>
      </c>
      <c r="P209" s="22">
        <v>45092</v>
      </c>
      <c r="Q209" s="22">
        <v>39625</v>
      </c>
      <c r="R209" s="22">
        <v>13918</v>
      </c>
      <c r="S209" s="22">
        <v>0</v>
      </c>
      <c r="T209" s="22">
        <v>18481</v>
      </c>
      <c r="U209" s="22">
        <v>0</v>
      </c>
      <c r="V209" s="22">
        <v>0</v>
      </c>
      <c r="W209" s="22">
        <v>0</v>
      </c>
      <c r="X209" s="22">
        <v>54936</v>
      </c>
      <c r="Y209" s="22">
        <v>1026873</v>
      </c>
      <c r="Z209" s="22">
        <v>2250</v>
      </c>
      <c r="AA209" s="22">
        <v>0</v>
      </c>
      <c r="AB209" s="22">
        <v>0</v>
      </c>
      <c r="AC209" s="22">
        <v>0</v>
      </c>
      <c r="AD209" s="22">
        <v>0</v>
      </c>
      <c r="AE209" s="22">
        <v>32577</v>
      </c>
      <c r="AF209" s="22">
        <v>1886551</v>
      </c>
      <c r="AG209" s="22">
        <v>194738</v>
      </c>
      <c r="AH209" s="22">
        <v>252003</v>
      </c>
      <c r="AI209" s="22">
        <v>0</v>
      </c>
      <c r="AJ209" s="22">
        <v>225096</v>
      </c>
      <c r="AK209" s="22">
        <v>0</v>
      </c>
      <c r="AL209" s="22">
        <v>59636</v>
      </c>
      <c r="AM209" s="22">
        <v>0</v>
      </c>
      <c r="AN209" s="22">
        <v>0</v>
      </c>
      <c r="AO209" s="22">
        <v>4093</v>
      </c>
      <c r="AP209" s="22">
        <v>0</v>
      </c>
      <c r="AQ209" s="22">
        <v>10408</v>
      </c>
      <c r="AR209" s="22">
        <v>72277</v>
      </c>
      <c r="AS209" s="22">
        <v>109621</v>
      </c>
      <c r="AT209" s="22">
        <v>0</v>
      </c>
      <c r="AU209" s="22">
        <v>0</v>
      </c>
      <c r="AV209" s="22">
        <v>20329</v>
      </c>
      <c r="AW209" s="22">
        <v>948201</v>
      </c>
      <c r="AX209" s="22">
        <v>938350</v>
      </c>
    </row>
    <row r="210" spans="1:50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549094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602612</v>
      </c>
      <c r="M210" s="22">
        <v>40373</v>
      </c>
      <c r="N210" s="22">
        <v>5153</v>
      </c>
      <c r="O210" s="22">
        <v>0</v>
      </c>
      <c r="P210" s="22">
        <v>138313</v>
      </c>
      <c r="Q210" s="22">
        <v>20674</v>
      </c>
      <c r="R210" s="22">
        <v>0</v>
      </c>
      <c r="S210" s="22">
        <v>0</v>
      </c>
      <c r="T210" s="22">
        <v>0</v>
      </c>
      <c r="U210" s="22">
        <v>0</v>
      </c>
      <c r="V210" s="22">
        <v>197650</v>
      </c>
      <c r="W210" s="22">
        <v>0</v>
      </c>
      <c r="X210" s="22">
        <v>0</v>
      </c>
      <c r="Y210" s="22">
        <v>167476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1721345</v>
      </c>
      <c r="AG210" s="22">
        <v>477254</v>
      </c>
      <c r="AH210" s="22">
        <v>486435</v>
      </c>
      <c r="AI210" s="22">
        <v>0</v>
      </c>
      <c r="AJ210" s="22">
        <v>159903</v>
      </c>
      <c r="AK210" s="22">
        <v>0</v>
      </c>
      <c r="AL210" s="22">
        <v>127609</v>
      </c>
      <c r="AM210" s="22">
        <v>0</v>
      </c>
      <c r="AN210" s="22">
        <v>0</v>
      </c>
      <c r="AO210" s="22">
        <v>0</v>
      </c>
      <c r="AP210" s="22">
        <v>0</v>
      </c>
      <c r="AQ210" s="22">
        <v>2570</v>
      </c>
      <c r="AR210" s="22">
        <v>0</v>
      </c>
      <c r="AS210" s="22">
        <v>490343</v>
      </c>
      <c r="AT210" s="22">
        <v>0</v>
      </c>
      <c r="AU210" s="22">
        <v>0</v>
      </c>
      <c r="AV210" s="22">
        <v>0</v>
      </c>
      <c r="AW210" s="22">
        <v>1744114</v>
      </c>
      <c r="AX210" s="22">
        <v>-22769</v>
      </c>
    </row>
    <row r="211" spans="1:50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454894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411320</v>
      </c>
      <c r="M211" s="22">
        <v>9347</v>
      </c>
      <c r="N211" s="22">
        <v>0</v>
      </c>
      <c r="O211" s="22">
        <v>0</v>
      </c>
      <c r="P211" s="22">
        <v>53782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93018</v>
      </c>
      <c r="Y211" s="22">
        <v>3601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22724</v>
      </c>
      <c r="AF211" s="22">
        <v>1048686</v>
      </c>
      <c r="AG211" s="22">
        <v>293251</v>
      </c>
      <c r="AH211" s="22">
        <v>559759</v>
      </c>
      <c r="AI211" s="22">
        <v>0</v>
      </c>
      <c r="AJ211" s="22">
        <v>193542</v>
      </c>
      <c r="AK211" s="22">
        <v>0</v>
      </c>
      <c r="AL211" s="22">
        <v>70315</v>
      </c>
      <c r="AM211" s="22">
        <v>0</v>
      </c>
      <c r="AN211" s="22">
        <v>0</v>
      </c>
      <c r="AO211" s="22">
        <v>5675</v>
      </c>
      <c r="AP211" s="22">
        <v>0</v>
      </c>
      <c r="AQ211" s="22">
        <v>0</v>
      </c>
      <c r="AR211" s="22">
        <v>0</v>
      </c>
      <c r="AS211" s="22">
        <v>200947</v>
      </c>
      <c r="AT211" s="22">
        <v>0</v>
      </c>
      <c r="AU211" s="22">
        <v>0</v>
      </c>
      <c r="AV211" s="22">
        <v>109123</v>
      </c>
      <c r="AW211" s="22">
        <v>1432612</v>
      </c>
      <c r="AX211" s="22">
        <v>-383926</v>
      </c>
    </row>
    <row r="212" spans="1:50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377054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446132</v>
      </c>
      <c r="M212" s="22">
        <v>15370</v>
      </c>
      <c r="N212" s="22">
        <v>935</v>
      </c>
      <c r="O212" s="22">
        <v>250</v>
      </c>
      <c r="P212" s="22">
        <v>38618</v>
      </c>
      <c r="Q212" s="22">
        <v>72095</v>
      </c>
      <c r="R212" s="22">
        <v>14854</v>
      </c>
      <c r="S212" s="22">
        <v>0</v>
      </c>
      <c r="T212" s="22">
        <v>0</v>
      </c>
      <c r="U212" s="22">
        <v>0</v>
      </c>
      <c r="V212" s="22">
        <v>10000</v>
      </c>
      <c r="W212" s="22">
        <v>50000</v>
      </c>
      <c r="X212" s="22">
        <v>98636</v>
      </c>
      <c r="Y212" s="22">
        <v>0</v>
      </c>
      <c r="Z212" s="22">
        <v>283410</v>
      </c>
      <c r="AA212" s="22">
        <v>82644</v>
      </c>
      <c r="AB212" s="22">
        <v>0</v>
      </c>
      <c r="AC212" s="22">
        <v>0</v>
      </c>
      <c r="AD212" s="22">
        <v>0</v>
      </c>
      <c r="AE212" s="22">
        <v>59334</v>
      </c>
      <c r="AF212" s="22">
        <v>1549332</v>
      </c>
      <c r="AG212" s="22">
        <v>406337</v>
      </c>
      <c r="AH212" s="22">
        <v>374187</v>
      </c>
      <c r="AI212" s="22">
        <v>0</v>
      </c>
      <c r="AJ212" s="22">
        <v>385250</v>
      </c>
      <c r="AK212" s="22">
        <v>6174</v>
      </c>
      <c r="AL212" s="22">
        <v>9889</v>
      </c>
      <c r="AM212" s="22">
        <v>69881</v>
      </c>
      <c r="AN212" s="22">
        <v>600</v>
      </c>
      <c r="AO212" s="22">
        <v>0</v>
      </c>
      <c r="AP212" s="22">
        <v>0</v>
      </c>
      <c r="AQ212" s="22">
        <v>0</v>
      </c>
      <c r="AR212" s="22">
        <v>0</v>
      </c>
      <c r="AS212" s="22">
        <v>250781</v>
      </c>
      <c r="AT212" s="22">
        <v>0</v>
      </c>
      <c r="AU212" s="22">
        <v>0</v>
      </c>
      <c r="AV212" s="22">
        <v>4392</v>
      </c>
      <c r="AW212" s="22">
        <v>1507491</v>
      </c>
      <c r="AX212" s="22">
        <v>41841</v>
      </c>
    </row>
    <row r="213" spans="1:50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317736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263022</v>
      </c>
      <c r="M213" s="22">
        <v>26877</v>
      </c>
      <c r="N213" s="22">
        <v>1227</v>
      </c>
      <c r="O213" s="22">
        <v>0</v>
      </c>
      <c r="P213" s="22">
        <v>0</v>
      </c>
      <c r="Q213" s="22">
        <v>74378</v>
      </c>
      <c r="R213" s="22">
        <v>0</v>
      </c>
      <c r="S213" s="22">
        <v>0</v>
      </c>
      <c r="T213" s="22">
        <v>0</v>
      </c>
      <c r="U213" s="22">
        <v>0</v>
      </c>
      <c r="V213" s="22">
        <v>4200</v>
      </c>
      <c r="W213" s="22">
        <v>0</v>
      </c>
      <c r="X213" s="22">
        <v>112585</v>
      </c>
      <c r="Y213" s="22">
        <v>132093</v>
      </c>
      <c r="Z213" s="22">
        <v>4027</v>
      </c>
      <c r="AA213" s="22">
        <v>0</v>
      </c>
      <c r="AB213" s="22">
        <v>2000</v>
      </c>
      <c r="AC213" s="22">
        <v>0</v>
      </c>
      <c r="AD213" s="22">
        <v>0</v>
      </c>
      <c r="AE213" s="22">
        <v>9486</v>
      </c>
      <c r="AF213" s="22">
        <v>947631</v>
      </c>
      <c r="AG213" s="22">
        <v>211616</v>
      </c>
      <c r="AH213" s="22">
        <v>103693</v>
      </c>
      <c r="AI213" s="22">
        <v>98376</v>
      </c>
      <c r="AJ213" s="22">
        <v>240177</v>
      </c>
      <c r="AK213" s="22">
        <v>5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14829</v>
      </c>
      <c r="AR213" s="22">
        <v>0</v>
      </c>
      <c r="AS213" s="22">
        <v>196298</v>
      </c>
      <c r="AT213" s="22">
        <v>0</v>
      </c>
      <c r="AU213" s="22">
        <v>0</v>
      </c>
      <c r="AV213" s="22">
        <v>129</v>
      </c>
      <c r="AW213" s="22">
        <v>865123</v>
      </c>
      <c r="AX213" s="22">
        <v>82508</v>
      </c>
    </row>
    <row r="214" spans="1:50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723720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536515</v>
      </c>
      <c r="M214" s="22">
        <v>16176</v>
      </c>
      <c r="N214" s="22">
        <v>0</v>
      </c>
      <c r="O214" s="22">
        <v>1338</v>
      </c>
      <c r="P214" s="22">
        <v>84355</v>
      </c>
      <c r="Q214" s="22">
        <v>38669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103625</v>
      </c>
      <c r="Y214" s="22">
        <v>192704</v>
      </c>
      <c r="Z214" s="22">
        <v>31171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1728273</v>
      </c>
      <c r="AG214" s="22">
        <v>523816</v>
      </c>
      <c r="AH214" s="22">
        <v>385421</v>
      </c>
      <c r="AI214" s="22">
        <v>82888</v>
      </c>
      <c r="AJ214" s="22">
        <v>282744</v>
      </c>
      <c r="AK214" s="22">
        <v>0</v>
      </c>
      <c r="AL214" s="22">
        <v>0</v>
      </c>
      <c r="AM214" s="22">
        <v>0</v>
      </c>
      <c r="AN214" s="22">
        <v>15441</v>
      </c>
      <c r="AO214" s="22">
        <v>2373</v>
      </c>
      <c r="AP214" s="22">
        <v>0</v>
      </c>
      <c r="AQ214" s="22">
        <v>322</v>
      </c>
      <c r="AR214" s="22">
        <v>0</v>
      </c>
      <c r="AS214" s="22">
        <v>366943</v>
      </c>
      <c r="AT214" s="22">
        <v>0</v>
      </c>
      <c r="AU214" s="22">
        <v>0</v>
      </c>
      <c r="AV214" s="22">
        <v>0</v>
      </c>
      <c r="AW214" s="22">
        <v>1659948</v>
      </c>
      <c r="AX214" s="22">
        <v>68325</v>
      </c>
    </row>
    <row r="215" spans="1:50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410057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33888</v>
      </c>
      <c r="L215" s="22">
        <v>280754</v>
      </c>
      <c r="M215" s="22">
        <v>19969</v>
      </c>
      <c r="N215" s="22">
        <v>3756</v>
      </c>
      <c r="O215" s="22">
        <v>0</v>
      </c>
      <c r="P215" s="22">
        <v>52467</v>
      </c>
      <c r="Q215" s="22">
        <v>59691</v>
      </c>
      <c r="R215" s="22">
        <v>0</v>
      </c>
      <c r="S215" s="22">
        <v>0</v>
      </c>
      <c r="T215" s="22">
        <v>22400</v>
      </c>
      <c r="U215" s="22">
        <v>0</v>
      </c>
      <c r="V215" s="22">
        <v>34920</v>
      </c>
      <c r="W215" s="22">
        <v>46888</v>
      </c>
      <c r="X215" s="22">
        <v>107373</v>
      </c>
      <c r="Y215" s="22">
        <v>185329</v>
      </c>
      <c r="Z215" s="22">
        <v>0</v>
      </c>
      <c r="AA215" s="22">
        <v>0</v>
      </c>
      <c r="AB215" s="22">
        <v>2500</v>
      </c>
      <c r="AC215" s="22">
        <v>0</v>
      </c>
      <c r="AD215" s="22">
        <v>0</v>
      </c>
      <c r="AE215" s="22">
        <v>6445</v>
      </c>
      <c r="AF215" s="22">
        <v>1266437</v>
      </c>
      <c r="AG215" s="22">
        <v>350986</v>
      </c>
      <c r="AH215" s="22">
        <v>244497</v>
      </c>
      <c r="AI215" s="22">
        <v>120804</v>
      </c>
      <c r="AJ215" s="22">
        <v>178014</v>
      </c>
      <c r="AK215" s="22">
        <v>0</v>
      </c>
      <c r="AL215" s="22">
        <v>9034</v>
      </c>
      <c r="AM215" s="22">
        <v>5141</v>
      </c>
      <c r="AN215" s="22">
        <v>0</v>
      </c>
      <c r="AO215" s="22">
        <v>0</v>
      </c>
      <c r="AP215" s="22">
        <v>0</v>
      </c>
      <c r="AQ215" s="22">
        <v>0</v>
      </c>
      <c r="AR215" s="22">
        <v>0</v>
      </c>
      <c r="AS215" s="22">
        <v>225210</v>
      </c>
      <c r="AT215" s="22">
        <v>0</v>
      </c>
      <c r="AU215" s="22">
        <v>0</v>
      </c>
      <c r="AV215" s="22">
        <v>0</v>
      </c>
      <c r="AW215" s="22">
        <v>1133686</v>
      </c>
      <c r="AX215" s="22">
        <v>132751</v>
      </c>
    </row>
    <row r="216" spans="1:50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942396</v>
      </c>
      <c r="F216" s="22">
        <v>0</v>
      </c>
      <c r="G216" s="22">
        <v>0</v>
      </c>
      <c r="H216" s="22">
        <v>58961</v>
      </c>
      <c r="I216" s="22">
        <v>0</v>
      </c>
      <c r="J216" s="22">
        <v>0</v>
      </c>
      <c r="K216" s="22">
        <v>0</v>
      </c>
      <c r="L216" s="22">
        <v>979497</v>
      </c>
      <c r="M216" s="22">
        <v>44115</v>
      </c>
      <c r="N216" s="22">
        <v>1021</v>
      </c>
      <c r="O216" s="22">
        <v>750</v>
      </c>
      <c r="P216" s="22">
        <v>152879</v>
      </c>
      <c r="Q216" s="22">
        <v>40757</v>
      </c>
      <c r="R216" s="22">
        <v>70205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127975</v>
      </c>
      <c r="Y216" s="22">
        <v>984721</v>
      </c>
      <c r="Z216" s="22">
        <v>505320</v>
      </c>
      <c r="AA216" s="22">
        <v>0</v>
      </c>
      <c r="AB216" s="22">
        <v>0</v>
      </c>
      <c r="AC216" s="22">
        <v>0</v>
      </c>
      <c r="AD216" s="22">
        <v>0</v>
      </c>
      <c r="AE216" s="22">
        <v>192527</v>
      </c>
      <c r="AF216" s="22">
        <v>4101124</v>
      </c>
      <c r="AG216" s="22">
        <v>807853</v>
      </c>
      <c r="AH216" s="22">
        <v>493375</v>
      </c>
      <c r="AI216" s="22">
        <v>0</v>
      </c>
      <c r="AJ216" s="22">
        <v>847914</v>
      </c>
      <c r="AK216" s="22">
        <v>6599</v>
      </c>
      <c r="AL216" s="22">
        <v>0</v>
      </c>
      <c r="AM216" s="22">
        <v>68216</v>
      </c>
      <c r="AN216" s="22">
        <v>0</v>
      </c>
      <c r="AO216" s="22">
        <v>10917</v>
      </c>
      <c r="AP216" s="22">
        <v>6303</v>
      </c>
      <c r="AQ216" s="22">
        <v>76778</v>
      </c>
      <c r="AR216" s="22">
        <v>0</v>
      </c>
      <c r="AS216" s="22">
        <v>755471</v>
      </c>
      <c r="AT216" s="22">
        <v>0</v>
      </c>
      <c r="AU216" s="22">
        <v>0</v>
      </c>
      <c r="AV216" s="22">
        <v>9724</v>
      </c>
      <c r="AW216" s="22">
        <v>3083150</v>
      </c>
      <c r="AX216" s="22">
        <v>1017974</v>
      </c>
    </row>
    <row r="217" spans="1:50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376072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135215</v>
      </c>
      <c r="M217" s="22">
        <v>24541</v>
      </c>
      <c r="N217" s="22">
        <v>0</v>
      </c>
      <c r="O217" s="22">
        <v>0</v>
      </c>
      <c r="P217" s="22">
        <v>31473</v>
      </c>
      <c r="Q217" s="22">
        <v>31458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710</v>
      </c>
      <c r="X217" s="22">
        <v>54620</v>
      </c>
      <c r="Y217" s="22">
        <v>107229</v>
      </c>
      <c r="Z217" s="22">
        <v>43325</v>
      </c>
      <c r="AA217" s="22">
        <v>0</v>
      </c>
      <c r="AB217" s="22">
        <v>0</v>
      </c>
      <c r="AC217" s="22">
        <v>0</v>
      </c>
      <c r="AD217" s="22">
        <v>0</v>
      </c>
      <c r="AE217" s="22">
        <v>38604</v>
      </c>
      <c r="AF217" s="22">
        <v>843247</v>
      </c>
      <c r="AG217" s="22">
        <v>305770</v>
      </c>
      <c r="AH217" s="22">
        <v>116377</v>
      </c>
      <c r="AI217" s="22">
        <v>0</v>
      </c>
      <c r="AJ217" s="22">
        <v>238331</v>
      </c>
      <c r="AK217" s="22">
        <v>0</v>
      </c>
      <c r="AL217" s="22">
        <v>0</v>
      </c>
      <c r="AM217" s="22">
        <v>39058</v>
      </c>
      <c r="AN217" s="22">
        <v>0</v>
      </c>
      <c r="AO217" s="22">
        <v>0</v>
      </c>
      <c r="AP217" s="22">
        <v>0</v>
      </c>
      <c r="AQ217" s="22">
        <v>0</v>
      </c>
      <c r="AR217" s="22">
        <v>1148</v>
      </c>
      <c r="AS217" s="22">
        <v>223446</v>
      </c>
      <c r="AT217" s="22">
        <v>0</v>
      </c>
      <c r="AU217" s="22">
        <v>0</v>
      </c>
      <c r="AV217" s="22">
        <v>0</v>
      </c>
      <c r="AW217" s="22">
        <v>924130</v>
      </c>
      <c r="AX217" s="22">
        <v>-80883</v>
      </c>
    </row>
    <row r="218" spans="1:50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241889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95832</v>
      </c>
      <c r="M218" s="22">
        <v>3473</v>
      </c>
      <c r="N218" s="22">
        <v>9410</v>
      </c>
      <c r="O218" s="22">
        <v>0</v>
      </c>
      <c r="P218" s="22">
        <v>18729</v>
      </c>
      <c r="Q218" s="22">
        <v>50334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58982</v>
      </c>
      <c r="Y218" s="22">
        <v>63244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8328</v>
      </c>
      <c r="AF218" s="22">
        <v>550221</v>
      </c>
      <c r="AG218" s="22">
        <v>159948</v>
      </c>
      <c r="AH218" s="22">
        <v>151032</v>
      </c>
      <c r="AI218" s="22">
        <v>0</v>
      </c>
      <c r="AJ218" s="22">
        <v>139648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0</v>
      </c>
      <c r="AR218" s="22">
        <v>0</v>
      </c>
      <c r="AS218" s="22">
        <v>172995</v>
      </c>
      <c r="AT218" s="22">
        <v>0</v>
      </c>
      <c r="AU218" s="22">
        <v>0</v>
      </c>
      <c r="AV218" s="22">
        <v>1170</v>
      </c>
      <c r="AW218" s="22">
        <v>624793</v>
      </c>
      <c r="AX218" s="22">
        <v>-74572</v>
      </c>
    </row>
    <row r="219" spans="1:50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455388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401692</v>
      </c>
      <c r="M219" s="22">
        <v>2047</v>
      </c>
      <c r="N219" s="22">
        <v>1703</v>
      </c>
      <c r="O219" s="22">
        <v>0</v>
      </c>
      <c r="P219" s="22">
        <v>71321</v>
      </c>
      <c r="Q219" s="22">
        <v>6399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175673</v>
      </c>
      <c r="Y219" s="22">
        <v>17250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34049</v>
      </c>
      <c r="AF219" s="22">
        <v>1165522</v>
      </c>
      <c r="AG219" s="22">
        <v>298556</v>
      </c>
      <c r="AH219" s="22">
        <v>446440</v>
      </c>
      <c r="AI219" s="22">
        <v>0</v>
      </c>
      <c r="AJ219" s="22">
        <v>153685</v>
      </c>
      <c r="AK219" s="22">
        <v>968</v>
      </c>
      <c r="AL219" s="22">
        <v>0</v>
      </c>
      <c r="AM219" s="22">
        <v>52699</v>
      </c>
      <c r="AN219" s="22">
        <v>0</v>
      </c>
      <c r="AO219" s="22">
        <v>2448</v>
      </c>
      <c r="AP219" s="22">
        <v>0</v>
      </c>
      <c r="AQ219" s="22">
        <v>5491</v>
      </c>
      <c r="AR219" s="22">
        <v>0</v>
      </c>
      <c r="AS219" s="22">
        <v>218421</v>
      </c>
      <c r="AT219" s="22">
        <v>0</v>
      </c>
      <c r="AU219" s="22">
        <v>0</v>
      </c>
      <c r="AV219" s="22">
        <v>0</v>
      </c>
      <c r="AW219" s="22">
        <v>1178708</v>
      </c>
      <c r="AX219" s="22">
        <v>-13186</v>
      </c>
    </row>
    <row r="220" spans="1:50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137370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36205</v>
      </c>
      <c r="M220" s="22">
        <v>1808</v>
      </c>
      <c r="N220" s="22">
        <v>130</v>
      </c>
      <c r="O220" s="22">
        <v>492</v>
      </c>
      <c r="P220" s="22">
        <v>15128</v>
      </c>
      <c r="Q220" s="22">
        <v>17722</v>
      </c>
      <c r="R220" s="22">
        <v>6992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64046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14468</v>
      </c>
      <c r="AF220" s="22">
        <v>294361</v>
      </c>
      <c r="AG220" s="22">
        <v>65400</v>
      </c>
      <c r="AH220" s="22">
        <v>74831</v>
      </c>
      <c r="AI220" s="22">
        <v>0</v>
      </c>
      <c r="AJ220" s="22">
        <v>55888</v>
      </c>
      <c r="AK220" s="22">
        <v>0</v>
      </c>
      <c r="AL220" s="22">
        <v>13542</v>
      </c>
      <c r="AM220" s="22">
        <v>21699</v>
      </c>
      <c r="AN220" s="22">
        <v>0</v>
      </c>
      <c r="AO220" s="22">
        <v>0</v>
      </c>
      <c r="AP220" s="22">
        <v>0</v>
      </c>
      <c r="AQ220" s="22">
        <v>0</v>
      </c>
      <c r="AR220" s="22">
        <v>0</v>
      </c>
      <c r="AS220" s="22">
        <v>175276</v>
      </c>
      <c r="AT220" s="22">
        <v>0</v>
      </c>
      <c r="AU220" s="22">
        <v>0</v>
      </c>
      <c r="AV220" s="22">
        <v>3356</v>
      </c>
      <c r="AW220" s="22">
        <v>409992</v>
      </c>
      <c r="AX220" s="22">
        <v>-115631</v>
      </c>
    </row>
    <row r="221" spans="1:50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812332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480539</v>
      </c>
      <c r="M221" s="22">
        <v>16329</v>
      </c>
      <c r="N221" s="22">
        <v>5425</v>
      </c>
      <c r="O221" s="22">
        <v>9600</v>
      </c>
      <c r="P221" s="22">
        <v>57910</v>
      </c>
      <c r="Q221" s="22">
        <v>79819</v>
      </c>
      <c r="R221" s="22">
        <v>45891</v>
      </c>
      <c r="S221" s="22">
        <v>0</v>
      </c>
      <c r="T221" s="22">
        <v>0</v>
      </c>
      <c r="U221" s="22">
        <v>0</v>
      </c>
      <c r="V221" s="22">
        <v>2023</v>
      </c>
      <c r="W221" s="22">
        <v>0</v>
      </c>
      <c r="X221" s="22">
        <v>109650</v>
      </c>
      <c r="Y221" s="22">
        <v>199015</v>
      </c>
      <c r="Z221" s="22">
        <v>184564</v>
      </c>
      <c r="AA221" s="22">
        <v>0</v>
      </c>
      <c r="AB221" s="22">
        <v>0</v>
      </c>
      <c r="AC221" s="22">
        <v>0</v>
      </c>
      <c r="AD221" s="22">
        <v>0</v>
      </c>
      <c r="AE221" s="22">
        <v>83993</v>
      </c>
      <c r="AF221" s="22">
        <v>2087090</v>
      </c>
      <c r="AG221" s="22">
        <v>758771</v>
      </c>
      <c r="AH221" s="22">
        <v>574192</v>
      </c>
      <c r="AI221" s="22">
        <v>0</v>
      </c>
      <c r="AJ221" s="22">
        <v>253579</v>
      </c>
      <c r="AK221" s="22">
        <v>54</v>
      </c>
      <c r="AL221" s="22">
        <v>80286</v>
      </c>
      <c r="AM221" s="22">
        <v>0</v>
      </c>
      <c r="AN221" s="22">
        <v>192720</v>
      </c>
      <c r="AO221" s="22">
        <v>881</v>
      </c>
      <c r="AP221" s="22">
        <v>0</v>
      </c>
      <c r="AQ221" s="22">
        <v>3404</v>
      </c>
      <c r="AR221" s="22">
        <v>0</v>
      </c>
      <c r="AS221" s="22">
        <v>428225</v>
      </c>
      <c r="AT221" s="22">
        <v>2015</v>
      </c>
      <c r="AU221" s="22">
        <v>0</v>
      </c>
      <c r="AV221" s="22">
        <v>19213</v>
      </c>
      <c r="AW221" s="22">
        <v>2313340</v>
      </c>
      <c r="AX221" s="22">
        <v>-226250</v>
      </c>
    </row>
    <row r="222" spans="1:50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262841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134618</v>
      </c>
      <c r="M222" s="22">
        <v>11785</v>
      </c>
      <c r="N222" s="22">
        <v>755</v>
      </c>
      <c r="O222" s="22">
        <v>0</v>
      </c>
      <c r="P222" s="22">
        <v>30343</v>
      </c>
      <c r="Q222" s="22">
        <v>26476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153494</v>
      </c>
      <c r="Y222" s="22">
        <v>131433</v>
      </c>
      <c r="Z222" s="22">
        <v>9800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761545</v>
      </c>
      <c r="AG222" s="22">
        <v>169683</v>
      </c>
      <c r="AH222" s="22">
        <v>242303</v>
      </c>
      <c r="AI222" s="22">
        <v>0</v>
      </c>
      <c r="AJ222" s="22">
        <v>164680</v>
      </c>
      <c r="AK222" s="22">
        <v>2086</v>
      </c>
      <c r="AL222" s="22">
        <v>0</v>
      </c>
      <c r="AM222" s="22">
        <v>0</v>
      </c>
      <c r="AN222" s="22">
        <v>21570</v>
      </c>
      <c r="AO222" s="22">
        <v>48</v>
      </c>
      <c r="AP222" s="22">
        <v>8941</v>
      </c>
      <c r="AQ222" s="22">
        <v>0</v>
      </c>
      <c r="AR222" s="22">
        <v>833</v>
      </c>
      <c r="AS222" s="22">
        <v>145281</v>
      </c>
      <c r="AT222" s="22">
        <v>0</v>
      </c>
      <c r="AU222" s="22">
        <v>0</v>
      </c>
      <c r="AV222" s="22">
        <v>0</v>
      </c>
      <c r="AW222" s="22">
        <v>755425</v>
      </c>
      <c r="AX222" s="22">
        <v>6120</v>
      </c>
    </row>
    <row r="223" spans="1:50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210015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220300</v>
      </c>
      <c r="M223" s="22">
        <v>15399</v>
      </c>
      <c r="N223" s="22">
        <v>2142</v>
      </c>
      <c r="O223" s="22">
        <v>210</v>
      </c>
      <c r="P223" s="22">
        <v>54453</v>
      </c>
      <c r="Q223" s="22">
        <v>41302</v>
      </c>
      <c r="R223" s="22">
        <v>14098</v>
      </c>
      <c r="S223" s="22">
        <v>0</v>
      </c>
      <c r="T223" s="22">
        <v>23835</v>
      </c>
      <c r="U223" s="22">
        <v>0</v>
      </c>
      <c r="V223" s="22">
        <v>2400</v>
      </c>
      <c r="W223" s="22">
        <v>60396</v>
      </c>
      <c r="X223" s="22">
        <v>130594</v>
      </c>
      <c r="Y223" s="22">
        <v>243325</v>
      </c>
      <c r="Z223" s="22">
        <v>701</v>
      </c>
      <c r="AA223" s="22">
        <v>0</v>
      </c>
      <c r="AB223" s="22">
        <v>0</v>
      </c>
      <c r="AC223" s="22">
        <v>0</v>
      </c>
      <c r="AD223" s="22">
        <v>0</v>
      </c>
      <c r="AE223" s="22">
        <v>5600</v>
      </c>
      <c r="AF223" s="22">
        <v>1024770</v>
      </c>
      <c r="AG223" s="22">
        <v>195445</v>
      </c>
      <c r="AH223" s="22">
        <v>319609</v>
      </c>
      <c r="AI223" s="22">
        <v>0</v>
      </c>
      <c r="AJ223" s="22">
        <v>118387</v>
      </c>
      <c r="AK223" s="22">
        <v>4404</v>
      </c>
      <c r="AL223" s="22">
        <v>45219</v>
      </c>
      <c r="AM223" s="22">
        <v>34885</v>
      </c>
      <c r="AN223" s="22">
        <v>0</v>
      </c>
      <c r="AO223" s="22">
        <v>2499</v>
      </c>
      <c r="AP223" s="22">
        <v>0</v>
      </c>
      <c r="AQ223" s="22">
        <v>0</v>
      </c>
      <c r="AR223" s="22">
        <v>118673</v>
      </c>
      <c r="AS223" s="22">
        <v>100633</v>
      </c>
      <c r="AT223" s="22">
        <v>0</v>
      </c>
      <c r="AU223" s="22">
        <v>0</v>
      </c>
      <c r="AV223" s="22">
        <v>1284</v>
      </c>
      <c r="AW223" s="22">
        <v>941038</v>
      </c>
      <c r="AX223" s="22">
        <v>83732</v>
      </c>
    </row>
    <row r="224" spans="1:50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299176</v>
      </c>
      <c r="F224" s="22">
        <v>0</v>
      </c>
      <c r="G224" s="22">
        <v>0</v>
      </c>
      <c r="H224" s="22">
        <v>0</v>
      </c>
      <c r="I224" s="22">
        <v>0</v>
      </c>
      <c r="J224" s="22">
        <v>7551</v>
      </c>
      <c r="K224" s="22">
        <v>0</v>
      </c>
      <c r="L224" s="22">
        <v>303336</v>
      </c>
      <c r="M224" s="22">
        <v>17805</v>
      </c>
      <c r="N224" s="22">
        <v>0</v>
      </c>
      <c r="O224" s="22">
        <v>12700</v>
      </c>
      <c r="P224" s="22">
        <v>45946</v>
      </c>
      <c r="Q224" s="22">
        <v>100491</v>
      </c>
      <c r="R224" s="22">
        <v>33462</v>
      </c>
      <c r="S224" s="22">
        <v>0</v>
      </c>
      <c r="T224" s="22">
        <v>19327</v>
      </c>
      <c r="U224" s="22">
        <v>0</v>
      </c>
      <c r="V224" s="22">
        <v>0</v>
      </c>
      <c r="W224" s="22">
        <v>0</v>
      </c>
      <c r="X224" s="22">
        <v>159850</v>
      </c>
      <c r="Y224" s="22">
        <v>341123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36892</v>
      </c>
      <c r="AF224" s="22">
        <v>1377659</v>
      </c>
      <c r="AG224" s="22">
        <v>218118</v>
      </c>
      <c r="AH224" s="22">
        <v>290308</v>
      </c>
      <c r="AI224" s="22">
        <v>0</v>
      </c>
      <c r="AJ224" s="22">
        <v>95433</v>
      </c>
      <c r="AK224" s="22">
        <v>0</v>
      </c>
      <c r="AL224" s="22">
        <v>0</v>
      </c>
      <c r="AM224" s="22">
        <v>232910</v>
      </c>
      <c r="AN224" s="22">
        <v>0</v>
      </c>
      <c r="AO224" s="22">
        <v>0</v>
      </c>
      <c r="AP224" s="22">
        <v>9429</v>
      </c>
      <c r="AQ224" s="22">
        <v>0</v>
      </c>
      <c r="AR224" s="22">
        <v>0</v>
      </c>
      <c r="AS224" s="22">
        <v>233337</v>
      </c>
      <c r="AT224" s="22">
        <v>0</v>
      </c>
      <c r="AU224" s="22">
        <v>17731</v>
      </c>
      <c r="AV224" s="22">
        <v>52783</v>
      </c>
      <c r="AW224" s="22">
        <v>1150049</v>
      </c>
      <c r="AX224" s="22">
        <v>227610</v>
      </c>
    </row>
    <row r="225" spans="1:50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881079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82940</v>
      </c>
      <c r="L225" s="22">
        <v>760350</v>
      </c>
      <c r="M225" s="22">
        <v>20311</v>
      </c>
      <c r="N225" s="22">
        <v>5156</v>
      </c>
      <c r="O225" s="22">
        <v>6012</v>
      </c>
      <c r="P225" s="22">
        <v>130930</v>
      </c>
      <c r="Q225" s="22">
        <v>131980</v>
      </c>
      <c r="R225" s="22">
        <v>0</v>
      </c>
      <c r="S225" s="22">
        <v>0</v>
      </c>
      <c r="T225" s="22">
        <v>0</v>
      </c>
      <c r="U225" s="22">
        <v>0</v>
      </c>
      <c r="V225" s="22">
        <v>2625</v>
      </c>
      <c r="W225" s="22">
        <v>0</v>
      </c>
      <c r="X225" s="22">
        <v>107220</v>
      </c>
      <c r="Y225" s="22">
        <v>301272</v>
      </c>
      <c r="Z225" s="22">
        <v>187418</v>
      </c>
      <c r="AA225" s="22">
        <v>0</v>
      </c>
      <c r="AB225" s="22">
        <v>1000</v>
      </c>
      <c r="AC225" s="22">
        <v>0</v>
      </c>
      <c r="AD225" s="22">
        <v>0</v>
      </c>
      <c r="AE225" s="22">
        <v>2500</v>
      </c>
      <c r="AF225" s="22">
        <v>2620793</v>
      </c>
      <c r="AG225" s="22">
        <v>802095</v>
      </c>
      <c r="AH225" s="22">
        <v>270012</v>
      </c>
      <c r="AI225" s="22">
        <v>200639</v>
      </c>
      <c r="AJ225" s="22">
        <v>451797</v>
      </c>
      <c r="AK225" s="22">
        <v>0</v>
      </c>
      <c r="AL225" s="22">
        <v>0</v>
      </c>
      <c r="AM225" s="22">
        <v>307064</v>
      </c>
      <c r="AN225" s="22">
        <v>0</v>
      </c>
      <c r="AO225" s="22">
        <v>3372</v>
      </c>
      <c r="AP225" s="22">
        <v>0</v>
      </c>
      <c r="AQ225" s="22">
        <v>0</v>
      </c>
      <c r="AR225" s="22">
        <v>0</v>
      </c>
      <c r="AS225" s="22">
        <v>601619</v>
      </c>
      <c r="AT225" s="22">
        <v>0</v>
      </c>
      <c r="AU225" s="22">
        <v>0</v>
      </c>
      <c r="AV225" s="22">
        <v>10285</v>
      </c>
      <c r="AW225" s="22">
        <v>2646883</v>
      </c>
      <c r="AX225" s="22">
        <v>-26090</v>
      </c>
    </row>
    <row r="226" spans="1:50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75566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73748</v>
      </c>
      <c r="M226" s="22">
        <v>2376</v>
      </c>
      <c r="N226" s="22">
        <v>184</v>
      </c>
      <c r="O226" s="22">
        <v>368</v>
      </c>
      <c r="P226" s="22">
        <v>10280</v>
      </c>
      <c r="Q226" s="22">
        <v>48419</v>
      </c>
      <c r="R226" s="22">
        <v>1556</v>
      </c>
      <c r="S226" s="22">
        <v>0</v>
      </c>
      <c r="T226" s="22">
        <v>6500</v>
      </c>
      <c r="U226" s="22">
        <v>0</v>
      </c>
      <c r="V226" s="22">
        <v>1920</v>
      </c>
      <c r="W226" s="22">
        <v>202520</v>
      </c>
      <c r="X226" s="22">
        <v>58720</v>
      </c>
      <c r="Y226" s="22">
        <v>162186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860</v>
      </c>
      <c r="AF226" s="22">
        <v>645203</v>
      </c>
      <c r="AG226" s="22">
        <v>33241</v>
      </c>
      <c r="AH226" s="22">
        <v>157602</v>
      </c>
      <c r="AI226" s="22">
        <v>0</v>
      </c>
      <c r="AJ226" s="22">
        <v>48436</v>
      </c>
      <c r="AK226" s="22">
        <v>7</v>
      </c>
      <c r="AL226" s="22">
        <v>4552</v>
      </c>
      <c r="AM226" s="22">
        <v>3110</v>
      </c>
      <c r="AN226" s="22">
        <v>0</v>
      </c>
      <c r="AO226" s="22">
        <v>843</v>
      </c>
      <c r="AP226" s="22">
        <v>0</v>
      </c>
      <c r="AQ226" s="22">
        <v>0</v>
      </c>
      <c r="AR226" s="22">
        <v>0</v>
      </c>
      <c r="AS226" s="22">
        <v>98851</v>
      </c>
      <c r="AT226" s="22">
        <v>0</v>
      </c>
      <c r="AU226" s="22">
        <v>0</v>
      </c>
      <c r="AV226" s="22">
        <v>0</v>
      </c>
      <c r="AW226" s="22">
        <v>346642</v>
      </c>
      <c r="AX226" s="22">
        <v>298561</v>
      </c>
    </row>
    <row r="227" spans="1:50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391732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265130</v>
      </c>
      <c r="M227" s="22">
        <v>4424</v>
      </c>
      <c r="N227" s="22">
        <v>771</v>
      </c>
      <c r="O227" s="22">
        <v>687</v>
      </c>
      <c r="P227" s="22">
        <v>76460</v>
      </c>
      <c r="Q227" s="22">
        <v>45927</v>
      </c>
      <c r="R227" s="22">
        <v>3924</v>
      </c>
      <c r="S227" s="22">
        <v>0</v>
      </c>
      <c r="T227" s="22">
        <v>0</v>
      </c>
      <c r="U227" s="22">
        <v>0</v>
      </c>
      <c r="V227" s="22">
        <v>9450</v>
      </c>
      <c r="W227" s="22">
        <v>0</v>
      </c>
      <c r="X227" s="22">
        <v>132434</v>
      </c>
      <c r="Y227" s="22">
        <v>27340</v>
      </c>
      <c r="Z227" s="22">
        <v>263835</v>
      </c>
      <c r="AA227" s="22">
        <v>75000</v>
      </c>
      <c r="AB227" s="22">
        <v>0</v>
      </c>
      <c r="AC227" s="22">
        <v>0</v>
      </c>
      <c r="AD227" s="22">
        <v>0</v>
      </c>
      <c r="AE227" s="22">
        <v>42452</v>
      </c>
      <c r="AF227" s="22">
        <v>1339566</v>
      </c>
      <c r="AG227" s="22">
        <v>372662</v>
      </c>
      <c r="AH227" s="22">
        <v>361764</v>
      </c>
      <c r="AI227" s="22">
        <v>0</v>
      </c>
      <c r="AJ227" s="22">
        <v>204020</v>
      </c>
      <c r="AK227" s="22">
        <v>0</v>
      </c>
      <c r="AL227" s="22">
        <v>12970</v>
      </c>
      <c r="AM227" s="22">
        <v>86584</v>
      </c>
      <c r="AN227" s="22">
        <v>0</v>
      </c>
      <c r="AO227" s="22">
        <v>898</v>
      </c>
      <c r="AP227" s="22">
        <v>0</v>
      </c>
      <c r="AQ227" s="22">
        <v>0</v>
      </c>
      <c r="AR227" s="22">
        <v>0</v>
      </c>
      <c r="AS227" s="22">
        <v>269643</v>
      </c>
      <c r="AT227" s="22">
        <v>0</v>
      </c>
      <c r="AU227" s="22">
        <v>0</v>
      </c>
      <c r="AV227" s="22">
        <v>22434</v>
      </c>
      <c r="AW227" s="22">
        <v>1330975</v>
      </c>
      <c r="AX227" s="22">
        <v>8591</v>
      </c>
    </row>
    <row r="228" spans="1:50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266990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132527</v>
      </c>
      <c r="M228" s="22">
        <v>14609</v>
      </c>
      <c r="N228" s="22">
        <v>853</v>
      </c>
      <c r="O228" s="22">
        <v>1428</v>
      </c>
      <c r="P228" s="22">
        <v>20318</v>
      </c>
      <c r="Q228" s="22">
        <v>13178</v>
      </c>
      <c r="R228" s="22">
        <v>11877</v>
      </c>
      <c r="S228" s="22">
        <v>0</v>
      </c>
      <c r="T228" s="22">
        <v>0</v>
      </c>
      <c r="U228" s="22">
        <v>38850</v>
      </c>
      <c r="V228" s="22">
        <v>2970</v>
      </c>
      <c r="W228" s="22">
        <v>0</v>
      </c>
      <c r="X228" s="22">
        <v>89126</v>
      </c>
      <c r="Y228" s="22">
        <v>480867</v>
      </c>
      <c r="Z228" s="22">
        <v>110417</v>
      </c>
      <c r="AA228" s="22">
        <v>0</v>
      </c>
      <c r="AB228" s="22">
        <v>0</v>
      </c>
      <c r="AC228" s="22">
        <v>0</v>
      </c>
      <c r="AD228" s="22">
        <v>0</v>
      </c>
      <c r="AE228" s="22">
        <v>2802</v>
      </c>
      <c r="AF228" s="22">
        <v>1186812</v>
      </c>
      <c r="AG228" s="22">
        <v>297049</v>
      </c>
      <c r="AH228" s="22">
        <v>190563</v>
      </c>
      <c r="AI228" s="22">
        <v>0</v>
      </c>
      <c r="AJ228" s="22">
        <v>104018</v>
      </c>
      <c r="AK228" s="22">
        <v>0</v>
      </c>
      <c r="AL228" s="22">
        <v>13389</v>
      </c>
      <c r="AM228" s="22">
        <v>0</v>
      </c>
      <c r="AN228" s="22">
        <v>27222</v>
      </c>
      <c r="AO228" s="22">
        <v>1064</v>
      </c>
      <c r="AP228" s="22">
        <v>0</v>
      </c>
      <c r="AQ228" s="22">
        <v>0</v>
      </c>
      <c r="AR228" s="22">
        <v>1228</v>
      </c>
      <c r="AS228" s="22">
        <v>114813</v>
      </c>
      <c r="AT228" s="22">
        <v>51107</v>
      </c>
      <c r="AU228" s="22">
        <v>0</v>
      </c>
      <c r="AV228" s="22">
        <v>2179</v>
      </c>
      <c r="AW228" s="22">
        <v>802632</v>
      </c>
      <c r="AX228" s="22">
        <v>384180</v>
      </c>
    </row>
    <row r="229" spans="1:50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187015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330766</v>
      </c>
      <c r="M229" s="22">
        <v>8917</v>
      </c>
      <c r="N229" s="22">
        <v>240</v>
      </c>
      <c r="O229" s="22">
        <v>0</v>
      </c>
      <c r="P229" s="22">
        <v>4530</v>
      </c>
      <c r="Q229" s="22">
        <v>34635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74961</v>
      </c>
      <c r="Y229" s="22">
        <v>211822</v>
      </c>
      <c r="Z229" s="22">
        <v>133812</v>
      </c>
      <c r="AA229" s="22">
        <v>0</v>
      </c>
      <c r="AB229" s="22">
        <v>0</v>
      </c>
      <c r="AC229" s="22">
        <v>0</v>
      </c>
      <c r="AD229" s="22">
        <v>0</v>
      </c>
      <c r="AE229" s="22">
        <v>35522</v>
      </c>
      <c r="AF229" s="22">
        <v>1022220</v>
      </c>
      <c r="AG229" s="22">
        <v>240106</v>
      </c>
      <c r="AH229" s="22">
        <v>163646</v>
      </c>
      <c r="AI229" s="22">
        <v>0</v>
      </c>
      <c r="AJ229" s="22">
        <v>211146</v>
      </c>
      <c r="AK229" s="22">
        <v>0</v>
      </c>
      <c r="AL229" s="22">
        <v>0</v>
      </c>
      <c r="AM229" s="22">
        <v>25294</v>
      </c>
      <c r="AN229" s="22">
        <v>0</v>
      </c>
      <c r="AO229" s="22">
        <v>8577</v>
      </c>
      <c r="AP229" s="22">
        <v>0</v>
      </c>
      <c r="AQ229" s="22">
        <v>0</v>
      </c>
      <c r="AR229" s="22">
        <v>0</v>
      </c>
      <c r="AS229" s="22">
        <v>206656</v>
      </c>
      <c r="AT229" s="22">
        <v>3720</v>
      </c>
      <c r="AU229" s="22">
        <v>0</v>
      </c>
      <c r="AV229" s="22">
        <v>0</v>
      </c>
      <c r="AW229" s="22">
        <v>859145</v>
      </c>
      <c r="AX229" s="22">
        <v>163075</v>
      </c>
    </row>
    <row r="230" spans="1:50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664954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422586</v>
      </c>
      <c r="M230" s="22">
        <v>4645</v>
      </c>
      <c r="N230" s="22">
        <v>1285</v>
      </c>
      <c r="O230" s="22">
        <v>1785</v>
      </c>
      <c r="P230" s="22">
        <v>82265</v>
      </c>
      <c r="Q230" s="22">
        <v>81558</v>
      </c>
      <c r="R230" s="22">
        <v>91207</v>
      </c>
      <c r="S230" s="22">
        <v>0</v>
      </c>
      <c r="T230" s="22">
        <v>0</v>
      </c>
      <c r="U230" s="22">
        <v>0</v>
      </c>
      <c r="V230" s="22">
        <v>2865</v>
      </c>
      <c r="W230" s="22">
        <v>668925</v>
      </c>
      <c r="X230" s="22">
        <v>109288</v>
      </c>
      <c r="Y230" s="22">
        <v>274242</v>
      </c>
      <c r="Z230" s="22">
        <v>131466</v>
      </c>
      <c r="AA230" s="22">
        <v>0</v>
      </c>
      <c r="AB230" s="22">
        <v>0</v>
      </c>
      <c r="AC230" s="22">
        <v>0</v>
      </c>
      <c r="AD230" s="22">
        <v>0</v>
      </c>
      <c r="AE230" s="22">
        <v>193062</v>
      </c>
      <c r="AF230" s="22">
        <v>2730133</v>
      </c>
      <c r="AG230" s="22">
        <v>502205</v>
      </c>
      <c r="AH230" s="22">
        <v>1055400</v>
      </c>
      <c r="AI230" s="22">
        <v>0</v>
      </c>
      <c r="AJ230" s="22">
        <v>446634</v>
      </c>
      <c r="AK230" s="22">
        <v>0</v>
      </c>
      <c r="AL230" s="22">
        <v>0</v>
      </c>
      <c r="AM230" s="22">
        <v>155629</v>
      </c>
      <c r="AN230" s="22">
        <v>0</v>
      </c>
      <c r="AO230" s="22">
        <v>0</v>
      </c>
      <c r="AP230" s="22">
        <v>0</v>
      </c>
      <c r="AQ230" s="22">
        <v>29072</v>
      </c>
      <c r="AR230" s="22">
        <v>0</v>
      </c>
      <c r="AS230" s="22">
        <v>469746</v>
      </c>
      <c r="AT230" s="22">
        <v>0</v>
      </c>
      <c r="AU230" s="22">
        <v>0</v>
      </c>
      <c r="AV230" s="22">
        <v>0</v>
      </c>
      <c r="AW230" s="22">
        <v>2658686</v>
      </c>
      <c r="AX230" s="22">
        <v>71447</v>
      </c>
    </row>
    <row r="231" spans="1:50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929458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1307029</v>
      </c>
      <c r="M231" s="22">
        <v>31647</v>
      </c>
      <c r="N231" s="22">
        <v>9660</v>
      </c>
      <c r="O231" s="22">
        <v>460</v>
      </c>
      <c r="P231" s="22">
        <v>114826</v>
      </c>
      <c r="Q231" s="22">
        <v>58039</v>
      </c>
      <c r="R231" s="22">
        <v>106630</v>
      </c>
      <c r="S231" s="22">
        <v>0</v>
      </c>
      <c r="T231" s="22">
        <v>0</v>
      </c>
      <c r="U231" s="22">
        <v>0</v>
      </c>
      <c r="V231" s="22">
        <v>47100</v>
      </c>
      <c r="W231" s="22">
        <v>492352</v>
      </c>
      <c r="X231" s="22">
        <v>207472</v>
      </c>
      <c r="Y231" s="22">
        <v>234984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76789</v>
      </c>
      <c r="AF231" s="22">
        <v>3616446</v>
      </c>
      <c r="AG231" s="22">
        <v>901363</v>
      </c>
      <c r="AH231" s="22">
        <v>655786</v>
      </c>
      <c r="AI231" s="22">
        <v>0</v>
      </c>
      <c r="AJ231" s="22">
        <v>556066</v>
      </c>
      <c r="AK231" s="22">
        <v>134</v>
      </c>
      <c r="AL231" s="22">
        <v>30988</v>
      </c>
      <c r="AM231" s="22">
        <v>253908</v>
      </c>
      <c r="AN231" s="22">
        <v>2863</v>
      </c>
      <c r="AO231" s="22">
        <v>3821</v>
      </c>
      <c r="AP231" s="22">
        <v>0</v>
      </c>
      <c r="AQ231" s="22">
        <v>35854</v>
      </c>
      <c r="AR231" s="22">
        <v>0</v>
      </c>
      <c r="AS231" s="22">
        <v>633428</v>
      </c>
      <c r="AT231" s="22">
        <v>0</v>
      </c>
      <c r="AU231" s="22">
        <v>0</v>
      </c>
      <c r="AV231" s="22">
        <v>25694</v>
      </c>
      <c r="AW231" s="22">
        <v>3099905</v>
      </c>
      <c r="AX231" s="22">
        <v>516541</v>
      </c>
    </row>
    <row r="232" spans="1:50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292562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253400</v>
      </c>
      <c r="M232" s="22">
        <v>9755</v>
      </c>
      <c r="N232" s="22">
        <v>240</v>
      </c>
      <c r="O232" s="22">
        <v>0</v>
      </c>
      <c r="P232" s="22">
        <v>43372</v>
      </c>
      <c r="Q232" s="22">
        <v>29362</v>
      </c>
      <c r="R232" s="22">
        <v>4505</v>
      </c>
      <c r="S232" s="22">
        <v>0</v>
      </c>
      <c r="T232" s="22">
        <v>0</v>
      </c>
      <c r="U232" s="22">
        <v>0</v>
      </c>
      <c r="V232" s="22">
        <v>82103</v>
      </c>
      <c r="W232" s="22">
        <v>0</v>
      </c>
      <c r="X232" s="22">
        <v>0</v>
      </c>
      <c r="Y232" s="22">
        <v>58891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39177</v>
      </c>
      <c r="AF232" s="22">
        <v>813367</v>
      </c>
      <c r="AG232" s="22">
        <v>188115</v>
      </c>
      <c r="AH232" s="22">
        <v>242798</v>
      </c>
      <c r="AI232" s="22">
        <v>0</v>
      </c>
      <c r="AJ232" s="22">
        <v>230191</v>
      </c>
      <c r="AK232" s="22">
        <v>0</v>
      </c>
      <c r="AL232" s="22">
        <v>0</v>
      </c>
      <c r="AM232" s="22">
        <v>13989</v>
      </c>
      <c r="AN232" s="22">
        <v>3832</v>
      </c>
      <c r="AO232" s="22">
        <v>1283</v>
      </c>
      <c r="AP232" s="22">
        <v>0</v>
      </c>
      <c r="AQ232" s="22">
        <v>11738</v>
      </c>
      <c r="AR232" s="22">
        <v>0</v>
      </c>
      <c r="AS232" s="22">
        <v>254198</v>
      </c>
      <c r="AT232" s="22">
        <v>0</v>
      </c>
      <c r="AU232" s="22">
        <v>0</v>
      </c>
      <c r="AV232" s="22">
        <v>0</v>
      </c>
      <c r="AW232" s="22">
        <v>946144</v>
      </c>
      <c r="AX232" s="22">
        <v>-132777</v>
      </c>
    </row>
    <row r="233" spans="1:50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355245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180322</v>
      </c>
      <c r="M233" s="22">
        <v>13378</v>
      </c>
      <c r="N233" s="22">
        <v>1527</v>
      </c>
      <c r="O233" s="22">
        <v>0</v>
      </c>
      <c r="P233" s="22">
        <v>20611</v>
      </c>
      <c r="Q233" s="22">
        <v>223910</v>
      </c>
      <c r="R233" s="22">
        <v>5450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91309</v>
      </c>
      <c r="Y233" s="22">
        <v>189257</v>
      </c>
      <c r="Z233" s="22">
        <v>700000</v>
      </c>
      <c r="AA233" s="22">
        <v>970415</v>
      </c>
      <c r="AB233" s="22">
        <v>0</v>
      </c>
      <c r="AC233" s="22">
        <v>0</v>
      </c>
      <c r="AD233" s="22">
        <v>0</v>
      </c>
      <c r="AE233" s="22">
        <v>342</v>
      </c>
      <c r="AF233" s="22">
        <v>2751766</v>
      </c>
      <c r="AG233" s="22">
        <v>388193</v>
      </c>
      <c r="AH233" s="22">
        <v>412456</v>
      </c>
      <c r="AI233" s="22">
        <v>15706</v>
      </c>
      <c r="AJ233" s="22">
        <v>251786</v>
      </c>
      <c r="AK233" s="22">
        <v>0</v>
      </c>
      <c r="AL233" s="22">
        <v>0</v>
      </c>
      <c r="AM233" s="22">
        <v>1500</v>
      </c>
      <c r="AN233" s="22">
        <v>103411</v>
      </c>
      <c r="AO233" s="22">
        <v>1478</v>
      </c>
      <c r="AP233" s="22">
        <v>0</v>
      </c>
      <c r="AQ233" s="22">
        <v>0</v>
      </c>
      <c r="AR233" s="22">
        <v>0</v>
      </c>
      <c r="AS233" s="22">
        <v>573995</v>
      </c>
      <c r="AT233" s="22">
        <v>6655</v>
      </c>
      <c r="AU233" s="22">
        <v>0</v>
      </c>
      <c r="AV233" s="22">
        <v>4616</v>
      </c>
      <c r="AW233" s="22">
        <v>1759796</v>
      </c>
      <c r="AX233" s="22">
        <v>991970</v>
      </c>
    </row>
    <row r="234" spans="1:50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239698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170249</v>
      </c>
      <c r="M234" s="22">
        <v>6813</v>
      </c>
      <c r="N234" s="22">
        <v>1820</v>
      </c>
      <c r="O234" s="22">
        <v>0</v>
      </c>
      <c r="P234" s="22">
        <v>21931</v>
      </c>
      <c r="Q234" s="22">
        <v>29385</v>
      </c>
      <c r="R234" s="22">
        <v>3000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62126</v>
      </c>
      <c r="Y234" s="22">
        <v>527499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7896</v>
      </c>
      <c r="AF234" s="22">
        <v>1070417</v>
      </c>
      <c r="AG234" s="22">
        <v>195225</v>
      </c>
      <c r="AH234" s="22">
        <v>145281</v>
      </c>
      <c r="AI234" s="22">
        <v>0</v>
      </c>
      <c r="AJ234" s="22">
        <v>102587</v>
      </c>
      <c r="AK234" s="22">
        <v>0</v>
      </c>
      <c r="AL234" s="22">
        <v>0</v>
      </c>
      <c r="AM234" s="22">
        <v>39589</v>
      </c>
      <c r="AN234" s="22">
        <v>0</v>
      </c>
      <c r="AO234" s="22">
        <v>1613</v>
      </c>
      <c r="AP234" s="22">
        <v>0</v>
      </c>
      <c r="AQ234" s="22">
        <v>0</v>
      </c>
      <c r="AR234" s="22">
        <v>0</v>
      </c>
      <c r="AS234" s="22">
        <v>239160</v>
      </c>
      <c r="AT234" s="22">
        <v>0</v>
      </c>
      <c r="AU234" s="22">
        <v>0</v>
      </c>
      <c r="AV234" s="22">
        <v>0</v>
      </c>
      <c r="AW234" s="22">
        <v>723455</v>
      </c>
      <c r="AX234" s="22">
        <v>346962</v>
      </c>
    </row>
    <row r="235" spans="1:50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137697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184492</v>
      </c>
      <c r="M235" s="22">
        <v>9589</v>
      </c>
      <c r="N235" s="22">
        <v>0</v>
      </c>
      <c r="O235" s="22">
        <v>0</v>
      </c>
      <c r="P235" s="22">
        <v>7470</v>
      </c>
      <c r="Q235" s="22">
        <v>30321</v>
      </c>
      <c r="R235" s="22">
        <v>0</v>
      </c>
      <c r="S235" s="22">
        <v>0</v>
      </c>
      <c r="T235" s="22">
        <v>0</v>
      </c>
      <c r="U235" s="22">
        <v>74822</v>
      </c>
      <c r="V235" s="22">
        <v>0</v>
      </c>
      <c r="W235" s="22">
        <v>0</v>
      </c>
      <c r="X235" s="22">
        <v>95593</v>
      </c>
      <c r="Y235" s="22">
        <v>346668</v>
      </c>
      <c r="Z235" s="22">
        <v>44624</v>
      </c>
      <c r="AA235" s="22">
        <v>24250</v>
      </c>
      <c r="AB235" s="22">
        <v>0</v>
      </c>
      <c r="AC235" s="22">
        <v>0</v>
      </c>
      <c r="AD235" s="22">
        <v>0</v>
      </c>
      <c r="AE235" s="22">
        <v>11316</v>
      </c>
      <c r="AF235" s="22">
        <v>966842</v>
      </c>
      <c r="AG235" s="22">
        <v>157349</v>
      </c>
      <c r="AH235" s="22">
        <v>133688</v>
      </c>
      <c r="AI235" s="22">
        <v>0</v>
      </c>
      <c r="AJ235" s="22">
        <v>151716</v>
      </c>
      <c r="AK235" s="22">
        <v>39854</v>
      </c>
      <c r="AL235" s="22">
        <v>25437</v>
      </c>
      <c r="AM235" s="22">
        <v>16909</v>
      </c>
      <c r="AN235" s="22">
        <v>0</v>
      </c>
      <c r="AO235" s="22">
        <v>1777</v>
      </c>
      <c r="AP235" s="22">
        <v>0</v>
      </c>
      <c r="AQ235" s="22">
        <v>0</v>
      </c>
      <c r="AR235" s="22">
        <v>0</v>
      </c>
      <c r="AS235" s="22">
        <v>185539</v>
      </c>
      <c r="AT235" s="22">
        <v>13199</v>
      </c>
      <c r="AU235" s="22">
        <v>0</v>
      </c>
      <c r="AV235" s="22">
        <v>0</v>
      </c>
      <c r="AW235" s="22">
        <v>725468</v>
      </c>
      <c r="AX235" s="22">
        <v>241374</v>
      </c>
    </row>
    <row r="236" spans="1:50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403869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333296</v>
      </c>
      <c r="M236" s="22">
        <v>39392</v>
      </c>
      <c r="N236" s="22">
        <v>2920</v>
      </c>
      <c r="O236" s="22">
        <v>555</v>
      </c>
      <c r="P236" s="22">
        <v>36227</v>
      </c>
      <c r="Q236" s="22">
        <v>17669</v>
      </c>
      <c r="R236" s="22">
        <v>27236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81508</v>
      </c>
      <c r="Y236" s="22">
        <v>51517</v>
      </c>
      <c r="Z236" s="22">
        <v>8160</v>
      </c>
      <c r="AA236" s="22">
        <v>0</v>
      </c>
      <c r="AB236" s="22">
        <v>2000</v>
      </c>
      <c r="AC236" s="22">
        <v>0</v>
      </c>
      <c r="AD236" s="22">
        <v>0</v>
      </c>
      <c r="AE236" s="22">
        <v>4425</v>
      </c>
      <c r="AF236" s="22">
        <v>1008774</v>
      </c>
      <c r="AG236" s="22">
        <v>447952</v>
      </c>
      <c r="AH236" s="22">
        <v>281681</v>
      </c>
      <c r="AI236" s="22">
        <v>52029</v>
      </c>
      <c r="AJ236" s="22">
        <v>134913</v>
      </c>
      <c r="AK236" s="22">
        <v>3077</v>
      </c>
      <c r="AL236" s="22">
        <v>3843</v>
      </c>
      <c r="AM236" s="22">
        <v>28544</v>
      </c>
      <c r="AN236" s="22">
        <v>0</v>
      </c>
      <c r="AO236" s="22">
        <v>7963</v>
      </c>
      <c r="AP236" s="22">
        <v>10834</v>
      </c>
      <c r="AQ236" s="22">
        <v>9219</v>
      </c>
      <c r="AR236" s="22">
        <v>2110</v>
      </c>
      <c r="AS236" s="22">
        <v>252054</v>
      </c>
      <c r="AT236" s="22">
        <v>0</v>
      </c>
      <c r="AU236" s="22">
        <v>0</v>
      </c>
      <c r="AV236" s="22">
        <v>1445</v>
      </c>
      <c r="AW236" s="22">
        <v>1235664</v>
      </c>
      <c r="AX236" s="22">
        <v>-226890</v>
      </c>
    </row>
    <row r="237" spans="1:50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191316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119704</v>
      </c>
      <c r="M237" s="22">
        <v>9178</v>
      </c>
      <c r="N237" s="22">
        <v>1160</v>
      </c>
      <c r="O237" s="22">
        <v>0</v>
      </c>
      <c r="P237" s="22">
        <v>16162</v>
      </c>
      <c r="Q237" s="22">
        <v>40379</v>
      </c>
      <c r="R237" s="22">
        <v>2622</v>
      </c>
      <c r="S237" s="22">
        <v>0</v>
      </c>
      <c r="T237" s="22">
        <v>0</v>
      </c>
      <c r="U237" s="22">
        <v>0</v>
      </c>
      <c r="V237" s="22">
        <v>23</v>
      </c>
      <c r="W237" s="22">
        <v>1718</v>
      </c>
      <c r="X237" s="22">
        <v>60592</v>
      </c>
      <c r="Y237" s="22">
        <v>193962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1009</v>
      </c>
      <c r="AF237" s="22">
        <v>854823</v>
      </c>
      <c r="AG237" s="22">
        <v>156352</v>
      </c>
      <c r="AH237" s="22">
        <v>100138</v>
      </c>
      <c r="AI237" s="22">
        <v>4584</v>
      </c>
      <c r="AJ237" s="22">
        <v>76302</v>
      </c>
      <c r="AK237" s="22">
        <v>3638</v>
      </c>
      <c r="AL237" s="22">
        <v>5348</v>
      </c>
      <c r="AM237" s="22">
        <v>15667</v>
      </c>
      <c r="AN237" s="22">
        <v>0</v>
      </c>
      <c r="AO237" s="22">
        <v>281</v>
      </c>
      <c r="AP237" s="22">
        <v>0</v>
      </c>
      <c r="AQ237" s="22">
        <v>0</v>
      </c>
      <c r="AR237" s="22">
        <v>0</v>
      </c>
      <c r="AS237" s="22">
        <v>98962</v>
      </c>
      <c r="AT237" s="22">
        <v>0</v>
      </c>
      <c r="AU237" s="22">
        <v>0</v>
      </c>
      <c r="AV237" s="22">
        <v>382</v>
      </c>
      <c r="AW237" s="22">
        <v>461654</v>
      </c>
      <c r="AX237" s="22">
        <v>393169</v>
      </c>
    </row>
    <row r="238" spans="1:50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205153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116369</v>
      </c>
      <c r="M238" s="22">
        <v>5762</v>
      </c>
      <c r="N238" s="22">
        <v>0</v>
      </c>
      <c r="O238" s="22">
        <v>0</v>
      </c>
      <c r="P238" s="22">
        <v>8416</v>
      </c>
      <c r="Q238" s="22">
        <v>49087</v>
      </c>
      <c r="R238" s="22">
        <v>0</v>
      </c>
      <c r="S238" s="22">
        <v>0</v>
      </c>
      <c r="T238" s="22">
        <v>6000</v>
      </c>
      <c r="U238" s="22">
        <v>0</v>
      </c>
      <c r="V238" s="22">
        <v>0</v>
      </c>
      <c r="W238" s="22">
        <v>0</v>
      </c>
      <c r="X238" s="22">
        <v>45432</v>
      </c>
      <c r="Y238" s="22">
        <v>109331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47402</v>
      </c>
      <c r="AF238" s="22">
        <v>592952</v>
      </c>
      <c r="AG238" s="22">
        <v>35938</v>
      </c>
      <c r="AH238" s="22">
        <v>215727</v>
      </c>
      <c r="AI238" s="22">
        <v>0</v>
      </c>
      <c r="AJ238" s="22">
        <v>53218</v>
      </c>
      <c r="AK238" s="22">
        <v>0</v>
      </c>
      <c r="AL238" s="22">
        <v>0</v>
      </c>
      <c r="AM238" s="22">
        <v>8393</v>
      </c>
      <c r="AN238" s="22">
        <v>0</v>
      </c>
      <c r="AO238" s="22">
        <v>1252</v>
      </c>
      <c r="AP238" s="22">
        <v>0</v>
      </c>
      <c r="AQ238" s="22">
        <v>0</v>
      </c>
      <c r="AR238" s="22">
        <v>0</v>
      </c>
      <c r="AS238" s="22">
        <v>128713</v>
      </c>
      <c r="AT238" s="22">
        <v>0</v>
      </c>
      <c r="AU238" s="22">
        <v>0</v>
      </c>
      <c r="AV238" s="22">
        <v>0</v>
      </c>
      <c r="AW238" s="22">
        <v>443241</v>
      </c>
      <c r="AX238" s="22">
        <v>149711</v>
      </c>
    </row>
    <row r="239" spans="1:50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489849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305059</v>
      </c>
      <c r="M239" s="22">
        <v>27923</v>
      </c>
      <c r="N239" s="22">
        <v>0</v>
      </c>
      <c r="O239" s="22">
        <v>23205</v>
      </c>
      <c r="P239" s="22">
        <v>0</v>
      </c>
      <c r="Q239" s="22">
        <v>144174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113228</v>
      </c>
      <c r="Y239" s="22">
        <v>442593</v>
      </c>
      <c r="Z239" s="22">
        <v>650868</v>
      </c>
      <c r="AA239" s="22">
        <v>23</v>
      </c>
      <c r="AB239" s="22">
        <v>0</v>
      </c>
      <c r="AC239" s="22">
        <v>0</v>
      </c>
      <c r="AD239" s="22">
        <v>0</v>
      </c>
      <c r="AE239" s="22">
        <v>0</v>
      </c>
      <c r="AF239" s="22">
        <v>2196899</v>
      </c>
      <c r="AG239" s="22">
        <v>477408</v>
      </c>
      <c r="AH239" s="22">
        <v>396465</v>
      </c>
      <c r="AI239" s="22">
        <v>0</v>
      </c>
      <c r="AJ239" s="22">
        <v>247760</v>
      </c>
      <c r="AK239" s="22">
        <v>0</v>
      </c>
      <c r="AL239" s="22">
        <v>0</v>
      </c>
      <c r="AM239" s="22">
        <v>184106</v>
      </c>
      <c r="AN239" s="22">
        <v>0</v>
      </c>
      <c r="AO239" s="22">
        <v>58060</v>
      </c>
      <c r="AP239" s="22">
        <v>0</v>
      </c>
      <c r="AQ239" s="22">
        <v>7927</v>
      </c>
      <c r="AR239" s="22">
        <v>0</v>
      </c>
      <c r="AS239" s="22">
        <v>381791</v>
      </c>
      <c r="AT239" s="22">
        <v>0</v>
      </c>
      <c r="AU239" s="22">
        <v>0</v>
      </c>
      <c r="AV239" s="22">
        <v>0</v>
      </c>
      <c r="AW239" s="22">
        <v>1753517</v>
      </c>
      <c r="AX239" s="22">
        <v>443382</v>
      </c>
    </row>
    <row r="240" spans="1:50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456237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136862</v>
      </c>
      <c r="M240" s="22">
        <v>11005</v>
      </c>
      <c r="N240" s="22">
        <v>2129</v>
      </c>
      <c r="O240" s="22">
        <v>230</v>
      </c>
      <c r="P240" s="22">
        <v>18231</v>
      </c>
      <c r="Q240" s="22">
        <v>412970</v>
      </c>
      <c r="R240" s="22">
        <v>9854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177364</v>
      </c>
      <c r="Y240" s="22">
        <v>105183</v>
      </c>
      <c r="Z240" s="22">
        <v>17078</v>
      </c>
      <c r="AA240" s="22">
        <v>0</v>
      </c>
      <c r="AB240" s="22">
        <v>0</v>
      </c>
      <c r="AC240" s="22">
        <v>0</v>
      </c>
      <c r="AD240" s="22">
        <v>0</v>
      </c>
      <c r="AE240" s="22">
        <v>3642</v>
      </c>
      <c r="AF240" s="22">
        <v>1350785</v>
      </c>
      <c r="AG240" s="22">
        <v>287827</v>
      </c>
      <c r="AH240" s="22">
        <v>273444</v>
      </c>
      <c r="AI240" s="22">
        <v>0</v>
      </c>
      <c r="AJ240" s="22">
        <v>112900</v>
      </c>
      <c r="AK240" s="22">
        <v>0</v>
      </c>
      <c r="AL240" s="22">
        <v>12771</v>
      </c>
      <c r="AM240" s="22">
        <v>96784</v>
      </c>
      <c r="AN240" s="22">
        <v>41024</v>
      </c>
      <c r="AO240" s="22">
        <v>1605</v>
      </c>
      <c r="AP240" s="22">
        <v>0</v>
      </c>
      <c r="AQ240" s="22">
        <v>6920</v>
      </c>
      <c r="AR240" s="22">
        <v>0</v>
      </c>
      <c r="AS240" s="22">
        <v>144481</v>
      </c>
      <c r="AT240" s="22">
        <v>0</v>
      </c>
      <c r="AU240" s="22">
        <v>0</v>
      </c>
      <c r="AV240" s="22">
        <v>3285</v>
      </c>
      <c r="AW240" s="22">
        <v>981041</v>
      </c>
      <c r="AX240" s="22">
        <v>369744</v>
      </c>
    </row>
    <row r="241" spans="1:50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210252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195600</v>
      </c>
      <c r="M241" s="22">
        <v>12595</v>
      </c>
      <c r="N241" s="22">
        <v>135</v>
      </c>
      <c r="O241" s="22">
        <v>3</v>
      </c>
      <c r="P241" s="22">
        <v>20160</v>
      </c>
      <c r="Q241" s="22">
        <v>11169</v>
      </c>
      <c r="R241" s="22">
        <v>2700</v>
      </c>
      <c r="S241" s="22">
        <v>0</v>
      </c>
      <c r="T241" s="22">
        <v>5600</v>
      </c>
      <c r="U241" s="22">
        <v>0</v>
      </c>
      <c r="V241" s="22">
        <v>0</v>
      </c>
      <c r="W241" s="22">
        <v>11581</v>
      </c>
      <c r="X241" s="22">
        <v>77564</v>
      </c>
      <c r="Y241" s="22">
        <v>63606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5216</v>
      </c>
      <c r="AF241" s="22">
        <v>616181</v>
      </c>
      <c r="AG241" s="22">
        <v>190828</v>
      </c>
      <c r="AH241" s="22">
        <v>134194</v>
      </c>
      <c r="AI241" s="22">
        <v>4767</v>
      </c>
      <c r="AJ241" s="22">
        <v>134409</v>
      </c>
      <c r="AK241" s="22">
        <v>2149</v>
      </c>
      <c r="AL241" s="22">
        <v>13159</v>
      </c>
      <c r="AM241" s="22">
        <v>14860</v>
      </c>
      <c r="AN241" s="22">
        <v>0</v>
      </c>
      <c r="AO241" s="22">
        <v>1635</v>
      </c>
      <c r="AP241" s="22">
        <v>0</v>
      </c>
      <c r="AQ241" s="22">
        <v>0</v>
      </c>
      <c r="AR241" s="22">
        <v>0</v>
      </c>
      <c r="AS241" s="22">
        <v>179250</v>
      </c>
      <c r="AT241" s="22">
        <v>0</v>
      </c>
      <c r="AU241" s="22">
        <v>0</v>
      </c>
      <c r="AV241" s="22">
        <v>131</v>
      </c>
      <c r="AW241" s="22">
        <v>675382</v>
      </c>
      <c r="AX241" s="22">
        <v>-59201</v>
      </c>
    </row>
    <row r="242" spans="1:50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172944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477947</v>
      </c>
      <c r="M242" s="22">
        <v>5910</v>
      </c>
      <c r="N242" s="22">
        <v>1455</v>
      </c>
      <c r="O242" s="22">
        <v>0</v>
      </c>
      <c r="P242" s="22">
        <v>53889</v>
      </c>
      <c r="Q242" s="22">
        <v>20666</v>
      </c>
      <c r="R242" s="22">
        <v>0</v>
      </c>
      <c r="S242" s="22">
        <v>34</v>
      </c>
      <c r="T242" s="22">
        <v>0</v>
      </c>
      <c r="U242" s="22">
        <v>0</v>
      </c>
      <c r="V242" s="22">
        <v>0</v>
      </c>
      <c r="W242" s="22">
        <v>0</v>
      </c>
      <c r="X242" s="22">
        <v>48406</v>
      </c>
      <c r="Y242" s="22">
        <v>139303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4923</v>
      </c>
      <c r="AF242" s="22">
        <v>925477</v>
      </c>
      <c r="AG242" s="22">
        <v>214184</v>
      </c>
      <c r="AH242" s="22">
        <v>275344</v>
      </c>
      <c r="AI242" s="22">
        <v>0</v>
      </c>
      <c r="AJ242" s="22">
        <v>149465</v>
      </c>
      <c r="AK242" s="22">
        <v>179</v>
      </c>
      <c r="AL242" s="22">
        <v>0</v>
      </c>
      <c r="AM242" s="22">
        <v>31277</v>
      </c>
      <c r="AN242" s="22">
        <v>0</v>
      </c>
      <c r="AO242" s="22">
        <v>1653</v>
      </c>
      <c r="AP242" s="22">
        <v>0</v>
      </c>
      <c r="AQ242" s="22">
        <v>570</v>
      </c>
      <c r="AR242" s="22">
        <v>0</v>
      </c>
      <c r="AS242" s="22">
        <v>267870</v>
      </c>
      <c r="AT242" s="22">
        <v>0</v>
      </c>
      <c r="AU242" s="22">
        <v>0</v>
      </c>
      <c r="AV242" s="22">
        <v>0</v>
      </c>
      <c r="AW242" s="22">
        <v>940542</v>
      </c>
      <c r="AX242" s="22">
        <v>-15065</v>
      </c>
    </row>
    <row r="243" spans="1:50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283261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252407</v>
      </c>
      <c r="M243" s="22">
        <v>25000</v>
      </c>
      <c r="N243" s="22">
        <v>1083</v>
      </c>
      <c r="O243" s="22">
        <v>1942</v>
      </c>
      <c r="P243" s="22">
        <v>39671</v>
      </c>
      <c r="Q243" s="22">
        <v>36101</v>
      </c>
      <c r="R243" s="22">
        <v>9969</v>
      </c>
      <c r="S243" s="22">
        <v>37860</v>
      </c>
      <c r="T243" s="22">
        <v>1524</v>
      </c>
      <c r="U243" s="22">
        <v>0</v>
      </c>
      <c r="V243" s="22">
        <v>4200</v>
      </c>
      <c r="W243" s="22">
        <v>0</v>
      </c>
      <c r="X243" s="22">
        <v>73536</v>
      </c>
      <c r="Y243" s="22">
        <v>168152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24742</v>
      </c>
      <c r="AF243" s="22">
        <v>959448</v>
      </c>
      <c r="AG243" s="22">
        <v>221116</v>
      </c>
      <c r="AH243" s="22">
        <v>235507</v>
      </c>
      <c r="AI243" s="22">
        <v>0</v>
      </c>
      <c r="AJ243" s="22">
        <v>229377</v>
      </c>
      <c r="AK243" s="22">
        <v>20700</v>
      </c>
      <c r="AL243" s="22">
        <v>0</v>
      </c>
      <c r="AM243" s="22">
        <v>21493</v>
      </c>
      <c r="AN243" s="22">
        <v>0</v>
      </c>
      <c r="AO243" s="22">
        <v>1985</v>
      </c>
      <c r="AP243" s="22">
        <v>0</v>
      </c>
      <c r="AQ243" s="22">
        <v>0</v>
      </c>
      <c r="AR243" s="22">
        <v>0</v>
      </c>
      <c r="AS243" s="22">
        <v>166467</v>
      </c>
      <c r="AT243" s="22">
        <v>0</v>
      </c>
      <c r="AU243" s="22">
        <v>0</v>
      </c>
      <c r="AV243" s="22">
        <v>0</v>
      </c>
      <c r="AW243" s="22">
        <v>896645</v>
      </c>
      <c r="AX243" s="22">
        <v>62803</v>
      </c>
    </row>
    <row r="244" spans="1:50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504872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394280</v>
      </c>
      <c r="M244" s="22">
        <v>10601</v>
      </c>
      <c r="N244" s="22">
        <v>1237</v>
      </c>
      <c r="O244" s="22">
        <v>0</v>
      </c>
      <c r="P244" s="22">
        <v>139742</v>
      </c>
      <c r="Q244" s="22">
        <v>111939</v>
      </c>
      <c r="R244" s="22">
        <v>8237</v>
      </c>
      <c r="S244" s="22">
        <v>0</v>
      </c>
      <c r="T244" s="22">
        <v>14296</v>
      </c>
      <c r="U244" s="22">
        <v>0</v>
      </c>
      <c r="V244" s="22">
        <v>4058</v>
      </c>
      <c r="W244" s="22">
        <v>217791</v>
      </c>
      <c r="X244" s="22">
        <v>84888</v>
      </c>
      <c r="Y244" s="22">
        <v>579523</v>
      </c>
      <c r="Z244" s="22">
        <v>323620</v>
      </c>
      <c r="AA244" s="22">
        <v>0</v>
      </c>
      <c r="AB244" s="22">
        <v>0</v>
      </c>
      <c r="AC244" s="22">
        <v>0</v>
      </c>
      <c r="AD244" s="22">
        <v>0</v>
      </c>
      <c r="AE244" s="22">
        <v>35220</v>
      </c>
      <c r="AF244" s="22">
        <v>2430304</v>
      </c>
      <c r="AG244" s="22">
        <v>482672</v>
      </c>
      <c r="AH244" s="22">
        <v>423579</v>
      </c>
      <c r="AI244" s="22">
        <v>2898</v>
      </c>
      <c r="AJ244" s="22">
        <v>158622</v>
      </c>
      <c r="AK244" s="22">
        <v>-317</v>
      </c>
      <c r="AL244" s="22">
        <v>18414</v>
      </c>
      <c r="AM244" s="22">
        <v>249990</v>
      </c>
      <c r="AN244" s="22">
        <v>3500</v>
      </c>
      <c r="AO244" s="22">
        <v>2498</v>
      </c>
      <c r="AP244" s="22">
        <v>0</v>
      </c>
      <c r="AQ244" s="22">
        <v>0</v>
      </c>
      <c r="AR244" s="22">
        <v>0</v>
      </c>
      <c r="AS244" s="22">
        <v>270292</v>
      </c>
      <c r="AT244" s="22">
        <v>0</v>
      </c>
      <c r="AU244" s="22">
        <v>0</v>
      </c>
      <c r="AV244" s="22">
        <v>11535</v>
      </c>
      <c r="AW244" s="22">
        <v>1623683</v>
      </c>
      <c r="AX244" s="22">
        <v>806621</v>
      </c>
    </row>
    <row r="245" spans="1:50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846599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656937</v>
      </c>
      <c r="M245" s="22">
        <v>35101</v>
      </c>
      <c r="N245" s="22">
        <v>1515</v>
      </c>
      <c r="O245" s="22">
        <v>928</v>
      </c>
      <c r="P245" s="22">
        <v>78137</v>
      </c>
      <c r="Q245" s="22">
        <v>117166</v>
      </c>
      <c r="R245" s="22">
        <v>16226</v>
      </c>
      <c r="S245" s="22">
        <v>0</v>
      </c>
      <c r="T245" s="22">
        <v>0</v>
      </c>
      <c r="U245" s="22">
        <v>0</v>
      </c>
      <c r="V245" s="22">
        <v>4200</v>
      </c>
      <c r="W245" s="22">
        <v>0</v>
      </c>
      <c r="X245" s="22">
        <v>159979</v>
      </c>
      <c r="Y245" s="22">
        <v>1196606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132990</v>
      </c>
      <c r="AF245" s="22">
        <v>3246384</v>
      </c>
      <c r="AG245" s="22">
        <v>336287</v>
      </c>
      <c r="AH245" s="22">
        <v>499315</v>
      </c>
      <c r="AI245" s="22">
        <v>0</v>
      </c>
      <c r="AJ245" s="22">
        <v>515917</v>
      </c>
      <c r="AK245" s="22">
        <v>8945</v>
      </c>
      <c r="AL245" s="22">
        <v>0</v>
      </c>
      <c r="AM245" s="22">
        <v>134426</v>
      </c>
      <c r="AN245" s="22">
        <v>0</v>
      </c>
      <c r="AO245" s="22">
        <v>3751</v>
      </c>
      <c r="AP245" s="22">
        <v>0</v>
      </c>
      <c r="AQ245" s="22">
        <v>0</v>
      </c>
      <c r="AR245" s="22">
        <v>7544</v>
      </c>
      <c r="AS245" s="22">
        <v>461642</v>
      </c>
      <c r="AT245" s="22">
        <v>42053</v>
      </c>
      <c r="AU245" s="22">
        <v>0</v>
      </c>
      <c r="AV245" s="22">
        <v>0</v>
      </c>
      <c r="AW245" s="22">
        <v>2009880</v>
      </c>
      <c r="AX245" s="22">
        <v>1236504</v>
      </c>
    </row>
    <row r="246" spans="1:50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1378715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595867</v>
      </c>
      <c r="M246" s="22">
        <v>9796</v>
      </c>
      <c r="N246" s="22">
        <v>9189</v>
      </c>
      <c r="O246" s="22">
        <v>0</v>
      </c>
      <c r="P246" s="22">
        <v>98072</v>
      </c>
      <c r="Q246" s="22">
        <v>87331</v>
      </c>
      <c r="R246" s="22">
        <v>35264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111210</v>
      </c>
      <c r="Z246" s="22">
        <v>0</v>
      </c>
      <c r="AA246" s="22">
        <v>167890</v>
      </c>
      <c r="AB246" s="22">
        <v>0</v>
      </c>
      <c r="AC246" s="22">
        <v>0</v>
      </c>
      <c r="AD246" s="22">
        <v>0</v>
      </c>
      <c r="AE246" s="22">
        <v>76</v>
      </c>
      <c r="AF246" s="22">
        <v>2493410</v>
      </c>
      <c r="AG246" s="22">
        <v>524481</v>
      </c>
      <c r="AH246" s="22">
        <v>279043</v>
      </c>
      <c r="AI246" s="22">
        <v>0</v>
      </c>
      <c r="AJ246" s="22">
        <v>689039</v>
      </c>
      <c r="AK246" s="22">
        <v>0</v>
      </c>
      <c r="AL246" s="22">
        <v>0</v>
      </c>
      <c r="AM246" s="22">
        <v>10874</v>
      </c>
      <c r="AN246" s="22">
        <v>82510</v>
      </c>
      <c r="AO246" s="22">
        <v>0</v>
      </c>
      <c r="AP246" s="22">
        <v>0</v>
      </c>
      <c r="AQ246" s="22">
        <v>6115</v>
      </c>
      <c r="AR246" s="22">
        <v>0</v>
      </c>
      <c r="AS246" s="22">
        <v>288944</v>
      </c>
      <c r="AT246" s="22">
        <v>0</v>
      </c>
      <c r="AU246" s="22">
        <v>0</v>
      </c>
      <c r="AV246" s="22">
        <v>0</v>
      </c>
      <c r="AW246" s="22">
        <v>1881006</v>
      </c>
      <c r="AX246" s="22">
        <v>612404</v>
      </c>
    </row>
    <row r="247" spans="1:50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212875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182640</v>
      </c>
      <c r="M247" s="22">
        <v>33528</v>
      </c>
      <c r="N247" s="22">
        <v>0</v>
      </c>
      <c r="O247" s="22">
        <v>0</v>
      </c>
      <c r="P247" s="22">
        <v>0</v>
      </c>
      <c r="Q247" s="22">
        <v>572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113870</v>
      </c>
      <c r="Y247" s="22">
        <v>276891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69213</v>
      </c>
      <c r="AF247" s="22">
        <v>889589</v>
      </c>
      <c r="AG247" s="22">
        <v>156268</v>
      </c>
      <c r="AH247" s="22">
        <v>199565</v>
      </c>
      <c r="AI247" s="22">
        <v>0</v>
      </c>
      <c r="AJ247" s="22">
        <v>153965</v>
      </c>
      <c r="AK247" s="22">
        <v>0</v>
      </c>
      <c r="AL247" s="22">
        <v>0</v>
      </c>
      <c r="AM247" s="22">
        <v>52144</v>
      </c>
      <c r="AN247" s="22">
        <v>0</v>
      </c>
      <c r="AO247" s="22">
        <v>0</v>
      </c>
      <c r="AP247" s="22">
        <v>3111</v>
      </c>
      <c r="AQ247" s="22">
        <v>0</v>
      </c>
      <c r="AR247" s="22">
        <v>0</v>
      </c>
      <c r="AS247" s="22">
        <v>143668</v>
      </c>
      <c r="AT247" s="22">
        <v>4978</v>
      </c>
      <c r="AU247" s="22">
        <v>0</v>
      </c>
      <c r="AV247" s="22">
        <v>12414</v>
      </c>
      <c r="AW247" s="22">
        <v>726113</v>
      </c>
      <c r="AX247" s="22">
        <v>163476</v>
      </c>
    </row>
    <row r="248" spans="1:50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350024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288392</v>
      </c>
      <c r="M248" s="22">
        <v>7370</v>
      </c>
      <c r="N248" s="22">
        <v>7095</v>
      </c>
      <c r="O248" s="22">
        <v>21526</v>
      </c>
      <c r="P248" s="22">
        <v>130654</v>
      </c>
      <c r="Q248" s="22">
        <v>54718</v>
      </c>
      <c r="R248" s="22">
        <v>101081</v>
      </c>
      <c r="S248" s="22">
        <v>0</v>
      </c>
      <c r="T248" s="22">
        <v>0</v>
      </c>
      <c r="U248" s="22">
        <v>0</v>
      </c>
      <c r="V248" s="22">
        <v>43110</v>
      </c>
      <c r="W248" s="22">
        <v>205502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4917</v>
      </c>
      <c r="AF248" s="22">
        <v>1214389</v>
      </c>
      <c r="AG248" s="22">
        <v>281121</v>
      </c>
      <c r="AH248" s="22">
        <v>289811</v>
      </c>
      <c r="AI248" s="22">
        <v>0</v>
      </c>
      <c r="AJ248" s="22">
        <v>193950</v>
      </c>
      <c r="AK248" s="22">
        <v>0</v>
      </c>
      <c r="AL248" s="22">
        <v>0</v>
      </c>
      <c r="AM248" s="22">
        <v>17079</v>
      </c>
      <c r="AN248" s="22">
        <v>0</v>
      </c>
      <c r="AO248" s="22">
        <v>4375</v>
      </c>
      <c r="AP248" s="22">
        <v>0</v>
      </c>
      <c r="AQ248" s="22">
        <v>19735</v>
      </c>
      <c r="AR248" s="22">
        <v>0</v>
      </c>
      <c r="AS248" s="22">
        <v>348006</v>
      </c>
      <c r="AT248" s="22">
        <v>0</v>
      </c>
      <c r="AU248" s="22">
        <v>0</v>
      </c>
      <c r="AV248" s="22">
        <v>9839</v>
      </c>
      <c r="AW248" s="22">
        <v>1163916</v>
      </c>
      <c r="AX248" s="22">
        <v>50473</v>
      </c>
    </row>
    <row r="249" spans="1:50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316618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219175</v>
      </c>
      <c r="M249" s="22">
        <v>7702</v>
      </c>
      <c r="N249" s="22">
        <v>638</v>
      </c>
      <c r="O249" s="22">
        <v>820</v>
      </c>
      <c r="P249" s="22">
        <v>27932</v>
      </c>
      <c r="Q249" s="22">
        <v>34941</v>
      </c>
      <c r="R249" s="22">
        <v>10383</v>
      </c>
      <c r="S249" s="22">
        <v>0</v>
      </c>
      <c r="T249" s="22">
        <v>0</v>
      </c>
      <c r="U249" s="22">
        <v>0</v>
      </c>
      <c r="V249" s="22">
        <v>0</v>
      </c>
      <c r="W249" s="22">
        <v>117381</v>
      </c>
      <c r="X249" s="22">
        <v>80466</v>
      </c>
      <c r="Y249" s="22">
        <v>162686</v>
      </c>
      <c r="Z249" s="22">
        <v>625</v>
      </c>
      <c r="AA249" s="22">
        <v>0</v>
      </c>
      <c r="AB249" s="22">
        <v>0</v>
      </c>
      <c r="AC249" s="22">
        <v>0</v>
      </c>
      <c r="AD249" s="22">
        <v>0</v>
      </c>
      <c r="AE249" s="22">
        <v>11699</v>
      </c>
      <c r="AF249" s="22">
        <v>991066</v>
      </c>
      <c r="AG249" s="22">
        <v>223449</v>
      </c>
      <c r="AH249" s="22">
        <v>202523</v>
      </c>
      <c r="AI249" s="22">
        <v>42620</v>
      </c>
      <c r="AJ249" s="22">
        <v>133013</v>
      </c>
      <c r="AK249" s="22">
        <v>19159</v>
      </c>
      <c r="AL249" s="22">
        <v>9534</v>
      </c>
      <c r="AM249" s="22">
        <v>24327</v>
      </c>
      <c r="AN249" s="22">
        <v>0</v>
      </c>
      <c r="AO249" s="22">
        <v>681</v>
      </c>
      <c r="AP249" s="22">
        <v>0</v>
      </c>
      <c r="AQ249" s="22">
        <v>190</v>
      </c>
      <c r="AR249" s="22">
        <v>0</v>
      </c>
      <c r="AS249" s="22">
        <v>128986</v>
      </c>
      <c r="AT249" s="22">
        <v>0</v>
      </c>
      <c r="AU249" s="22">
        <v>0</v>
      </c>
      <c r="AV249" s="22">
        <v>3597</v>
      </c>
      <c r="AW249" s="22">
        <v>788079</v>
      </c>
      <c r="AX249" s="22">
        <v>202987</v>
      </c>
    </row>
    <row r="250" spans="1:50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855628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1453483</v>
      </c>
      <c r="M250" s="22">
        <v>25858</v>
      </c>
      <c r="N250" s="22">
        <v>2805</v>
      </c>
      <c r="O250" s="22">
        <v>0</v>
      </c>
      <c r="P250" s="22">
        <v>152292</v>
      </c>
      <c r="Q250" s="22">
        <v>77648</v>
      </c>
      <c r="R250" s="22">
        <v>26868</v>
      </c>
      <c r="S250" s="22">
        <v>0</v>
      </c>
      <c r="T250" s="22">
        <v>9048</v>
      </c>
      <c r="U250" s="22">
        <v>62325</v>
      </c>
      <c r="V250" s="22">
        <v>5520</v>
      </c>
      <c r="W250" s="22">
        <v>0</v>
      </c>
      <c r="X250" s="22">
        <v>411330</v>
      </c>
      <c r="Y250" s="22">
        <v>118173</v>
      </c>
      <c r="Z250" s="22">
        <v>4000</v>
      </c>
      <c r="AA250" s="22">
        <v>0</v>
      </c>
      <c r="AB250" s="22">
        <v>0</v>
      </c>
      <c r="AC250" s="22">
        <v>0</v>
      </c>
      <c r="AD250" s="22">
        <v>0</v>
      </c>
      <c r="AE250" s="22">
        <v>90593</v>
      </c>
      <c r="AF250" s="22">
        <v>3295571</v>
      </c>
      <c r="AG250" s="22">
        <v>839564</v>
      </c>
      <c r="AH250" s="22">
        <v>515710</v>
      </c>
      <c r="AI250" s="22">
        <v>363202</v>
      </c>
      <c r="AJ250" s="22">
        <v>480131</v>
      </c>
      <c r="AK250" s="22">
        <v>101</v>
      </c>
      <c r="AL250" s="22">
        <v>39219</v>
      </c>
      <c r="AM250" s="22">
        <v>0</v>
      </c>
      <c r="AN250" s="22">
        <v>173728</v>
      </c>
      <c r="AO250" s="22">
        <v>17026</v>
      </c>
      <c r="AP250" s="22">
        <v>0</v>
      </c>
      <c r="AQ250" s="22">
        <v>24786</v>
      </c>
      <c r="AR250" s="22">
        <v>0</v>
      </c>
      <c r="AS250" s="22">
        <v>454704</v>
      </c>
      <c r="AT250" s="22">
        <v>0</v>
      </c>
      <c r="AU250" s="22">
        <v>0</v>
      </c>
      <c r="AV250" s="22">
        <v>11621</v>
      </c>
      <c r="AW250" s="22">
        <v>2919792</v>
      </c>
      <c r="AX250" s="22">
        <v>375779</v>
      </c>
    </row>
    <row r="251" spans="1:50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508372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532809</v>
      </c>
      <c r="M251" s="22">
        <v>19553</v>
      </c>
      <c r="N251" s="22">
        <v>1687</v>
      </c>
      <c r="O251" s="22">
        <v>10846</v>
      </c>
      <c r="P251" s="22">
        <v>36909</v>
      </c>
      <c r="Q251" s="22">
        <v>152563</v>
      </c>
      <c r="R251" s="22">
        <v>9415</v>
      </c>
      <c r="S251" s="22">
        <v>0</v>
      </c>
      <c r="T251" s="22">
        <v>0</v>
      </c>
      <c r="U251" s="22">
        <v>0</v>
      </c>
      <c r="V251" s="22">
        <v>2100</v>
      </c>
      <c r="W251" s="22">
        <v>77285</v>
      </c>
      <c r="X251" s="22">
        <v>225173</v>
      </c>
      <c r="Y251" s="22">
        <v>96804</v>
      </c>
      <c r="Z251" s="22">
        <v>0</v>
      </c>
      <c r="AA251" s="22">
        <v>25000</v>
      </c>
      <c r="AB251" s="22">
        <v>0</v>
      </c>
      <c r="AC251" s="22">
        <v>0</v>
      </c>
      <c r="AD251" s="22">
        <v>0</v>
      </c>
      <c r="AE251" s="22">
        <v>35377</v>
      </c>
      <c r="AF251" s="22">
        <v>1733893</v>
      </c>
      <c r="AG251" s="22">
        <v>425030</v>
      </c>
      <c r="AH251" s="22">
        <v>412942</v>
      </c>
      <c r="AI251" s="22">
        <v>0</v>
      </c>
      <c r="AJ251" s="22">
        <v>374761</v>
      </c>
      <c r="AK251" s="22">
        <v>0</v>
      </c>
      <c r="AL251" s="22">
        <v>0</v>
      </c>
      <c r="AM251" s="22">
        <v>25865</v>
      </c>
      <c r="AN251" s="22">
        <v>0</v>
      </c>
      <c r="AO251" s="22">
        <v>1165</v>
      </c>
      <c r="AP251" s="22">
        <v>0</v>
      </c>
      <c r="AQ251" s="22">
        <v>34017</v>
      </c>
      <c r="AR251" s="22">
        <v>4169</v>
      </c>
      <c r="AS251" s="22">
        <v>419251</v>
      </c>
      <c r="AT251" s="22">
        <v>1468</v>
      </c>
      <c r="AU251" s="22">
        <v>0</v>
      </c>
      <c r="AV251" s="22">
        <v>0</v>
      </c>
      <c r="AW251" s="22">
        <v>1698668</v>
      </c>
      <c r="AX251" s="22">
        <v>35225</v>
      </c>
    </row>
    <row r="252" spans="1:50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227576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167446</v>
      </c>
      <c r="M252" s="22">
        <v>3737</v>
      </c>
      <c r="N252" s="22">
        <v>0</v>
      </c>
      <c r="O252" s="22">
        <v>0</v>
      </c>
      <c r="P252" s="22">
        <v>32199</v>
      </c>
      <c r="Q252" s="22">
        <v>15258</v>
      </c>
      <c r="R252" s="22">
        <v>0</v>
      </c>
      <c r="S252" s="22">
        <v>0</v>
      </c>
      <c r="T252" s="22">
        <v>20930</v>
      </c>
      <c r="U252" s="22">
        <v>0</v>
      </c>
      <c r="V252" s="22">
        <v>0</v>
      </c>
      <c r="W252" s="22">
        <v>0</v>
      </c>
      <c r="X252" s="22">
        <v>107244</v>
      </c>
      <c r="Y252" s="22">
        <v>241528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44423</v>
      </c>
      <c r="AF252" s="22">
        <v>860341</v>
      </c>
      <c r="AG252" s="22">
        <v>189171</v>
      </c>
      <c r="AH252" s="22">
        <v>244208</v>
      </c>
      <c r="AI252" s="22">
        <v>130565</v>
      </c>
      <c r="AJ252" s="22">
        <v>23</v>
      </c>
      <c r="AK252" s="22">
        <v>0</v>
      </c>
      <c r="AL252" s="22">
        <v>0</v>
      </c>
      <c r="AM252" s="22">
        <v>0</v>
      </c>
      <c r="AN252" s="22">
        <v>0</v>
      </c>
      <c r="AO252" s="22">
        <v>852</v>
      </c>
      <c r="AP252" s="22">
        <v>0</v>
      </c>
      <c r="AQ252" s="22">
        <v>8144</v>
      </c>
      <c r="AR252" s="22">
        <v>15372</v>
      </c>
      <c r="AS252" s="22">
        <v>145939</v>
      </c>
      <c r="AT252" s="22">
        <v>0</v>
      </c>
      <c r="AU252" s="22">
        <v>0</v>
      </c>
      <c r="AV252" s="22">
        <v>0</v>
      </c>
      <c r="AW252" s="22">
        <v>734251</v>
      </c>
      <c r="AX252" s="22">
        <v>126090</v>
      </c>
    </row>
    <row r="253" spans="1:50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212194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202987</v>
      </c>
      <c r="M253" s="22">
        <v>46724</v>
      </c>
      <c r="N253" s="22">
        <v>250</v>
      </c>
      <c r="O253" s="22">
        <v>727</v>
      </c>
      <c r="P253" s="22">
        <v>29477</v>
      </c>
      <c r="Q253" s="22">
        <v>11885</v>
      </c>
      <c r="R253" s="22">
        <v>4900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77008</v>
      </c>
      <c r="Y253" s="22">
        <v>0</v>
      </c>
      <c r="Z253" s="22">
        <v>9800</v>
      </c>
      <c r="AA253" s="22">
        <v>0</v>
      </c>
      <c r="AB253" s="22">
        <v>0</v>
      </c>
      <c r="AC253" s="22">
        <v>0</v>
      </c>
      <c r="AD253" s="22">
        <v>0</v>
      </c>
      <c r="AE253" s="22">
        <v>8749</v>
      </c>
      <c r="AF253" s="22">
        <v>604701</v>
      </c>
      <c r="AG253" s="22">
        <v>167824</v>
      </c>
      <c r="AH253" s="22">
        <v>254307</v>
      </c>
      <c r="AI253" s="22">
        <v>0</v>
      </c>
      <c r="AJ253" s="22">
        <v>74356</v>
      </c>
      <c r="AK253" s="22">
        <v>52061</v>
      </c>
      <c r="AL253" s="22">
        <v>0</v>
      </c>
      <c r="AM253" s="22">
        <v>0</v>
      </c>
      <c r="AN253" s="22">
        <v>6712</v>
      </c>
      <c r="AO253" s="22">
        <v>0</v>
      </c>
      <c r="AP253" s="22">
        <v>0</v>
      </c>
      <c r="AQ253" s="22">
        <v>0</v>
      </c>
      <c r="AR253" s="22">
        <v>6281</v>
      </c>
      <c r="AS253" s="22">
        <v>130142</v>
      </c>
      <c r="AT253" s="22">
        <v>0</v>
      </c>
      <c r="AU253" s="22">
        <v>0</v>
      </c>
      <c r="AV253" s="22">
        <v>1337</v>
      </c>
      <c r="AW253" s="22">
        <v>693020</v>
      </c>
      <c r="AX253" s="22">
        <v>-88319</v>
      </c>
    </row>
    <row r="254" spans="1:50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190398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78876</v>
      </c>
      <c r="M254" s="22">
        <v>6820</v>
      </c>
      <c r="N254" s="22">
        <v>0</v>
      </c>
      <c r="O254" s="22">
        <v>0</v>
      </c>
      <c r="P254" s="22">
        <v>12257</v>
      </c>
      <c r="Q254" s="22">
        <v>50558</v>
      </c>
      <c r="R254" s="22">
        <v>6240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48796</v>
      </c>
      <c r="Y254" s="22">
        <v>922754</v>
      </c>
      <c r="Z254" s="22">
        <v>4200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1320899</v>
      </c>
      <c r="AG254" s="22">
        <v>93654</v>
      </c>
      <c r="AH254" s="22">
        <v>107848</v>
      </c>
      <c r="AI254" s="22">
        <v>7103</v>
      </c>
      <c r="AJ254" s="22">
        <v>78006</v>
      </c>
      <c r="AK254" s="22">
        <v>0</v>
      </c>
      <c r="AL254" s="22">
        <v>0</v>
      </c>
      <c r="AM254" s="22">
        <v>14035</v>
      </c>
      <c r="AN254" s="22">
        <v>1535</v>
      </c>
      <c r="AO254" s="22">
        <v>663</v>
      </c>
      <c r="AP254" s="22">
        <v>97</v>
      </c>
      <c r="AQ254" s="22">
        <v>26620</v>
      </c>
      <c r="AR254" s="22">
        <v>10817</v>
      </c>
      <c r="AS254" s="22">
        <v>166672</v>
      </c>
      <c r="AT254" s="22">
        <v>0</v>
      </c>
      <c r="AU254" s="22">
        <v>0</v>
      </c>
      <c r="AV254" s="22">
        <v>40036</v>
      </c>
      <c r="AW254" s="22">
        <v>547086</v>
      </c>
      <c r="AX254" s="22">
        <v>773813</v>
      </c>
    </row>
    <row r="255" spans="1:50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324163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355653</v>
      </c>
      <c r="M255" s="22">
        <v>12807</v>
      </c>
      <c r="N255" s="22">
        <v>0</v>
      </c>
      <c r="O255" s="22">
        <v>0</v>
      </c>
      <c r="P255" s="22">
        <v>0</v>
      </c>
      <c r="Q255" s="22">
        <v>18101</v>
      </c>
      <c r="R255" s="22">
        <v>0</v>
      </c>
      <c r="S255" s="22">
        <v>0</v>
      </c>
      <c r="T255" s="22">
        <v>62000</v>
      </c>
      <c r="U255" s="22">
        <v>0</v>
      </c>
      <c r="V255" s="22">
        <v>0</v>
      </c>
      <c r="W255" s="22">
        <v>0</v>
      </c>
      <c r="X255" s="22">
        <v>113187</v>
      </c>
      <c r="Y255" s="22">
        <v>961137</v>
      </c>
      <c r="Z255" s="22">
        <v>30015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1877063</v>
      </c>
      <c r="AG255" s="22">
        <v>284715</v>
      </c>
      <c r="AH255" s="22">
        <v>106229</v>
      </c>
      <c r="AI255" s="22">
        <v>0</v>
      </c>
      <c r="AJ255" s="22">
        <v>269101</v>
      </c>
      <c r="AK255" s="22">
        <v>40667</v>
      </c>
      <c r="AL255" s="22">
        <v>0</v>
      </c>
      <c r="AM255" s="22">
        <v>0</v>
      </c>
      <c r="AN255" s="22">
        <v>0</v>
      </c>
      <c r="AO255" s="22">
        <v>3922</v>
      </c>
      <c r="AP255" s="22">
        <v>0</v>
      </c>
      <c r="AQ255" s="22">
        <v>32145</v>
      </c>
      <c r="AR255" s="22">
        <v>0</v>
      </c>
      <c r="AS255" s="22">
        <v>204531</v>
      </c>
      <c r="AT255" s="22">
        <v>0</v>
      </c>
      <c r="AU255" s="22">
        <v>0</v>
      </c>
      <c r="AV255" s="22">
        <v>0</v>
      </c>
      <c r="AW255" s="22">
        <v>941310</v>
      </c>
      <c r="AX255" s="22">
        <v>935753</v>
      </c>
    </row>
    <row r="256" spans="1:50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475748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1564583</v>
      </c>
      <c r="M256" s="22">
        <v>11161</v>
      </c>
      <c r="N256" s="22">
        <v>870</v>
      </c>
      <c r="O256" s="22">
        <v>0</v>
      </c>
      <c r="P256" s="22">
        <v>41606</v>
      </c>
      <c r="Q256" s="22">
        <v>212207</v>
      </c>
      <c r="R256" s="22">
        <v>10689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46628</v>
      </c>
      <c r="Y256" s="22">
        <v>27338</v>
      </c>
      <c r="Z256" s="22">
        <v>550000</v>
      </c>
      <c r="AA256" s="22">
        <v>294684</v>
      </c>
      <c r="AB256" s="22">
        <v>0</v>
      </c>
      <c r="AC256" s="22">
        <v>0</v>
      </c>
      <c r="AD256" s="22">
        <v>0</v>
      </c>
      <c r="AE256" s="22">
        <v>14840</v>
      </c>
      <c r="AF256" s="22">
        <v>3250354</v>
      </c>
      <c r="AG256" s="22">
        <v>729627</v>
      </c>
      <c r="AH256" s="22">
        <v>717531</v>
      </c>
      <c r="AI256" s="22">
        <v>0</v>
      </c>
      <c r="AJ256" s="22">
        <v>393616</v>
      </c>
      <c r="AK256" s="22">
        <v>10809</v>
      </c>
      <c r="AL256" s="22">
        <v>0</v>
      </c>
      <c r="AM256" s="22">
        <v>0</v>
      </c>
      <c r="AN256" s="22">
        <v>140890</v>
      </c>
      <c r="AO256" s="22">
        <v>0</v>
      </c>
      <c r="AP256" s="22">
        <v>0</v>
      </c>
      <c r="AQ256" s="22">
        <v>27270</v>
      </c>
      <c r="AR256" s="22">
        <v>117708</v>
      </c>
      <c r="AS256" s="22">
        <v>560726</v>
      </c>
      <c r="AT256" s="22">
        <v>2302</v>
      </c>
      <c r="AU256" s="22">
        <v>0</v>
      </c>
      <c r="AV256" s="22">
        <v>55306</v>
      </c>
      <c r="AW256" s="22">
        <v>2755785</v>
      </c>
      <c r="AX256" s="22">
        <v>494569</v>
      </c>
    </row>
    <row r="257" spans="1:50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149649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124015</v>
      </c>
      <c r="M257" s="22">
        <v>7250</v>
      </c>
      <c r="N257" s="22">
        <v>863</v>
      </c>
      <c r="O257" s="22">
        <v>0</v>
      </c>
      <c r="P257" s="22">
        <v>27629</v>
      </c>
      <c r="Q257" s="22">
        <v>6582</v>
      </c>
      <c r="R257" s="22">
        <v>6360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69944</v>
      </c>
      <c r="Y257" s="22">
        <v>74326</v>
      </c>
      <c r="Z257" s="22">
        <v>0</v>
      </c>
      <c r="AA257" s="22">
        <v>40439</v>
      </c>
      <c r="AB257" s="22">
        <v>26425</v>
      </c>
      <c r="AC257" s="22">
        <v>0</v>
      </c>
      <c r="AD257" s="22">
        <v>0</v>
      </c>
      <c r="AE257" s="22">
        <v>6784</v>
      </c>
      <c r="AF257" s="22">
        <v>540266</v>
      </c>
      <c r="AG257" s="22">
        <v>193204</v>
      </c>
      <c r="AH257" s="22">
        <v>161052</v>
      </c>
      <c r="AI257" s="22">
        <v>7023</v>
      </c>
      <c r="AJ257" s="22">
        <v>73303</v>
      </c>
      <c r="AK257" s="22">
        <v>3300</v>
      </c>
      <c r="AL257" s="22">
        <v>23804</v>
      </c>
      <c r="AM257" s="22">
        <v>19174</v>
      </c>
      <c r="AN257" s="22">
        <v>0</v>
      </c>
      <c r="AO257" s="22">
        <v>0</v>
      </c>
      <c r="AP257" s="22">
        <v>0</v>
      </c>
      <c r="AQ257" s="22">
        <v>0</v>
      </c>
      <c r="AR257" s="22">
        <v>0</v>
      </c>
      <c r="AS257" s="22">
        <v>213210</v>
      </c>
      <c r="AT257" s="22">
        <v>0</v>
      </c>
      <c r="AU257" s="22">
        <v>0</v>
      </c>
      <c r="AV257" s="22">
        <v>0</v>
      </c>
      <c r="AW257" s="22">
        <v>694070</v>
      </c>
      <c r="AX257" s="22">
        <v>-153804</v>
      </c>
    </row>
    <row r="258" spans="1:50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371054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621482</v>
      </c>
      <c r="M258" s="22">
        <v>41445</v>
      </c>
      <c r="N258" s="22">
        <v>5837</v>
      </c>
      <c r="O258" s="22">
        <v>0</v>
      </c>
      <c r="P258" s="22">
        <v>51436</v>
      </c>
      <c r="Q258" s="22">
        <v>48856</v>
      </c>
      <c r="R258" s="22">
        <v>0</v>
      </c>
      <c r="S258" s="22">
        <v>0</v>
      </c>
      <c r="T258" s="22">
        <v>5204</v>
      </c>
      <c r="U258" s="22">
        <v>0</v>
      </c>
      <c r="V258" s="22">
        <v>2625</v>
      </c>
      <c r="W258" s="22">
        <v>0</v>
      </c>
      <c r="X258" s="22">
        <v>62237</v>
      </c>
      <c r="Y258" s="22">
        <v>49628</v>
      </c>
      <c r="Z258" s="22">
        <v>0</v>
      </c>
      <c r="AA258" s="22">
        <v>227648</v>
      </c>
      <c r="AB258" s="22">
        <v>0</v>
      </c>
      <c r="AC258" s="22">
        <v>0</v>
      </c>
      <c r="AD258" s="22">
        <v>0</v>
      </c>
      <c r="AE258" s="22">
        <v>120095</v>
      </c>
      <c r="AF258" s="22">
        <v>1607547</v>
      </c>
      <c r="AG258" s="22">
        <v>335296</v>
      </c>
      <c r="AH258" s="22">
        <v>622174</v>
      </c>
      <c r="AI258" s="22">
        <v>0</v>
      </c>
      <c r="AJ258" s="22">
        <v>254985</v>
      </c>
      <c r="AK258" s="22">
        <v>0</v>
      </c>
      <c r="AL258" s="22">
        <v>0</v>
      </c>
      <c r="AM258" s="22">
        <v>49377</v>
      </c>
      <c r="AN258" s="22">
        <v>0</v>
      </c>
      <c r="AO258" s="22">
        <v>3156</v>
      </c>
      <c r="AP258" s="22">
        <v>0</v>
      </c>
      <c r="AQ258" s="22">
        <v>13924</v>
      </c>
      <c r="AR258" s="22">
        <v>0</v>
      </c>
      <c r="AS258" s="22">
        <v>821531</v>
      </c>
      <c r="AT258" s="22">
        <v>49722</v>
      </c>
      <c r="AU258" s="22">
        <v>0</v>
      </c>
      <c r="AV258" s="22">
        <v>13352</v>
      </c>
      <c r="AW258" s="22">
        <v>2163517</v>
      </c>
      <c r="AX258" s="22">
        <v>-555970</v>
      </c>
    </row>
    <row r="259" spans="1:50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161426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102989</v>
      </c>
      <c r="M259" s="22">
        <v>4210</v>
      </c>
      <c r="N259" s="22">
        <v>1320</v>
      </c>
      <c r="O259" s="22">
        <v>0</v>
      </c>
      <c r="P259" s="22">
        <v>1105</v>
      </c>
      <c r="Q259" s="22">
        <v>70701</v>
      </c>
      <c r="R259" s="22">
        <v>2200</v>
      </c>
      <c r="S259" s="22">
        <v>0</v>
      </c>
      <c r="T259" s="22">
        <v>8800</v>
      </c>
      <c r="U259" s="22">
        <v>0</v>
      </c>
      <c r="V259" s="22">
        <v>0</v>
      </c>
      <c r="W259" s="22">
        <v>2855</v>
      </c>
      <c r="X259" s="22">
        <v>66514</v>
      </c>
      <c r="Y259" s="22">
        <v>245056</v>
      </c>
      <c r="Z259" s="22">
        <v>19109</v>
      </c>
      <c r="AA259" s="22">
        <v>0</v>
      </c>
      <c r="AB259" s="22">
        <v>0</v>
      </c>
      <c r="AC259" s="22">
        <v>0</v>
      </c>
      <c r="AD259" s="22">
        <v>0</v>
      </c>
      <c r="AE259" s="22">
        <v>337</v>
      </c>
      <c r="AF259" s="22">
        <v>686622</v>
      </c>
      <c r="AG259" s="22">
        <v>64309</v>
      </c>
      <c r="AH259" s="22">
        <v>124052</v>
      </c>
      <c r="AI259" s="22">
        <v>0</v>
      </c>
      <c r="AJ259" s="22">
        <v>59429</v>
      </c>
      <c r="AK259" s="22">
        <v>-1363</v>
      </c>
      <c r="AL259" s="22">
        <v>6162</v>
      </c>
      <c r="AM259" s="22">
        <v>7600</v>
      </c>
      <c r="AN259" s="22">
        <v>0</v>
      </c>
      <c r="AO259" s="22">
        <v>183</v>
      </c>
      <c r="AP259" s="22">
        <v>0</v>
      </c>
      <c r="AQ259" s="22">
        <v>0</v>
      </c>
      <c r="AR259" s="22">
        <v>0</v>
      </c>
      <c r="AS259" s="22">
        <v>119074</v>
      </c>
      <c r="AT259" s="22">
        <v>0</v>
      </c>
      <c r="AU259" s="22">
        <v>0</v>
      </c>
      <c r="AV259" s="22">
        <v>82</v>
      </c>
      <c r="AW259" s="22">
        <v>379528</v>
      </c>
      <c r="AX259" s="22">
        <v>307094</v>
      </c>
    </row>
    <row r="260" spans="1:50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316582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257989</v>
      </c>
      <c r="M260" s="22">
        <v>8711</v>
      </c>
      <c r="N260" s="22">
        <v>4314</v>
      </c>
      <c r="O260" s="22">
        <v>1783</v>
      </c>
      <c r="P260" s="22">
        <v>56620</v>
      </c>
      <c r="Q260" s="22">
        <v>20732</v>
      </c>
      <c r="R260" s="22">
        <v>2540</v>
      </c>
      <c r="S260" s="22">
        <v>0</v>
      </c>
      <c r="T260" s="22">
        <v>0</v>
      </c>
      <c r="U260" s="22">
        <v>0</v>
      </c>
      <c r="V260" s="22">
        <v>2100</v>
      </c>
      <c r="W260" s="22">
        <v>0</v>
      </c>
      <c r="X260" s="22">
        <v>172955</v>
      </c>
      <c r="Y260" s="22">
        <v>432662</v>
      </c>
      <c r="Z260" s="22">
        <v>1100</v>
      </c>
      <c r="AA260" s="22">
        <v>15423</v>
      </c>
      <c r="AB260" s="22">
        <v>135653</v>
      </c>
      <c r="AC260" s="22">
        <v>0</v>
      </c>
      <c r="AD260" s="22">
        <v>0</v>
      </c>
      <c r="AE260" s="22">
        <v>0</v>
      </c>
      <c r="AF260" s="22">
        <v>1429164</v>
      </c>
      <c r="AG260" s="22">
        <v>305567</v>
      </c>
      <c r="AH260" s="22">
        <v>88999</v>
      </c>
      <c r="AI260" s="22">
        <v>104491</v>
      </c>
      <c r="AJ260" s="22">
        <v>182532</v>
      </c>
      <c r="AK260" s="22">
        <v>0</v>
      </c>
      <c r="AL260" s="22">
        <v>19241</v>
      </c>
      <c r="AM260" s="22">
        <v>47206</v>
      </c>
      <c r="AN260" s="22">
        <v>5400</v>
      </c>
      <c r="AO260" s="22">
        <v>533</v>
      </c>
      <c r="AP260" s="22">
        <v>0</v>
      </c>
      <c r="AQ260" s="22">
        <v>1977</v>
      </c>
      <c r="AR260" s="22">
        <v>0</v>
      </c>
      <c r="AS260" s="22">
        <v>225942</v>
      </c>
      <c r="AT260" s="22">
        <v>0</v>
      </c>
      <c r="AU260" s="22">
        <v>650</v>
      </c>
      <c r="AV260" s="22">
        <v>0</v>
      </c>
      <c r="AW260" s="22">
        <v>982538</v>
      </c>
      <c r="AX260" s="22">
        <v>446626</v>
      </c>
    </row>
    <row r="261" spans="1:50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976854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754656</v>
      </c>
      <c r="M261" s="22">
        <v>94560</v>
      </c>
      <c r="N261" s="22">
        <v>0</v>
      </c>
      <c r="O261" s="22">
        <v>0</v>
      </c>
      <c r="P261" s="22">
        <v>0</v>
      </c>
      <c r="Q261" s="22">
        <v>227374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64946</v>
      </c>
      <c r="Y261" s="22">
        <v>961059</v>
      </c>
      <c r="Z261" s="22">
        <v>500000</v>
      </c>
      <c r="AA261" s="22">
        <v>0</v>
      </c>
      <c r="AB261" s="22">
        <v>0</v>
      </c>
      <c r="AC261" s="22">
        <v>0</v>
      </c>
      <c r="AD261" s="22">
        <v>0</v>
      </c>
      <c r="AE261" s="22">
        <v>66071</v>
      </c>
      <c r="AF261" s="22">
        <v>3645520</v>
      </c>
      <c r="AG261" s="22">
        <v>665934</v>
      </c>
      <c r="AH261" s="22">
        <v>756969</v>
      </c>
      <c r="AI261" s="22">
        <v>0</v>
      </c>
      <c r="AJ261" s="22">
        <v>357418</v>
      </c>
      <c r="AK261" s="22">
        <v>206936</v>
      </c>
      <c r="AL261" s="22">
        <v>0</v>
      </c>
      <c r="AM261" s="22">
        <v>124538</v>
      </c>
      <c r="AN261" s="22">
        <v>0</v>
      </c>
      <c r="AO261" s="22">
        <v>3101</v>
      </c>
      <c r="AP261" s="22">
        <v>0</v>
      </c>
      <c r="AQ261" s="22">
        <v>34078</v>
      </c>
      <c r="AR261" s="22">
        <v>0</v>
      </c>
      <c r="AS261" s="22">
        <v>512551</v>
      </c>
      <c r="AT261" s="22">
        <v>0</v>
      </c>
      <c r="AU261" s="22">
        <v>0</v>
      </c>
      <c r="AV261" s="22">
        <v>0</v>
      </c>
      <c r="AW261" s="22">
        <v>2661525</v>
      </c>
      <c r="AX261" s="22">
        <v>983995</v>
      </c>
    </row>
    <row r="262" spans="1:50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698164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106145</v>
      </c>
      <c r="M262" s="22">
        <v>8045</v>
      </c>
      <c r="N262" s="22">
        <v>23595</v>
      </c>
      <c r="O262" s="22">
        <v>0</v>
      </c>
      <c r="P262" s="22">
        <v>33736</v>
      </c>
      <c r="Q262" s="22">
        <v>77265</v>
      </c>
      <c r="R262" s="22">
        <v>14228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127154</v>
      </c>
      <c r="Y262" s="22">
        <v>86425</v>
      </c>
      <c r="Z262" s="22">
        <v>48437</v>
      </c>
      <c r="AA262" s="22">
        <v>0</v>
      </c>
      <c r="AB262" s="22">
        <v>0</v>
      </c>
      <c r="AC262" s="22">
        <v>1708830</v>
      </c>
      <c r="AD262" s="22">
        <v>0</v>
      </c>
      <c r="AE262" s="22">
        <v>288072</v>
      </c>
      <c r="AF262" s="22">
        <v>3220096</v>
      </c>
      <c r="AG262" s="22">
        <v>524095</v>
      </c>
      <c r="AH262" s="22">
        <v>626414</v>
      </c>
      <c r="AI262" s="22">
        <v>0</v>
      </c>
      <c r="AJ262" s="22">
        <v>313126</v>
      </c>
      <c r="AK262" s="22">
        <v>0</v>
      </c>
      <c r="AL262" s="22">
        <v>0</v>
      </c>
      <c r="AM262" s="22">
        <v>76900</v>
      </c>
      <c r="AN262" s="22">
        <v>0</v>
      </c>
      <c r="AO262" s="22">
        <v>0</v>
      </c>
      <c r="AP262" s="22">
        <v>8458</v>
      </c>
      <c r="AQ262" s="22">
        <v>0</v>
      </c>
      <c r="AR262" s="22">
        <v>0</v>
      </c>
      <c r="AS262" s="22">
        <v>310118</v>
      </c>
      <c r="AT262" s="22">
        <v>0</v>
      </c>
      <c r="AU262" s="22">
        <v>0</v>
      </c>
      <c r="AV262" s="22">
        <v>6071</v>
      </c>
      <c r="AW262" s="22">
        <v>1865182</v>
      </c>
      <c r="AX262" s="22">
        <v>1354914</v>
      </c>
    </row>
    <row r="263" spans="1:50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851939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4013</v>
      </c>
      <c r="M263" s="22">
        <v>17948</v>
      </c>
      <c r="N263" s="22">
        <v>4320</v>
      </c>
      <c r="O263" s="22">
        <v>0</v>
      </c>
      <c r="P263" s="22">
        <v>0</v>
      </c>
      <c r="Q263" s="22">
        <v>22549</v>
      </c>
      <c r="R263" s="22">
        <v>12400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55272</v>
      </c>
      <c r="Y263" s="22">
        <v>729969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3145</v>
      </c>
      <c r="AF263" s="22">
        <v>1701555</v>
      </c>
      <c r="AG263" s="22">
        <v>443097</v>
      </c>
      <c r="AH263" s="22">
        <v>358785</v>
      </c>
      <c r="AI263" s="22">
        <v>0</v>
      </c>
      <c r="AJ263" s="22">
        <v>71129</v>
      </c>
      <c r="AK263" s="22">
        <v>0</v>
      </c>
      <c r="AL263" s="22">
        <v>0</v>
      </c>
      <c r="AM263" s="22">
        <v>8641</v>
      </c>
      <c r="AN263" s="22">
        <v>0</v>
      </c>
      <c r="AO263" s="22">
        <v>0</v>
      </c>
      <c r="AP263" s="22">
        <v>0</v>
      </c>
      <c r="AQ263" s="22">
        <v>0</v>
      </c>
      <c r="AR263" s="22">
        <v>0</v>
      </c>
      <c r="AS263" s="22">
        <v>235263</v>
      </c>
      <c r="AT263" s="22">
        <v>0</v>
      </c>
      <c r="AU263" s="22">
        <v>0</v>
      </c>
      <c r="AV263" s="22">
        <v>0</v>
      </c>
      <c r="AW263" s="22">
        <v>1116915</v>
      </c>
      <c r="AX263" s="22">
        <v>584640</v>
      </c>
    </row>
    <row r="264" spans="1:50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484151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483176</v>
      </c>
      <c r="M264" s="22">
        <v>11720</v>
      </c>
      <c r="N264" s="22">
        <v>710</v>
      </c>
      <c r="O264" s="22">
        <v>0</v>
      </c>
      <c r="P264" s="22">
        <v>0</v>
      </c>
      <c r="Q264" s="22">
        <v>35485</v>
      </c>
      <c r="R264" s="22">
        <v>7660</v>
      </c>
      <c r="S264" s="22">
        <v>0</v>
      </c>
      <c r="T264" s="22">
        <v>0</v>
      </c>
      <c r="U264" s="22">
        <v>0</v>
      </c>
      <c r="V264" s="22">
        <v>1393</v>
      </c>
      <c r="W264" s="22">
        <v>50000</v>
      </c>
      <c r="X264" s="22">
        <v>36444</v>
      </c>
      <c r="Y264" s="22">
        <v>71830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60868</v>
      </c>
      <c r="AF264" s="22">
        <v>1243437</v>
      </c>
      <c r="AG264" s="22">
        <v>252205</v>
      </c>
      <c r="AH264" s="22">
        <v>220433</v>
      </c>
      <c r="AI264" s="22">
        <v>0</v>
      </c>
      <c r="AJ264" s="22">
        <v>693155</v>
      </c>
      <c r="AK264" s="22">
        <v>0</v>
      </c>
      <c r="AL264" s="22">
        <v>0</v>
      </c>
      <c r="AM264" s="22">
        <v>5155</v>
      </c>
      <c r="AN264" s="22">
        <v>0</v>
      </c>
      <c r="AO264" s="22">
        <v>0</v>
      </c>
      <c r="AP264" s="22">
        <v>0</v>
      </c>
      <c r="AQ264" s="22">
        <v>25811</v>
      </c>
      <c r="AR264" s="22">
        <v>0</v>
      </c>
      <c r="AS264" s="22">
        <v>330203</v>
      </c>
      <c r="AT264" s="22">
        <v>0</v>
      </c>
      <c r="AU264" s="22">
        <v>0</v>
      </c>
      <c r="AV264" s="22">
        <v>0</v>
      </c>
      <c r="AW264" s="22">
        <v>1526962</v>
      </c>
      <c r="AX264" s="22">
        <v>-283525</v>
      </c>
    </row>
    <row r="265" spans="1:50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1016203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1097681</v>
      </c>
      <c r="M265" s="22">
        <v>38563</v>
      </c>
      <c r="N265" s="22">
        <v>0</v>
      </c>
      <c r="O265" s="22">
        <v>0</v>
      </c>
      <c r="P265" s="22">
        <v>83575</v>
      </c>
      <c r="Q265" s="22">
        <v>57084</v>
      </c>
      <c r="R265" s="22">
        <v>0</v>
      </c>
      <c r="S265" s="22">
        <v>0</v>
      </c>
      <c r="T265" s="22">
        <v>3620</v>
      </c>
      <c r="U265" s="22">
        <v>0</v>
      </c>
      <c r="V265" s="22">
        <v>405056</v>
      </c>
      <c r="W265" s="22">
        <v>0</v>
      </c>
      <c r="X265" s="22">
        <v>0</v>
      </c>
      <c r="Y265" s="22">
        <v>568332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3270114</v>
      </c>
      <c r="AG265" s="22">
        <v>1047137</v>
      </c>
      <c r="AH265" s="22">
        <v>884835</v>
      </c>
      <c r="AI265" s="22">
        <v>0</v>
      </c>
      <c r="AJ265" s="22">
        <v>330797</v>
      </c>
      <c r="AK265" s="22">
        <v>0</v>
      </c>
      <c r="AL265" s="22">
        <v>0</v>
      </c>
      <c r="AM265" s="22">
        <v>45661</v>
      </c>
      <c r="AN265" s="22">
        <v>0</v>
      </c>
      <c r="AO265" s="22">
        <v>16163</v>
      </c>
      <c r="AP265" s="22">
        <v>0</v>
      </c>
      <c r="AQ265" s="22">
        <v>22689</v>
      </c>
      <c r="AR265" s="22">
        <v>0</v>
      </c>
      <c r="AS265" s="22">
        <v>807203</v>
      </c>
      <c r="AT265" s="22">
        <v>0</v>
      </c>
      <c r="AU265" s="22">
        <v>0</v>
      </c>
      <c r="AV265" s="22">
        <v>8446</v>
      </c>
      <c r="AW265" s="22">
        <v>3162931</v>
      </c>
      <c r="AX265" s="22">
        <v>107183</v>
      </c>
    </row>
    <row r="266" spans="1:50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224266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269743</v>
      </c>
      <c r="M266" s="22">
        <v>8844</v>
      </c>
      <c r="N266" s="22">
        <v>0</v>
      </c>
      <c r="O266" s="22">
        <v>0</v>
      </c>
      <c r="P266" s="22">
        <v>22997</v>
      </c>
      <c r="Q266" s="22">
        <v>102230</v>
      </c>
      <c r="R266" s="22">
        <v>0</v>
      </c>
      <c r="S266" s="22">
        <v>0</v>
      </c>
      <c r="T266" s="22">
        <v>0</v>
      </c>
      <c r="U266" s="22">
        <v>6996</v>
      </c>
      <c r="V266" s="22">
        <v>0</v>
      </c>
      <c r="W266" s="22">
        <v>0</v>
      </c>
      <c r="X266" s="22">
        <v>96225</v>
      </c>
      <c r="Y266" s="22">
        <v>35840</v>
      </c>
      <c r="Z266" s="22">
        <v>142145</v>
      </c>
      <c r="AA266" s="22">
        <v>0</v>
      </c>
      <c r="AB266" s="22">
        <v>0</v>
      </c>
      <c r="AC266" s="22">
        <v>0</v>
      </c>
      <c r="AD266" s="22">
        <v>0</v>
      </c>
      <c r="AE266" s="22">
        <v>5667</v>
      </c>
      <c r="AF266" s="22">
        <v>914953</v>
      </c>
      <c r="AG266" s="22">
        <v>193767</v>
      </c>
      <c r="AH266" s="22">
        <v>211237</v>
      </c>
      <c r="AI266" s="22">
        <v>0</v>
      </c>
      <c r="AJ266" s="22">
        <v>205847</v>
      </c>
      <c r="AK266" s="22">
        <v>2563</v>
      </c>
      <c r="AL266" s="22">
        <v>37823</v>
      </c>
      <c r="AM266" s="22">
        <v>22204</v>
      </c>
      <c r="AN266" s="22">
        <v>0</v>
      </c>
      <c r="AO266" s="22">
        <v>629</v>
      </c>
      <c r="AP266" s="22">
        <v>0</v>
      </c>
      <c r="AQ266" s="22">
        <v>0</v>
      </c>
      <c r="AR266" s="22">
        <v>0</v>
      </c>
      <c r="AS266" s="22">
        <v>159972</v>
      </c>
      <c r="AT266" s="22">
        <v>0</v>
      </c>
      <c r="AU266" s="22">
        <v>0</v>
      </c>
      <c r="AV266" s="22">
        <v>0</v>
      </c>
      <c r="AW266" s="22">
        <v>834042</v>
      </c>
      <c r="AX266" s="22">
        <v>80911</v>
      </c>
    </row>
    <row r="267" spans="1:50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283848</v>
      </c>
      <c r="F267" s="22">
        <v>0</v>
      </c>
      <c r="G267" s="22">
        <v>0</v>
      </c>
      <c r="H267" s="22">
        <v>0</v>
      </c>
      <c r="I267" s="22">
        <v>0</v>
      </c>
      <c r="J267" s="22">
        <v>71928</v>
      </c>
      <c r="K267" s="22">
        <v>0</v>
      </c>
      <c r="L267" s="22">
        <v>212637</v>
      </c>
      <c r="M267" s="22">
        <v>18234</v>
      </c>
      <c r="N267" s="22">
        <v>676</v>
      </c>
      <c r="O267" s="22">
        <v>0</v>
      </c>
      <c r="P267" s="22">
        <v>79056</v>
      </c>
      <c r="Q267" s="22">
        <v>7573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317541</v>
      </c>
      <c r="Y267" s="22">
        <v>2000</v>
      </c>
      <c r="Z267" s="22">
        <v>26762</v>
      </c>
      <c r="AA267" s="22">
        <v>0</v>
      </c>
      <c r="AB267" s="22">
        <v>0</v>
      </c>
      <c r="AC267" s="22">
        <v>0</v>
      </c>
      <c r="AD267" s="22">
        <v>0</v>
      </c>
      <c r="AE267" s="22">
        <v>61464</v>
      </c>
      <c r="AF267" s="22">
        <v>1081719</v>
      </c>
      <c r="AG267" s="22">
        <v>306557</v>
      </c>
      <c r="AH267" s="22">
        <v>226770</v>
      </c>
      <c r="AI267" s="22">
        <v>198744</v>
      </c>
      <c r="AJ267" s="22">
        <v>137594</v>
      </c>
      <c r="AK267" s="22">
        <v>17240</v>
      </c>
      <c r="AL267" s="22">
        <v>13024</v>
      </c>
      <c r="AM267" s="22">
        <v>9829</v>
      </c>
      <c r="AN267" s="22">
        <v>0</v>
      </c>
      <c r="AO267" s="22">
        <v>3840</v>
      </c>
      <c r="AP267" s="22">
        <v>0</v>
      </c>
      <c r="AQ267" s="22">
        <v>3043</v>
      </c>
      <c r="AR267" s="22">
        <v>0</v>
      </c>
      <c r="AS267" s="22">
        <v>176194</v>
      </c>
      <c r="AT267" s="22">
        <v>1432</v>
      </c>
      <c r="AU267" s="22">
        <v>0</v>
      </c>
      <c r="AV267" s="22">
        <v>0</v>
      </c>
      <c r="AW267" s="22">
        <v>1094267</v>
      </c>
      <c r="AX267" s="22">
        <v>-12548</v>
      </c>
    </row>
    <row r="268" spans="1:50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744531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318358</v>
      </c>
      <c r="M268" s="22">
        <v>46408</v>
      </c>
      <c r="N268" s="22">
        <v>10739</v>
      </c>
      <c r="O268" s="22">
        <v>13029</v>
      </c>
      <c r="P268" s="22">
        <v>81053</v>
      </c>
      <c r="Q268" s="22">
        <v>182610</v>
      </c>
      <c r="R268" s="22">
        <v>34936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185164</v>
      </c>
      <c r="Y268" s="22">
        <v>50000</v>
      </c>
      <c r="Z268" s="22">
        <v>266651</v>
      </c>
      <c r="AA268" s="22">
        <v>0</v>
      </c>
      <c r="AB268" s="22">
        <v>0</v>
      </c>
      <c r="AC268" s="22">
        <v>0</v>
      </c>
      <c r="AD268" s="22">
        <v>0</v>
      </c>
      <c r="AE268" s="22">
        <v>11100</v>
      </c>
      <c r="AF268" s="22">
        <v>1944579</v>
      </c>
      <c r="AG268" s="22">
        <v>462613</v>
      </c>
      <c r="AH268" s="22">
        <v>237260</v>
      </c>
      <c r="AI268" s="22">
        <v>0</v>
      </c>
      <c r="AJ268" s="22">
        <v>342000</v>
      </c>
      <c r="AK268" s="22">
        <v>0</v>
      </c>
      <c r="AL268" s="22">
        <v>19657</v>
      </c>
      <c r="AM268" s="22">
        <v>159740</v>
      </c>
      <c r="AN268" s="22">
        <v>0</v>
      </c>
      <c r="AO268" s="22">
        <v>0</v>
      </c>
      <c r="AP268" s="22">
        <v>0</v>
      </c>
      <c r="AQ268" s="22">
        <v>0</v>
      </c>
      <c r="AR268" s="22">
        <v>0</v>
      </c>
      <c r="AS268" s="22">
        <v>513120</v>
      </c>
      <c r="AT268" s="22">
        <v>0</v>
      </c>
      <c r="AU268" s="22">
        <v>0</v>
      </c>
      <c r="AV268" s="22">
        <v>0</v>
      </c>
      <c r="AW268" s="22">
        <v>1734390</v>
      </c>
      <c r="AX268" s="22">
        <v>210189</v>
      </c>
    </row>
    <row r="269" spans="1:50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462304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370901</v>
      </c>
      <c r="M269" s="22">
        <v>17051</v>
      </c>
      <c r="N269" s="22">
        <v>931</v>
      </c>
      <c r="O269" s="22">
        <v>0</v>
      </c>
      <c r="P269" s="22">
        <v>0</v>
      </c>
      <c r="Q269" s="22">
        <v>29701</v>
      </c>
      <c r="R269" s="22">
        <v>56431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104434</v>
      </c>
      <c r="Y269" s="22">
        <v>107854</v>
      </c>
      <c r="Z269" s="22">
        <v>57972</v>
      </c>
      <c r="AA269" s="22">
        <v>0</v>
      </c>
      <c r="AB269" s="22">
        <v>0</v>
      </c>
      <c r="AC269" s="22">
        <v>0</v>
      </c>
      <c r="AD269" s="22">
        <v>0</v>
      </c>
      <c r="AE269" s="22">
        <v>22262</v>
      </c>
      <c r="AF269" s="22">
        <v>1229841</v>
      </c>
      <c r="AG269" s="22">
        <v>291428</v>
      </c>
      <c r="AH269" s="22">
        <v>416201</v>
      </c>
      <c r="AI269" s="22">
        <v>0</v>
      </c>
      <c r="AJ269" s="22">
        <v>216351</v>
      </c>
      <c r="AK269" s="22">
        <v>0</v>
      </c>
      <c r="AL269" s="22">
        <v>0</v>
      </c>
      <c r="AM269" s="22">
        <v>9326</v>
      </c>
      <c r="AN269" s="22">
        <v>0</v>
      </c>
      <c r="AO269" s="22">
        <v>922</v>
      </c>
      <c r="AP269" s="22">
        <v>0</v>
      </c>
      <c r="AQ269" s="22">
        <v>21636</v>
      </c>
      <c r="AR269" s="22">
        <v>9747</v>
      </c>
      <c r="AS269" s="22">
        <v>293883</v>
      </c>
      <c r="AT269" s="22">
        <v>0</v>
      </c>
      <c r="AU269" s="22">
        <v>0</v>
      </c>
      <c r="AV269" s="22">
        <v>4475</v>
      </c>
      <c r="AW269" s="22">
        <v>1263969</v>
      </c>
      <c r="AX269" s="22">
        <v>-34128</v>
      </c>
    </row>
    <row r="270" spans="1:50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183416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15490</v>
      </c>
      <c r="L270" s="22">
        <v>167526</v>
      </c>
      <c r="M270" s="22">
        <v>7600</v>
      </c>
      <c r="N270" s="22">
        <v>672</v>
      </c>
      <c r="O270" s="22">
        <v>0</v>
      </c>
      <c r="P270" s="22">
        <v>16453</v>
      </c>
      <c r="Q270" s="22">
        <v>61822</v>
      </c>
      <c r="R270" s="22">
        <v>0</v>
      </c>
      <c r="S270" s="22">
        <v>0</v>
      </c>
      <c r="T270" s="22">
        <v>680</v>
      </c>
      <c r="U270" s="22">
        <v>0</v>
      </c>
      <c r="V270" s="22">
        <v>0</v>
      </c>
      <c r="W270" s="22">
        <v>0</v>
      </c>
      <c r="X270" s="22">
        <v>132152</v>
      </c>
      <c r="Y270" s="22">
        <v>571181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20573</v>
      </c>
      <c r="AF270" s="22">
        <v>1177565</v>
      </c>
      <c r="AG270" s="22">
        <v>162431</v>
      </c>
      <c r="AH270" s="22">
        <v>128945</v>
      </c>
      <c r="AI270" s="22">
        <v>0</v>
      </c>
      <c r="AJ270" s="22">
        <v>169713</v>
      </c>
      <c r="AK270" s="22">
        <v>-10422</v>
      </c>
      <c r="AL270" s="22">
        <v>37612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  <c r="AR270" s="22">
        <v>0</v>
      </c>
      <c r="AS270" s="22">
        <v>165760</v>
      </c>
      <c r="AT270" s="22">
        <v>0</v>
      </c>
      <c r="AU270" s="22">
        <v>0</v>
      </c>
      <c r="AV270" s="22">
        <v>0</v>
      </c>
      <c r="AW270" s="22">
        <v>654039</v>
      </c>
      <c r="AX270" s="22">
        <v>523526</v>
      </c>
    </row>
    <row r="271" spans="1:50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140244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124091</v>
      </c>
      <c r="M271" s="22">
        <v>5138</v>
      </c>
      <c r="N271" s="22">
        <v>0</v>
      </c>
      <c r="O271" s="22">
        <v>0</v>
      </c>
      <c r="P271" s="22">
        <v>3094</v>
      </c>
      <c r="Q271" s="22">
        <v>51906</v>
      </c>
      <c r="R271" s="22">
        <v>6485</v>
      </c>
      <c r="S271" s="22">
        <v>0</v>
      </c>
      <c r="T271" s="22">
        <v>0</v>
      </c>
      <c r="U271" s="22">
        <v>0</v>
      </c>
      <c r="V271" s="22">
        <v>0</v>
      </c>
      <c r="W271" s="22">
        <v>50000</v>
      </c>
      <c r="X271" s="22">
        <v>64609</v>
      </c>
      <c r="Y271" s="22">
        <v>331559</v>
      </c>
      <c r="Z271" s="22">
        <v>155723</v>
      </c>
      <c r="AA271" s="22">
        <v>0</v>
      </c>
      <c r="AB271" s="22">
        <v>0</v>
      </c>
      <c r="AC271" s="22">
        <v>0</v>
      </c>
      <c r="AD271" s="22">
        <v>0</v>
      </c>
      <c r="AE271" s="22">
        <v>646</v>
      </c>
      <c r="AF271" s="22">
        <v>933495</v>
      </c>
      <c r="AG271" s="22">
        <v>128652</v>
      </c>
      <c r="AH271" s="22">
        <v>74319</v>
      </c>
      <c r="AI271" s="22">
        <v>0</v>
      </c>
      <c r="AJ271" s="22">
        <v>141977</v>
      </c>
      <c r="AK271" s="22">
        <v>0</v>
      </c>
      <c r="AL271" s="22">
        <v>5080</v>
      </c>
      <c r="AM271" s="22">
        <v>58228</v>
      </c>
      <c r="AN271" s="22">
        <v>0</v>
      </c>
      <c r="AO271" s="22">
        <v>0</v>
      </c>
      <c r="AP271" s="22">
        <v>0</v>
      </c>
      <c r="AQ271" s="22">
        <v>0</v>
      </c>
      <c r="AR271" s="22">
        <v>0</v>
      </c>
      <c r="AS271" s="22">
        <v>153918</v>
      </c>
      <c r="AT271" s="22">
        <v>0</v>
      </c>
      <c r="AU271" s="22">
        <v>0</v>
      </c>
      <c r="AV271" s="22">
        <v>0</v>
      </c>
      <c r="AW271" s="22">
        <v>562174</v>
      </c>
      <c r="AX271" s="22">
        <v>371321</v>
      </c>
    </row>
    <row r="272" spans="1:50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260621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3989</v>
      </c>
      <c r="M272" s="22">
        <v>5383</v>
      </c>
      <c r="N272" s="22">
        <v>1229</v>
      </c>
      <c r="O272" s="22">
        <v>0</v>
      </c>
      <c r="P272" s="22">
        <v>0</v>
      </c>
      <c r="Q272" s="22">
        <v>36943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9444</v>
      </c>
      <c r="Y272" s="22">
        <v>8235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325844</v>
      </c>
      <c r="AG272" s="22">
        <v>0</v>
      </c>
      <c r="AH272" s="22">
        <v>195824</v>
      </c>
      <c r="AI272" s="22">
        <v>0</v>
      </c>
      <c r="AJ272" s="22">
        <v>14640</v>
      </c>
      <c r="AK272" s="22">
        <v>0</v>
      </c>
      <c r="AL272" s="22">
        <v>0</v>
      </c>
      <c r="AM272" s="22">
        <v>9569</v>
      </c>
      <c r="AN272" s="22">
        <v>0</v>
      </c>
      <c r="AO272" s="22">
        <v>0</v>
      </c>
      <c r="AP272" s="22">
        <v>0</v>
      </c>
      <c r="AQ272" s="22">
        <v>0</v>
      </c>
      <c r="AR272" s="22">
        <v>0</v>
      </c>
      <c r="AS272" s="22">
        <v>71433</v>
      </c>
      <c r="AT272" s="22">
        <v>0</v>
      </c>
      <c r="AU272" s="22">
        <v>0</v>
      </c>
      <c r="AV272" s="22">
        <v>0</v>
      </c>
      <c r="AW272" s="22">
        <v>291466</v>
      </c>
      <c r="AX272" s="22">
        <v>34378</v>
      </c>
    </row>
    <row r="273" spans="1:50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85990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1657</v>
      </c>
      <c r="N273" s="22">
        <v>0</v>
      </c>
      <c r="O273" s="22">
        <v>0</v>
      </c>
      <c r="P273" s="22">
        <v>0</v>
      </c>
      <c r="Q273" s="22">
        <v>1706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17786</v>
      </c>
      <c r="Y273" s="22">
        <v>11890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1189</v>
      </c>
      <c r="AF273" s="22">
        <v>120218</v>
      </c>
      <c r="AG273" s="22">
        <v>0</v>
      </c>
      <c r="AH273" s="22">
        <v>81018</v>
      </c>
      <c r="AI273" s="22">
        <v>13964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  <c r="AR273" s="22">
        <v>0</v>
      </c>
      <c r="AS273" s="22">
        <v>41466</v>
      </c>
      <c r="AT273" s="22">
        <v>0</v>
      </c>
      <c r="AU273" s="22">
        <v>0</v>
      </c>
      <c r="AV273" s="22">
        <v>0</v>
      </c>
      <c r="AW273" s="22">
        <v>136448</v>
      </c>
      <c r="AX273" s="22">
        <v>-16230</v>
      </c>
    </row>
    <row r="274" spans="1:50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80561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4817</v>
      </c>
      <c r="N274" s="22">
        <v>32</v>
      </c>
      <c r="O274" s="22">
        <v>0</v>
      </c>
      <c r="P274" s="22">
        <v>0</v>
      </c>
      <c r="Q274" s="22">
        <v>12620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20217</v>
      </c>
      <c r="Y274" s="22">
        <v>152979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71</v>
      </c>
      <c r="AF274" s="22">
        <v>271297</v>
      </c>
      <c r="AG274" s="22">
        <v>17234</v>
      </c>
      <c r="AH274" s="22">
        <v>87169</v>
      </c>
      <c r="AI274" s="22">
        <v>0</v>
      </c>
      <c r="AJ274" s="22">
        <v>11110</v>
      </c>
      <c r="AK274" s="22">
        <v>0</v>
      </c>
      <c r="AL274" s="22">
        <v>0</v>
      </c>
      <c r="AM274" s="22">
        <v>3484</v>
      </c>
      <c r="AN274" s="22">
        <v>0</v>
      </c>
      <c r="AO274" s="22">
        <v>0</v>
      </c>
      <c r="AP274" s="22">
        <v>0</v>
      </c>
      <c r="AQ274" s="22">
        <v>0</v>
      </c>
      <c r="AR274" s="22">
        <v>0</v>
      </c>
      <c r="AS274" s="22">
        <v>56118</v>
      </c>
      <c r="AT274" s="22">
        <v>0</v>
      </c>
      <c r="AU274" s="22">
        <v>0</v>
      </c>
      <c r="AV274" s="22">
        <v>0</v>
      </c>
      <c r="AW274" s="22">
        <v>175115</v>
      </c>
      <c r="AX274" s="22">
        <v>96182</v>
      </c>
    </row>
    <row r="275" spans="1:50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369911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119822</v>
      </c>
      <c r="M275" s="22">
        <v>8491</v>
      </c>
      <c r="N275" s="22">
        <v>4742</v>
      </c>
      <c r="O275" s="22">
        <v>352</v>
      </c>
      <c r="P275" s="22">
        <v>0</v>
      </c>
      <c r="Q275" s="22">
        <v>34320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46052</v>
      </c>
      <c r="Y275" s="22">
        <v>165184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21503</v>
      </c>
      <c r="AF275" s="22">
        <v>770377</v>
      </c>
      <c r="AG275" s="22">
        <v>160070</v>
      </c>
      <c r="AH275" s="22">
        <v>348046</v>
      </c>
      <c r="AI275" s="22">
        <v>0</v>
      </c>
      <c r="AJ275" s="22">
        <v>12277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  <c r="AR275" s="22">
        <v>0</v>
      </c>
      <c r="AS275" s="22">
        <v>114256</v>
      </c>
      <c r="AT275" s="22">
        <v>0</v>
      </c>
      <c r="AU275" s="22">
        <v>0</v>
      </c>
      <c r="AV275" s="22">
        <v>0</v>
      </c>
      <c r="AW275" s="22">
        <v>634649</v>
      </c>
      <c r="AX275" s="22">
        <v>135728</v>
      </c>
    </row>
    <row r="276" spans="1:50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162854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4323</v>
      </c>
      <c r="N276" s="22">
        <v>1630</v>
      </c>
      <c r="O276" s="22">
        <v>0</v>
      </c>
      <c r="P276" s="22">
        <v>0</v>
      </c>
      <c r="Q276" s="22">
        <v>22056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35244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226107</v>
      </c>
      <c r="AG276" s="22">
        <v>39518</v>
      </c>
      <c r="AH276" s="22">
        <v>139166</v>
      </c>
      <c r="AI276" s="22">
        <v>0</v>
      </c>
      <c r="AJ276" s="22">
        <v>5948</v>
      </c>
      <c r="AK276" s="22">
        <v>0</v>
      </c>
      <c r="AL276" s="22">
        <v>0</v>
      </c>
      <c r="AM276" s="22">
        <v>1126</v>
      </c>
      <c r="AN276" s="22">
        <v>0</v>
      </c>
      <c r="AO276" s="22">
        <v>0</v>
      </c>
      <c r="AP276" s="22">
        <v>0</v>
      </c>
      <c r="AQ276" s="22">
        <v>0</v>
      </c>
      <c r="AR276" s="22">
        <v>0</v>
      </c>
      <c r="AS276" s="22">
        <v>96719</v>
      </c>
      <c r="AT276" s="22">
        <v>883</v>
      </c>
      <c r="AU276" s="22">
        <v>0</v>
      </c>
      <c r="AV276" s="22">
        <v>0</v>
      </c>
      <c r="AW276" s="22">
        <v>283360</v>
      </c>
      <c r="AX276" s="22">
        <v>-57253</v>
      </c>
    </row>
    <row r="277" spans="1:50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74967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1775</v>
      </c>
      <c r="M277" s="22">
        <v>624</v>
      </c>
      <c r="N277" s="22">
        <v>628</v>
      </c>
      <c r="O277" s="22">
        <v>0</v>
      </c>
      <c r="P277" s="22">
        <v>0</v>
      </c>
      <c r="Q277" s="22">
        <v>2939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13996</v>
      </c>
      <c r="Y277" s="22">
        <v>329819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424748</v>
      </c>
      <c r="AG277" s="22">
        <v>25120</v>
      </c>
      <c r="AH277" s="22">
        <v>37248</v>
      </c>
      <c r="AI277" s="22">
        <v>9301</v>
      </c>
      <c r="AJ277" s="22">
        <v>92365</v>
      </c>
      <c r="AK277" s="22">
        <v>0</v>
      </c>
      <c r="AL277" s="22">
        <v>0</v>
      </c>
      <c r="AM277" s="22">
        <v>0</v>
      </c>
      <c r="AN277" s="22">
        <v>0</v>
      </c>
      <c r="AO277" s="22">
        <v>268</v>
      </c>
      <c r="AP277" s="22">
        <v>0</v>
      </c>
      <c r="AQ277" s="22">
        <v>0</v>
      </c>
      <c r="AR277" s="22">
        <v>0</v>
      </c>
      <c r="AS277" s="22">
        <v>16974</v>
      </c>
      <c r="AT277" s="22">
        <v>0</v>
      </c>
      <c r="AU277" s="22">
        <v>0</v>
      </c>
      <c r="AV277" s="22">
        <v>0</v>
      </c>
      <c r="AW277" s="22">
        <v>181276</v>
      </c>
      <c r="AX277" s="22">
        <v>243472</v>
      </c>
    </row>
    <row r="278" spans="1:50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64186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1154</v>
      </c>
      <c r="M278" s="22">
        <v>0</v>
      </c>
      <c r="N278" s="22">
        <v>0</v>
      </c>
      <c r="O278" s="22">
        <v>0</v>
      </c>
      <c r="P278" s="22">
        <v>0</v>
      </c>
      <c r="Q278" s="22">
        <v>5418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13805</v>
      </c>
      <c r="Y278" s="22">
        <v>245580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330</v>
      </c>
      <c r="AF278" s="22">
        <v>330473</v>
      </c>
      <c r="AG278" s="22">
        <v>0</v>
      </c>
      <c r="AH278" s="22">
        <v>69437</v>
      </c>
      <c r="AI278" s="22">
        <v>0</v>
      </c>
      <c r="AJ278" s="22">
        <v>2171</v>
      </c>
      <c r="AK278" s="22">
        <v>0</v>
      </c>
      <c r="AL278" s="22">
        <v>0</v>
      </c>
      <c r="AM278" s="22">
        <v>0</v>
      </c>
      <c r="AN278" s="22">
        <v>0</v>
      </c>
      <c r="AO278" s="22">
        <v>208</v>
      </c>
      <c r="AP278" s="22">
        <v>0</v>
      </c>
      <c r="AQ278" s="22">
        <v>0</v>
      </c>
      <c r="AR278" s="22">
        <v>0</v>
      </c>
      <c r="AS278" s="22">
        <v>29296</v>
      </c>
      <c r="AT278" s="22">
        <v>0</v>
      </c>
      <c r="AU278" s="22">
        <v>0</v>
      </c>
      <c r="AV278" s="22">
        <v>0</v>
      </c>
      <c r="AW278" s="22">
        <v>101112</v>
      </c>
      <c r="AX278" s="22">
        <v>229361</v>
      </c>
    </row>
    <row r="279" spans="1:50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59993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43</v>
      </c>
      <c r="N279" s="22">
        <v>0</v>
      </c>
      <c r="O279" s="22">
        <v>0</v>
      </c>
      <c r="P279" s="22">
        <v>0</v>
      </c>
      <c r="Q279" s="22">
        <v>2941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10701</v>
      </c>
      <c r="Y279" s="22">
        <v>243784</v>
      </c>
      <c r="Z279" s="22">
        <v>987</v>
      </c>
      <c r="AA279" s="22">
        <v>0</v>
      </c>
      <c r="AB279" s="22">
        <v>0</v>
      </c>
      <c r="AC279" s="22">
        <v>0</v>
      </c>
      <c r="AD279" s="22">
        <v>7322</v>
      </c>
      <c r="AE279" s="22">
        <v>0</v>
      </c>
      <c r="AF279" s="22">
        <v>325771</v>
      </c>
      <c r="AG279" s="22">
        <v>0</v>
      </c>
      <c r="AH279" s="22">
        <v>116278</v>
      </c>
      <c r="AI279" s="22">
        <v>0</v>
      </c>
      <c r="AJ279" s="22">
        <v>1612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  <c r="AR279" s="22">
        <v>0</v>
      </c>
      <c r="AS279" s="22">
        <v>28483</v>
      </c>
      <c r="AT279" s="22">
        <v>0</v>
      </c>
      <c r="AU279" s="22">
        <v>0</v>
      </c>
      <c r="AV279" s="22">
        <v>0</v>
      </c>
      <c r="AW279" s="22">
        <v>146373</v>
      </c>
      <c r="AX279" s="22">
        <v>179398</v>
      </c>
    </row>
    <row r="280" spans="1:50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295390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69298</v>
      </c>
      <c r="M280" s="22">
        <v>7826</v>
      </c>
      <c r="N280" s="22">
        <v>8905</v>
      </c>
      <c r="O280" s="22">
        <v>0</v>
      </c>
      <c r="P280" s="22">
        <v>0</v>
      </c>
      <c r="Q280" s="22">
        <v>31691</v>
      </c>
      <c r="R280" s="22">
        <v>100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45100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1685</v>
      </c>
      <c r="AF280" s="22">
        <v>459995</v>
      </c>
      <c r="AG280" s="22">
        <v>15450</v>
      </c>
      <c r="AH280" s="22">
        <v>325158</v>
      </c>
      <c r="AI280" s="22">
        <v>0</v>
      </c>
      <c r="AJ280" s="22">
        <v>10831</v>
      </c>
      <c r="AK280" s="22">
        <v>0</v>
      </c>
      <c r="AL280" s="22">
        <v>0</v>
      </c>
      <c r="AM280" s="22">
        <v>1241</v>
      </c>
      <c r="AN280" s="22">
        <v>0</v>
      </c>
      <c r="AO280" s="22">
        <v>0</v>
      </c>
      <c r="AP280" s="22">
        <v>0</v>
      </c>
      <c r="AQ280" s="22">
        <v>0</v>
      </c>
      <c r="AR280" s="22">
        <v>0</v>
      </c>
      <c r="AS280" s="22">
        <v>308947</v>
      </c>
      <c r="AT280" s="22">
        <v>0</v>
      </c>
      <c r="AU280" s="22">
        <v>0</v>
      </c>
      <c r="AV280" s="22">
        <v>0</v>
      </c>
      <c r="AW280" s="22">
        <v>661627</v>
      </c>
      <c r="AX280" s="22">
        <v>-201632</v>
      </c>
    </row>
    <row r="281" spans="1:50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128551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1220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100078</v>
      </c>
      <c r="Y281" s="22">
        <v>204941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657</v>
      </c>
      <c r="AF281" s="22">
        <v>435447</v>
      </c>
      <c r="AG281" s="22">
        <v>69409</v>
      </c>
      <c r="AH281" s="22">
        <v>154840</v>
      </c>
      <c r="AI281" s="22">
        <v>0</v>
      </c>
      <c r="AJ281" s="22">
        <v>19889</v>
      </c>
      <c r="AK281" s="22">
        <v>0</v>
      </c>
      <c r="AL281" s="22">
        <v>0</v>
      </c>
      <c r="AM281" s="22">
        <v>0</v>
      </c>
      <c r="AN281" s="22">
        <v>0</v>
      </c>
      <c r="AO281" s="22">
        <v>82</v>
      </c>
      <c r="AP281" s="22">
        <v>0</v>
      </c>
      <c r="AQ281" s="22">
        <v>0</v>
      </c>
      <c r="AR281" s="22">
        <v>0</v>
      </c>
      <c r="AS281" s="22">
        <v>52612</v>
      </c>
      <c r="AT281" s="22">
        <v>0</v>
      </c>
      <c r="AU281" s="22">
        <v>0</v>
      </c>
      <c r="AV281" s="22">
        <v>0</v>
      </c>
      <c r="AW281" s="22">
        <v>296832</v>
      </c>
      <c r="AX281" s="22">
        <v>138615</v>
      </c>
    </row>
    <row r="282" spans="1:50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522086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19268</v>
      </c>
      <c r="M282" s="22">
        <v>10837</v>
      </c>
      <c r="N282" s="22">
        <v>2310</v>
      </c>
      <c r="O282" s="22">
        <v>4700</v>
      </c>
      <c r="P282" s="22">
        <v>38489</v>
      </c>
      <c r="Q282" s="22">
        <v>38366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18946</v>
      </c>
      <c r="Y282" s="22">
        <v>109773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241</v>
      </c>
      <c r="AF282" s="22">
        <v>765016</v>
      </c>
      <c r="AG282" s="22">
        <v>107490</v>
      </c>
      <c r="AH282" s="22">
        <v>471333</v>
      </c>
      <c r="AI282" s="22">
        <v>0</v>
      </c>
      <c r="AJ282" s="22">
        <v>25648</v>
      </c>
      <c r="AK282" s="22">
        <v>0</v>
      </c>
      <c r="AL282" s="22">
        <v>0</v>
      </c>
      <c r="AM282" s="22">
        <v>2500</v>
      </c>
      <c r="AN282" s="22">
        <v>0</v>
      </c>
      <c r="AO282" s="22">
        <v>0</v>
      </c>
      <c r="AP282" s="22">
        <v>0</v>
      </c>
      <c r="AQ282" s="22">
        <v>0</v>
      </c>
      <c r="AR282" s="22">
        <v>0</v>
      </c>
      <c r="AS282" s="22">
        <v>199427</v>
      </c>
      <c r="AT282" s="22">
        <v>0</v>
      </c>
      <c r="AU282" s="22">
        <v>0</v>
      </c>
      <c r="AV282" s="22">
        <v>0</v>
      </c>
      <c r="AW282" s="22">
        <v>806398</v>
      </c>
      <c r="AX282" s="22">
        <v>-41382</v>
      </c>
    </row>
    <row r="283" spans="1:50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227522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3993</v>
      </c>
      <c r="N283" s="22">
        <v>7750</v>
      </c>
      <c r="O283" s="22">
        <v>0</v>
      </c>
      <c r="P283" s="22">
        <v>42696</v>
      </c>
      <c r="Q283" s="22">
        <v>89376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17636</v>
      </c>
      <c r="Y283" s="22">
        <v>12158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10523</v>
      </c>
      <c r="AF283" s="22">
        <v>411654</v>
      </c>
      <c r="AG283" s="22">
        <v>1892</v>
      </c>
      <c r="AH283" s="22">
        <v>281309</v>
      </c>
      <c r="AI283" s="22">
        <v>0</v>
      </c>
      <c r="AJ283" s="22">
        <v>13295</v>
      </c>
      <c r="AK283" s="22">
        <v>0</v>
      </c>
      <c r="AL283" s="22">
        <v>0</v>
      </c>
      <c r="AM283" s="22">
        <v>1572</v>
      </c>
      <c r="AN283" s="22">
        <v>0</v>
      </c>
      <c r="AO283" s="22">
        <v>0</v>
      </c>
      <c r="AP283" s="22">
        <v>0</v>
      </c>
      <c r="AQ283" s="22">
        <v>0</v>
      </c>
      <c r="AR283" s="22">
        <v>0</v>
      </c>
      <c r="AS283" s="22">
        <v>137982</v>
      </c>
      <c r="AT283" s="22">
        <v>0</v>
      </c>
      <c r="AU283" s="22">
        <v>0</v>
      </c>
      <c r="AV283" s="22">
        <v>0</v>
      </c>
      <c r="AW283" s="22">
        <v>436050</v>
      </c>
      <c r="AX283" s="22">
        <v>-24396</v>
      </c>
    </row>
    <row r="284" spans="1:50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357002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16230</v>
      </c>
      <c r="M284" s="22">
        <v>5814</v>
      </c>
      <c r="N284" s="22">
        <v>9159</v>
      </c>
      <c r="O284" s="22">
        <v>0</v>
      </c>
      <c r="P284" s="22">
        <v>0</v>
      </c>
      <c r="Q284" s="22">
        <v>82838</v>
      </c>
      <c r="R284" s="22">
        <v>10585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28674</v>
      </c>
      <c r="Y284" s="22">
        <v>147329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657631</v>
      </c>
      <c r="AG284" s="22">
        <v>104773</v>
      </c>
      <c r="AH284" s="22">
        <v>208498</v>
      </c>
      <c r="AI284" s="22">
        <v>0</v>
      </c>
      <c r="AJ284" s="22">
        <v>59036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  <c r="AR284" s="22">
        <v>0</v>
      </c>
      <c r="AS284" s="22">
        <v>139607</v>
      </c>
      <c r="AT284" s="22">
        <v>0</v>
      </c>
      <c r="AU284" s="22">
        <v>0</v>
      </c>
      <c r="AV284" s="22">
        <v>0</v>
      </c>
      <c r="AW284" s="22">
        <v>511914</v>
      </c>
      <c r="AX284" s="22">
        <v>145717</v>
      </c>
    </row>
    <row r="285" spans="1:50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147765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475</v>
      </c>
      <c r="M285" s="22">
        <v>2393</v>
      </c>
      <c r="N285" s="22">
        <v>1753</v>
      </c>
      <c r="O285" s="22">
        <v>0</v>
      </c>
      <c r="P285" s="22">
        <v>0</v>
      </c>
      <c r="Q285" s="22">
        <v>36970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12168</v>
      </c>
      <c r="Y285" s="22">
        <v>150226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577</v>
      </c>
      <c r="AF285" s="22">
        <v>352327</v>
      </c>
      <c r="AG285" s="22">
        <v>39290</v>
      </c>
      <c r="AH285" s="22">
        <v>110575</v>
      </c>
      <c r="AI285" s="22">
        <v>0</v>
      </c>
      <c r="AJ285" s="22">
        <v>2857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  <c r="AR285" s="22">
        <v>0</v>
      </c>
      <c r="AS285" s="22">
        <v>52095</v>
      </c>
      <c r="AT285" s="22">
        <v>0</v>
      </c>
      <c r="AU285" s="22">
        <v>0</v>
      </c>
      <c r="AV285" s="22">
        <v>0</v>
      </c>
      <c r="AW285" s="22">
        <v>204817</v>
      </c>
      <c r="AX285" s="22">
        <v>147510</v>
      </c>
    </row>
    <row r="286" spans="1:50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94926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1000</v>
      </c>
      <c r="M286" s="22">
        <v>928</v>
      </c>
      <c r="N286" s="22">
        <v>400</v>
      </c>
      <c r="O286" s="22">
        <v>0</v>
      </c>
      <c r="P286" s="22">
        <v>0</v>
      </c>
      <c r="Q286" s="22">
        <v>2925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185580</v>
      </c>
      <c r="Y286" s="22">
        <v>65540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1807</v>
      </c>
      <c r="AF286" s="22">
        <v>353106</v>
      </c>
      <c r="AG286" s="22">
        <v>7815</v>
      </c>
      <c r="AH286" s="22">
        <v>183454</v>
      </c>
      <c r="AI286" s="22">
        <v>18841</v>
      </c>
      <c r="AJ286" s="22">
        <v>9678</v>
      </c>
      <c r="AK286" s="22">
        <v>0</v>
      </c>
      <c r="AL286" s="22">
        <v>75877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  <c r="AR286" s="22">
        <v>0</v>
      </c>
      <c r="AS286" s="22">
        <v>82319</v>
      </c>
      <c r="AT286" s="22">
        <v>0</v>
      </c>
      <c r="AU286" s="22">
        <v>0</v>
      </c>
      <c r="AV286" s="22">
        <v>0</v>
      </c>
      <c r="AW286" s="22">
        <v>377984</v>
      </c>
      <c r="AX286" s="22">
        <v>-24878</v>
      </c>
    </row>
    <row r="287" spans="1:50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313303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585</v>
      </c>
      <c r="M287" s="22">
        <v>16506</v>
      </c>
      <c r="N287" s="22">
        <v>3038</v>
      </c>
      <c r="O287" s="22">
        <v>0</v>
      </c>
      <c r="P287" s="22">
        <v>0</v>
      </c>
      <c r="Q287" s="22">
        <v>12315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162850</v>
      </c>
      <c r="Y287" s="22">
        <v>115346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2973</v>
      </c>
      <c r="AF287" s="22">
        <v>626916</v>
      </c>
      <c r="AG287" s="22">
        <v>14452</v>
      </c>
      <c r="AH287" s="22">
        <v>461478</v>
      </c>
      <c r="AI287" s="22">
        <v>0</v>
      </c>
      <c r="AJ287" s="22">
        <v>1884</v>
      </c>
      <c r="AK287" s="22">
        <v>0</v>
      </c>
      <c r="AL287" s="22">
        <v>0</v>
      </c>
      <c r="AM287" s="22">
        <v>12581</v>
      </c>
      <c r="AN287" s="22">
        <v>0</v>
      </c>
      <c r="AO287" s="22">
        <v>0</v>
      </c>
      <c r="AP287" s="22">
        <v>0</v>
      </c>
      <c r="AQ287" s="22">
        <v>0</v>
      </c>
      <c r="AR287" s="22">
        <v>0</v>
      </c>
      <c r="AS287" s="22">
        <v>187989</v>
      </c>
      <c r="AT287" s="22">
        <v>0</v>
      </c>
      <c r="AU287" s="22">
        <v>0</v>
      </c>
      <c r="AV287" s="22">
        <v>0</v>
      </c>
      <c r="AW287" s="22">
        <v>678384</v>
      </c>
      <c r="AX287" s="22">
        <v>-51468</v>
      </c>
    </row>
    <row r="288" spans="1:50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92411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1237</v>
      </c>
      <c r="M288" s="22">
        <v>1651</v>
      </c>
      <c r="N288" s="22">
        <v>0</v>
      </c>
      <c r="O288" s="22">
        <v>0</v>
      </c>
      <c r="P288" s="22">
        <v>0</v>
      </c>
      <c r="Q288" s="22">
        <v>25374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15953</v>
      </c>
      <c r="Y288" s="22">
        <v>215717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352343</v>
      </c>
      <c r="AG288" s="22">
        <v>24400</v>
      </c>
      <c r="AH288" s="22">
        <v>62774</v>
      </c>
      <c r="AI288" s="22">
        <v>0</v>
      </c>
      <c r="AJ288" s="22">
        <v>4994</v>
      </c>
      <c r="AK288" s="22">
        <v>0</v>
      </c>
      <c r="AL288" s="22">
        <v>0</v>
      </c>
      <c r="AM288" s="22">
        <v>765</v>
      </c>
      <c r="AN288" s="22">
        <v>0</v>
      </c>
      <c r="AO288" s="22">
        <v>0</v>
      </c>
      <c r="AP288" s="22">
        <v>0</v>
      </c>
      <c r="AQ288" s="22">
        <v>0</v>
      </c>
      <c r="AR288" s="22">
        <v>0</v>
      </c>
      <c r="AS288" s="22">
        <v>57132</v>
      </c>
      <c r="AT288" s="22">
        <v>0</v>
      </c>
      <c r="AU288" s="22">
        <v>0</v>
      </c>
      <c r="AV288" s="22">
        <v>0</v>
      </c>
      <c r="AW288" s="22">
        <v>150065</v>
      </c>
      <c r="AX288" s="22">
        <v>202278</v>
      </c>
    </row>
    <row r="289" spans="1:50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179637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90</v>
      </c>
      <c r="M289" s="22">
        <v>1012</v>
      </c>
      <c r="N289" s="22">
        <v>1665</v>
      </c>
      <c r="O289" s="22">
        <v>0</v>
      </c>
      <c r="P289" s="22">
        <v>3894</v>
      </c>
      <c r="Q289" s="22">
        <v>29554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160921</v>
      </c>
      <c r="Y289" s="22">
        <v>42558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733</v>
      </c>
      <c r="AF289" s="22">
        <v>420064</v>
      </c>
      <c r="AG289" s="22">
        <v>1700</v>
      </c>
      <c r="AH289" s="22">
        <v>299486</v>
      </c>
      <c r="AI289" s="22">
        <v>0</v>
      </c>
      <c r="AJ289" s="22">
        <v>10918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  <c r="AR289" s="22">
        <v>0</v>
      </c>
      <c r="AS289" s="22">
        <v>44769</v>
      </c>
      <c r="AT289" s="22">
        <v>0</v>
      </c>
      <c r="AU289" s="22">
        <v>0</v>
      </c>
      <c r="AV289" s="22">
        <v>0</v>
      </c>
      <c r="AW289" s="22">
        <v>356873</v>
      </c>
      <c r="AX289" s="22">
        <v>63191</v>
      </c>
    </row>
    <row r="290" spans="1:50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448155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68590</v>
      </c>
      <c r="M290" s="22">
        <v>7168</v>
      </c>
      <c r="N290" s="22">
        <v>5389</v>
      </c>
      <c r="O290" s="22">
        <v>200</v>
      </c>
      <c r="P290" s="22">
        <v>0</v>
      </c>
      <c r="Q290" s="22">
        <v>106610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31990</v>
      </c>
      <c r="Y290" s="22">
        <v>24205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240</v>
      </c>
      <c r="AF290" s="22">
        <v>692547</v>
      </c>
      <c r="AG290" s="22">
        <v>157314</v>
      </c>
      <c r="AH290" s="22">
        <v>352308</v>
      </c>
      <c r="AI290" s="22">
        <v>0</v>
      </c>
      <c r="AJ290" s="22">
        <v>6431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  <c r="AR290" s="22">
        <v>0</v>
      </c>
      <c r="AS290" s="22">
        <v>95943</v>
      </c>
      <c r="AT290" s="22">
        <v>0</v>
      </c>
      <c r="AU290" s="22">
        <v>0</v>
      </c>
      <c r="AV290" s="22">
        <v>0</v>
      </c>
      <c r="AW290" s="22">
        <v>611996</v>
      </c>
      <c r="AX290" s="22">
        <v>80551</v>
      </c>
    </row>
    <row r="291" spans="1:50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88963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175</v>
      </c>
      <c r="M291" s="22">
        <v>4891</v>
      </c>
      <c r="N291" s="22">
        <v>135</v>
      </c>
      <c r="O291" s="22">
        <v>0</v>
      </c>
      <c r="P291" s="22">
        <v>0</v>
      </c>
      <c r="Q291" s="22">
        <v>19647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16954</v>
      </c>
      <c r="Y291" s="22">
        <v>163440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294205</v>
      </c>
      <c r="AG291" s="22">
        <v>2851</v>
      </c>
      <c r="AH291" s="22">
        <v>93161</v>
      </c>
      <c r="AI291" s="22">
        <v>0</v>
      </c>
      <c r="AJ291" s="22">
        <v>10843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  <c r="AR291" s="22">
        <v>0</v>
      </c>
      <c r="AS291" s="22">
        <v>28209</v>
      </c>
      <c r="AT291" s="22">
        <v>0</v>
      </c>
      <c r="AU291" s="22">
        <v>0</v>
      </c>
      <c r="AV291" s="22">
        <v>0</v>
      </c>
      <c r="AW291" s="22">
        <v>135064</v>
      </c>
      <c r="AX291" s="22">
        <v>159141</v>
      </c>
    </row>
    <row r="292" spans="1:50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76825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316</v>
      </c>
      <c r="N292" s="22">
        <v>71</v>
      </c>
      <c r="O292" s="22">
        <v>0</v>
      </c>
      <c r="P292" s="22">
        <v>573</v>
      </c>
      <c r="Q292" s="22">
        <v>11975</v>
      </c>
      <c r="R292" s="22">
        <v>1500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7716</v>
      </c>
      <c r="Y292" s="22">
        <v>52309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836</v>
      </c>
      <c r="AF292" s="22">
        <v>152121</v>
      </c>
      <c r="AG292" s="22">
        <v>4920</v>
      </c>
      <c r="AH292" s="22">
        <v>89925</v>
      </c>
      <c r="AI292" s="22">
        <v>0</v>
      </c>
      <c r="AJ292" s="22">
        <v>3245</v>
      </c>
      <c r="AK292" s="22">
        <v>0</v>
      </c>
      <c r="AL292" s="22">
        <v>0</v>
      </c>
      <c r="AM292" s="22">
        <v>163</v>
      </c>
      <c r="AN292" s="22">
        <v>0</v>
      </c>
      <c r="AO292" s="22">
        <v>0</v>
      </c>
      <c r="AP292" s="22">
        <v>0</v>
      </c>
      <c r="AQ292" s="22">
        <v>0</v>
      </c>
      <c r="AR292" s="22">
        <v>0</v>
      </c>
      <c r="AS292" s="22">
        <v>28647</v>
      </c>
      <c r="AT292" s="22">
        <v>0</v>
      </c>
      <c r="AU292" s="22">
        <v>0</v>
      </c>
      <c r="AV292" s="22">
        <v>0</v>
      </c>
      <c r="AW292" s="22">
        <v>126900</v>
      </c>
      <c r="AX292" s="22">
        <v>25221</v>
      </c>
    </row>
    <row r="293" spans="1:50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93287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814</v>
      </c>
      <c r="N293" s="22">
        <v>2119</v>
      </c>
      <c r="O293" s="22">
        <v>0</v>
      </c>
      <c r="P293" s="22">
        <v>0</v>
      </c>
      <c r="Q293" s="22">
        <v>29682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9752</v>
      </c>
      <c r="Y293" s="22">
        <v>180723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316377</v>
      </c>
      <c r="AG293" s="22">
        <v>30472</v>
      </c>
      <c r="AH293" s="22">
        <v>40063</v>
      </c>
      <c r="AI293" s="22">
        <v>0</v>
      </c>
      <c r="AJ293" s="22">
        <v>9131</v>
      </c>
      <c r="AK293" s="22">
        <v>0</v>
      </c>
      <c r="AL293" s="22">
        <v>0</v>
      </c>
      <c r="AM293" s="22">
        <v>3000</v>
      </c>
      <c r="AN293" s="22">
        <v>0</v>
      </c>
      <c r="AO293" s="22">
        <v>0</v>
      </c>
      <c r="AP293" s="22">
        <v>0</v>
      </c>
      <c r="AQ293" s="22">
        <v>0</v>
      </c>
      <c r="AR293" s="22">
        <v>0</v>
      </c>
      <c r="AS293" s="22">
        <v>24480</v>
      </c>
      <c r="AT293" s="22">
        <v>0</v>
      </c>
      <c r="AU293" s="22">
        <v>0</v>
      </c>
      <c r="AV293" s="22">
        <v>0</v>
      </c>
      <c r="AW293" s="22">
        <v>107146</v>
      </c>
      <c r="AX293" s="22">
        <v>209231</v>
      </c>
    </row>
    <row r="294" spans="1:50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491188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63521</v>
      </c>
      <c r="M294" s="22">
        <v>5650</v>
      </c>
      <c r="N294" s="22">
        <v>4570</v>
      </c>
      <c r="O294" s="22">
        <v>0</v>
      </c>
      <c r="P294" s="22">
        <v>0</v>
      </c>
      <c r="Q294" s="22">
        <v>30011</v>
      </c>
      <c r="R294" s="22">
        <v>21396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17884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1067</v>
      </c>
      <c r="AF294" s="22">
        <v>635287</v>
      </c>
      <c r="AG294" s="22">
        <v>8800</v>
      </c>
      <c r="AH294" s="22">
        <v>1160630</v>
      </c>
      <c r="AI294" s="22">
        <v>0</v>
      </c>
      <c r="AJ294" s="22">
        <v>67252</v>
      </c>
      <c r="AK294" s="22">
        <v>0</v>
      </c>
      <c r="AL294" s="22">
        <v>0</v>
      </c>
      <c r="AM294" s="22">
        <v>10704</v>
      </c>
      <c r="AN294" s="22">
        <v>0</v>
      </c>
      <c r="AO294" s="22">
        <v>0</v>
      </c>
      <c r="AP294" s="22">
        <v>0</v>
      </c>
      <c r="AQ294" s="22">
        <v>274725</v>
      </c>
      <c r="AR294" s="22">
        <v>0</v>
      </c>
      <c r="AS294" s="22">
        <v>137518</v>
      </c>
      <c r="AT294" s="22">
        <v>0</v>
      </c>
      <c r="AU294" s="22">
        <v>1463255</v>
      </c>
      <c r="AV294" s="22">
        <v>0</v>
      </c>
      <c r="AW294" s="22">
        <v>3122884</v>
      </c>
      <c r="AX294" s="22">
        <v>-2487597</v>
      </c>
    </row>
    <row r="295" spans="1:50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134912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1526</v>
      </c>
      <c r="N295" s="22">
        <v>672</v>
      </c>
      <c r="O295" s="22">
        <v>0</v>
      </c>
      <c r="P295" s="22">
        <v>9958</v>
      </c>
      <c r="Q295" s="22">
        <v>26902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146211</v>
      </c>
      <c r="Y295" s="22">
        <v>178205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498386</v>
      </c>
      <c r="AG295" s="22">
        <v>36384</v>
      </c>
      <c r="AH295" s="22">
        <v>254105</v>
      </c>
      <c r="AI295" s="22">
        <v>0</v>
      </c>
      <c r="AJ295" s="22">
        <v>1037</v>
      </c>
      <c r="AK295" s="22">
        <v>0</v>
      </c>
      <c r="AL295" s="22">
        <v>0</v>
      </c>
      <c r="AM295" s="22">
        <v>400</v>
      </c>
      <c r="AN295" s="22">
        <v>0</v>
      </c>
      <c r="AO295" s="22">
        <v>0</v>
      </c>
      <c r="AP295" s="22">
        <v>0</v>
      </c>
      <c r="AQ295" s="22">
        <v>0</v>
      </c>
      <c r="AR295" s="22">
        <v>0</v>
      </c>
      <c r="AS295" s="22">
        <v>76291</v>
      </c>
      <c r="AT295" s="22">
        <v>0</v>
      </c>
      <c r="AU295" s="22">
        <v>0</v>
      </c>
      <c r="AV295" s="22">
        <v>0</v>
      </c>
      <c r="AW295" s="22">
        <v>368217</v>
      </c>
      <c r="AX295" s="22">
        <v>130169</v>
      </c>
    </row>
    <row r="296" spans="1:50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232216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5231</v>
      </c>
      <c r="N296" s="22">
        <v>1462</v>
      </c>
      <c r="O296" s="22">
        <v>0</v>
      </c>
      <c r="P296" s="22">
        <v>0</v>
      </c>
      <c r="Q296" s="22">
        <v>21161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20063</v>
      </c>
      <c r="Y296" s="22">
        <v>226253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3888</v>
      </c>
      <c r="AF296" s="22">
        <v>510274</v>
      </c>
      <c r="AG296" s="22">
        <v>9880</v>
      </c>
      <c r="AH296" s="22">
        <v>255161</v>
      </c>
      <c r="AI296" s="22">
        <v>0</v>
      </c>
      <c r="AJ296" s="22">
        <v>31559</v>
      </c>
      <c r="AK296" s="22">
        <v>0</v>
      </c>
      <c r="AL296" s="22">
        <v>0</v>
      </c>
      <c r="AM296" s="22">
        <v>3752</v>
      </c>
      <c r="AN296" s="22">
        <v>0</v>
      </c>
      <c r="AO296" s="22">
        <v>0</v>
      </c>
      <c r="AP296" s="22">
        <v>0</v>
      </c>
      <c r="AQ296" s="22">
        <v>0</v>
      </c>
      <c r="AR296" s="22">
        <v>0</v>
      </c>
      <c r="AS296" s="22">
        <v>25181</v>
      </c>
      <c r="AT296" s="22">
        <v>0</v>
      </c>
      <c r="AU296" s="22">
        <v>0</v>
      </c>
      <c r="AV296" s="22">
        <v>0</v>
      </c>
      <c r="AW296" s="22">
        <v>325533</v>
      </c>
      <c r="AX296" s="22">
        <v>184741</v>
      </c>
    </row>
    <row r="297" spans="1:50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498557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93596</v>
      </c>
      <c r="M297" s="22">
        <v>18643</v>
      </c>
      <c r="N297" s="22">
        <v>9217</v>
      </c>
      <c r="O297" s="22">
        <v>2350</v>
      </c>
      <c r="P297" s="22">
        <v>11498</v>
      </c>
      <c r="Q297" s="22">
        <v>118557</v>
      </c>
      <c r="R297" s="22">
        <v>0</v>
      </c>
      <c r="S297" s="22">
        <v>0</v>
      </c>
      <c r="T297" s="22">
        <v>1352</v>
      </c>
      <c r="U297" s="22">
        <v>0</v>
      </c>
      <c r="V297" s="22">
        <v>0</v>
      </c>
      <c r="W297" s="22">
        <v>0</v>
      </c>
      <c r="X297" s="22">
        <v>36352</v>
      </c>
      <c r="Y297" s="22">
        <v>55422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211</v>
      </c>
      <c r="AF297" s="22">
        <v>845755</v>
      </c>
      <c r="AG297" s="22">
        <v>216070</v>
      </c>
      <c r="AH297" s="22">
        <v>447356</v>
      </c>
      <c r="AI297" s="22">
        <v>0</v>
      </c>
      <c r="AJ297" s="22">
        <v>15157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  <c r="AR297" s="22">
        <v>0</v>
      </c>
      <c r="AS297" s="22">
        <v>123894</v>
      </c>
      <c r="AT297" s="22">
        <v>0</v>
      </c>
      <c r="AU297" s="22">
        <v>0</v>
      </c>
      <c r="AV297" s="22">
        <v>0</v>
      </c>
      <c r="AW297" s="22">
        <v>802477</v>
      </c>
      <c r="AX297" s="22">
        <v>43278</v>
      </c>
    </row>
    <row r="298" spans="1:50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189781</v>
      </c>
      <c r="F298" s="22">
        <v>0</v>
      </c>
      <c r="G298" s="22">
        <v>0</v>
      </c>
      <c r="H298" s="22">
        <v>0</v>
      </c>
      <c r="I298" s="22">
        <v>0</v>
      </c>
      <c r="J298" s="22">
        <v>33180</v>
      </c>
      <c r="K298" s="22">
        <v>0</v>
      </c>
      <c r="L298" s="22">
        <v>10730</v>
      </c>
      <c r="M298" s="22">
        <v>2653</v>
      </c>
      <c r="N298" s="22">
        <v>2031</v>
      </c>
      <c r="O298" s="22">
        <v>0</v>
      </c>
      <c r="P298" s="22">
        <v>0</v>
      </c>
      <c r="Q298" s="22">
        <v>37377</v>
      </c>
      <c r="R298" s="22">
        <v>0</v>
      </c>
      <c r="S298" s="22">
        <v>0</v>
      </c>
      <c r="T298" s="22">
        <v>0</v>
      </c>
      <c r="U298" s="22">
        <v>0</v>
      </c>
      <c r="V298" s="22">
        <v>15920</v>
      </c>
      <c r="W298" s="22">
        <v>0</v>
      </c>
      <c r="X298" s="22">
        <v>0</v>
      </c>
      <c r="Y298" s="22">
        <v>28269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500</v>
      </c>
      <c r="AF298" s="22">
        <v>320441</v>
      </c>
      <c r="AG298" s="22">
        <v>8975</v>
      </c>
      <c r="AH298" s="22">
        <v>220331</v>
      </c>
      <c r="AI298" s="22">
        <v>0</v>
      </c>
      <c r="AJ298" s="22">
        <v>5697</v>
      </c>
      <c r="AK298" s="22">
        <v>0</v>
      </c>
      <c r="AL298" s="22">
        <v>0</v>
      </c>
      <c r="AM298" s="22">
        <v>732</v>
      </c>
      <c r="AN298" s="22">
        <v>0</v>
      </c>
      <c r="AO298" s="22">
        <v>0</v>
      </c>
      <c r="AP298" s="22">
        <v>0</v>
      </c>
      <c r="AQ298" s="22">
        <v>0</v>
      </c>
      <c r="AR298" s="22">
        <v>0</v>
      </c>
      <c r="AS298" s="22">
        <v>102394</v>
      </c>
      <c r="AT298" s="22">
        <v>0</v>
      </c>
      <c r="AU298" s="22">
        <v>0</v>
      </c>
      <c r="AV298" s="22">
        <v>0</v>
      </c>
      <c r="AW298" s="22">
        <v>338129</v>
      </c>
      <c r="AX298" s="22">
        <v>-17688</v>
      </c>
    </row>
    <row r="299" spans="1:50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335599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91907</v>
      </c>
      <c r="M299" s="22">
        <v>5889</v>
      </c>
      <c r="N299" s="22">
        <v>3271</v>
      </c>
      <c r="O299" s="22">
        <v>0</v>
      </c>
      <c r="P299" s="22">
        <v>0</v>
      </c>
      <c r="Q299" s="22">
        <v>15568</v>
      </c>
      <c r="R299" s="22">
        <v>8300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17790</v>
      </c>
      <c r="Y299" s="22">
        <v>2100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480424</v>
      </c>
      <c r="AG299" s="22">
        <v>261017</v>
      </c>
      <c r="AH299" s="22">
        <v>0</v>
      </c>
      <c r="AI299" s="22">
        <v>1710</v>
      </c>
      <c r="AJ299" s="22">
        <v>157534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  <c r="AR299" s="22">
        <v>0</v>
      </c>
      <c r="AS299" s="22">
        <v>91883</v>
      </c>
      <c r="AT299" s="22">
        <v>0</v>
      </c>
      <c r="AU299" s="22">
        <v>0</v>
      </c>
      <c r="AV299" s="22">
        <v>0</v>
      </c>
      <c r="AW299" s="22">
        <v>512144</v>
      </c>
      <c r="AX299" s="22">
        <v>-31720</v>
      </c>
    </row>
    <row r="300" spans="1:50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323328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459</v>
      </c>
      <c r="N300" s="22">
        <v>1601</v>
      </c>
      <c r="O300" s="22">
        <v>0</v>
      </c>
      <c r="P300" s="22">
        <v>0</v>
      </c>
      <c r="Q300" s="22">
        <v>0</v>
      </c>
      <c r="R300" s="22">
        <v>1775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17088</v>
      </c>
      <c r="Y300" s="22">
        <v>61353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26514</v>
      </c>
      <c r="AF300" s="22">
        <v>432118</v>
      </c>
      <c r="AG300" s="22">
        <v>31920</v>
      </c>
      <c r="AH300" s="22">
        <v>75718</v>
      </c>
      <c r="AI300" s="22">
        <v>0</v>
      </c>
      <c r="AJ300" s="22">
        <v>36188</v>
      </c>
      <c r="AK300" s="22">
        <v>0</v>
      </c>
      <c r="AL300" s="22">
        <v>0</v>
      </c>
      <c r="AM300" s="22">
        <v>158926</v>
      </c>
      <c r="AN300" s="22">
        <v>0</v>
      </c>
      <c r="AO300" s="22">
        <v>173</v>
      </c>
      <c r="AP300" s="22">
        <v>0</v>
      </c>
      <c r="AQ300" s="22">
        <v>0</v>
      </c>
      <c r="AR300" s="22">
        <v>0</v>
      </c>
      <c r="AS300" s="22">
        <v>158959</v>
      </c>
      <c r="AT300" s="22">
        <v>0</v>
      </c>
      <c r="AU300" s="22">
        <v>0</v>
      </c>
      <c r="AV300" s="22">
        <v>0</v>
      </c>
      <c r="AW300" s="22">
        <v>461884</v>
      </c>
      <c r="AX300" s="22">
        <v>-29766</v>
      </c>
    </row>
    <row r="301" spans="1:50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30073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2653</v>
      </c>
      <c r="Q301" s="22">
        <v>10361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5780</v>
      </c>
      <c r="Y301" s="22">
        <v>369292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245</v>
      </c>
      <c r="AF301" s="22">
        <v>418404</v>
      </c>
      <c r="AG301" s="22">
        <v>8000</v>
      </c>
      <c r="AH301" s="22">
        <v>37286</v>
      </c>
      <c r="AI301" s="22">
        <v>13451</v>
      </c>
      <c r="AJ301" s="22">
        <v>2861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  <c r="AR301" s="22">
        <v>0</v>
      </c>
      <c r="AS301" s="22">
        <v>95370</v>
      </c>
      <c r="AT301" s="22">
        <v>0</v>
      </c>
      <c r="AU301" s="22">
        <v>0</v>
      </c>
      <c r="AV301" s="22">
        <v>0</v>
      </c>
      <c r="AW301" s="22">
        <v>156968</v>
      </c>
      <c r="AX301" s="22">
        <v>261436</v>
      </c>
    </row>
    <row r="302" spans="1:50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301459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51808</v>
      </c>
      <c r="M302" s="22">
        <v>3510</v>
      </c>
      <c r="N302" s="22">
        <v>5866</v>
      </c>
      <c r="O302" s="22">
        <v>0</v>
      </c>
      <c r="P302" s="22">
        <v>0</v>
      </c>
      <c r="Q302" s="22">
        <v>65743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17752</v>
      </c>
      <c r="Y302" s="22">
        <v>80663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116</v>
      </c>
      <c r="AF302" s="22">
        <v>526917</v>
      </c>
      <c r="AG302" s="22">
        <v>0</v>
      </c>
      <c r="AH302" s="22">
        <v>303373</v>
      </c>
      <c r="AI302" s="22">
        <v>0</v>
      </c>
      <c r="AJ302" s="22">
        <v>3140</v>
      </c>
      <c r="AK302" s="22">
        <v>0</v>
      </c>
      <c r="AL302" s="22">
        <v>0</v>
      </c>
      <c r="AM302" s="22">
        <v>1981</v>
      </c>
      <c r="AN302" s="22">
        <v>0</v>
      </c>
      <c r="AO302" s="22">
        <v>0</v>
      </c>
      <c r="AP302" s="22">
        <v>0</v>
      </c>
      <c r="AQ302" s="22">
        <v>0</v>
      </c>
      <c r="AR302" s="22">
        <v>0</v>
      </c>
      <c r="AS302" s="22">
        <v>125530</v>
      </c>
      <c r="AT302" s="22">
        <v>0</v>
      </c>
      <c r="AU302" s="22">
        <v>0</v>
      </c>
      <c r="AV302" s="22">
        <v>0</v>
      </c>
      <c r="AW302" s="22">
        <v>434024</v>
      </c>
      <c r="AX302" s="22">
        <v>92893</v>
      </c>
    </row>
    <row r="303" spans="1:50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271608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206637</v>
      </c>
      <c r="M303" s="22">
        <v>2670</v>
      </c>
      <c r="N303" s="22">
        <v>4066</v>
      </c>
      <c r="O303" s="22">
        <v>0</v>
      </c>
      <c r="P303" s="22">
        <v>0</v>
      </c>
      <c r="Q303" s="22">
        <v>15347</v>
      </c>
      <c r="R303" s="22">
        <v>472</v>
      </c>
      <c r="S303" s="22">
        <v>0</v>
      </c>
      <c r="T303" s="22">
        <v>0</v>
      </c>
      <c r="U303" s="22">
        <v>0</v>
      </c>
      <c r="V303" s="22">
        <v>13400</v>
      </c>
      <c r="W303" s="22">
        <v>13102</v>
      </c>
      <c r="X303" s="22">
        <v>15392</v>
      </c>
      <c r="Y303" s="22">
        <v>77533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620227</v>
      </c>
      <c r="AG303" s="22">
        <v>190109</v>
      </c>
      <c r="AH303" s="22">
        <v>171055</v>
      </c>
      <c r="AI303" s="22">
        <v>7425</v>
      </c>
      <c r="AJ303" s="22">
        <v>108173</v>
      </c>
      <c r="AK303" s="22">
        <v>0</v>
      </c>
      <c r="AL303" s="22">
        <v>0</v>
      </c>
      <c r="AM303" s="22">
        <v>0</v>
      </c>
      <c r="AN303" s="22">
        <v>0</v>
      </c>
      <c r="AO303" s="22">
        <v>3334</v>
      </c>
      <c r="AP303" s="22">
        <v>2042</v>
      </c>
      <c r="AQ303" s="22">
        <v>0</v>
      </c>
      <c r="AR303" s="22">
        <v>2411</v>
      </c>
      <c r="AS303" s="22">
        <v>81679</v>
      </c>
      <c r="AT303" s="22">
        <v>0</v>
      </c>
      <c r="AU303" s="22">
        <v>0</v>
      </c>
      <c r="AV303" s="22">
        <v>164</v>
      </c>
      <c r="AW303" s="22">
        <v>566392</v>
      </c>
      <c r="AX303" s="22">
        <v>53835</v>
      </c>
    </row>
    <row r="304" spans="1:50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378777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7271</v>
      </c>
      <c r="M304" s="22">
        <v>3093</v>
      </c>
      <c r="N304" s="22">
        <v>0</v>
      </c>
      <c r="O304" s="22">
        <v>0</v>
      </c>
      <c r="P304" s="22">
        <v>0</v>
      </c>
      <c r="Q304" s="22">
        <v>25343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21278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435762</v>
      </c>
      <c r="AG304" s="22">
        <v>88694</v>
      </c>
      <c r="AH304" s="22">
        <v>315714</v>
      </c>
      <c r="AI304" s="22">
        <v>0</v>
      </c>
      <c r="AJ304" s="22">
        <v>52052</v>
      </c>
      <c r="AK304" s="22">
        <v>0</v>
      </c>
      <c r="AL304" s="22">
        <v>0</v>
      </c>
      <c r="AM304" s="22">
        <v>6640</v>
      </c>
      <c r="AN304" s="22">
        <v>0</v>
      </c>
      <c r="AO304" s="22">
        <v>0</v>
      </c>
      <c r="AP304" s="22">
        <v>0</v>
      </c>
      <c r="AQ304" s="22">
        <v>0</v>
      </c>
      <c r="AR304" s="22">
        <v>0</v>
      </c>
      <c r="AS304" s="22">
        <v>63985</v>
      </c>
      <c r="AT304" s="22">
        <v>0</v>
      </c>
      <c r="AU304" s="22">
        <v>0</v>
      </c>
      <c r="AV304" s="22">
        <v>0</v>
      </c>
      <c r="AW304" s="22">
        <v>527085</v>
      </c>
      <c r="AX304" s="22">
        <v>-91323</v>
      </c>
    </row>
    <row r="305" spans="1:50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393034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16108</v>
      </c>
      <c r="M305" s="22">
        <v>30656</v>
      </c>
      <c r="N305" s="22">
        <v>0</v>
      </c>
      <c r="O305" s="22">
        <v>0</v>
      </c>
      <c r="P305" s="22">
        <v>0</v>
      </c>
      <c r="Q305" s="22">
        <v>78733</v>
      </c>
      <c r="R305" s="22">
        <v>7920</v>
      </c>
      <c r="S305" s="22">
        <v>0</v>
      </c>
      <c r="T305" s="22">
        <v>4500</v>
      </c>
      <c r="U305" s="22">
        <v>0</v>
      </c>
      <c r="V305" s="22">
        <v>0</v>
      </c>
      <c r="W305" s="22">
        <v>0</v>
      </c>
      <c r="X305" s="22">
        <v>65390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596341</v>
      </c>
      <c r="AG305" s="22">
        <v>232175</v>
      </c>
      <c r="AH305" s="22">
        <v>105977</v>
      </c>
      <c r="AI305" s="22">
        <v>0</v>
      </c>
      <c r="AJ305" s="22">
        <v>135307</v>
      </c>
      <c r="AK305" s="22">
        <v>0</v>
      </c>
      <c r="AL305" s="22">
        <v>0</v>
      </c>
      <c r="AM305" s="22">
        <v>8000</v>
      </c>
      <c r="AN305" s="22">
        <v>0</v>
      </c>
      <c r="AO305" s="22">
        <v>328</v>
      </c>
      <c r="AP305" s="22">
        <v>0</v>
      </c>
      <c r="AQ305" s="22">
        <v>0</v>
      </c>
      <c r="AR305" s="22">
        <v>0</v>
      </c>
      <c r="AS305" s="22">
        <v>86235</v>
      </c>
      <c r="AT305" s="22">
        <v>0</v>
      </c>
      <c r="AU305" s="22">
        <v>0</v>
      </c>
      <c r="AV305" s="22">
        <v>0</v>
      </c>
      <c r="AW305" s="22">
        <v>568022</v>
      </c>
      <c r="AX305" s="22">
        <v>28319</v>
      </c>
    </row>
    <row r="306" spans="1:50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693187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8177</v>
      </c>
      <c r="M306" s="22">
        <v>5589</v>
      </c>
      <c r="N306" s="22">
        <v>900</v>
      </c>
      <c r="O306" s="22">
        <v>0</v>
      </c>
      <c r="P306" s="22">
        <v>41296</v>
      </c>
      <c r="Q306" s="22">
        <v>0</v>
      </c>
      <c r="R306" s="22">
        <v>12550</v>
      </c>
      <c r="S306" s="22">
        <v>0</v>
      </c>
      <c r="T306" s="22">
        <v>0</v>
      </c>
      <c r="U306" s="22">
        <v>56193</v>
      </c>
      <c r="V306" s="22">
        <v>0</v>
      </c>
      <c r="W306" s="22">
        <v>0</v>
      </c>
      <c r="X306" s="22">
        <v>48485</v>
      </c>
      <c r="Y306" s="22">
        <v>53804</v>
      </c>
      <c r="Z306" s="22">
        <v>0</v>
      </c>
      <c r="AA306" s="22">
        <v>0</v>
      </c>
      <c r="AB306" s="22">
        <v>3960</v>
      </c>
      <c r="AC306" s="22">
        <v>0</v>
      </c>
      <c r="AD306" s="22">
        <v>0</v>
      </c>
      <c r="AE306" s="22">
        <v>2636</v>
      </c>
      <c r="AF306" s="22">
        <v>926777</v>
      </c>
      <c r="AG306" s="22">
        <v>308880</v>
      </c>
      <c r="AH306" s="22">
        <v>308543</v>
      </c>
      <c r="AI306" s="22">
        <v>0</v>
      </c>
      <c r="AJ306" s="22">
        <v>76383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18990</v>
      </c>
      <c r="AR306" s="22">
        <v>0</v>
      </c>
      <c r="AS306" s="22">
        <v>159858</v>
      </c>
      <c r="AT306" s="22">
        <v>0</v>
      </c>
      <c r="AU306" s="22">
        <v>0</v>
      </c>
      <c r="AV306" s="22">
        <v>0</v>
      </c>
      <c r="AW306" s="22">
        <v>872654</v>
      </c>
      <c r="AX306" s="22">
        <v>54123</v>
      </c>
    </row>
    <row r="307" spans="1:50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206561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90</v>
      </c>
      <c r="M307" s="22">
        <v>631</v>
      </c>
      <c r="N307" s="22">
        <v>3770</v>
      </c>
      <c r="O307" s="22">
        <v>0</v>
      </c>
      <c r="P307" s="22">
        <v>11809</v>
      </c>
      <c r="Q307" s="22">
        <v>23480</v>
      </c>
      <c r="R307" s="22">
        <v>1812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16514</v>
      </c>
      <c r="Y307" s="22">
        <v>2076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3672</v>
      </c>
      <c r="AF307" s="22">
        <v>270415</v>
      </c>
      <c r="AG307" s="22">
        <v>4001</v>
      </c>
      <c r="AH307" s="22">
        <v>239432</v>
      </c>
      <c r="AI307" s="22">
        <v>0</v>
      </c>
      <c r="AJ307" s="22">
        <v>5009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0</v>
      </c>
      <c r="AR307" s="22">
        <v>0</v>
      </c>
      <c r="AS307" s="22">
        <v>55940</v>
      </c>
      <c r="AT307" s="22">
        <v>0</v>
      </c>
      <c r="AU307" s="22">
        <v>0</v>
      </c>
      <c r="AV307" s="22">
        <v>0</v>
      </c>
      <c r="AW307" s="22">
        <v>304382</v>
      </c>
      <c r="AX307" s="22">
        <v>-33967</v>
      </c>
    </row>
    <row r="308" spans="1:50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405165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12175</v>
      </c>
      <c r="M308" s="22">
        <v>5211</v>
      </c>
      <c r="N308" s="22">
        <v>4682</v>
      </c>
      <c r="O308" s="22">
        <v>0</v>
      </c>
      <c r="P308" s="22">
        <v>5412</v>
      </c>
      <c r="Q308" s="22">
        <v>27472</v>
      </c>
      <c r="R308" s="22">
        <v>0</v>
      </c>
      <c r="S308" s="22">
        <v>0</v>
      </c>
      <c r="T308" s="22">
        <v>978</v>
      </c>
      <c r="U308" s="22">
        <v>0</v>
      </c>
      <c r="V308" s="22">
        <v>0</v>
      </c>
      <c r="W308" s="22">
        <v>0</v>
      </c>
      <c r="X308" s="22">
        <v>26845</v>
      </c>
      <c r="Y308" s="22">
        <v>54429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1600</v>
      </c>
      <c r="AF308" s="22">
        <v>543969</v>
      </c>
      <c r="AG308" s="22">
        <v>98681</v>
      </c>
      <c r="AH308" s="22">
        <v>284815</v>
      </c>
      <c r="AI308" s="22">
        <v>0</v>
      </c>
      <c r="AJ308" s="22">
        <v>121092</v>
      </c>
      <c r="AK308" s="22">
        <v>-11505</v>
      </c>
      <c r="AL308" s="22">
        <v>0</v>
      </c>
      <c r="AM308" s="22">
        <v>1500</v>
      </c>
      <c r="AN308" s="22">
        <v>0</v>
      </c>
      <c r="AO308" s="22">
        <v>0</v>
      </c>
      <c r="AP308" s="22">
        <v>0</v>
      </c>
      <c r="AQ308" s="22">
        <v>0</v>
      </c>
      <c r="AR308" s="22">
        <v>0</v>
      </c>
      <c r="AS308" s="22">
        <v>99959</v>
      </c>
      <c r="AT308" s="22">
        <v>0</v>
      </c>
      <c r="AU308" s="22">
        <v>0</v>
      </c>
      <c r="AV308" s="22">
        <v>0</v>
      </c>
      <c r="AW308" s="22">
        <v>594542</v>
      </c>
      <c r="AX308" s="22">
        <v>-50573</v>
      </c>
    </row>
    <row r="309" spans="1:50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82521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3377</v>
      </c>
      <c r="M309" s="22">
        <v>0</v>
      </c>
      <c r="N309" s="22">
        <v>0</v>
      </c>
      <c r="O309" s="22">
        <v>0</v>
      </c>
      <c r="P309" s="22">
        <v>0</v>
      </c>
      <c r="Q309" s="22">
        <v>14049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11692</v>
      </c>
      <c r="Y309" s="22">
        <v>3600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115239</v>
      </c>
      <c r="AG309" s="22">
        <v>7000</v>
      </c>
      <c r="AH309" s="22">
        <v>96522</v>
      </c>
      <c r="AI309" s="22">
        <v>0</v>
      </c>
      <c r="AJ309" s="22">
        <v>2149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0</v>
      </c>
      <c r="AR309" s="22">
        <v>0</v>
      </c>
      <c r="AS309" s="22">
        <v>15891</v>
      </c>
      <c r="AT309" s="22">
        <v>14225</v>
      </c>
      <c r="AU309" s="22">
        <v>0</v>
      </c>
      <c r="AV309" s="22">
        <v>0</v>
      </c>
      <c r="AW309" s="22">
        <v>135787</v>
      </c>
      <c r="AX309" s="22">
        <v>-20548</v>
      </c>
    </row>
    <row r="310" spans="1:50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210077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10023</v>
      </c>
      <c r="M310" s="22">
        <v>2500</v>
      </c>
      <c r="N310" s="22">
        <v>1898</v>
      </c>
      <c r="O310" s="22">
        <v>0</v>
      </c>
      <c r="P310" s="22">
        <v>0</v>
      </c>
      <c r="Q310" s="22">
        <v>10403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15410</v>
      </c>
      <c r="Y310" s="22">
        <v>100611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350922</v>
      </c>
      <c r="AG310" s="22">
        <v>65310</v>
      </c>
      <c r="AH310" s="22">
        <v>187736</v>
      </c>
      <c r="AI310" s="22">
        <v>0</v>
      </c>
      <c r="AJ310" s="22">
        <v>16560</v>
      </c>
      <c r="AK310" s="22">
        <v>0</v>
      </c>
      <c r="AL310" s="22">
        <v>0</v>
      </c>
      <c r="AM310" s="22">
        <v>277</v>
      </c>
      <c r="AN310" s="22">
        <v>0</v>
      </c>
      <c r="AO310" s="22">
        <v>0</v>
      </c>
      <c r="AP310" s="22">
        <v>0</v>
      </c>
      <c r="AQ310" s="22">
        <v>0</v>
      </c>
      <c r="AR310" s="22">
        <v>0</v>
      </c>
      <c r="AS310" s="22">
        <v>46260</v>
      </c>
      <c r="AT310" s="22">
        <v>0</v>
      </c>
      <c r="AU310" s="22">
        <v>0</v>
      </c>
      <c r="AV310" s="22">
        <v>0</v>
      </c>
      <c r="AW310" s="22">
        <v>316143</v>
      </c>
      <c r="AX310" s="22">
        <v>34779</v>
      </c>
    </row>
    <row r="311" spans="1:50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359486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91125</v>
      </c>
      <c r="M311" s="22">
        <v>10193</v>
      </c>
      <c r="N311" s="22">
        <v>8308</v>
      </c>
      <c r="O311" s="22">
        <v>1600</v>
      </c>
      <c r="P311" s="22">
        <v>0</v>
      </c>
      <c r="Q311" s="22">
        <v>45175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25968</v>
      </c>
      <c r="Y311" s="22">
        <v>55380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141</v>
      </c>
      <c r="AF311" s="22">
        <v>597376</v>
      </c>
      <c r="AG311" s="22">
        <v>119560</v>
      </c>
      <c r="AH311" s="22">
        <v>269251</v>
      </c>
      <c r="AI311" s="22">
        <v>0</v>
      </c>
      <c r="AJ311" s="22">
        <v>10843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14716</v>
      </c>
      <c r="AR311" s="22">
        <v>0</v>
      </c>
      <c r="AS311" s="22">
        <v>111642</v>
      </c>
      <c r="AT311" s="22">
        <v>0</v>
      </c>
      <c r="AU311" s="22">
        <v>0</v>
      </c>
      <c r="AV311" s="22">
        <v>0</v>
      </c>
      <c r="AW311" s="22">
        <v>526012</v>
      </c>
      <c r="AX311" s="22">
        <v>71364</v>
      </c>
    </row>
    <row r="312" spans="1:50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218237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1317</v>
      </c>
      <c r="N312" s="22">
        <v>6137</v>
      </c>
      <c r="O312" s="22">
        <v>0</v>
      </c>
      <c r="P312" s="22">
        <v>0</v>
      </c>
      <c r="Q312" s="22">
        <v>11507</v>
      </c>
      <c r="R312" s="22">
        <v>15225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28848</v>
      </c>
      <c r="Y312" s="22">
        <v>41558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12264</v>
      </c>
      <c r="AF312" s="22">
        <v>335093</v>
      </c>
      <c r="AG312" s="22">
        <v>12282</v>
      </c>
      <c r="AH312" s="22">
        <v>226846</v>
      </c>
      <c r="AI312" s="22">
        <v>0</v>
      </c>
      <c r="AJ312" s="22">
        <v>14483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  <c r="AR312" s="22">
        <v>0</v>
      </c>
      <c r="AS312" s="22">
        <v>100058</v>
      </c>
      <c r="AT312" s="22">
        <v>0</v>
      </c>
      <c r="AU312" s="22">
        <v>0</v>
      </c>
      <c r="AV312" s="22">
        <v>0</v>
      </c>
      <c r="AW312" s="22">
        <v>353669</v>
      </c>
      <c r="AX312" s="22">
        <v>-18576</v>
      </c>
    </row>
    <row r="313" spans="1:50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262431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2231</v>
      </c>
      <c r="M313" s="22">
        <v>12028</v>
      </c>
      <c r="N313" s="22">
        <v>3643</v>
      </c>
      <c r="O313" s="22">
        <v>0</v>
      </c>
      <c r="P313" s="22">
        <v>0</v>
      </c>
      <c r="Q313" s="22">
        <v>6526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178120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464979</v>
      </c>
      <c r="AG313" s="22">
        <v>43909</v>
      </c>
      <c r="AH313" s="22">
        <v>356995</v>
      </c>
      <c r="AI313" s="22">
        <v>0</v>
      </c>
      <c r="AJ313" s="22">
        <v>45049</v>
      </c>
      <c r="AK313" s="22">
        <v>0</v>
      </c>
      <c r="AL313" s="22">
        <v>9431</v>
      </c>
      <c r="AM313" s="22">
        <v>0</v>
      </c>
      <c r="AN313" s="22">
        <v>0</v>
      </c>
      <c r="AO313" s="22">
        <v>517</v>
      </c>
      <c r="AP313" s="22">
        <v>0</v>
      </c>
      <c r="AQ313" s="22">
        <v>0</v>
      </c>
      <c r="AR313" s="22">
        <v>0</v>
      </c>
      <c r="AS313" s="22">
        <v>44492</v>
      </c>
      <c r="AT313" s="22">
        <v>29</v>
      </c>
      <c r="AU313" s="22">
        <v>0</v>
      </c>
      <c r="AV313" s="22">
        <v>0</v>
      </c>
      <c r="AW313" s="22">
        <v>500422</v>
      </c>
      <c r="AX313" s="22">
        <v>-35443</v>
      </c>
    </row>
    <row r="314" spans="1:50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103204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300</v>
      </c>
      <c r="M314" s="22">
        <v>1632</v>
      </c>
      <c r="N314" s="22">
        <v>899</v>
      </c>
      <c r="O314" s="22">
        <v>0</v>
      </c>
      <c r="P314" s="22">
        <v>2148</v>
      </c>
      <c r="Q314" s="22">
        <v>5735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16568</v>
      </c>
      <c r="Y314" s="22">
        <v>16707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147193</v>
      </c>
      <c r="AG314" s="22">
        <v>7242</v>
      </c>
      <c r="AH314" s="22">
        <v>95440</v>
      </c>
      <c r="AI314" s="22">
        <v>0</v>
      </c>
      <c r="AJ314" s="22">
        <v>471</v>
      </c>
      <c r="AK314" s="22">
        <v>0</v>
      </c>
      <c r="AL314" s="22">
        <v>0</v>
      </c>
      <c r="AM314" s="22">
        <v>5467</v>
      </c>
      <c r="AN314" s="22">
        <v>0</v>
      </c>
      <c r="AO314" s="22">
        <v>0</v>
      </c>
      <c r="AP314" s="22">
        <v>0</v>
      </c>
      <c r="AQ314" s="22">
        <v>0</v>
      </c>
      <c r="AR314" s="22">
        <v>0</v>
      </c>
      <c r="AS314" s="22">
        <v>42561</v>
      </c>
      <c r="AT314" s="22">
        <v>0</v>
      </c>
      <c r="AU314" s="22">
        <v>0</v>
      </c>
      <c r="AV314" s="22">
        <v>0</v>
      </c>
      <c r="AW314" s="22">
        <v>151181</v>
      </c>
      <c r="AX314" s="22">
        <v>-3988</v>
      </c>
    </row>
    <row r="315" spans="1:50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503546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85900</v>
      </c>
      <c r="M315" s="22">
        <v>113617</v>
      </c>
      <c r="N315" s="22">
        <v>0</v>
      </c>
      <c r="O315" s="22">
        <v>0</v>
      </c>
      <c r="P315" s="22">
        <v>21024</v>
      </c>
      <c r="Q315" s="22">
        <v>23168</v>
      </c>
      <c r="R315" s="22">
        <v>10800</v>
      </c>
      <c r="S315" s="22">
        <v>0</v>
      </c>
      <c r="T315" s="22">
        <v>0</v>
      </c>
      <c r="U315" s="22">
        <v>0</v>
      </c>
      <c r="V315" s="22">
        <v>0</v>
      </c>
      <c r="W315" s="22">
        <v>1176</v>
      </c>
      <c r="X315" s="22">
        <v>130740</v>
      </c>
      <c r="Y315" s="22">
        <v>41358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8469</v>
      </c>
      <c r="AF315" s="22">
        <v>939798</v>
      </c>
      <c r="AG315" s="22">
        <v>63692</v>
      </c>
      <c r="AH315" s="22">
        <v>308931</v>
      </c>
      <c r="AI315" s="22">
        <v>0</v>
      </c>
      <c r="AJ315" s="22">
        <v>23360</v>
      </c>
      <c r="AK315" s="22">
        <v>0</v>
      </c>
      <c r="AL315" s="22">
        <v>0</v>
      </c>
      <c r="AM315" s="22">
        <v>361403</v>
      </c>
      <c r="AN315" s="22">
        <v>0</v>
      </c>
      <c r="AO315" s="22">
        <v>952</v>
      </c>
      <c r="AP315" s="22">
        <v>0</v>
      </c>
      <c r="AQ315" s="22">
        <v>0</v>
      </c>
      <c r="AR315" s="22">
        <v>0</v>
      </c>
      <c r="AS315" s="22">
        <v>62005</v>
      </c>
      <c r="AT315" s="22">
        <v>0</v>
      </c>
      <c r="AU315" s="22">
        <v>0</v>
      </c>
      <c r="AV315" s="22">
        <v>4958</v>
      </c>
      <c r="AW315" s="22">
        <v>825301</v>
      </c>
      <c r="AX315" s="22">
        <v>114497</v>
      </c>
    </row>
    <row r="316" spans="1:50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414558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1298</v>
      </c>
      <c r="M316" s="22">
        <v>18480</v>
      </c>
      <c r="N316" s="22">
        <v>0</v>
      </c>
      <c r="O316" s="22">
        <v>0</v>
      </c>
      <c r="P316" s="22">
        <v>0</v>
      </c>
      <c r="Q316" s="22">
        <v>31057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25897</v>
      </c>
      <c r="Y316" s="22">
        <v>279304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650</v>
      </c>
      <c r="AF316" s="22">
        <v>771244</v>
      </c>
      <c r="AG316" s="22">
        <v>21625</v>
      </c>
      <c r="AH316" s="22">
        <v>380525</v>
      </c>
      <c r="AI316" s="22">
        <v>0</v>
      </c>
      <c r="AJ316" s="22">
        <v>25056</v>
      </c>
      <c r="AK316" s="22">
        <v>0</v>
      </c>
      <c r="AL316" s="22">
        <v>0</v>
      </c>
      <c r="AM316" s="22">
        <v>4686</v>
      </c>
      <c r="AN316" s="22">
        <v>0</v>
      </c>
      <c r="AO316" s="22">
        <v>0</v>
      </c>
      <c r="AP316" s="22">
        <v>0</v>
      </c>
      <c r="AQ316" s="22">
        <v>0</v>
      </c>
      <c r="AR316" s="22">
        <v>0</v>
      </c>
      <c r="AS316" s="22">
        <v>65020</v>
      </c>
      <c r="AT316" s="22">
        <v>0</v>
      </c>
      <c r="AU316" s="22">
        <v>0</v>
      </c>
      <c r="AV316" s="22">
        <v>0</v>
      </c>
      <c r="AW316" s="22">
        <v>496912</v>
      </c>
      <c r="AX316" s="22">
        <v>274332</v>
      </c>
    </row>
    <row r="317" spans="1:50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107970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76</v>
      </c>
      <c r="M317" s="22">
        <v>1273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37524</v>
      </c>
      <c r="Y317" s="22">
        <v>23300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108</v>
      </c>
      <c r="AF317" s="22">
        <v>170251</v>
      </c>
      <c r="AG317" s="22">
        <v>1800</v>
      </c>
      <c r="AH317" s="22">
        <v>119690</v>
      </c>
      <c r="AI317" s="22">
        <v>0</v>
      </c>
      <c r="AJ317" s="22">
        <v>21730</v>
      </c>
      <c r="AK317" s="22">
        <v>0</v>
      </c>
      <c r="AL317" s="22">
        <v>0</v>
      </c>
      <c r="AM317" s="22">
        <v>477</v>
      </c>
      <c r="AN317" s="22">
        <v>0</v>
      </c>
      <c r="AO317" s="22">
        <v>53</v>
      </c>
      <c r="AP317" s="22">
        <v>0</v>
      </c>
      <c r="AQ317" s="22">
        <v>0</v>
      </c>
      <c r="AR317" s="22">
        <v>0</v>
      </c>
      <c r="AS317" s="22">
        <v>55779</v>
      </c>
      <c r="AT317" s="22">
        <v>0</v>
      </c>
      <c r="AU317" s="22">
        <v>0</v>
      </c>
      <c r="AV317" s="22">
        <v>0</v>
      </c>
      <c r="AW317" s="22">
        <v>199529</v>
      </c>
      <c r="AX317" s="22">
        <v>-29278</v>
      </c>
    </row>
    <row r="318" spans="1:50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78508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3755</v>
      </c>
      <c r="M318" s="22">
        <v>1046</v>
      </c>
      <c r="N318" s="22">
        <v>1913</v>
      </c>
      <c r="O318" s="22">
        <v>0</v>
      </c>
      <c r="P318" s="22">
        <v>0</v>
      </c>
      <c r="Q318" s="22">
        <v>3699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9206</v>
      </c>
      <c r="Y318" s="22">
        <v>161850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259977</v>
      </c>
      <c r="AG318" s="22">
        <v>23155</v>
      </c>
      <c r="AH318" s="22">
        <v>57835</v>
      </c>
      <c r="AI318" s="22">
        <v>0</v>
      </c>
      <c r="AJ318" s="22">
        <v>5628</v>
      </c>
      <c r="AK318" s="22">
        <v>0</v>
      </c>
      <c r="AL318" s="22">
        <v>0</v>
      </c>
      <c r="AM318" s="22">
        <v>1130</v>
      </c>
      <c r="AN318" s="22">
        <v>0</v>
      </c>
      <c r="AO318" s="22">
        <v>0</v>
      </c>
      <c r="AP318" s="22">
        <v>0</v>
      </c>
      <c r="AQ318" s="22">
        <v>0</v>
      </c>
      <c r="AR318" s="22">
        <v>0</v>
      </c>
      <c r="AS318" s="22">
        <v>65025</v>
      </c>
      <c r="AT318" s="22">
        <v>0</v>
      </c>
      <c r="AU318" s="22">
        <v>0</v>
      </c>
      <c r="AV318" s="22">
        <v>0</v>
      </c>
      <c r="AW318" s="22">
        <v>152773</v>
      </c>
      <c r="AX318" s="22">
        <v>107204</v>
      </c>
    </row>
    <row r="319" spans="1:50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414006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4705</v>
      </c>
      <c r="M319" s="22">
        <v>10517</v>
      </c>
      <c r="N319" s="22">
        <v>1840</v>
      </c>
      <c r="O319" s="22">
        <v>0</v>
      </c>
      <c r="P319" s="22">
        <v>0</v>
      </c>
      <c r="Q319" s="22">
        <v>20293</v>
      </c>
      <c r="R319" s="22">
        <v>0</v>
      </c>
      <c r="S319" s="22">
        <v>0</v>
      </c>
      <c r="T319" s="22">
        <v>5056</v>
      </c>
      <c r="U319" s="22">
        <v>0</v>
      </c>
      <c r="V319" s="22">
        <v>0</v>
      </c>
      <c r="W319" s="22">
        <v>0</v>
      </c>
      <c r="X319" s="22">
        <v>22350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1227</v>
      </c>
      <c r="AF319" s="22">
        <v>479994</v>
      </c>
      <c r="AG319" s="22">
        <v>10014</v>
      </c>
      <c r="AH319" s="22">
        <v>343247</v>
      </c>
      <c r="AI319" s="22">
        <v>0</v>
      </c>
      <c r="AJ319" s="22">
        <v>18901</v>
      </c>
      <c r="AK319" s="22">
        <v>0</v>
      </c>
      <c r="AL319" s="22">
        <v>0</v>
      </c>
      <c r="AM319" s="22">
        <v>808</v>
      </c>
      <c r="AN319" s="22">
        <v>0</v>
      </c>
      <c r="AO319" s="22">
        <v>0</v>
      </c>
      <c r="AP319" s="22">
        <v>0</v>
      </c>
      <c r="AQ319" s="22">
        <v>0</v>
      </c>
      <c r="AR319" s="22">
        <v>0</v>
      </c>
      <c r="AS319" s="22">
        <v>69239</v>
      </c>
      <c r="AT319" s="22">
        <v>0</v>
      </c>
      <c r="AU319" s="22">
        <v>0</v>
      </c>
      <c r="AV319" s="22">
        <v>0</v>
      </c>
      <c r="AW319" s="22">
        <v>442209</v>
      </c>
      <c r="AX319" s="22">
        <v>37785</v>
      </c>
    </row>
    <row r="320" spans="1:50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188873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10741</v>
      </c>
      <c r="M320" s="22">
        <v>4859</v>
      </c>
      <c r="N320" s="22">
        <v>0</v>
      </c>
      <c r="O320" s="22">
        <v>0</v>
      </c>
      <c r="P320" s="22">
        <v>6945</v>
      </c>
      <c r="Q320" s="22">
        <v>33785</v>
      </c>
      <c r="R320" s="22">
        <v>2400</v>
      </c>
      <c r="S320" s="22">
        <v>0</v>
      </c>
      <c r="T320" s="22">
        <v>34019</v>
      </c>
      <c r="U320" s="22">
        <v>0</v>
      </c>
      <c r="V320" s="22">
        <v>0</v>
      </c>
      <c r="W320" s="22">
        <v>0</v>
      </c>
      <c r="X320" s="22">
        <v>21833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303455</v>
      </c>
      <c r="AG320" s="22">
        <v>15660</v>
      </c>
      <c r="AH320" s="22">
        <v>137852</v>
      </c>
      <c r="AI320" s="22">
        <v>0</v>
      </c>
      <c r="AJ320" s="22">
        <v>7705</v>
      </c>
      <c r="AK320" s="22">
        <v>0</v>
      </c>
      <c r="AL320" s="22">
        <v>0</v>
      </c>
      <c r="AM320" s="22">
        <v>1399</v>
      </c>
      <c r="AN320" s="22">
        <v>0</v>
      </c>
      <c r="AO320" s="22">
        <v>0</v>
      </c>
      <c r="AP320" s="22">
        <v>0</v>
      </c>
      <c r="AQ320" s="22">
        <v>0</v>
      </c>
      <c r="AR320" s="22">
        <v>0</v>
      </c>
      <c r="AS320" s="22">
        <v>87216</v>
      </c>
      <c r="AT320" s="22">
        <v>0</v>
      </c>
      <c r="AU320" s="22">
        <v>0</v>
      </c>
      <c r="AV320" s="22">
        <v>0</v>
      </c>
      <c r="AW320" s="22">
        <v>249832</v>
      </c>
      <c r="AX320" s="22">
        <v>53623</v>
      </c>
    </row>
    <row r="321" spans="1:50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466216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1130</v>
      </c>
      <c r="M321" s="22">
        <v>4951</v>
      </c>
      <c r="N321" s="22">
        <v>35463</v>
      </c>
      <c r="O321" s="22">
        <v>0</v>
      </c>
      <c r="P321" s="22">
        <v>0</v>
      </c>
      <c r="Q321" s="22">
        <v>1260</v>
      </c>
      <c r="R321" s="22">
        <v>824</v>
      </c>
      <c r="S321" s="22">
        <v>0</v>
      </c>
      <c r="T321" s="22">
        <v>0</v>
      </c>
      <c r="U321" s="22">
        <v>0</v>
      </c>
      <c r="V321" s="22">
        <v>-11232</v>
      </c>
      <c r="W321" s="22">
        <v>-5267</v>
      </c>
      <c r="X321" s="22">
        <v>18740</v>
      </c>
      <c r="Y321" s="22">
        <v>270265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782350</v>
      </c>
      <c r="AG321" s="22">
        <v>212161</v>
      </c>
      <c r="AH321" s="22">
        <v>256045</v>
      </c>
      <c r="AI321" s="22">
        <v>0</v>
      </c>
      <c r="AJ321" s="22">
        <v>49144</v>
      </c>
      <c r="AK321" s="22">
        <v>0</v>
      </c>
      <c r="AL321" s="22">
        <v>30000</v>
      </c>
      <c r="AM321" s="22">
        <v>0</v>
      </c>
      <c r="AN321" s="22">
        <v>0</v>
      </c>
      <c r="AO321" s="22">
        <v>739</v>
      </c>
      <c r="AP321" s="22">
        <v>1144</v>
      </c>
      <c r="AQ321" s="22">
        <v>0</v>
      </c>
      <c r="AR321" s="22">
        <v>0</v>
      </c>
      <c r="AS321" s="22">
        <v>78983</v>
      </c>
      <c r="AT321" s="22">
        <v>0</v>
      </c>
      <c r="AU321" s="22">
        <v>0</v>
      </c>
      <c r="AV321" s="22">
        <v>74</v>
      </c>
      <c r="AW321" s="22">
        <v>628290</v>
      </c>
      <c r="AX321" s="22">
        <v>154060</v>
      </c>
    </row>
    <row r="322" spans="1:50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313362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1375</v>
      </c>
      <c r="M322" s="22">
        <v>10348</v>
      </c>
      <c r="N322" s="22">
        <v>0</v>
      </c>
      <c r="O322" s="22">
        <v>0</v>
      </c>
      <c r="P322" s="22">
        <v>3027</v>
      </c>
      <c r="Q322" s="22">
        <v>19055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27889</v>
      </c>
      <c r="Y322" s="22">
        <v>39916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414972</v>
      </c>
      <c r="AG322" s="22">
        <v>1768</v>
      </c>
      <c r="AH322" s="22">
        <v>300958</v>
      </c>
      <c r="AI322" s="22">
        <v>0</v>
      </c>
      <c r="AJ322" s="22">
        <v>22697</v>
      </c>
      <c r="AK322" s="22">
        <v>0</v>
      </c>
      <c r="AL322" s="22">
        <v>0</v>
      </c>
      <c r="AM322" s="22">
        <v>13658</v>
      </c>
      <c r="AN322" s="22">
        <v>0</v>
      </c>
      <c r="AO322" s="22">
        <v>239</v>
      </c>
      <c r="AP322" s="22">
        <v>0</v>
      </c>
      <c r="AQ322" s="22">
        <v>0</v>
      </c>
      <c r="AR322" s="22">
        <v>394</v>
      </c>
      <c r="AS322" s="22">
        <v>48913</v>
      </c>
      <c r="AT322" s="22">
        <v>0</v>
      </c>
      <c r="AU322" s="22">
        <v>0</v>
      </c>
      <c r="AV322" s="22">
        <v>0</v>
      </c>
      <c r="AW322" s="22">
        <v>388627</v>
      </c>
      <c r="AX322" s="22">
        <v>26345</v>
      </c>
    </row>
    <row r="323" spans="1:50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38582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69</v>
      </c>
      <c r="N323" s="22">
        <v>132962</v>
      </c>
      <c r="O323" s="22">
        <v>0</v>
      </c>
      <c r="P323" s="22">
        <v>0</v>
      </c>
      <c r="Q323" s="22">
        <v>38262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344298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554173</v>
      </c>
      <c r="AG323" s="22">
        <v>0</v>
      </c>
      <c r="AH323" s="22">
        <v>17813</v>
      </c>
      <c r="AI323" s="22">
        <v>51717</v>
      </c>
      <c r="AJ323" s="22">
        <v>0</v>
      </c>
      <c r="AK323" s="22">
        <v>0</v>
      </c>
      <c r="AL323" s="22">
        <v>342269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  <c r="AR323" s="22">
        <v>0</v>
      </c>
      <c r="AS323" s="22">
        <v>0</v>
      </c>
      <c r="AT323" s="22">
        <v>0</v>
      </c>
      <c r="AU323" s="22">
        <v>0</v>
      </c>
      <c r="AV323" s="22">
        <v>0</v>
      </c>
      <c r="AW323" s="22">
        <v>411799</v>
      </c>
      <c r="AX323" s="22">
        <v>142374</v>
      </c>
    </row>
    <row r="324" spans="1:50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10291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16281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199412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225984</v>
      </c>
      <c r="AG324" s="22">
        <v>0</v>
      </c>
      <c r="AH324" s="22">
        <v>11326</v>
      </c>
      <c r="AI324" s="22">
        <v>1920</v>
      </c>
      <c r="AJ324" s="22">
        <v>0</v>
      </c>
      <c r="AK324" s="22">
        <v>0</v>
      </c>
      <c r="AL324" s="22">
        <v>198862</v>
      </c>
      <c r="AM324" s="22">
        <v>0</v>
      </c>
      <c r="AN324" s="22">
        <v>0</v>
      </c>
      <c r="AO324" s="22">
        <v>0</v>
      </c>
      <c r="AP324" s="22">
        <v>0</v>
      </c>
      <c r="AQ324" s="22">
        <v>0</v>
      </c>
      <c r="AR324" s="22">
        <v>0</v>
      </c>
      <c r="AS324" s="22">
        <v>0</v>
      </c>
      <c r="AT324" s="22">
        <v>0</v>
      </c>
      <c r="AU324" s="22">
        <v>0</v>
      </c>
      <c r="AV324" s="22">
        <v>0</v>
      </c>
      <c r="AW324" s="22">
        <v>212108</v>
      </c>
      <c r="AX324" s="22">
        <v>13876</v>
      </c>
    </row>
    <row r="325" spans="1:50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36543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992</v>
      </c>
      <c r="N325" s="22">
        <v>0</v>
      </c>
      <c r="O325" s="22">
        <v>0</v>
      </c>
      <c r="P325" s="22">
        <v>0</v>
      </c>
      <c r="Q325" s="22">
        <v>3564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32958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74058</v>
      </c>
      <c r="AG325" s="22">
        <v>0</v>
      </c>
      <c r="AH325" s="22">
        <v>15030</v>
      </c>
      <c r="AI325" s="22">
        <v>33400</v>
      </c>
      <c r="AJ325" s="22">
        <v>0</v>
      </c>
      <c r="AK325" s="22">
        <v>0</v>
      </c>
      <c r="AL325" s="22">
        <v>16892</v>
      </c>
      <c r="AM325" s="22">
        <v>0</v>
      </c>
      <c r="AN325" s="22">
        <v>0</v>
      </c>
      <c r="AO325" s="22">
        <v>0</v>
      </c>
      <c r="AP325" s="22">
        <v>0</v>
      </c>
      <c r="AQ325" s="22">
        <v>0</v>
      </c>
      <c r="AR325" s="22">
        <v>0</v>
      </c>
      <c r="AS325" s="22">
        <v>0</v>
      </c>
      <c r="AT325" s="22">
        <v>0</v>
      </c>
      <c r="AU325" s="22">
        <v>0</v>
      </c>
      <c r="AV325" s="22">
        <v>0</v>
      </c>
      <c r="AW325" s="22">
        <v>65322</v>
      </c>
      <c r="AX325" s="22">
        <v>8736</v>
      </c>
    </row>
    <row r="326" spans="1:50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122090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122090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122090</v>
      </c>
      <c r="AO326" s="22">
        <v>0</v>
      </c>
      <c r="AP326" s="22">
        <v>0</v>
      </c>
      <c r="AQ326" s="22">
        <v>0</v>
      </c>
      <c r="AR326" s="22">
        <v>0</v>
      </c>
      <c r="AS326" s="22">
        <v>0</v>
      </c>
      <c r="AT326" s="22">
        <v>0</v>
      </c>
      <c r="AU326" s="22">
        <v>0</v>
      </c>
      <c r="AV326" s="22">
        <v>0</v>
      </c>
      <c r="AW326" s="22">
        <v>122090</v>
      </c>
      <c r="AX326" s="22">
        <v>0</v>
      </c>
    </row>
    <row r="327" spans="1:50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2105970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1252801</v>
      </c>
      <c r="M327" s="22">
        <v>-4766</v>
      </c>
      <c r="N327" s="22">
        <v>160946</v>
      </c>
      <c r="O327" s="22">
        <v>0</v>
      </c>
      <c r="P327" s="22">
        <v>0</v>
      </c>
      <c r="Q327" s="22">
        <v>140744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45054</v>
      </c>
      <c r="Y327" s="22">
        <v>76336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201062</v>
      </c>
      <c r="AF327" s="22">
        <v>3978147</v>
      </c>
      <c r="AG327" s="22">
        <v>1346725</v>
      </c>
      <c r="AH327" s="22">
        <v>1141080</v>
      </c>
      <c r="AI327" s="22">
        <v>72765</v>
      </c>
      <c r="AJ327" s="22">
        <v>338837</v>
      </c>
      <c r="AK327" s="22">
        <v>951</v>
      </c>
      <c r="AL327" s="22">
        <v>599073</v>
      </c>
      <c r="AM327" s="22">
        <v>0</v>
      </c>
      <c r="AN327" s="22">
        <v>0</v>
      </c>
      <c r="AO327" s="22">
        <v>0</v>
      </c>
      <c r="AP327" s="22">
        <v>0</v>
      </c>
      <c r="AQ327" s="22">
        <v>0</v>
      </c>
      <c r="AR327" s="22">
        <v>0</v>
      </c>
      <c r="AS327" s="22">
        <v>150848</v>
      </c>
      <c r="AT327" s="22">
        <v>0</v>
      </c>
      <c r="AU327" s="22">
        <v>0</v>
      </c>
      <c r="AV327" s="22">
        <v>0</v>
      </c>
      <c r="AW327" s="22">
        <v>3650279</v>
      </c>
      <c r="AX327" s="22">
        <v>327868</v>
      </c>
    </row>
    <row r="328" spans="1:50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33218545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5725567</v>
      </c>
      <c r="M328" s="22">
        <v>477270</v>
      </c>
      <c r="N328" s="22">
        <v>0</v>
      </c>
      <c r="O328" s="22">
        <v>0</v>
      </c>
      <c r="P328" s="22">
        <v>0</v>
      </c>
      <c r="Q328" s="22">
        <v>3299883</v>
      </c>
      <c r="R328" s="22">
        <v>5773147</v>
      </c>
      <c r="S328" s="22">
        <v>0</v>
      </c>
      <c r="T328" s="22">
        <v>0</v>
      </c>
      <c r="U328" s="22">
        <v>0</v>
      </c>
      <c r="V328" s="22">
        <v>705496</v>
      </c>
      <c r="W328" s="22">
        <v>0</v>
      </c>
      <c r="X328" s="22">
        <v>2740249</v>
      </c>
      <c r="Y328" s="22">
        <v>1903800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-9852</v>
      </c>
      <c r="AF328" s="22">
        <v>53834105</v>
      </c>
      <c r="AG328" s="22">
        <v>17971218</v>
      </c>
      <c r="AH328" s="22">
        <v>9509245</v>
      </c>
      <c r="AI328" s="22">
        <v>745894</v>
      </c>
      <c r="AJ328" s="22">
        <v>16227294</v>
      </c>
      <c r="AK328" s="22">
        <v>498112</v>
      </c>
      <c r="AL328" s="22">
        <v>1650000</v>
      </c>
      <c r="AM328" s="22">
        <v>1801716</v>
      </c>
      <c r="AN328" s="22">
        <v>0</v>
      </c>
      <c r="AO328" s="22">
        <v>36679</v>
      </c>
      <c r="AP328" s="22">
        <v>0</v>
      </c>
      <c r="AQ328" s="22">
        <v>0</v>
      </c>
      <c r="AR328" s="22">
        <v>0</v>
      </c>
      <c r="AS328" s="22">
        <v>8399553</v>
      </c>
      <c r="AT328" s="22">
        <v>10875</v>
      </c>
      <c r="AU328" s="22">
        <v>0</v>
      </c>
      <c r="AV328" s="22">
        <v>-8403759</v>
      </c>
      <c r="AW328" s="22">
        <v>48446827</v>
      </c>
      <c r="AX328" s="22">
        <v>5387278</v>
      </c>
    </row>
    <row r="329" spans="1:50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9AC8F-00E0-421A-BD93-BF6000B8617C}">
  <dimension ref="A1:AQ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1039</v>
      </c>
      <c r="D1" s="20" t="s">
        <v>1040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828</v>
      </c>
      <c r="F2" s="21" t="s">
        <v>829</v>
      </c>
      <c r="G2" s="21" t="s">
        <v>830</v>
      </c>
      <c r="H2" s="21" t="s">
        <v>831</v>
      </c>
      <c r="I2" s="21" t="s">
        <v>832</v>
      </c>
      <c r="J2" s="21" t="s">
        <v>833</v>
      </c>
      <c r="K2" s="21" t="s">
        <v>834</v>
      </c>
      <c r="L2" s="21" t="s">
        <v>835</v>
      </c>
      <c r="M2" s="21" t="s">
        <v>836</v>
      </c>
      <c r="N2" s="21" t="s">
        <v>1041</v>
      </c>
      <c r="O2" s="21" t="s">
        <v>838</v>
      </c>
      <c r="P2" s="21" t="s">
        <v>839</v>
      </c>
      <c r="Q2" s="21" t="s">
        <v>840</v>
      </c>
      <c r="R2" s="21" t="s">
        <v>841</v>
      </c>
      <c r="S2" s="21" t="s">
        <v>842</v>
      </c>
      <c r="T2" s="21" t="s">
        <v>843</v>
      </c>
      <c r="U2" s="21" t="s">
        <v>844</v>
      </c>
      <c r="V2" s="21" t="s">
        <v>845</v>
      </c>
      <c r="W2" s="21" t="s">
        <v>846</v>
      </c>
      <c r="X2" s="21" t="s">
        <v>847</v>
      </c>
      <c r="Y2" s="21" t="s">
        <v>848</v>
      </c>
      <c r="Z2" s="21" t="s">
        <v>1042</v>
      </c>
      <c r="AA2" s="21" t="s">
        <v>850</v>
      </c>
      <c r="AB2" s="21" t="s">
        <v>851</v>
      </c>
      <c r="AC2" s="21" t="s">
        <v>852</v>
      </c>
      <c r="AD2" s="21" t="s">
        <v>853</v>
      </c>
      <c r="AE2" s="21" t="s">
        <v>854</v>
      </c>
      <c r="AF2" s="21" t="s">
        <v>855</v>
      </c>
      <c r="AG2" s="21" t="s">
        <v>856</v>
      </c>
      <c r="AH2" s="21" t="s">
        <v>857</v>
      </c>
      <c r="AI2" s="21" t="s">
        <v>858</v>
      </c>
      <c r="AJ2" s="21" t="s">
        <v>859</v>
      </c>
      <c r="AK2" s="21" t="s">
        <v>860</v>
      </c>
      <c r="AL2" s="21" t="s">
        <v>861</v>
      </c>
      <c r="AM2" s="21" t="s">
        <v>862</v>
      </c>
      <c r="AN2" s="21" t="s">
        <v>863</v>
      </c>
      <c r="AO2" s="21" t="s">
        <v>864</v>
      </c>
      <c r="AP2" s="21" t="s">
        <v>64</v>
      </c>
      <c r="AQ2" s="21" t="s">
        <v>1043</v>
      </c>
    </row>
    <row r="3" spans="1:43" x14ac:dyDescent="0.25">
      <c r="A3" s="21"/>
      <c r="B3" s="21"/>
      <c r="C3" s="21"/>
      <c r="D3" s="21" t="s">
        <v>88</v>
      </c>
      <c r="E3" s="21" t="s">
        <v>1044</v>
      </c>
      <c r="F3" s="21" t="s">
        <v>1045</v>
      </c>
      <c r="G3" s="21" t="s">
        <v>1046</v>
      </c>
      <c r="H3" s="21" t="s">
        <v>1047</v>
      </c>
      <c r="I3" s="21" t="s">
        <v>1048</v>
      </c>
      <c r="J3" s="21" t="s">
        <v>1049</v>
      </c>
      <c r="K3" s="21" t="s">
        <v>1050</v>
      </c>
      <c r="L3" s="21" t="s">
        <v>1051</v>
      </c>
      <c r="M3" s="21" t="s">
        <v>1052</v>
      </c>
      <c r="N3" s="21" t="s">
        <v>1053</v>
      </c>
      <c r="O3" s="21" t="s">
        <v>1054</v>
      </c>
      <c r="P3" s="21" t="s">
        <v>1055</v>
      </c>
      <c r="Q3" s="21" t="s">
        <v>1056</v>
      </c>
      <c r="R3" s="21" t="s">
        <v>1057</v>
      </c>
      <c r="S3" s="21" t="s">
        <v>1058</v>
      </c>
      <c r="T3" s="21" t="s">
        <v>1059</v>
      </c>
      <c r="U3" s="21" t="s">
        <v>1060</v>
      </c>
      <c r="V3" s="21" t="s">
        <v>1061</v>
      </c>
      <c r="W3" s="21" t="s">
        <v>1062</v>
      </c>
      <c r="X3" s="21" t="s">
        <v>1063</v>
      </c>
      <c r="Y3" s="21" t="s">
        <v>1064</v>
      </c>
      <c r="Z3" s="21" t="s">
        <v>1065</v>
      </c>
      <c r="AA3" s="21" t="s">
        <v>1066</v>
      </c>
      <c r="AB3" s="21" t="s">
        <v>1067</v>
      </c>
      <c r="AC3" s="21" t="s">
        <v>1068</v>
      </c>
      <c r="AD3" s="21" t="s">
        <v>1069</v>
      </c>
      <c r="AE3" s="21" t="s">
        <v>1070</v>
      </c>
      <c r="AF3" s="21" t="s">
        <v>1071</v>
      </c>
      <c r="AG3" s="21" t="s">
        <v>1072</v>
      </c>
      <c r="AH3" s="21" t="s">
        <v>1073</v>
      </c>
      <c r="AI3" s="21" t="s">
        <v>1074</v>
      </c>
      <c r="AJ3" s="21" t="s">
        <v>1075</v>
      </c>
      <c r="AK3" s="21" t="s">
        <v>1076</v>
      </c>
      <c r="AL3" s="21" t="s">
        <v>1077</v>
      </c>
      <c r="AM3" s="21" t="s">
        <v>1078</v>
      </c>
      <c r="AN3" s="21" t="s">
        <v>1079</v>
      </c>
      <c r="AO3" s="21" t="s">
        <v>1080</v>
      </c>
      <c r="AP3" s="21" t="s">
        <v>1081</v>
      </c>
      <c r="AQ3" s="21" t="s">
        <v>1082</v>
      </c>
    </row>
    <row r="4" spans="1:43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735916</v>
      </c>
      <c r="G4" s="22">
        <v>0</v>
      </c>
      <c r="H4" s="22">
        <v>418627</v>
      </c>
      <c r="I4" s="22">
        <v>58655</v>
      </c>
      <c r="J4" s="22">
        <v>0</v>
      </c>
      <c r="K4" s="22">
        <v>0</v>
      </c>
      <c r="L4" s="22">
        <v>40</v>
      </c>
      <c r="M4" s="22">
        <v>0</v>
      </c>
      <c r="N4" s="22">
        <v>21636</v>
      </c>
      <c r="O4" s="22">
        <v>103692</v>
      </c>
      <c r="P4" s="22">
        <v>0</v>
      </c>
      <c r="Q4" s="22">
        <v>1500907</v>
      </c>
      <c r="R4" s="22">
        <v>0</v>
      </c>
      <c r="S4" s="22">
        <v>0</v>
      </c>
      <c r="T4" s="22">
        <v>19342565</v>
      </c>
      <c r="U4" s="22">
        <v>29606057</v>
      </c>
      <c r="V4" s="22">
        <v>9375832</v>
      </c>
      <c r="W4" s="22">
        <v>0</v>
      </c>
      <c r="X4" s="22">
        <v>0</v>
      </c>
      <c r="Y4" s="22">
        <v>0</v>
      </c>
      <c r="Z4" s="22">
        <v>181127</v>
      </c>
      <c r="AA4" s="22">
        <v>0</v>
      </c>
      <c r="AB4" s="22">
        <v>1766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6564600</v>
      </c>
      <c r="AJ4" s="22">
        <v>228570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68139990</v>
      </c>
    </row>
    <row r="5" spans="1:43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2542</v>
      </c>
      <c r="F5" s="22">
        <v>865673</v>
      </c>
      <c r="G5" s="22">
        <v>0</v>
      </c>
      <c r="H5" s="22">
        <v>0</v>
      </c>
      <c r="I5" s="22">
        <v>55335</v>
      </c>
      <c r="J5" s="22">
        <v>0</v>
      </c>
      <c r="K5" s="22">
        <v>0</v>
      </c>
      <c r="L5" s="22">
        <v>111299</v>
      </c>
      <c r="M5" s="22">
        <v>0</v>
      </c>
      <c r="N5" s="22">
        <v>0</v>
      </c>
      <c r="O5" s="22">
        <v>95813</v>
      </c>
      <c r="P5" s="22">
        <v>0</v>
      </c>
      <c r="Q5" s="22">
        <v>45806</v>
      </c>
      <c r="R5" s="22">
        <v>643205</v>
      </c>
      <c r="S5" s="22">
        <v>0</v>
      </c>
      <c r="T5" s="22">
        <v>5058936</v>
      </c>
      <c r="U5" s="22">
        <v>3806373</v>
      </c>
      <c r="V5" s="22">
        <v>2110754</v>
      </c>
      <c r="W5" s="22">
        <v>100</v>
      </c>
      <c r="X5" s="22">
        <v>5644</v>
      </c>
      <c r="Y5" s="22">
        <v>1293945</v>
      </c>
      <c r="Z5" s="22">
        <v>14920</v>
      </c>
      <c r="AA5" s="22">
        <v>1534</v>
      </c>
      <c r="AB5" s="22">
        <v>31443</v>
      </c>
      <c r="AC5" s="22">
        <v>0</v>
      </c>
      <c r="AD5" s="22">
        <v>406849</v>
      </c>
      <c r="AE5" s="22">
        <v>0</v>
      </c>
      <c r="AF5" s="22">
        <v>0</v>
      </c>
      <c r="AG5" s="22">
        <v>123479</v>
      </c>
      <c r="AH5" s="22">
        <v>0</v>
      </c>
      <c r="AI5" s="22">
        <v>2127569</v>
      </c>
      <c r="AJ5" s="22">
        <v>47923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147549</v>
      </c>
      <c r="AQ5" s="22">
        <v>16996692</v>
      </c>
    </row>
    <row r="6" spans="1:43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12915</v>
      </c>
      <c r="G6" s="22">
        <v>0</v>
      </c>
      <c r="H6" s="22">
        <v>0</v>
      </c>
      <c r="I6" s="22">
        <v>65244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4288195</v>
      </c>
      <c r="U6" s="22">
        <v>1610081</v>
      </c>
      <c r="V6" s="22">
        <v>1552824</v>
      </c>
      <c r="W6" s="22">
        <v>0</v>
      </c>
      <c r="X6" s="22">
        <v>0</v>
      </c>
      <c r="Y6" s="22">
        <v>0</v>
      </c>
      <c r="Z6" s="22">
        <v>37976</v>
      </c>
      <c r="AA6" s="22">
        <v>0</v>
      </c>
      <c r="AB6" s="22">
        <v>1332</v>
      </c>
      <c r="AC6" s="22">
        <v>34112</v>
      </c>
      <c r="AD6" s="22">
        <v>115050</v>
      </c>
      <c r="AE6" s="22">
        <v>0</v>
      </c>
      <c r="AF6" s="22">
        <v>0</v>
      </c>
      <c r="AG6" s="22">
        <v>0</v>
      </c>
      <c r="AH6" s="22">
        <v>0</v>
      </c>
      <c r="AI6" s="22">
        <v>839918</v>
      </c>
      <c r="AJ6" s="22">
        <v>114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8557761</v>
      </c>
    </row>
    <row r="7" spans="1:43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12823000</v>
      </c>
      <c r="G7" s="22">
        <v>0</v>
      </c>
      <c r="H7" s="22">
        <v>27003000</v>
      </c>
      <c r="I7" s="22">
        <v>541000</v>
      </c>
      <c r="J7" s="22">
        <v>2348000</v>
      </c>
      <c r="K7" s="22">
        <v>0</v>
      </c>
      <c r="L7" s="22">
        <v>593000</v>
      </c>
      <c r="M7" s="22">
        <v>0</v>
      </c>
      <c r="N7" s="22">
        <v>12352000</v>
      </c>
      <c r="O7" s="22">
        <v>64257000</v>
      </c>
      <c r="P7" s="22">
        <v>0</v>
      </c>
      <c r="Q7" s="22">
        <v>142066000</v>
      </c>
      <c r="R7" s="22">
        <v>75706000</v>
      </c>
      <c r="S7" s="22">
        <v>409000</v>
      </c>
      <c r="T7" s="22">
        <v>284570000</v>
      </c>
      <c r="U7" s="22">
        <v>380119000</v>
      </c>
      <c r="V7" s="22">
        <v>152775000</v>
      </c>
      <c r="W7" s="22">
        <v>1917000</v>
      </c>
      <c r="X7" s="22">
        <v>-91000</v>
      </c>
      <c r="Y7" s="22">
        <v>0</v>
      </c>
      <c r="Z7" s="22">
        <v>6958000</v>
      </c>
      <c r="AA7" s="22">
        <v>0</v>
      </c>
      <c r="AB7" s="22">
        <v>43440000</v>
      </c>
      <c r="AC7" s="22">
        <v>0</v>
      </c>
      <c r="AD7" s="22">
        <v>0</v>
      </c>
      <c r="AE7" s="22">
        <v>4557000</v>
      </c>
      <c r="AF7" s="22">
        <v>3393000</v>
      </c>
      <c r="AG7" s="22">
        <v>0</v>
      </c>
      <c r="AH7" s="22">
        <v>0</v>
      </c>
      <c r="AI7" s="22">
        <v>28870000</v>
      </c>
      <c r="AJ7" s="22">
        <v>0</v>
      </c>
      <c r="AK7" s="22">
        <v>21869000</v>
      </c>
      <c r="AL7" s="22">
        <v>1162000</v>
      </c>
      <c r="AM7" s="22">
        <v>0</v>
      </c>
      <c r="AN7" s="22">
        <v>0</v>
      </c>
      <c r="AO7" s="22">
        <v>0</v>
      </c>
      <c r="AP7" s="22">
        <v>0</v>
      </c>
      <c r="AQ7" s="22">
        <v>1267637000</v>
      </c>
    </row>
    <row r="8" spans="1:43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52305</v>
      </c>
      <c r="G8" s="22">
        <v>0</v>
      </c>
      <c r="H8" s="22">
        <v>774856</v>
      </c>
      <c r="I8" s="22">
        <v>39412</v>
      </c>
      <c r="J8" s="22">
        <v>0</v>
      </c>
      <c r="K8" s="22">
        <v>0</v>
      </c>
      <c r="L8" s="22">
        <v>838</v>
      </c>
      <c r="M8" s="22">
        <v>33858</v>
      </c>
      <c r="N8" s="22">
        <v>0</v>
      </c>
      <c r="O8" s="22">
        <v>33422</v>
      </c>
      <c r="P8" s="22">
        <v>103348</v>
      </c>
      <c r="Q8" s="22">
        <v>13432</v>
      </c>
      <c r="R8" s="22">
        <v>0</v>
      </c>
      <c r="S8" s="22">
        <v>0</v>
      </c>
      <c r="T8" s="22">
        <v>6863518</v>
      </c>
      <c r="U8" s="22">
        <v>4734263</v>
      </c>
      <c r="V8" s="22">
        <v>3361715</v>
      </c>
      <c r="W8" s="22">
        <v>0</v>
      </c>
      <c r="X8" s="22">
        <v>0</v>
      </c>
      <c r="Y8" s="22">
        <v>0</v>
      </c>
      <c r="Z8" s="22">
        <v>254148</v>
      </c>
      <c r="AA8" s="22">
        <v>0</v>
      </c>
      <c r="AB8" s="22">
        <v>19664</v>
      </c>
      <c r="AC8" s="22">
        <v>0</v>
      </c>
      <c r="AD8" s="22">
        <v>0</v>
      </c>
      <c r="AE8" s="22">
        <v>0</v>
      </c>
      <c r="AF8" s="22">
        <v>0</v>
      </c>
      <c r="AG8" s="22">
        <v>2700</v>
      </c>
      <c r="AH8" s="22">
        <v>0</v>
      </c>
      <c r="AI8" s="22">
        <v>1479264</v>
      </c>
      <c r="AJ8" s="22">
        <v>36560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17803303</v>
      </c>
    </row>
    <row r="9" spans="1:43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3184390</v>
      </c>
      <c r="G9" s="22">
        <v>0</v>
      </c>
      <c r="H9" s="22">
        <v>803384</v>
      </c>
      <c r="I9" s="22">
        <v>306367</v>
      </c>
      <c r="J9" s="22">
        <v>0</v>
      </c>
      <c r="K9" s="22">
        <v>0</v>
      </c>
      <c r="L9" s="22">
        <v>418872</v>
      </c>
      <c r="M9" s="22">
        <v>0</v>
      </c>
      <c r="N9" s="22">
        <v>0</v>
      </c>
      <c r="O9" s="22">
        <v>304152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1318694</v>
      </c>
      <c r="W9" s="22">
        <v>177320</v>
      </c>
      <c r="X9" s="22">
        <v>77806</v>
      </c>
      <c r="Y9" s="22">
        <v>0</v>
      </c>
      <c r="Z9" s="22">
        <v>0</v>
      </c>
      <c r="AA9" s="22">
        <v>0</v>
      </c>
      <c r="AB9" s="22">
        <v>2574448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106579</v>
      </c>
      <c r="AJ9" s="22">
        <v>34186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9306198</v>
      </c>
    </row>
    <row r="10" spans="1:43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63203</v>
      </c>
      <c r="G10" s="22">
        <v>0</v>
      </c>
      <c r="H10" s="22">
        <v>52276</v>
      </c>
      <c r="I10" s="22">
        <v>212247</v>
      </c>
      <c r="J10" s="22">
        <v>0</v>
      </c>
      <c r="K10" s="22">
        <v>0</v>
      </c>
      <c r="L10" s="22">
        <v>7764</v>
      </c>
      <c r="M10" s="22">
        <v>0</v>
      </c>
      <c r="N10" s="22">
        <v>0</v>
      </c>
      <c r="O10" s="22">
        <v>1370</v>
      </c>
      <c r="P10" s="22">
        <v>113708</v>
      </c>
      <c r="Q10" s="22">
        <v>32941</v>
      </c>
      <c r="R10" s="22">
        <v>142108</v>
      </c>
      <c r="S10" s="22">
        <v>0</v>
      </c>
      <c r="T10" s="22">
        <v>3745932</v>
      </c>
      <c r="U10" s="22">
        <v>2203164</v>
      </c>
      <c r="V10" s="22">
        <v>2603942</v>
      </c>
      <c r="W10" s="22">
        <v>0</v>
      </c>
      <c r="X10" s="22">
        <v>3943</v>
      </c>
      <c r="Y10" s="22">
        <v>0</v>
      </c>
      <c r="Z10" s="22">
        <v>23419</v>
      </c>
      <c r="AA10" s="22">
        <v>0</v>
      </c>
      <c r="AB10" s="22">
        <v>15760</v>
      </c>
      <c r="AC10" s="22">
        <v>26421</v>
      </c>
      <c r="AD10" s="22">
        <v>0</v>
      </c>
      <c r="AE10" s="22">
        <v>0</v>
      </c>
      <c r="AF10" s="22">
        <v>0</v>
      </c>
      <c r="AG10" s="22">
        <v>5600</v>
      </c>
      <c r="AH10" s="22">
        <v>0</v>
      </c>
      <c r="AI10" s="22">
        <v>1871090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11124888</v>
      </c>
    </row>
    <row r="11" spans="1:43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13998000</v>
      </c>
      <c r="G11" s="22">
        <v>0</v>
      </c>
      <c r="H11" s="22">
        <v>33996000</v>
      </c>
      <c r="I11" s="22">
        <v>18785000</v>
      </c>
      <c r="J11" s="22">
        <v>0</v>
      </c>
      <c r="K11" s="22">
        <v>0</v>
      </c>
      <c r="L11" s="22">
        <v>1300000</v>
      </c>
      <c r="M11" s="22">
        <v>0</v>
      </c>
      <c r="N11" s="22">
        <v>7847000</v>
      </c>
      <c r="O11" s="22">
        <v>17450000</v>
      </c>
      <c r="P11" s="22">
        <v>0</v>
      </c>
      <c r="Q11" s="22">
        <v>96592000</v>
      </c>
      <c r="R11" s="22">
        <v>0</v>
      </c>
      <c r="S11" s="22">
        <v>299000</v>
      </c>
      <c r="T11" s="22">
        <v>0</v>
      </c>
      <c r="U11" s="22">
        <v>0</v>
      </c>
      <c r="V11" s="22">
        <v>228580000</v>
      </c>
      <c r="W11" s="22">
        <v>203000</v>
      </c>
      <c r="X11" s="22">
        <v>1977000</v>
      </c>
      <c r="Y11" s="22">
        <v>0</v>
      </c>
      <c r="Z11" s="22">
        <v>3248000</v>
      </c>
      <c r="AA11" s="22">
        <v>0</v>
      </c>
      <c r="AB11" s="22">
        <v>12823000</v>
      </c>
      <c r="AC11" s="22">
        <v>0</v>
      </c>
      <c r="AD11" s="22">
        <v>97464000</v>
      </c>
      <c r="AE11" s="22">
        <v>0</v>
      </c>
      <c r="AF11" s="22">
        <v>1240000</v>
      </c>
      <c r="AG11" s="22">
        <v>0</v>
      </c>
      <c r="AH11" s="22">
        <v>0</v>
      </c>
      <c r="AI11" s="22">
        <v>71548000</v>
      </c>
      <c r="AJ11" s="22">
        <v>1199000</v>
      </c>
      <c r="AK11" s="22">
        <v>58595000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667144000</v>
      </c>
    </row>
    <row r="12" spans="1:43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90000</v>
      </c>
      <c r="G12" s="22">
        <v>0</v>
      </c>
      <c r="H12" s="22">
        <v>77000</v>
      </c>
      <c r="I12" s="22">
        <v>42000</v>
      </c>
      <c r="J12" s="22">
        <v>0</v>
      </c>
      <c r="K12" s="22">
        <v>0</v>
      </c>
      <c r="L12" s="22">
        <v>1000</v>
      </c>
      <c r="M12" s="22">
        <v>0</v>
      </c>
      <c r="N12" s="22">
        <v>0</v>
      </c>
      <c r="O12" s="22">
        <v>100000</v>
      </c>
      <c r="P12" s="22">
        <v>0</v>
      </c>
      <c r="Q12" s="22">
        <v>203000</v>
      </c>
      <c r="R12" s="22">
        <v>0</v>
      </c>
      <c r="S12" s="22">
        <v>0</v>
      </c>
      <c r="T12" s="22">
        <v>8458000</v>
      </c>
      <c r="U12" s="22">
        <v>8844000</v>
      </c>
      <c r="V12" s="22">
        <v>4007000</v>
      </c>
      <c r="W12" s="22">
        <v>0</v>
      </c>
      <c r="X12" s="22">
        <v>63000</v>
      </c>
      <c r="Y12" s="22">
        <v>0</v>
      </c>
      <c r="Z12" s="22">
        <v>92000</v>
      </c>
      <c r="AA12" s="22">
        <v>0</v>
      </c>
      <c r="AB12" s="22">
        <v>0</v>
      </c>
      <c r="AC12" s="22">
        <v>5000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1666000</v>
      </c>
      <c r="AJ12" s="22">
        <v>464000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24112000</v>
      </c>
    </row>
    <row r="13" spans="1:43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8528</v>
      </c>
      <c r="F13" s="22">
        <v>478410</v>
      </c>
      <c r="G13" s="22">
        <v>0</v>
      </c>
      <c r="H13" s="22">
        <v>1373720</v>
      </c>
      <c r="I13" s="22">
        <v>692915</v>
      </c>
      <c r="J13" s="22">
        <v>1587570</v>
      </c>
      <c r="K13" s="22">
        <v>0</v>
      </c>
      <c r="L13" s="22">
        <v>315523</v>
      </c>
      <c r="M13" s="22">
        <v>0</v>
      </c>
      <c r="N13" s="22">
        <v>273998</v>
      </c>
      <c r="O13" s="22">
        <v>120655</v>
      </c>
      <c r="P13" s="22">
        <v>6615258</v>
      </c>
      <c r="Q13" s="22">
        <v>824068</v>
      </c>
      <c r="R13" s="22">
        <v>940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116071</v>
      </c>
      <c r="Y13" s="22">
        <v>0</v>
      </c>
      <c r="Z13" s="22">
        <v>170887</v>
      </c>
      <c r="AA13" s="22">
        <v>0</v>
      </c>
      <c r="AB13" s="22">
        <v>28272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5640030</v>
      </c>
      <c r="AJ13" s="22">
        <v>187314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18434159</v>
      </c>
    </row>
    <row r="14" spans="1:43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204095</v>
      </c>
      <c r="G14" s="22">
        <v>0</v>
      </c>
      <c r="H14" s="22">
        <v>839881</v>
      </c>
      <c r="I14" s="22">
        <v>85494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160797</v>
      </c>
      <c r="P14" s="22">
        <v>0</v>
      </c>
      <c r="Q14" s="22">
        <v>0</v>
      </c>
      <c r="R14" s="22">
        <v>12347</v>
      </c>
      <c r="S14" s="22">
        <v>0</v>
      </c>
      <c r="T14" s="22">
        <v>5272263</v>
      </c>
      <c r="U14" s="22">
        <v>4760164</v>
      </c>
      <c r="V14" s="22">
        <v>2603200</v>
      </c>
      <c r="W14" s="22">
        <v>0</v>
      </c>
      <c r="X14" s="22">
        <v>0</v>
      </c>
      <c r="Y14" s="22">
        <v>0</v>
      </c>
      <c r="Z14" s="22">
        <v>65652</v>
      </c>
      <c r="AA14" s="22">
        <v>0</v>
      </c>
      <c r="AB14" s="22">
        <v>29275</v>
      </c>
      <c r="AC14" s="22">
        <v>139049</v>
      </c>
      <c r="AD14" s="22">
        <v>0</v>
      </c>
      <c r="AE14" s="22">
        <v>0</v>
      </c>
      <c r="AF14" s="22">
        <v>0</v>
      </c>
      <c r="AG14" s="22">
        <v>679328</v>
      </c>
      <c r="AH14" s="22">
        <v>6264</v>
      </c>
      <c r="AI14" s="22">
        <v>649983</v>
      </c>
      <c r="AJ14" s="22">
        <v>541688</v>
      </c>
      <c r="AK14" s="22">
        <v>0</v>
      </c>
      <c r="AL14" s="22">
        <v>-22445</v>
      </c>
      <c r="AM14" s="22">
        <v>0</v>
      </c>
      <c r="AN14" s="22">
        <v>0</v>
      </c>
      <c r="AO14" s="22">
        <v>0</v>
      </c>
      <c r="AP14" s="22">
        <v>0</v>
      </c>
      <c r="AQ14" s="22">
        <v>16027035</v>
      </c>
    </row>
    <row r="15" spans="1:43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535975</v>
      </c>
      <c r="G15" s="22">
        <v>0</v>
      </c>
      <c r="H15" s="22">
        <v>0</v>
      </c>
      <c r="I15" s="22">
        <v>180232</v>
      </c>
      <c r="J15" s="22">
        <v>0</v>
      </c>
      <c r="K15" s="22">
        <v>932048</v>
      </c>
      <c r="L15" s="22">
        <v>57065</v>
      </c>
      <c r="M15" s="22">
        <v>0</v>
      </c>
      <c r="N15" s="22">
        <v>109112</v>
      </c>
      <c r="O15" s="22">
        <v>173182</v>
      </c>
      <c r="P15" s="22">
        <v>0</v>
      </c>
      <c r="Q15" s="22">
        <v>254051</v>
      </c>
      <c r="R15" s="22">
        <v>760792</v>
      </c>
      <c r="S15" s="22">
        <v>0</v>
      </c>
      <c r="T15" s="22">
        <v>10262399</v>
      </c>
      <c r="U15" s="22">
        <v>7640461</v>
      </c>
      <c r="V15" s="22">
        <v>3415099</v>
      </c>
      <c r="W15" s="22">
        <v>0</v>
      </c>
      <c r="X15" s="22">
        <v>21202</v>
      </c>
      <c r="Y15" s="22">
        <v>0</v>
      </c>
      <c r="Z15" s="22">
        <v>72700</v>
      </c>
      <c r="AA15" s="22">
        <v>0</v>
      </c>
      <c r="AB15" s="22">
        <v>186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2774410</v>
      </c>
      <c r="AJ15" s="22">
        <v>179060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27367974</v>
      </c>
    </row>
    <row r="16" spans="1:43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220000</v>
      </c>
      <c r="G16" s="22">
        <v>0</v>
      </c>
      <c r="H16" s="22">
        <v>652000</v>
      </c>
      <c r="I16" s="22">
        <v>25000</v>
      </c>
      <c r="J16" s="22">
        <v>0</v>
      </c>
      <c r="K16" s="22">
        <v>15285000</v>
      </c>
      <c r="L16" s="22">
        <v>13000</v>
      </c>
      <c r="M16" s="22">
        <v>398000</v>
      </c>
      <c r="N16" s="22">
        <v>211000</v>
      </c>
      <c r="O16" s="22">
        <v>1932000</v>
      </c>
      <c r="P16" s="22">
        <v>791000</v>
      </c>
      <c r="Q16" s="22">
        <v>3550000</v>
      </c>
      <c r="R16" s="22">
        <v>3000</v>
      </c>
      <c r="S16" s="22">
        <v>3637000</v>
      </c>
      <c r="T16" s="22">
        <v>27117000</v>
      </c>
      <c r="U16" s="22">
        <v>19587000</v>
      </c>
      <c r="V16" s="22">
        <v>23021000</v>
      </c>
      <c r="W16" s="22">
        <v>0</v>
      </c>
      <c r="X16" s="22">
        <v>0</v>
      </c>
      <c r="Y16" s="22">
        <v>0</v>
      </c>
      <c r="Z16" s="22">
        <v>1071000</v>
      </c>
      <c r="AA16" s="22">
        <v>0</v>
      </c>
      <c r="AB16" s="22">
        <v>0</v>
      </c>
      <c r="AC16" s="22">
        <v>0</v>
      </c>
      <c r="AD16" s="22">
        <v>4308000</v>
      </c>
      <c r="AE16" s="22">
        <v>0</v>
      </c>
      <c r="AF16" s="22">
        <v>0</v>
      </c>
      <c r="AG16" s="22">
        <v>0</v>
      </c>
      <c r="AH16" s="22">
        <v>0</v>
      </c>
      <c r="AI16" s="22">
        <v>9050000</v>
      </c>
      <c r="AJ16" s="22">
        <v>760000</v>
      </c>
      <c r="AK16" s="22">
        <v>0</v>
      </c>
      <c r="AL16" s="22">
        <v>0</v>
      </c>
      <c r="AM16" s="22">
        <v>0</v>
      </c>
      <c r="AN16" s="22">
        <v>132659000</v>
      </c>
      <c r="AO16" s="22">
        <v>0</v>
      </c>
      <c r="AP16" s="22">
        <v>0</v>
      </c>
      <c r="AQ16" s="22">
        <v>244290000</v>
      </c>
    </row>
    <row r="17" spans="1:43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1090</v>
      </c>
      <c r="F17" s="22">
        <v>39814</v>
      </c>
      <c r="G17" s="22">
        <v>0</v>
      </c>
      <c r="H17" s="22">
        <v>152477</v>
      </c>
      <c r="I17" s="22">
        <v>356640</v>
      </c>
      <c r="J17" s="22">
        <v>49920</v>
      </c>
      <c r="K17" s="22">
        <v>0</v>
      </c>
      <c r="L17" s="22">
        <v>73100</v>
      </c>
      <c r="M17" s="22">
        <v>0</v>
      </c>
      <c r="N17" s="22">
        <v>4201</v>
      </c>
      <c r="O17" s="22">
        <v>23934</v>
      </c>
      <c r="P17" s="22">
        <v>1006916</v>
      </c>
      <c r="Q17" s="22">
        <v>0</v>
      </c>
      <c r="R17" s="22">
        <v>2896067</v>
      </c>
      <c r="S17" s="22">
        <v>0</v>
      </c>
      <c r="T17" s="22">
        <v>19514715</v>
      </c>
      <c r="U17" s="22">
        <v>515202</v>
      </c>
      <c r="V17" s="22">
        <v>4374670</v>
      </c>
      <c r="W17" s="22">
        <v>0</v>
      </c>
      <c r="X17" s="22">
        <v>135543</v>
      </c>
      <c r="Y17" s="22">
        <v>0</v>
      </c>
      <c r="Z17" s="22">
        <v>160000</v>
      </c>
      <c r="AA17" s="22">
        <v>0</v>
      </c>
      <c r="AB17" s="22">
        <v>14449</v>
      </c>
      <c r="AC17" s="22">
        <v>450</v>
      </c>
      <c r="AD17" s="22">
        <v>2543901</v>
      </c>
      <c r="AE17" s="22">
        <v>0</v>
      </c>
      <c r="AF17" s="22">
        <v>0</v>
      </c>
      <c r="AG17" s="22">
        <v>0</v>
      </c>
      <c r="AH17" s="22">
        <v>0</v>
      </c>
      <c r="AI17" s="22">
        <v>6634764</v>
      </c>
      <c r="AJ17" s="22">
        <v>140649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38638502</v>
      </c>
    </row>
    <row r="18" spans="1:43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5005000</v>
      </c>
      <c r="G18" s="22">
        <v>802000</v>
      </c>
      <c r="H18" s="22">
        <v>0</v>
      </c>
      <c r="I18" s="22">
        <v>464000</v>
      </c>
      <c r="J18" s="22">
        <v>410000</v>
      </c>
      <c r="K18" s="22">
        <v>0</v>
      </c>
      <c r="L18" s="22">
        <v>0</v>
      </c>
      <c r="M18" s="22">
        <v>0</v>
      </c>
      <c r="N18" s="22">
        <v>0</v>
      </c>
      <c r="O18" s="22">
        <v>69000</v>
      </c>
      <c r="P18" s="22">
        <v>540000</v>
      </c>
      <c r="Q18" s="22">
        <v>1282000</v>
      </c>
      <c r="R18" s="22">
        <v>0</v>
      </c>
      <c r="S18" s="22">
        <v>37000</v>
      </c>
      <c r="T18" s="22">
        <v>25083000</v>
      </c>
      <c r="U18" s="22">
        <v>23397000</v>
      </c>
      <c r="V18" s="22">
        <v>9091000</v>
      </c>
      <c r="W18" s="22">
        <v>0</v>
      </c>
      <c r="X18" s="22">
        <v>3000</v>
      </c>
      <c r="Y18" s="22">
        <v>0</v>
      </c>
      <c r="Z18" s="22">
        <v>1206000</v>
      </c>
      <c r="AA18" s="22">
        <v>0</v>
      </c>
      <c r="AB18" s="22">
        <v>22000</v>
      </c>
      <c r="AC18" s="22">
        <v>0</v>
      </c>
      <c r="AD18" s="22">
        <v>1891000</v>
      </c>
      <c r="AE18" s="22">
        <v>0</v>
      </c>
      <c r="AF18" s="22">
        <v>0</v>
      </c>
      <c r="AG18" s="22">
        <v>0</v>
      </c>
      <c r="AH18" s="22">
        <v>0</v>
      </c>
      <c r="AI18" s="22">
        <v>3255000</v>
      </c>
      <c r="AJ18" s="22">
        <v>2867000</v>
      </c>
      <c r="AK18" s="22">
        <v>3155000</v>
      </c>
      <c r="AL18" s="22">
        <v>0</v>
      </c>
      <c r="AM18" s="22">
        <v>27618000</v>
      </c>
      <c r="AN18" s="22">
        <v>262830000</v>
      </c>
      <c r="AO18" s="22">
        <v>0</v>
      </c>
      <c r="AP18" s="22">
        <v>0</v>
      </c>
      <c r="AQ18" s="22">
        <v>369027000</v>
      </c>
    </row>
    <row r="19" spans="1:43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301625</v>
      </c>
      <c r="G19" s="22">
        <v>0</v>
      </c>
      <c r="H19" s="22">
        <v>0</v>
      </c>
      <c r="I19" s="22">
        <v>1542743</v>
      </c>
      <c r="J19" s="22">
        <v>0</v>
      </c>
      <c r="K19" s="22">
        <v>12692578</v>
      </c>
      <c r="L19" s="22">
        <v>48004</v>
      </c>
      <c r="M19" s="22">
        <v>1068636</v>
      </c>
      <c r="N19" s="22">
        <v>0</v>
      </c>
      <c r="O19" s="22">
        <v>69289</v>
      </c>
      <c r="P19" s="22">
        <v>0</v>
      </c>
      <c r="Q19" s="22">
        <v>5440205</v>
      </c>
      <c r="R19" s="22">
        <v>49827</v>
      </c>
      <c r="S19" s="22">
        <v>0</v>
      </c>
      <c r="T19" s="22">
        <v>26600419</v>
      </c>
      <c r="U19" s="22">
        <v>27313512</v>
      </c>
      <c r="V19" s="22">
        <v>18113247</v>
      </c>
      <c r="W19" s="22">
        <v>0</v>
      </c>
      <c r="X19" s="22">
        <v>0</v>
      </c>
      <c r="Y19" s="22">
        <v>0</v>
      </c>
      <c r="Z19" s="22">
        <v>527663</v>
      </c>
      <c r="AA19" s="22">
        <v>0</v>
      </c>
      <c r="AB19" s="22">
        <v>0</v>
      </c>
      <c r="AC19" s="22">
        <v>54633</v>
      </c>
      <c r="AD19" s="22">
        <v>2249200</v>
      </c>
      <c r="AE19" s="22">
        <v>0</v>
      </c>
      <c r="AF19" s="22">
        <v>0</v>
      </c>
      <c r="AG19" s="22">
        <v>0</v>
      </c>
      <c r="AH19" s="22">
        <v>0</v>
      </c>
      <c r="AI19" s="22">
        <v>8843157</v>
      </c>
      <c r="AJ19" s="22">
        <v>142800</v>
      </c>
      <c r="AK19" s="22">
        <v>0</v>
      </c>
      <c r="AL19" s="22">
        <v>0</v>
      </c>
      <c r="AM19" s="22">
        <v>0</v>
      </c>
      <c r="AN19" s="22">
        <v>66965604</v>
      </c>
      <c r="AO19" s="22">
        <v>0</v>
      </c>
      <c r="AP19" s="22">
        <v>0</v>
      </c>
      <c r="AQ19" s="22">
        <v>172023142</v>
      </c>
    </row>
    <row r="20" spans="1:43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175510</v>
      </c>
      <c r="H20" s="22">
        <v>0</v>
      </c>
      <c r="I20" s="22">
        <v>164090</v>
      </c>
      <c r="J20" s="22">
        <v>0</v>
      </c>
      <c r="K20" s="22">
        <v>983840</v>
      </c>
      <c r="L20" s="22">
        <v>20747</v>
      </c>
      <c r="M20" s="22">
        <v>0</v>
      </c>
      <c r="N20" s="22">
        <v>133964</v>
      </c>
      <c r="O20" s="22">
        <v>810</v>
      </c>
      <c r="P20" s="22">
        <v>0</v>
      </c>
      <c r="Q20" s="22">
        <v>603872</v>
      </c>
      <c r="R20" s="22">
        <v>2426226</v>
      </c>
      <c r="S20" s="22">
        <v>0</v>
      </c>
      <c r="T20" s="22">
        <v>13692481</v>
      </c>
      <c r="U20" s="22">
        <v>5630236</v>
      </c>
      <c r="V20" s="22">
        <v>4269220</v>
      </c>
      <c r="W20" s="22">
        <v>0</v>
      </c>
      <c r="X20" s="22">
        <v>0</v>
      </c>
      <c r="Y20" s="22">
        <v>0</v>
      </c>
      <c r="Z20" s="22">
        <v>90939</v>
      </c>
      <c r="AA20" s="22">
        <v>0</v>
      </c>
      <c r="AB20" s="22">
        <v>197002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2397283</v>
      </c>
      <c r="AJ20" s="22">
        <v>38387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30824607</v>
      </c>
    </row>
    <row r="21" spans="1:43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3416</v>
      </c>
      <c r="F21" s="22">
        <v>995694</v>
      </c>
      <c r="G21" s="22">
        <v>0</v>
      </c>
      <c r="H21" s="22">
        <v>320432</v>
      </c>
      <c r="I21" s="22">
        <v>228241</v>
      </c>
      <c r="J21" s="22">
        <v>0</v>
      </c>
      <c r="K21" s="22">
        <v>1852944</v>
      </c>
      <c r="L21" s="22">
        <v>15069</v>
      </c>
      <c r="M21" s="22">
        <v>0</v>
      </c>
      <c r="N21" s="22">
        <v>170048</v>
      </c>
      <c r="O21" s="22">
        <v>853849</v>
      </c>
      <c r="P21" s="22">
        <v>0</v>
      </c>
      <c r="Q21" s="22">
        <v>3754185</v>
      </c>
      <c r="R21" s="22">
        <v>7145683</v>
      </c>
      <c r="S21" s="22">
        <v>0</v>
      </c>
      <c r="T21" s="22">
        <v>14088724</v>
      </c>
      <c r="U21" s="22">
        <v>14630203</v>
      </c>
      <c r="V21" s="22">
        <v>8176897</v>
      </c>
      <c r="W21" s="22">
        <v>0</v>
      </c>
      <c r="X21" s="22">
        <v>31632</v>
      </c>
      <c r="Y21" s="22">
        <v>0</v>
      </c>
      <c r="Z21" s="22">
        <v>201299</v>
      </c>
      <c r="AA21" s="22">
        <v>0</v>
      </c>
      <c r="AB21" s="22">
        <v>944341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8640368</v>
      </c>
      <c r="AJ21" s="22">
        <v>1744169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63797194</v>
      </c>
    </row>
    <row r="22" spans="1:43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48229</v>
      </c>
      <c r="G22" s="22">
        <v>0</v>
      </c>
      <c r="H22" s="22">
        <v>30680</v>
      </c>
      <c r="I22" s="22">
        <v>0</v>
      </c>
      <c r="J22" s="22">
        <v>0</v>
      </c>
      <c r="K22" s="22">
        <v>0</v>
      </c>
      <c r="L22" s="22">
        <v>18652</v>
      </c>
      <c r="M22" s="22">
        <v>0</v>
      </c>
      <c r="N22" s="22">
        <v>1581</v>
      </c>
      <c r="O22" s="22">
        <v>0</v>
      </c>
      <c r="P22" s="22">
        <v>2730</v>
      </c>
      <c r="Q22" s="22">
        <v>0</v>
      </c>
      <c r="R22" s="22">
        <v>46312</v>
      </c>
      <c r="S22" s="22">
        <v>0</v>
      </c>
      <c r="T22" s="22">
        <v>0</v>
      </c>
      <c r="U22" s="22">
        <v>0</v>
      </c>
      <c r="V22" s="22">
        <v>1917697</v>
      </c>
      <c r="W22" s="22">
        <v>0</v>
      </c>
      <c r="X22" s="22">
        <v>0</v>
      </c>
      <c r="Y22" s="22">
        <v>0</v>
      </c>
      <c r="Z22" s="22">
        <v>98494</v>
      </c>
      <c r="AA22" s="22">
        <v>0</v>
      </c>
      <c r="AB22" s="22">
        <v>2127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733308</v>
      </c>
      <c r="AJ22" s="22">
        <v>26585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2926395</v>
      </c>
    </row>
    <row r="23" spans="1:43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95171</v>
      </c>
      <c r="G23" s="22">
        <v>0</v>
      </c>
      <c r="H23" s="22">
        <v>0</v>
      </c>
      <c r="I23" s="22">
        <v>43670</v>
      </c>
      <c r="J23" s="22">
        <v>0</v>
      </c>
      <c r="K23" s="22">
        <v>0</v>
      </c>
      <c r="L23" s="22">
        <v>125029</v>
      </c>
      <c r="M23" s="22">
        <v>0</v>
      </c>
      <c r="N23" s="22">
        <v>0</v>
      </c>
      <c r="O23" s="22">
        <v>149559</v>
      </c>
      <c r="P23" s="22">
        <v>0</v>
      </c>
      <c r="Q23" s="22">
        <v>0</v>
      </c>
      <c r="R23" s="22">
        <v>0</v>
      </c>
      <c r="S23" s="22">
        <v>0</v>
      </c>
      <c r="T23" s="22">
        <v>1606863</v>
      </c>
      <c r="U23" s="22">
        <v>1451191</v>
      </c>
      <c r="V23" s="22">
        <v>1073097</v>
      </c>
      <c r="W23" s="22">
        <v>0</v>
      </c>
      <c r="X23" s="22">
        <v>825</v>
      </c>
      <c r="Y23" s="22">
        <v>0</v>
      </c>
      <c r="Z23" s="22">
        <v>18625</v>
      </c>
      <c r="AA23" s="22">
        <v>0</v>
      </c>
      <c r="AB23" s="22">
        <v>151399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552177</v>
      </c>
      <c r="AJ23" s="22">
        <v>69889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5337495</v>
      </c>
    </row>
    <row r="24" spans="1:43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5980</v>
      </c>
      <c r="F24" s="22">
        <v>6745</v>
      </c>
      <c r="G24" s="22">
        <v>0</v>
      </c>
      <c r="H24" s="22">
        <v>0</v>
      </c>
      <c r="I24" s="22">
        <v>46659</v>
      </c>
      <c r="J24" s="22">
        <v>0</v>
      </c>
      <c r="K24" s="22">
        <v>0</v>
      </c>
      <c r="L24" s="22">
        <v>1221633</v>
      </c>
      <c r="M24" s="22">
        <v>0</v>
      </c>
      <c r="N24" s="22">
        <v>0</v>
      </c>
      <c r="O24" s="22">
        <v>0</v>
      </c>
      <c r="P24" s="22">
        <v>0</v>
      </c>
      <c r="Q24" s="22">
        <v>4355</v>
      </c>
      <c r="R24" s="22">
        <v>0</v>
      </c>
      <c r="S24" s="22">
        <v>0</v>
      </c>
      <c r="T24" s="22">
        <v>1430869</v>
      </c>
      <c r="U24" s="22">
        <v>2834850</v>
      </c>
      <c r="V24" s="22">
        <v>1939663</v>
      </c>
      <c r="W24" s="22">
        <v>0</v>
      </c>
      <c r="X24" s="22">
        <v>0</v>
      </c>
      <c r="Y24" s="22">
        <v>819125</v>
      </c>
      <c r="Z24" s="22">
        <v>5400</v>
      </c>
      <c r="AA24" s="22">
        <v>0</v>
      </c>
      <c r="AB24" s="22">
        <v>3495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492264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8811038</v>
      </c>
    </row>
    <row r="25" spans="1:43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42733</v>
      </c>
      <c r="G25" s="22">
        <v>0</v>
      </c>
      <c r="H25" s="22">
        <v>0</v>
      </c>
      <c r="I25" s="22">
        <v>133831</v>
      </c>
      <c r="J25" s="22">
        <v>0</v>
      </c>
      <c r="K25" s="22">
        <v>0</v>
      </c>
      <c r="L25" s="22">
        <v>0</v>
      </c>
      <c r="M25" s="22">
        <v>0</v>
      </c>
      <c r="N25" s="22">
        <v>27101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848621</v>
      </c>
      <c r="U25" s="22">
        <v>788476</v>
      </c>
      <c r="V25" s="22">
        <v>1006220</v>
      </c>
      <c r="W25" s="22">
        <v>39923</v>
      </c>
      <c r="X25" s="22">
        <v>58922</v>
      </c>
      <c r="Y25" s="22">
        <v>0</v>
      </c>
      <c r="Z25" s="22">
        <v>2650</v>
      </c>
      <c r="AA25" s="22">
        <v>0</v>
      </c>
      <c r="AB25" s="22">
        <v>0</v>
      </c>
      <c r="AC25" s="22">
        <v>1025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528361</v>
      </c>
      <c r="AJ25" s="22">
        <v>9011</v>
      </c>
      <c r="AK25" s="22">
        <v>0</v>
      </c>
      <c r="AL25" s="22">
        <v>0</v>
      </c>
      <c r="AM25" s="22">
        <v>2439061</v>
      </c>
      <c r="AN25" s="22">
        <v>0</v>
      </c>
      <c r="AO25" s="22">
        <v>0</v>
      </c>
      <c r="AP25" s="22">
        <v>0</v>
      </c>
      <c r="AQ25" s="22">
        <v>5925935</v>
      </c>
    </row>
    <row r="26" spans="1:43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47698</v>
      </c>
      <c r="G26" s="22">
        <v>0</v>
      </c>
      <c r="H26" s="22">
        <v>0</v>
      </c>
      <c r="I26" s="22">
        <v>1173891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838958</v>
      </c>
      <c r="P26" s="22">
        <v>36881</v>
      </c>
      <c r="Q26" s="22">
        <v>0</v>
      </c>
      <c r="R26" s="22">
        <v>0</v>
      </c>
      <c r="S26" s="22">
        <v>0</v>
      </c>
      <c r="T26" s="22">
        <v>3909426</v>
      </c>
      <c r="U26" s="22">
        <v>1217403</v>
      </c>
      <c r="V26" s="22">
        <v>379512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35538</v>
      </c>
      <c r="AC26" s="22">
        <v>14683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39880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7693870</v>
      </c>
    </row>
    <row r="27" spans="1:43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399698</v>
      </c>
      <c r="H27" s="22">
        <v>361090</v>
      </c>
      <c r="I27" s="22">
        <v>8875865</v>
      </c>
      <c r="J27" s="22">
        <v>0</v>
      </c>
      <c r="K27" s="22">
        <v>0</v>
      </c>
      <c r="L27" s="22">
        <v>13239</v>
      </c>
      <c r="M27" s="22">
        <v>0</v>
      </c>
      <c r="N27" s="22">
        <v>55397</v>
      </c>
      <c r="O27" s="22">
        <v>57346</v>
      </c>
      <c r="P27" s="22">
        <v>289852</v>
      </c>
      <c r="Q27" s="22">
        <v>4388054</v>
      </c>
      <c r="R27" s="22">
        <v>0</v>
      </c>
      <c r="S27" s="22">
        <v>0</v>
      </c>
      <c r="T27" s="22">
        <v>29277241</v>
      </c>
      <c r="U27" s="22">
        <v>26497984</v>
      </c>
      <c r="V27" s="22">
        <v>9673484</v>
      </c>
      <c r="W27" s="22">
        <v>439684</v>
      </c>
      <c r="X27" s="22">
        <v>345035</v>
      </c>
      <c r="Y27" s="22">
        <v>0</v>
      </c>
      <c r="Z27" s="22">
        <v>0</v>
      </c>
      <c r="AA27" s="22">
        <v>0</v>
      </c>
      <c r="AB27" s="22">
        <v>780279</v>
      </c>
      <c r="AC27" s="22">
        <v>46950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13298185</v>
      </c>
      <c r="AJ27" s="22">
        <v>41140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94840523</v>
      </c>
    </row>
    <row r="28" spans="1:43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6515</v>
      </c>
      <c r="F28" s="22">
        <v>306032</v>
      </c>
      <c r="G28" s="22">
        <v>76811</v>
      </c>
      <c r="H28" s="22">
        <v>284041</v>
      </c>
      <c r="I28" s="22">
        <v>23011</v>
      </c>
      <c r="J28" s="22">
        <v>0</v>
      </c>
      <c r="K28" s="22">
        <v>1486156</v>
      </c>
      <c r="L28" s="22">
        <v>17062</v>
      </c>
      <c r="M28" s="22">
        <v>0</v>
      </c>
      <c r="N28" s="22">
        <v>10825</v>
      </c>
      <c r="O28" s="22">
        <v>183699</v>
      </c>
      <c r="P28" s="22">
        <v>0</v>
      </c>
      <c r="Q28" s="22">
        <v>1636664</v>
      </c>
      <c r="R28" s="22">
        <v>0</v>
      </c>
      <c r="S28" s="22">
        <v>0</v>
      </c>
      <c r="T28" s="22">
        <v>22219146</v>
      </c>
      <c r="U28" s="22">
        <v>14082639</v>
      </c>
      <c r="V28" s="22">
        <v>13318912</v>
      </c>
      <c r="W28" s="22">
        <v>0</v>
      </c>
      <c r="X28" s="22">
        <v>0</v>
      </c>
      <c r="Y28" s="22">
        <v>0</v>
      </c>
      <c r="Z28" s="22">
        <v>61969</v>
      </c>
      <c r="AA28" s="22">
        <v>0</v>
      </c>
      <c r="AB28" s="22">
        <v>31600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14682916</v>
      </c>
      <c r="AJ28" s="22">
        <v>34681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68462679</v>
      </c>
    </row>
    <row r="29" spans="1:43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1830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66799</v>
      </c>
      <c r="P29" s="22">
        <v>0</v>
      </c>
      <c r="Q29" s="22">
        <v>0</v>
      </c>
      <c r="R29" s="22">
        <v>0</v>
      </c>
      <c r="S29" s="22">
        <v>0</v>
      </c>
      <c r="T29" s="22">
        <v>160540</v>
      </c>
      <c r="U29" s="22">
        <v>15468</v>
      </c>
      <c r="V29" s="22">
        <v>10544</v>
      </c>
      <c r="W29" s="22">
        <v>0</v>
      </c>
      <c r="X29" s="22">
        <v>0</v>
      </c>
      <c r="Y29" s="22">
        <v>0</v>
      </c>
      <c r="Z29" s="22">
        <v>10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24255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279446</v>
      </c>
    </row>
    <row r="30" spans="1:43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34545</v>
      </c>
      <c r="G30" s="22">
        <v>0</v>
      </c>
      <c r="H30" s="22">
        <v>0</v>
      </c>
      <c r="I30" s="22">
        <v>52336</v>
      </c>
      <c r="J30" s="22">
        <v>215625</v>
      </c>
      <c r="K30" s="22">
        <v>0</v>
      </c>
      <c r="L30" s="22">
        <v>11750</v>
      </c>
      <c r="M30" s="22">
        <v>0</v>
      </c>
      <c r="N30" s="22">
        <v>34162</v>
      </c>
      <c r="O30" s="22">
        <v>256997</v>
      </c>
      <c r="P30" s="22">
        <v>24944</v>
      </c>
      <c r="Q30" s="22">
        <v>34350</v>
      </c>
      <c r="R30" s="22">
        <v>0</v>
      </c>
      <c r="S30" s="22">
        <v>0</v>
      </c>
      <c r="T30" s="22">
        <v>899475</v>
      </c>
      <c r="U30" s="22">
        <v>172994</v>
      </c>
      <c r="V30" s="22">
        <v>0</v>
      </c>
      <c r="W30" s="22">
        <v>0</v>
      </c>
      <c r="X30" s="22">
        <v>116977</v>
      </c>
      <c r="Y30" s="22">
        <v>0</v>
      </c>
      <c r="Z30" s="22">
        <v>7250</v>
      </c>
      <c r="AA30" s="22">
        <v>0</v>
      </c>
      <c r="AB30" s="22">
        <v>29605</v>
      </c>
      <c r="AC30" s="22">
        <v>41114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716607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2648731</v>
      </c>
    </row>
    <row r="31" spans="1:43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12494</v>
      </c>
      <c r="G31" s="22">
        <v>0</v>
      </c>
      <c r="H31" s="22">
        <v>0</v>
      </c>
      <c r="I31" s="22">
        <v>121246</v>
      </c>
      <c r="J31" s="22">
        <v>0</v>
      </c>
      <c r="K31" s="22">
        <v>0</v>
      </c>
      <c r="L31" s="22">
        <v>0</v>
      </c>
      <c r="M31" s="22">
        <v>167</v>
      </c>
      <c r="N31" s="22">
        <v>0</v>
      </c>
      <c r="O31" s="22">
        <v>0</v>
      </c>
      <c r="P31" s="22">
        <v>305846</v>
      </c>
      <c r="Q31" s="22">
        <v>0</v>
      </c>
      <c r="R31" s="22">
        <v>0</v>
      </c>
      <c r="S31" s="22">
        <v>0</v>
      </c>
      <c r="T31" s="22">
        <v>273937</v>
      </c>
      <c r="U31" s="22">
        <v>133000</v>
      </c>
      <c r="V31" s="22">
        <v>2850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149521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11588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1010649</v>
      </c>
    </row>
    <row r="32" spans="1:43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21866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5220</v>
      </c>
      <c r="M32" s="22">
        <v>0</v>
      </c>
      <c r="N32" s="22">
        <v>0</v>
      </c>
      <c r="O32" s="22">
        <v>180171</v>
      </c>
      <c r="P32" s="22">
        <v>0</v>
      </c>
      <c r="Q32" s="22">
        <v>0</v>
      </c>
      <c r="R32" s="22">
        <v>0</v>
      </c>
      <c r="S32" s="22">
        <v>0</v>
      </c>
      <c r="T32" s="22">
        <v>103892</v>
      </c>
      <c r="U32" s="22">
        <v>27251</v>
      </c>
      <c r="V32" s="22">
        <v>5191</v>
      </c>
      <c r="W32" s="22">
        <v>0</v>
      </c>
      <c r="X32" s="22">
        <v>2861</v>
      </c>
      <c r="Y32" s="22">
        <v>0</v>
      </c>
      <c r="Z32" s="22">
        <v>0</v>
      </c>
      <c r="AA32" s="22">
        <v>0</v>
      </c>
      <c r="AB32" s="22">
        <v>101416</v>
      </c>
      <c r="AC32" s="22">
        <v>2242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301206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751316</v>
      </c>
    </row>
    <row r="33" spans="1:43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2071</v>
      </c>
      <c r="F33" s="22">
        <v>39519</v>
      </c>
      <c r="G33" s="22">
        <v>0</v>
      </c>
      <c r="H33" s="22">
        <v>0</v>
      </c>
      <c r="I33" s="22">
        <v>175515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214559</v>
      </c>
      <c r="P33" s="22">
        <v>136118</v>
      </c>
      <c r="Q33" s="22">
        <v>0</v>
      </c>
      <c r="R33" s="22">
        <v>0</v>
      </c>
      <c r="S33" s="22">
        <v>0</v>
      </c>
      <c r="T33" s="22">
        <v>1833353</v>
      </c>
      <c r="U33" s="22">
        <v>340259</v>
      </c>
      <c r="V33" s="22">
        <v>0</v>
      </c>
      <c r="W33" s="22">
        <v>0</v>
      </c>
      <c r="X33" s="22">
        <v>44760</v>
      </c>
      <c r="Y33" s="22">
        <v>0</v>
      </c>
      <c r="Z33" s="22">
        <v>0</v>
      </c>
      <c r="AA33" s="22">
        <v>0</v>
      </c>
      <c r="AB33" s="22">
        <v>65465</v>
      </c>
      <c r="AC33" s="22">
        <v>28144</v>
      </c>
      <c r="AD33" s="22">
        <v>600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16937</v>
      </c>
      <c r="AQ33" s="22">
        <v>2897300</v>
      </c>
    </row>
    <row r="34" spans="1:43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5040</v>
      </c>
      <c r="G34" s="22">
        <v>0</v>
      </c>
      <c r="H34" s="22">
        <v>0</v>
      </c>
      <c r="I34" s="22">
        <v>339390</v>
      </c>
      <c r="J34" s="22">
        <v>0</v>
      </c>
      <c r="K34" s="22">
        <v>0</v>
      </c>
      <c r="L34" s="22">
        <v>37232</v>
      </c>
      <c r="M34" s="22">
        <v>0</v>
      </c>
      <c r="N34" s="22">
        <v>41969</v>
      </c>
      <c r="O34" s="22">
        <v>20177</v>
      </c>
      <c r="P34" s="22">
        <v>0</v>
      </c>
      <c r="Q34" s="22">
        <v>0</v>
      </c>
      <c r="R34" s="22">
        <v>0</v>
      </c>
      <c r="S34" s="22">
        <v>0</v>
      </c>
      <c r="T34" s="22">
        <v>429790</v>
      </c>
      <c r="U34" s="22">
        <v>308351</v>
      </c>
      <c r="V34" s="22">
        <v>178689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64569</v>
      </c>
      <c r="AC34" s="22">
        <v>1601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898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1427706</v>
      </c>
    </row>
    <row r="35" spans="1:43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7109</v>
      </c>
      <c r="G35" s="22">
        <v>0</v>
      </c>
      <c r="H35" s="22">
        <v>0</v>
      </c>
      <c r="I35" s="22">
        <v>75910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68722</v>
      </c>
      <c r="P35" s="22">
        <v>0</v>
      </c>
      <c r="Q35" s="22">
        <v>0</v>
      </c>
      <c r="R35" s="22">
        <v>0</v>
      </c>
      <c r="S35" s="22">
        <v>0</v>
      </c>
      <c r="T35" s="22">
        <v>267692</v>
      </c>
      <c r="U35" s="22">
        <v>58847</v>
      </c>
      <c r="V35" s="22">
        <v>23820</v>
      </c>
      <c r="W35" s="22">
        <v>0</v>
      </c>
      <c r="X35" s="22">
        <v>0</v>
      </c>
      <c r="Y35" s="22">
        <v>0</v>
      </c>
      <c r="Z35" s="22">
        <v>0</v>
      </c>
      <c r="AA35" s="22">
        <v>1000</v>
      </c>
      <c r="AB35" s="22">
        <v>0</v>
      </c>
      <c r="AC35" s="22">
        <v>63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503163</v>
      </c>
    </row>
    <row r="36" spans="1:43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13175</v>
      </c>
      <c r="G36" s="22">
        <v>0</v>
      </c>
      <c r="H36" s="22">
        <v>0</v>
      </c>
      <c r="I36" s="22">
        <v>3404112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105</v>
      </c>
      <c r="P36" s="22">
        <v>0</v>
      </c>
      <c r="Q36" s="22">
        <v>0</v>
      </c>
      <c r="R36" s="22">
        <v>0</v>
      </c>
      <c r="S36" s="22">
        <v>0</v>
      </c>
      <c r="T36" s="22">
        <v>426870</v>
      </c>
      <c r="U36" s="22">
        <v>72971</v>
      </c>
      <c r="V36" s="22">
        <v>72390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1009</v>
      </c>
      <c r="AC36" s="22">
        <v>76383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2347217</v>
      </c>
      <c r="AJ36" s="22">
        <v>174983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6589215</v>
      </c>
    </row>
    <row r="37" spans="1:43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13606</v>
      </c>
      <c r="G37" s="22">
        <v>0</v>
      </c>
      <c r="H37" s="22">
        <v>0</v>
      </c>
      <c r="I37" s="22">
        <v>2105</v>
      </c>
      <c r="J37" s="22">
        <v>0</v>
      </c>
      <c r="K37" s="22">
        <v>0</v>
      </c>
      <c r="L37" s="22">
        <v>0</v>
      </c>
      <c r="M37" s="22">
        <v>0</v>
      </c>
      <c r="N37" s="22">
        <v>6702</v>
      </c>
      <c r="O37" s="22">
        <v>176947</v>
      </c>
      <c r="P37" s="22">
        <v>0</v>
      </c>
      <c r="Q37" s="22">
        <v>0</v>
      </c>
      <c r="R37" s="22">
        <v>0</v>
      </c>
      <c r="S37" s="22">
        <v>0</v>
      </c>
      <c r="T37" s="22">
        <v>72418</v>
      </c>
      <c r="U37" s="22">
        <v>128632</v>
      </c>
      <c r="V37" s="22">
        <v>20711</v>
      </c>
      <c r="W37" s="22">
        <v>0</v>
      </c>
      <c r="X37" s="22">
        <v>0</v>
      </c>
      <c r="Y37" s="22">
        <v>0</v>
      </c>
      <c r="Z37" s="22">
        <v>1125</v>
      </c>
      <c r="AA37" s="22">
        <v>0</v>
      </c>
      <c r="AB37" s="22">
        <v>17440</v>
      </c>
      <c r="AC37" s="22">
        <v>2042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96774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538502</v>
      </c>
    </row>
    <row r="38" spans="1:43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337616</v>
      </c>
      <c r="G38" s="22">
        <v>0</v>
      </c>
      <c r="H38" s="22">
        <v>59572</v>
      </c>
      <c r="I38" s="22">
        <v>191930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340957</v>
      </c>
      <c r="P38" s="22">
        <v>0</v>
      </c>
      <c r="Q38" s="22">
        <v>0</v>
      </c>
      <c r="R38" s="22">
        <v>0</v>
      </c>
      <c r="S38" s="22">
        <v>0</v>
      </c>
      <c r="T38" s="22">
        <v>812742</v>
      </c>
      <c r="U38" s="22">
        <v>187688</v>
      </c>
      <c r="V38" s="22">
        <v>1695128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58970</v>
      </c>
      <c r="AC38" s="22">
        <v>935585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148994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4769182</v>
      </c>
    </row>
    <row r="39" spans="1:43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63746</v>
      </c>
      <c r="G39" s="22">
        <v>0</v>
      </c>
      <c r="H39" s="22">
        <v>0</v>
      </c>
      <c r="I39" s="22">
        <v>5925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170461</v>
      </c>
      <c r="P39" s="22">
        <v>0</v>
      </c>
      <c r="Q39" s="22">
        <v>0</v>
      </c>
      <c r="R39" s="22">
        <v>0</v>
      </c>
      <c r="S39" s="22">
        <v>0</v>
      </c>
      <c r="T39" s="22">
        <v>346776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149571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736479</v>
      </c>
    </row>
    <row r="40" spans="1:43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15420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18881</v>
      </c>
      <c r="P40" s="22">
        <v>0</v>
      </c>
      <c r="Q40" s="22">
        <v>0</v>
      </c>
      <c r="R40" s="22">
        <v>0</v>
      </c>
      <c r="S40" s="22">
        <v>0</v>
      </c>
      <c r="T40" s="22">
        <v>237873</v>
      </c>
      <c r="U40" s="22">
        <v>22953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20044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315171</v>
      </c>
    </row>
    <row r="41" spans="1:43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148650</v>
      </c>
      <c r="G41" s="22">
        <v>0</v>
      </c>
      <c r="H41" s="22">
        <v>0</v>
      </c>
      <c r="I41" s="22">
        <v>1846670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404969</v>
      </c>
      <c r="P41" s="22">
        <v>0</v>
      </c>
      <c r="Q41" s="22">
        <v>0</v>
      </c>
      <c r="R41" s="22">
        <v>0</v>
      </c>
      <c r="S41" s="22">
        <v>0</v>
      </c>
      <c r="T41" s="22">
        <v>71239</v>
      </c>
      <c r="U41" s="22">
        <v>134606</v>
      </c>
      <c r="V41" s="22">
        <v>919221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407079</v>
      </c>
      <c r="AD41" s="22">
        <v>737002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8364</v>
      </c>
      <c r="AM41" s="22">
        <v>0</v>
      </c>
      <c r="AN41" s="22">
        <v>0</v>
      </c>
      <c r="AO41" s="22">
        <v>0</v>
      </c>
      <c r="AP41" s="22">
        <v>0</v>
      </c>
      <c r="AQ41" s="22">
        <v>4677800</v>
      </c>
    </row>
    <row r="42" spans="1:43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259281</v>
      </c>
      <c r="G42" s="22">
        <v>0</v>
      </c>
      <c r="H42" s="22">
        <v>0</v>
      </c>
      <c r="I42" s="22">
        <v>1121739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772476</v>
      </c>
      <c r="P42" s="22">
        <v>0</v>
      </c>
      <c r="Q42" s="22">
        <v>0</v>
      </c>
      <c r="R42" s="22">
        <v>0</v>
      </c>
      <c r="S42" s="22">
        <v>0</v>
      </c>
      <c r="T42" s="22">
        <v>1012282</v>
      </c>
      <c r="U42" s="22">
        <v>1192243</v>
      </c>
      <c r="V42" s="22">
        <v>44990</v>
      </c>
      <c r="W42" s="22">
        <v>0</v>
      </c>
      <c r="X42" s="22">
        <v>72214</v>
      </c>
      <c r="Y42" s="22">
        <v>0</v>
      </c>
      <c r="Z42" s="22">
        <v>0</v>
      </c>
      <c r="AA42" s="22">
        <v>0</v>
      </c>
      <c r="AB42" s="22">
        <v>121861</v>
      </c>
      <c r="AC42" s="22">
        <v>0</v>
      </c>
      <c r="AD42" s="22">
        <v>11746</v>
      </c>
      <c r="AE42" s="22">
        <v>0</v>
      </c>
      <c r="AF42" s="22">
        <v>0</v>
      </c>
      <c r="AG42" s="22">
        <v>13213</v>
      </c>
      <c r="AH42" s="22">
        <v>0</v>
      </c>
      <c r="AI42" s="22">
        <v>158710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4780755</v>
      </c>
    </row>
    <row r="43" spans="1:43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57062</v>
      </c>
      <c r="G43" s="22">
        <v>0</v>
      </c>
      <c r="H43" s="22">
        <v>0</v>
      </c>
      <c r="I43" s="22">
        <v>677397</v>
      </c>
      <c r="J43" s="22">
        <v>0</v>
      </c>
      <c r="K43" s="22">
        <v>0</v>
      </c>
      <c r="L43" s="22">
        <v>300</v>
      </c>
      <c r="M43" s="22">
        <v>0</v>
      </c>
      <c r="N43" s="22">
        <v>0</v>
      </c>
      <c r="O43" s="22">
        <v>68358</v>
      </c>
      <c r="P43" s="22">
        <v>86637</v>
      </c>
      <c r="Q43" s="22">
        <v>0</v>
      </c>
      <c r="R43" s="22">
        <v>0</v>
      </c>
      <c r="S43" s="22">
        <v>0</v>
      </c>
      <c r="T43" s="22">
        <v>196483</v>
      </c>
      <c r="U43" s="22">
        <v>30103</v>
      </c>
      <c r="V43" s="22">
        <v>21887</v>
      </c>
      <c r="W43" s="22">
        <v>0</v>
      </c>
      <c r="X43" s="22">
        <v>1500</v>
      </c>
      <c r="Y43" s="22">
        <v>0</v>
      </c>
      <c r="Z43" s="22">
        <v>3600</v>
      </c>
      <c r="AA43" s="22">
        <v>0</v>
      </c>
      <c r="AB43" s="22">
        <v>10639</v>
      </c>
      <c r="AC43" s="22">
        <v>61379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1623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1216968</v>
      </c>
    </row>
    <row r="44" spans="1:43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15616</v>
      </c>
      <c r="G44" s="22">
        <v>0</v>
      </c>
      <c r="H44" s="22">
        <v>400</v>
      </c>
      <c r="I44" s="22">
        <v>0</v>
      </c>
      <c r="J44" s="22">
        <v>0</v>
      </c>
      <c r="K44" s="22">
        <v>0</v>
      </c>
      <c r="L44" s="22">
        <v>500</v>
      </c>
      <c r="M44" s="22">
        <v>0</v>
      </c>
      <c r="N44" s="22">
        <v>0</v>
      </c>
      <c r="O44" s="22">
        <v>316446</v>
      </c>
      <c r="P44" s="22">
        <v>92607</v>
      </c>
      <c r="Q44" s="22">
        <v>0</v>
      </c>
      <c r="R44" s="22">
        <v>0</v>
      </c>
      <c r="S44" s="22">
        <v>0</v>
      </c>
      <c r="T44" s="22">
        <v>263737</v>
      </c>
      <c r="U44" s="22">
        <v>98065</v>
      </c>
      <c r="V44" s="22">
        <v>59774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73855</v>
      </c>
      <c r="AD44" s="22">
        <v>76</v>
      </c>
      <c r="AE44" s="22">
        <v>0</v>
      </c>
      <c r="AF44" s="22">
        <v>0</v>
      </c>
      <c r="AG44" s="22">
        <v>0</v>
      </c>
      <c r="AH44" s="22">
        <v>0</v>
      </c>
      <c r="AI44" s="22">
        <v>16888</v>
      </c>
      <c r="AJ44" s="22">
        <v>238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938202</v>
      </c>
    </row>
    <row r="45" spans="1:43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289440</v>
      </c>
      <c r="G45" s="22">
        <v>0</v>
      </c>
      <c r="H45" s="22">
        <v>0</v>
      </c>
      <c r="I45" s="22">
        <v>253920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942398</v>
      </c>
      <c r="P45" s="22">
        <v>744</v>
      </c>
      <c r="Q45" s="22">
        <v>0</v>
      </c>
      <c r="R45" s="22">
        <v>0</v>
      </c>
      <c r="S45" s="22">
        <v>0</v>
      </c>
      <c r="T45" s="22">
        <v>4699628</v>
      </c>
      <c r="U45" s="22">
        <v>342153</v>
      </c>
      <c r="V45" s="22">
        <v>141970</v>
      </c>
      <c r="W45" s="22">
        <v>316347</v>
      </c>
      <c r="X45" s="22">
        <v>0</v>
      </c>
      <c r="Y45" s="22">
        <v>0</v>
      </c>
      <c r="Z45" s="22">
        <v>115154</v>
      </c>
      <c r="AA45" s="22">
        <v>0</v>
      </c>
      <c r="AB45" s="22">
        <v>102011</v>
      </c>
      <c r="AC45" s="22">
        <v>8742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7212507</v>
      </c>
    </row>
    <row r="46" spans="1:43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11450</v>
      </c>
      <c r="G46" s="22">
        <v>0</v>
      </c>
      <c r="H46" s="22">
        <v>0</v>
      </c>
      <c r="I46" s="22">
        <v>200444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37894</v>
      </c>
      <c r="P46" s="22">
        <v>0</v>
      </c>
      <c r="Q46" s="22">
        <v>0</v>
      </c>
      <c r="R46" s="22">
        <v>0</v>
      </c>
      <c r="S46" s="22">
        <v>0</v>
      </c>
      <c r="T46" s="22">
        <v>301278</v>
      </c>
      <c r="U46" s="22">
        <v>30654</v>
      </c>
      <c r="V46" s="22">
        <v>42270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149371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505799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1279160</v>
      </c>
    </row>
    <row r="47" spans="1:43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285263</v>
      </c>
      <c r="G47" s="22">
        <v>0</v>
      </c>
      <c r="H47" s="22">
        <v>0</v>
      </c>
      <c r="I47" s="22">
        <v>1475498</v>
      </c>
      <c r="J47" s="22">
        <v>25000</v>
      </c>
      <c r="K47" s="22">
        <v>408837</v>
      </c>
      <c r="L47" s="22">
        <v>0</v>
      </c>
      <c r="M47" s="22">
        <v>0</v>
      </c>
      <c r="N47" s="22">
        <v>0</v>
      </c>
      <c r="O47" s="22">
        <v>804638</v>
      </c>
      <c r="P47" s="22">
        <v>0</v>
      </c>
      <c r="Q47" s="22">
        <v>0</v>
      </c>
      <c r="R47" s="22">
        <v>840</v>
      </c>
      <c r="S47" s="22">
        <v>0</v>
      </c>
      <c r="T47" s="22">
        <v>107479</v>
      </c>
      <c r="U47" s="22">
        <v>256417</v>
      </c>
      <c r="V47" s="22">
        <v>2825020</v>
      </c>
      <c r="W47" s="22">
        <v>0</v>
      </c>
      <c r="X47" s="22">
        <v>339004</v>
      </c>
      <c r="Y47" s="22">
        <v>46283</v>
      </c>
      <c r="Z47" s="22">
        <v>11150</v>
      </c>
      <c r="AA47" s="22">
        <v>0</v>
      </c>
      <c r="AB47" s="22">
        <v>0</v>
      </c>
      <c r="AC47" s="22">
        <v>28771</v>
      </c>
      <c r="AD47" s="22">
        <v>0</v>
      </c>
      <c r="AE47" s="22">
        <v>0</v>
      </c>
      <c r="AF47" s="22">
        <v>0</v>
      </c>
      <c r="AG47" s="22">
        <v>2905</v>
      </c>
      <c r="AH47" s="22">
        <v>0</v>
      </c>
      <c r="AI47" s="22">
        <v>417821</v>
      </c>
      <c r="AJ47" s="22">
        <v>5376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7040302</v>
      </c>
    </row>
    <row r="48" spans="1:43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161067</v>
      </c>
      <c r="G48" s="22">
        <v>0</v>
      </c>
      <c r="H48" s="22">
        <v>0</v>
      </c>
      <c r="I48" s="22">
        <v>68174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1370021</v>
      </c>
      <c r="P48" s="22">
        <v>0</v>
      </c>
      <c r="Q48" s="22">
        <v>0</v>
      </c>
      <c r="R48" s="22">
        <v>0</v>
      </c>
      <c r="S48" s="22">
        <v>0</v>
      </c>
      <c r="T48" s="22">
        <v>1513770</v>
      </c>
      <c r="U48" s="22">
        <v>1266574</v>
      </c>
      <c r="V48" s="22">
        <v>723615</v>
      </c>
      <c r="W48" s="22">
        <v>0</v>
      </c>
      <c r="X48" s="22">
        <v>152369</v>
      </c>
      <c r="Y48" s="22">
        <v>0</v>
      </c>
      <c r="Z48" s="22">
        <v>13750</v>
      </c>
      <c r="AA48" s="22">
        <v>156382</v>
      </c>
      <c r="AB48" s="22">
        <v>3150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1173879</v>
      </c>
      <c r="AJ48" s="22">
        <v>100740</v>
      </c>
      <c r="AK48" s="22">
        <v>0</v>
      </c>
      <c r="AL48" s="22">
        <v>51368</v>
      </c>
      <c r="AM48" s="22">
        <v>0</v>
      </c>
      <c r="AN48" s="22">
        <v>0</v>
      </c>
      <c r="AO48" s="22">
        <v>0</v>
      </c>
      <c r="AP48" s="22">
        <v>0</v>
      </c>
      <c r="AQ48" s="22">
        <v>6754859</v>
      </c>
    </row>
    <row r="49" spans="1:43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20380</v>
      </c>
      <c r="G49" s="22">
        <v>0</v>
      </c>
      <c r="H49" s="22">
        <v>0</v>
      </c>
      <c r="I49" s="22">
        <v>64257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332013</v>
      </c>
      <c r="P49" s="22">
        <v>0</v>
      </c>
      <c r="Q49" s="22">
        <v>0</v>
      </c>
      <c r="R49" s="22">
        <v>0</v>
      </c>
      <c r="S49" s="22">
        <v>0</v>
      </c>
      <c r="T49" s="22">
        <v>1341834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11825</v>
      </c>
      <c r="AA49" s="22">
        <v>0</v>
      </c>
      <c r="AB49" s="22">
        <v>123544</v>
      </c>
      <c r="AC49" s="22">
        <v>23103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93686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2010642</v>
      </c>
    </row>
    <row r="50" spans="1:43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4714</v>
      </c>
      <c r="F50" s="22">
        <v>779662</v>
      </c>
      <c r="G50" s="22">
        <v>0</v>
      </c>
      <c r="H50" s="22">
        <v>0</v>
      </c>
      <c r="I50" s="22">
        <v>457028</v>
      </c>
      <c r="J50" s="22">
        <v>0</v>
      </c>
      <c r="K50" s="22">
        <v>0</v>
      </c>
      <c r="L50" s="22">
        <v>200270</v>
      </c>
      <c r="M50" s="22">
        <v>0</v>
      </c>
      <c r="N50" s="22">
        <v>0</v>
      </c>
      <c r="O50" s="22">
        <v>321306</v>
      </c>
      <c r="P50" s="22">
        <v>0</v>
      </c>
      <c r="Q50" s="22">
        <v>45805</v>
      </c>
      <c r="R50" s="22">
        <v>0</v>
      </c>
      <c r="S50" s="22">
        <v>0</v>
      </c>
      <c r="T50" s="22">
        <v>112857</v>
      </c>
      <c r="U50" s="22">
        <v>415083</v>
      </c>
      <c r="V50" s="22">
        <v>1081695</v>
      </c>
      <c r="W50" s="22">
        <v>0</v>
      </c>
      <c r="X50" s="22">
        <v>122843</v>
      </c>
      <c r="Y50" s="22">
        <v>0</v>
      </c>
      <c r="Z50" s="22">
        <v>5740</v>
      </c>
      <c r="AA50" s="22">
        <v>0</v>
      </c>
      <c r="AB50" s="22">
        <v>406743</v>
      </c>
      <c r="AC50" s="22">
        <v>4161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336839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4294746</v>
      </c>
    </row>
    <row r="51" spans="1:43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53939</v>
      </c>
      <c r="G51" s="22">
        <v>0</v>
      </c>
      <c r="H51" s="22">
        <v>0</v>
      </c>
      <c r="I51" s="22">
        <v>173116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1486736</v>
      </c>
      <c r="P51" s="22">
        <v>0</v>
      </c>
      <c r="Q51" s="22">
        <v>0</v>
      </c>
      <c r="R51" s="22">
        <v>0</v>
      </c>
      <c r="S51" s="22">
        <v>0</v>
      </c>
      <c r="T51" s="22">
        <v>676932</v>
      </c>
      <c r="U51" s="22">
        <v>309238</v>
      </c>
      <c r="V51" s="22">
        <v>55546</v>
      </c>
      <c r="W51" s="22">
        <v>0</v>
      </c>
      <c r="X51" s="22">
        <v>0</v>
      </c>
      <c r="Y51" s="22">
        <v>0</v>
      </c>
      <c r="Z51" s="22">
        <v>2200</v>
      </c>
      <c r="AA51" s="22">
        <v>0</v>
      </c>
      <c r="AB51" s="22">
        <v>37170</v>
      </c>
      <c r="AC51" s="22">
        <v>24194</v>
      </c>
      <c r="AD51" s="22">
        <v>18567</v>
      </c>
      <c r="AE51" s="22">
        <v>0</v>
      </c>
      <c r="AF51" s="22">
        <v>0</v>
      </c>
      <c r="AG51" s="22">
        <v>0</v>
      </c>
      <c r="AH51" s="22">
        <v>99474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2937112</v>
      </c>
    </row>
    <row r="52" spans="1:43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256115</v>
      </c>
      <c r="G52" s="22">
        <v>0</v>
      </c>
      <c r="H52" s="22">
        <v>0</v>
      </c>
      <c r="I52" s="22">
        <v>334105</v>
      </c>
      <c r="J52" s="22">
        <v>0</v>
      </c>
      <c r="K52" s="22">
        <v>0</v>
      </c>
      <c r="L52" s="22">
        <v>62648</v>
      </c>
      <c r="M52" s="22">
        <v>0</v>
      </c>
      <c r="N52" s="22">
        <v>0</v>
      </c>
      <c r="O52" s="22">
        <v>69368</v>
      </c>
      <c r="P52" s="22">
        <v>0</v>
      </c>
      <c r="Q52" s="22">
        <v>0</v>
      </c>
      <c r="R52" s="22">
        <v>0</v>
      </c>
      <c r="S52" s="22">
        <v>0</v>
      </c>
      <c r="T52" s="22">
        <v>396094</v>
      </c>
      <c r="U52" s="22">
        <v>0</v>
      </c>
      <c r="V52" s="22">
        <v>0</v>
      </c>
      <c r="W52" s="22">
        <v>0</v>
      </c>
      <c r="X52" s="22">
        <v>131011</v>
      </c>
      <c r="Y52" s="22">
        <v>0</v>
      </c>
      <c r="Z52" s="22">
        <v>0</v>
      </c>
      <c r="AA52" s="22">
        <v>0</v>
      </c>
      <c r="AB52" s="22">
        <v>150</v>
      </c>
      <c r="AC52" s="22">
        <v>4444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32865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1286800</v>
      </c>
    </row>
    <row r="53" spans="1:43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44336</v>
      </c>
      <c r="G53" s="22">
        <v>0</v>
      </c>
      <c r="H53" s="22">
        <v>0</v>
      </c>
      <c r="I53" s="22">
        <v>263585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466269</v>
      </c>
      <c r="P53" s="22">
        <v>0</v>
      </c>
      <c r="Q53" s="22">
        <v>21723</v>
      </c>
      <c r="R53" s="22">
        <v>0</v>
      </c>
      <c r="S53" s="22">
        <v>0</v>
      </c>
      <c r="T53" s="22">
        <v>3620881</v>
      </c>
      <c r="U53" s="22">
        <v>2928080</v>
      </c>
      <c r="V53" s="22">
        <v>120896</v>
      </c>
      <c r="W53" s="22">
        <v>0</v>
      </c>
      <c r="X53" s="22">
        <v>1042</v>
      </c>
      <c r="Y53" s="22">
        <v>0</v>
      </c>
      <c r="Z53" s="22">
        <v>0</v>
      </c>
      <c r="AA53" s="22">
        <v>0</v>
      </c>
      <c r="AB53" s="22">
        <v>83122</v>
      </c>
      <c r="AC53" s="22">
        <v>3865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361961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7915760</v>
      </c>
    </row>
    <row r="54" spans="1:43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5740</v>
      </c>
      <c r="G54" s="22">
        <v>25672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533808</v>
      </c>
      <c r="P54" s="22">
        <v>0</v>
      </c>
      <c r="Q54" s="22">
        <v>0</v>
      </c>
      <c r="R54" s="22">
        <v>0</v>
      </c>
      <c r="S54" s="22">
        <v>6800</v>
      </c>
      <c r="T54" s="22">
        <v>982825</v>
      </c>
      <c r="U54" s="22">
        <v>353655</v>
      </c>
      <c r="V54" s="22">
        <v>2080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9672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76648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1996900</v>
      </c>
    </row>
    <row r="55" spans="1:43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85952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815967</v>
      </c>
      <c r="P55" s="22">
        <v>0</v>
      </c>
      <c r="Q55" s="22">
        <v>0</v>
      </c>
      <c r="R55" s="22">
        <v>0</v>
      </c>
      <c r="S55" s="22">
        <v>0</v>
      </c>
      <c r="T55" s="22">
        <v>3809201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51075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4762195</v>
      </c>
    </row>
    <row r="56" spans="1:43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15161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66662</v>
      </c>
      <c r="P56" s="22">
        <v>0</v>
      </c>
      <c r="Q56" s="22">
        <v>0</v>
      </c>
      <c r="R56" s="22">
        <v>0</v>
      </c>
      <c r="S56" s="22">
        <v>0</v>
      </c>
      <c r="T56" s="22">
        <v>195881</v>
      </c>
      <c r="U56" s="22">
        <v>12244</v>
      </c>
      <c r="V56" s="22">
        <v>29799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6884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326631</v>
      </c>
    </row>
    <row r="57" spans="1:43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37666</v>
      </c>
      <c r="H57" s="22">
        <v>2395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315875</v>
      </c>
      <c r="P57" s="22">
        <v>388480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71132</v>
      </c>
      <c r="AC57" s="22">
        <v>25702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841250</v>
      </c>
    </row>
    <row r="58" spans="1:43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26047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400053</v>
      </c>
      <c r="P58" s="22">
        <v>0</v>
      </c>
      <c r="Q58" s="22">
        <v>0</v>
      </c>
      <c r="R58" s="22">
        <v>0</v>
      </c>
      <c r="S58" s="22">
        <v>0</v>
      </c>
      <c r="T58" s="22">
        <v>1700036</v>
      </c>
      <c r="U58" s="22">
        <v>194130</v>
      </c>
      <c r="V58" s="22">
        <v>23212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166335</v>
      </c>
      <c r="AD58" s="22">
        <v>0</v>
      </c>
      <c r="AE58" s="22">
        <v>0</v>
      </c>
      <c r="AF58" s="22">
        <v>0</v>
      </c>
      <c r="AG58" s="22">
        <v>13670</v>
      </c>
      <c r="AH58" s="22">
        <v>0</v>
      </c>
      <c r="AI58" s="22">
        <v>6035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2529518</v>
      </c>
    </row>
    <row r="59" spans="1:43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49355</v>
      </c>
      <c r="G59" s="22">
        <v>0</v>
      </c>
      <c r="H59" s="22">
        <v>0</v>
      </c>
      <c r="I59" s="22">
        <v>55613</v>
      </c>
      <c r="J59" s="22">
        <v>0</v>
      </c>
      <c r="K59" s="22">
        <v>35900</v>
      </c>
      <c r="L59" s="22">
        <v>0</v>
      </c>
      <c r="M59" s="22">
        <v>0</v>
      </c>
      <c r="N59" s="22">
        <v>0</v>
      </c>
      <c r="O59" s="22">
        <v>232179</v>
      </c>
      <c r="P59" s="22">
        <v>198423</v>
      </c>
      <c r="Q59" s="22">
        <v>0</v>
      </c>
      <c r="R59" s="22">
        <v>0</v>
      </c>
      <c r="S59" s="22">
        <v>0</v>
      </c>
      <c r="T59" s="22">
        <v>999791</v>
      </c>
      <c r="U59" s="22">
        <v>21439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13427</v>
      </c>
      <c r="AC59" s="22">
        <v>39821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1645948</v>
      </c>
    </row>
    <row r="60" spans="1:43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4243</v>
      </c>
      <c r="F60" s="22">
        <v>323512</v>
      </c>
      <c r="G60" s="22">
        <v>0</v>
      </c>
      <c r="H60" s="22">
        <v>0</v>
      </c>
      <c r="I60" s="22">
        <v>128790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73510</v>
      </c>
      <c r="P60" s="22">
        <v>0</v>
      </c>
      <c r="Q60" s="22">
        <v>0</v>
      </c>
      <c r="R60" s="22">
        <v>0</v>
      </c>
      <c r="S60" s="22">
        <v>0</v>
      </c>
      <c r="T60" s="22">
        <v>1034884</v>
      </c>
      <c r="U60" s="22">
        <v>132536</v>
      </c>
      <c r="V60" s="22">
        <v>2887568</v>
      </c>
      <c r="W60" s="22">
        <v>0</v>
      </c>
      <c r="X60" s="22">
        <v>30131</v>
      </c>
      <c r="Y60" s="22">
        <v>0</v>
      </c>
      <c r="Z60" s="22">
        <v>0</v>
      </c>
      <c r="AA60" s="22">
        <v>0</v>
      </c>
      <c r="AB60" s="22">
        <v>26380</v>
      </c>
      <c r="AC60" s="22">
        <v>47989</v>
      </c>
      <c r="AD60" s="22">
        <v>205375</v>
      </c>
      <c r="AE60" s="22">
        <v>0</v>
      </c>
      <c r="AF60" s="22">
        <v>277000</v>
      </c>
      <c r="AG60" s="22">
        <v>0</v>
      </c>
      <c r="AH60" s="22">
        <v>0</v>
      </c>
      <c r="AI60" s="22">
        <v>600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5172518</v>
      </c>
    </row>
    <row r="61" spans="1:43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3153</v>
      </c>
      <c r="G61" s="22">
        <v>0</v>
      </c>
      <c r="H61" s="22">
        <v>0</v>
      </c>
      <c r="I61" s="22">
        <v>1031274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145652</v>
      </c>
      <c r="P61" s="22">
        <v>0</v>
      </c>
      <c r="Q61" s="22">
        <v>0</v>
      </c>
      <c r="R61" s="22">
        <v>0</v>
      </c>
      <c r="S61" s="22">
        <v>0</v>
      </c>
      <c r="T61" s="22">
        <v>2280536</v>
      </c>
      <c r="U61" s="22">
        <v>0</v>
      </c>
      <c r="V61" s="22">
        <v>0</v>
      </c>
      <c r="W61" s="22">
        <v>0</v>
      </c>
      <c r="X61" s="22">
        <v>0</v>
      </c>
      <c r="Y61" s="22">
        <v>273517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95818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3829950</v>
      </c>
    </row>
    <row r="62" spans="1:43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51821</v>
      </c>
      <c r="G62" s="22">
        <v>0</v>
      </c>
      <c r="H62" s="22">
        <v>0</v>
      </c>
      <c r="I62" s="22">
        <v>30328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48269</v>
      </c>
      <c r="P62" s="22">
        <v>0</v>
      </c>
      <c r="Q62" s="22">
        <v>0</v>
      </c>
      <c r="R62" s="22">
        <v>0</v>
      </c>
      <c r="S62" s="22">
        <v>0</v>
      </c>
      <c r="T62" s="22">
        <v>156802</v>
      </c>
      <c r="U62" s="22">
        <v>3586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4631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40265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335702</v>
      </c>
    </row>
    <row r="63" spans="1:43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224544</v>
      </c>
      <c r="G63" s="22">
        <v>0</v>
      </c>
      <c r="H63" s="22">
        <v>0</v>
      </c>
      <c r="I63" s="22">
        <v>474060</v>
      </c>
      <c r="J63" s="22">
        <v>852758</v>
      </c>
      <c r="K63" s="22">
        <v>534582</v>
      </c>
      <c r="L63" s="22">
        <v>843932</v>
      </c>
      <c r="M63" s="22">
        <v>0</v>
      </c>
      <c r="N63" s="22">
        <v>27177</v>
      </c>
      <c r="O63" s="22">
        <v>26443</v>
      </c>
      <c r="P63" s="22">
        <v>0</v>
      </c>
      <c r="Q63" s="22">
        <v>0</v>
      </c>
      <c r="R63" s="22">
        <v>0</v>
      </c>
      <c r="S63" s="22">
        <v>83736</v>
      </c>
      <c r="T63" s="22">
        <v>3254013</v>
      </c>
      <c r="U63" s="22">
        <v>2490942</v>
      </c>
      <c r="V63" s="22">
        <v>1097140</v>
      </c>
      <c r="W63" s="22">
        <v>5900</v>
      </c>
      <c r="X63" s="22">
        <v>3265</v>
      </c>
      <c r="Y63" s="22">
        <v>0</v>
      </c>
      <c r="Z63" s="22">
        <v>8483</v>
      </c>
      <c r="AA63" s="22">
        <v>0</v>
      </c>
      <c r="AB63" s="22">
        <v>166646</v>
      </c>
      <c r="AC63" s="22">
        <v>26887</v>
      </c>
      <c r="AD63" s="22">
        <v>14111</v>
      </c>
      <c r="AE63" s="22">
        <v>0</v>
      </c>
      <c r="AF63" s="22">
        <v>0</v>
      </c>
      <c r="AG63" s="22">
        <v>0</v>
      </c>
      <c r="AH63" s="22">
        <v>0</v>
      </c>
      <c r="AI63" s="22">
        <v>1952893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12087512</v>
      </c>
    </row>
    <row r="64" spans="1:43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5511</v>
      </c>
      <c r="G64" s="22">
        <v>0</v>
      </c>
      <c r="H64" s="22">
        <v>0</v>
      </c>
      <c r="I64" s="22">
        <v>28640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55154</v>
      </c>
      <c r="P64" s="22">
        <v>0</v>
      </c>
      <c r="Q64" s="22">
        <v>0</v>
      </c>
      <c r="R64" s="22">
        <v>0</v>
      </c>
      <c r="S64" s="22">
        <v>0</v>
      </c>
      <c r="T64" s="22">
        <v>7401</v>
      </c>
      <c r="U64" s="22">
        <v>57648</v>
      </c>
      <c r="V64" s="22">
        <v>0</v>
      </c>
      <c r="W64" s="22">
        <v>0</v>
      </c>
      <c r="X64" s="22">
        <v>0</v>
      </c>
      <c r="Y64" s="22">
        <v>0</v>
      </c>
      <c r="Z64" s="22">
        <v>3800</v>
      </c>
      <c r="AA64" s="22">
        <v>0</v>
      </c>
      <c r="AB64" s="22">
        <v>3672</v>
      </c>
      <c r="AC64" s="22">
        <v>6015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167841</v>
      </c>
    </row>
    <row r="65" spans="1:43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8085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13752</v>
      </c>
      <c r="M65" s="22">
        <v>0</v>
      </c>
      <c r="N65" s="22">
        <v>0</v>
      </c>
      <c r="O65" s="22">
        <v>166851</v>
      </c>
      <c r="P65" s="22">
        <v>0</v>
      </c>
      <c r="Q65" s="22">
        <v>0</v>
      </c>
      <c r="R65" s="22">
        <v>0</v>
      </c>
      <c r="S65" s="22">
        <v>0</v>
      </c>
      <c r="T65" s="22">
        <v>201668</v>
      </c>
      <c r="U65" s="22">
        <v>13242</v>
      </c>
      <c r="V65" s="22">
        <v>23930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69411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496939</v>
      </c>
    </row>
    <row r="66" spans="1:43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25315</v>
      </c>
      <c r="G66" s="22">
        <v>0</v>
      </c>
      <c r="H66" s="22">
        <v>0</v>
      </c>
      <c r="I66" s="22">
        <v>482950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165548</v>
      </c>
      <c r="P66" s="22">
        <v>0</v>
      </c>
      <c r="Q66" s="22">
        <v>0</v>
      </c>
      <c r="R66" s="22">
        <v>0</v>
      </c>
      <c r="S66" s="22">
        <v>0</v>
      </c>
      <c r="T66" s="22">
        <v>309723</v>
      </c>
      <c r="U66" s="22">
        <v>3840</v>
      </c>
      <c r="V66" s="22">
        <v>102830</v>
      </c>
      <c r="W66" s="22">
        <v>308571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2115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1400892</v>
      </c>
    </row>
    <row r="67" spans="1:43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10628</v>
      </c>
      <c r="G67" s="22">
        <v>0</v>
      </c>
      <c r="H67" s="22">
        <v>0</v>
      </c>
      <c r="I67" s="22">
        <v>49813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60252</v>
      </c>
      <c r="P67" s="22">
        <v>59848</v>
      </c>
      <c r="Q67" s="22">
        <v>0</v>
      </c>
      <c r="R67" s="22">
        <v>0</v>
      </c>
      <c r="S67" s="22">
        <v>0</v>
      </c>
      <c r="T67" s="22">
        <v>96543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50210</v>
      </c>
      <c r="AC67" s="22">
        <v>23208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161758</v>
      </c>
      <c r="AJ67" s="22">
        <v>0</v>
      </c>
      <c r="AK67" s="22">
        <v>0</v>
      </c>
      <c r="AL67" s="22">
        <v>65721</v>
      </c>
      <c r="AM67" s="22">
        <v>0</v>
      </c>
      <c r="AN67" s="22">
        <v>0</v>
      </c>
      <c r="AO67" s="22">
        <v>0</v>
      </c>
      <c r="AP67" s="22">
        <v>0</v>
      </c>
      <c r="AQ67" s="22">
        <v>577981</v>
      </c>
    </row>
    <row r="68" spans="1:43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295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146786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191</v>
      </c>
      <c r="AC68" s="22">
        <v>47147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683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195102</v>
      </c>
    </row>
    <row r="69" spans="1:43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1864232</v>
      </c>
      <c r="G69" s="22">
        <v>0</v>
      </c>
      <c r="H69" s="22">
        <v>0</v>
      </c>
      <c r="I69" s="22">
        <v>823886</v>
      </c>
      <c r="J69" s="22">
        <v>112289</v>
      </c>
      <c r="K69" s="22">
        <v>0</v>
      </c>
      <c r="L69" s="22">
        <v>20116</v>
      </c>
      <c r="M69" s="22">
        <v>0</v>
      </c>
      <c r="N69" s="22">
        <v>0</v>
      </c>
      <c r="O69" s="22">
        <v>468576</v>
      </c>
      <c r="P69" s="22">
        <v>0</v>
      </c>
      <c r="Q69" s="22">
        <v>4757</v>
      </c>
      <c r="R69" s="22">
        <v>0</v>
      </c>
      <c r="S69" s="22">
        <v>0</v>
      </c>
      <c r="T69" s="22">
        <v>2025007</v>
      </c>
      <c r="U69" s="22">
        <v>2193362</v>
      </c>
      <c r="V69" s="22">
        <v>1298155</v>
      </c>
      <c r="W69" s="22">
        <v>0</v>
      </c>
      <c r="X69" s="22">
        <v>261065</v>
      </c>
      <c r="Y69" s="22">
        <v>0</v>
      </c>
      <c r="Z69" s="22">
        <v>0</v>
      </c>
      <c r="AA69" s="22">
        <v>0</v>
      </c>
      <c r="AB69" s="22">
        <v>274313</v>
      </c>
      <c r="AC69" s="22">
        <v>442655</v>
      </c>
      <c r="AD69" s="22">
        <v>1400945</v>
      </c>
      <c r="AE69" s="22">
        <v>0</v>
      </c>
      <c r="AF69" s="22">
        <v>0</v>
      </c>
      <c r="AG69" s="22">
        <v>0</v>
      </c>
      <c r="AH69" s="22">
        <v>0</v>
      </c>
      <c r="AI69" s="22">
        <v>192597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11381955</v>
      </c>
    </row>
    <row r="70" spans="1:43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330487</v>
      </c>
      <c r="G70" s="22">
        <v>0</v>
      </c>
      <c r="H70" s="22">
        <v>0</v>
      </c>
      <c r="I70" s="22">
        <v>717160</v>
      </c>
      <c r="J70" s="22">
        <v>0</v>
      </c>
      <c r="K70" s="22">
        <v>0</v>
      </c>
      <c r="L70" s="22">
        <v>187403</v>
      </c>
      <c r="M70" s="22">
        <v>0</v>
      </c>
      <c r="N70" s="22">
        <v>808</v>
      </c>
      <c r="O70" s="22">
        <v>1754518</v>
      </c>
      <c r="P70" s="22">
        <v>0</v>
      </c>
      <c r="Q70" s="22">
        <v>0</v>
      </c>
      <c r="R70" s="22">
        <v>0</v>
      </c>
      <c r="S70" s="22">
        <v>0</v>
      </c>
      <c r="T70" s="22">
        <v>3999571</v>
      </c>
      <c r="U70" s="22">
        <v>4928190</v>
      </c>
      <c r="V70" s="22">
        <v>1084342</v>
      </c>
      <c r="W70" s="22">
        <v>0</v>
      </c>
      <c r="X70" s="22">
        <v>0</v>
      </c>
      <c r="Y70" s="22">
        <v>0</v>
      </c>
      <c r="Z70" s="22">
        <v>1845050</v>
      </c>
      <c r="AA70" s="22">
        <v>0</v>
      </c>
      <c r="AB70" s="22">
        <v>989408</v>
      </c>
      <c r="AC70" s="22">
        <v>64218</v>
      </c>
      <c r="AD70" s="22">
        <v>0</v>
      </c>
      <c r="AE70" s="22">
        <v>0</v>
      </c>
      <c r="AF70" s="22">
        <v>0</v>
      </c>
      <c r="AG70" s="22">
        <v>6088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15907243</v>
      </c>
    </row>
    <row r="71" spans="1:43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53805</v>
      </c>
      <c r="G71" s="22">
        <v>0</v>
      </c>
      <c r="H71" s="22">
        <v>0</v>
      </c>
      <c r="I71" s="22">
        <v>37266</v>
      </c>
      <c r="J71" s="22">
        <v>0</v>
      </c>
      <c r="K71" s="22">
        <v>0</v>
      </c>
      <c r="L71" s="22">
        <v>0</v>
      </c>
      <c r="M71" s="22">
        <v>0</v>
      </c>
      <c r="N71" s="22">
        <v>12729</v>
      </c>
      <c r="O71" s="22">
        <v>236781</v>
      </c>
      <c r="P71" s="22">
        <v>0</v>
      </c>
      <c r="Q71" s="22">
        <v>0</v>
      </c>
      <c r="R71" s="22">
        <v>0</v>
      </c>
      <c r="S71" s="22">
        <v>0</v>
      </c>
      <c r="T71" s="22">
        <v>329857</v>
      </c>
      <c r="U71" s="22">
        <v>12282</v>
      </c>
      <c r="V71" s="22">
        <v>9554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3733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5931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701938</v>
      </c>
    </row>
    <row r="72" spans="1:43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31653</v>
      </c>
      <c r="G72" s="22">
        <v>0</v>
      </c>
      <c r="H72" s="22">
        <v>0</v>
      </c>
      <c r="I72" s="22">
        <v>7962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209205</v>
      </c>
      <c r="P72" s="22">
        <v>0</v>
      </c>
      <c r="Q72" s="22">
        <v>0</v>
      </c>
      <c r="R72" s="22">
        <v>0</v>
      </c>
      <c r="S72" s="22">
        <v>0</v>
      </c>
      <c r="T72" s="22">
        <v>183719</v>
      </c>
      <c r="U72" s="22">
        <v>11719</v>
      </c>
      <c r="V72" s="22">
        <v>56239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127618</v>
      </c>
      <c r="AC72" s="22">
        <v>9425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2634175</v>
      </c>
      <c r="AN72" s="22">
        <v>0</v>
      </c>
      <c r="AO72" s="22">
        <v>0</v>
      </c>
      <c r="AP72" s="22">
        <v>0</v>
      </c>
      <c r="AQ72" s="22">
        <v>3271715</v>
      </c>
    </row>
    <row r="73" spans="1:43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56015</v>
      </c>
      <c r="G73" s="22">
        <v>0</v>
      </c>
      <c r="H73" s="22">
        <v>0</v>
      </c>
      <c r="I73" s="22">
        <v>180798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303626</v>
      </c>
      <c r="P73" s="22">
        <v>7102</v>
      </c>
      <c r="Q73" s="22">
        <v>0</v>
      </c>
      <c r="R73" s="22">
        <v>0</v>
      </c>
      <c r="S73" s="22">
        <v>0</v>
      </c>
      <c r="T73" s="22">
        <v>64026</v>
      </c>
      <c r="U73" s="22">
        <v>6381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16990</v>
      </c>
      <c r="AB73" s="22">
        <v>0</v>
      </c>
      <c r="AC73" s="22">
        <v>16909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142810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794657</v>
      </c>
    </row>
    <row r="74" spans="1:43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2130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146671</v>
      </c>
      <c r="P74" s="22">
        <v>0</v>
      </c>
      <c r="Q74" s="22">
        <v>10456</v>
      </c>
      <c r="R74" s="22">
        <v>0</v>
      </c>
      <c r="S74" s="22">
        <v>0</v>
      </c>
      <c r="T74" s="22">
        <v>0</v>
      </c>
      <c r="U74" s="22">
        <v>0</v>
      </c>
      <c r="V74" s="22">
        <v>65730</v>
      </c>
      <c r="W74" s="22">
        <v>0</v>
      </c>
      <c r="X74" s="22">
        <v>0</v>
      </c>
      <c r="Y74" s="22">
        <v>0</v>
      </c>
      <c r="Z74" s="22">
        <v>1125</v>
      </c>
      <c r="AA74" s="22">
        <v>0</v>
      </c>
      <c r="AB74" s="22">
        <v>520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226632</v>
      </c>
    </row>
    <row r="75" spans="1:43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14277</v>
      </c>
      <c r="G75" s="22">
        <v>0</v>
      </c>
      <c r="H75" s="22">
        <v>0</v>
      </c>
      <c r="I75" s="22">
        <v>72861</v>
      </c>
      <c r="J75" s="22">
        <v>0</v>
      </c>
      <c r="K75" s="22">
        <v>0</v>
      </c>
      <c r="L75" s="22">
        <v>0</v>
      </c>
      <c r="M75" s="22">
        <v>1650</v>
      </c>
      <c r="N75" s="22">
        <v>0</v>
      </c>
      <c r="O75" s="22">
        <v>1725591</v>
      </c>
      <c r="P75" s="22">
        <v>0</v>
      </c>
      <c r="Q75" s="22">
        <v>0</v>
      </c>
      <c r="R75" s="22">
        <v>0</v>
      </c>
      <c r="S75" s="22">
        <v>0</v>
      </c>
      <c r="T75" s="22">
        <v>447734</v>
      </c>
      <c r="U75" s="22">
        <v>71411</v>
      </c>
      <c r="V75" s="22">
        <v>301583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625</v>
      </c>
      <c r="AC75" s="22">
        <v>7026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283707</v>
      </c>
      <c r="AJ75" s="22">
        <v>563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2927028</v>
      </c>
    </row>
    <row r="76" spans="1:43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56301</v>
      </c>
      <c r="G76" s="22">
        <v>0</v>
      </c>
      <c r="H76" s="22">
        <v>0</v>
      </c>
      <c r="I76" s="22">
        <v>8190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137816</v>
      </c>
      <c r="P76" s="22">
        <v>0</v>
      </c>
      <c r="Q76" s="22">
        <v>0</v>
      </c>
      <c r="R76" s="22">
        <v>0</v>
      </c>
      <c r="S76" s="22">
        <v>0</v>
      </c>
      <c r="T76" s="22">
        <v>430060</v>
      </c>
      <c r="U76" s="22">
        <v>11264</v>
      </c>
      <c r="V76" s="22">
        <v>0</v>
      </c>
      <c r="W76" s="22">
        <v>0</v>
      </c>
      <c r="X76" s="22">
        <v>0</v>
      </c>
      <c r="Y76" s="22">
        <v>0</v>
      </c>
      <c r="Z76" s="22">
        <v>12550</v>
      </c>
      <c r="AA76" s="22">
        <v>0</v>
      </c>
      <c r="AB76" s="22">
        <v>0</v>
      </c>
      <c r="AC76" s="22">
        <v>23164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164970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844315</v>
      </c>
    </row>
    <row r="77" spans="1:43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37463</v>
      </c>
      <c r="G77" s="22">
        <v>0</v>
      </c>
      <c r="H77" s="22">
        <v>0</v>
      </c>
      <c r="I77" s="22">
        <v>200725</v>
      </c>
      <c r="J77" s="22">
        <v>0</v>
      </c>
      <c r="K77" s="22">
        <v>0</v>
      </c>
      <c r="L77" s="22">
        <v>59904</v>
      </c>
      <c r="M77" s="22">
        <v>0</v>
      </c>
      <c r="N77" s="22">
        <v>0</v>
      </c>
      <c r="O77" s="22">
        <v>386445</v>
      </c>
      <c r="P77" s="22">
        <v>0</v>
      </c>
      <c r="Q77" s="22">
        <v>0</v>
      </c>
      <c r="R77" s="22">
        <v>0</v>
      </c>
      <c r="S77" s="22">
        <v>0</v>
      </c>
      <c r="T77" s="22">
        <v>542893</v>
      </c>
      <c r="U77" s="22">
        <v>148201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71965</v>
      </c>
      <c r="AD77" s="22">
        <v>33471</v>
      </c>
      <c r="AE77" s="22">
        <v>0</v>
      </c>
      <c r="AF77" s="22">
        <v>0</v>
      </c>
      <c r="AG77" s="22">
        <v>0</v>
      </c>
      <c r="AH77" s="22">
        <v>0</v>
      </c>
      <c r="AI77" s="22">
        <v>798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1481865</v>
      </c>
    </row>
    <row r="78" spans="1:43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138364</v>
      </c>
      <c r="G78" s="22">
        <v>0</v>
      </c>
      <c r="H78" s="22">
        <v>0</v>
      </c>
      <c r="I78" s="22">
        <v>241573</v>
      </c>
      <c r="J78" s="22">
        <v>0</v>
      </c>
      <c r="K78" s="22">
        <v>0</v>
      </c>
      <c r="L78" s="22">
        <v>17200</v>
      </c>
      <c r="M78" s="22">
        <v>0</v>
      </c>
      <c r="N78" s="22">
        <v>0</v>
      </c>
      <c r="O78" s="22">
        <v>339936</v>
      </c>
      <c r="P78" s="22">
        <v>0</v>
      </c>
      <c r="Q78" s="22">
        <v>3865</v>
      </c>
      <c r="R78" s="22">
        <v>98050</v>
      </c>
      <c r="S78" s="22">
        <v>0</v>
      </c>
      <c r="T78" s="22">
        <v>6451038</v>
      </c>
      <c r="U78" s="22">
        <v>5056151</v>
      </c>
      <c r="V78" s="22">
        <v>6595</v>
      </c>
      <c r="W78" s="22">
        <v>0</v>
      </c>
      <c r="X78" s="22">
        <v>56775</v>
      </c>
      <c r="Y78" s="22">
        <v>0</v>
      </c>
      <c r="Z78" s="22">
        <v>0</v>
      </c>
      <c r="AA78" s="22">
        <v>0</v>
      </c>
      <c r="AB78" s="22">
        <v>722712</v>
      </c>
      <c r="AC78" s="22">
        <v>15396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19135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13166790</v>
      </c>
    </row>
    <row r="79" spans="1:43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85373</v>
      </c>
      <c r="G79" s="22">
        <v>0</v>
      </c>
      <c r="H79" s="22">
        <v>0</v>
      </c>
      <c r="I79" s="22">
        <v>172999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598680</v>
      </c>
      <c r="P79" s="22">
        <v>0</v>
      </c>
      <c r="Q79" s="22">
        <v>0</v>
      </c>
      <c r="R79" s="22">
        <v>0</v>
      </c>
      <c r="S79" s="22">
        <v>0</v>
      </c>
      <c r="T79" s="22">
        <v>1567824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34104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259575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2718555</v>
      </c>
    </row>
    <row r="80" spans="1:43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107047</v>
      </c>
      <c r="G80" s="22">
        <v>0</v>
      </c>
      <c r="H80" s="22">
        <v>0</v>
      </c>
      <c r="I80" s="22">
        <v>281425</v>
      </c>
      <c r="J80" s="22">
        <v>16733</v>
      </c>
      <c r="K80" s="22">
        <v>0</v>
      </c>
      <c r="L80" s="22">
        <v>0</v>
      </c>
      <c r="M80" s="22">
        <v>0</v>
      </c>
      <c r="N80" s="22">
        <v>0</v>
      </c>
      <c r="O80" s="22">
        <v>24636</v>
      </c>
      <c r="P80" s="22">
        <v>0</v>
      </c>
      <c r="Q80" s="22">
        <v>0</v>
      </c>
      <c r="R80" s="22">
        <v>0</v>
      </c>
      <c r="S80" s="22">
        <v>0</v>
      </c>
      <c r="T80" s="22">
        <v>727958</v>
      </c>
      <c r="U80" s="22">
        <v>146371</v>
      </c>
      <c r="V80" s="22">
        <v>1034835</v>
      </c>
      <c r="W80" s="22">
        <v>0</v>
      </c>
      <c r="X80" s="22">
        <v>42564</v>
      </c>
      <c r="Y80" s="22">
        <v>0</v>
      </c>
      <c r="Z80" s="22">
        <v>0</v>
      </c>
      <c r="AA80" s="22">
        <v>0</v>
      </c>
      <c r="AB80" s="22">
        <v>116276</v>
      </c>
      <c r="AC80" s="22">
        <v>3329</v>
      </c>
      <c r="AD80" s="22">
        <v>0</v>
      </c>
      <c r="AE80" s="22">
        <v>0</v>
      </c>
      <c r="AF80" s="22">
        <v>0</v>
      </c>
      <c r="AG80" s="22">
        <v>0</v>
      </c>
      <c r="AH80" s="22">
        <v>129016</v>
      </c>
      <c r="AI80" s="22">
        <v>0</v>
      </c>
      <c r="AJ80" s="22">
        <v>0</v>
      </c>
      <c r="AK80" s="22">
        <v>0</v>
      </c>
      <c r="AL80" s="22">
        <v>0</v>
      </c>
      <c r="AM80" s="22">
        <v>3427841</v>
      </c>
      <c r="AN80" s="22">
        <v>0</v>
      </c>
      <c r="AO80" s="22">
        <v>0</v>
      </c>
      <c r="AP80" s="22">
        <v>0</v>
      </c>
      <c r="AQ80" s="22">
        <v>6058031</v>
      </c>
    </row>
    <row r="81" spans="1:43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19230</v>
      </c>
      <c r="G81" s="22">
        <v>0</v>
      </c>
      <c r="H81" s="22">
        <v>0</v>
      </c>
      <c r="I81" s="22">
        <v>199126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486951</v>
      </c>
      <c r="P81" s="22">
        <v>0</v>
      </c>
      <c r="Q81" s="22">
        <v>0</v>
      </c>
      <c r="R81" s="22">
        <v>0</v>
      </c>
      <c r="S81" s="22">
        <v>0</v>
      </c>
      <c r="T81" s="22">
        <v>339947</v>
      </c>
      <c r="U81" s="22">
        <v>0</v>
      </c>
      <c r="V81" s="22">
        <v>118725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34046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24568</v>
      </c>
      <c r="AJ81" s="22">
        <v>0</v>
      </c>
      <c r="AK81" s="22">
        <v>0</v>
      </c>
      <c r="AL81" s="22">
        <v>0</v>
      </c>
      <c r="AM81" s="22">
        <v>2640049</v>
      </c>
      <c r="AN81" s="22">
        <v>0</v>
      </c>
      <c r="AO81" s="22">
        <v>0</v>
      </c>
      <c r="AP81" s="22">
        <v>0</v>
      </c>
      <c r="AQ81" s="22">
        <v>3862642</v>
      </c>
    </row>
    <row r="82" spans="1:43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14533</v>
      </c>
      <c r="G82" s="22">
        <v>0</v>
      </c>
      <c r="H82" s="22">
        <v>0</v>
      </c>
      <c r="I82" s="22">
        <v>545686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750387</v>
      </c>
      <c r="P82" s="22">
        <v>0</v>
      </c>
      <c r="Q82" s="22">
        <v>0</v>
      </c>
      <c r="R82" s="22">
        <v>0</v>
      </c>
      <c r="S82" s="22">
        <v>0</v>
      </c>
      <c r="T82" s="22">
        <v>427736</v>
      </c>
      <c r="U82" s="22">
        <v>190057</v>
      </c>
      <c r="V82" s="22">
        <v>41589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6893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9871254</v>
      </c>
      <c r="AN82" s="22">
        <v>0</v>
      </c>
      <c r="AO82" s="22">
        <v>0</v>
      </c>
      <c r="AP82" s="22">
        <v>0</v>
      </c>
      <c r="AQ82" s="22">
        <v>11848135</v>
      </c>
    </row>
    <row r="83" spans="1:43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29246</v>
      </c>
      <c r="G83" s="22">
        <v>30267</v>
      </c>
      <c r="H83" s="22">
        <v>0</v>
      </c>
      <c r="I83" s="22">
        <v>284728</v>
      </c>
      <c r="J83" s="22">
        <v>0</v>
      </c>
      <c r="K83" s="22">
        <v>9619</v>
      </c>
      <c r="L83" s="22">
        <v>14127</v>
      </c>
      <c r="M83" s="22">
        <v>0</v>
      </c>
      <c r="N83" s="22">
        <v>11699</v>
      </c>
      <c r="O83" s="22">
        <v>865580</v>
      </c>
      <c r="P83" s="22">
        <v>0</v>
      </c>
      <c r="Q83" s="22">
        <v>0</v>
      </c>
      <c r="R83" s="22">
        <v>0</v>
      </c>
      <c r="S83" s="22">
        <v>0</v>
      </c>
      <c r="T83" s="22">
        <v>16054</v>
      </c>
      <c r="U83" s="22">
        <v>0</v>
      </c>
      <c r="V83" s="22">
        <v>2430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336172</v>
      </c>
      <c r="AC83" s="22">
        <v>41468</v>
      </c>
      <c r="AD83" s="22">
        <v>0</v>
      </c>
      <c r="AE83" s="22">
        <v>0</v>
      </c>
      <c r="AF83" s="22">
        <v>301942</v>
      </c>
      <c r="AG83" s="22">
        <v>0</v>
      </c>
      <c r="AH83" s="22">
        <v>0</v>
      </c>
      <c r="AI83" s="22">
        <v>6300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1949632</v>
      </c>
    </row>
    <row r="84" spans="1:43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22040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492928</v>
      </c>
      <c r="P84" s="22">
        <v>0</v>
      </c>
      <c r="Q84" s="22">
        <v>0</v>
      </c>
      <c r="R84" s="22">
        <v>0</v>
      </c>
      <c r="S84" s="22">
        <v>0</v>
      </c>
      <c r="T84" s="22">
        <v>45776</v>
      </c>
      <c r="U84" s="22">
        <v>22685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28949</v>
      </c>
      <c r="AC84" s="22">
        <v>5369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443442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1061189</v>
      </c>
    </row>
    <row r="85" spans="1:43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18153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177</v>
      </c>
      <c r="M85" s="22">
        <v>0</v>
      </c>
      <c r="N85" s="22">
        <v>0</v>
      </c>
      <c r="O85" s="22">
        <v>505669</v>
      </c>
      <c r="P85" s="22">
        <v>0</v>
      </c>
      <c r="Q85" s="22">
        <v>0</v>
      </c>
      <c r="R85" s="22">
        <v>0</v>
      </c>
      <c r="S85" s="22">
        <v>0</v>
      </c>
      <c r="T85" s="22">
        <v>78539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184246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786784</v>
      </c>
    </row>
    <row r="86" spans="1:43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168880</v>
      </c>
      <c r="G86" s="22">
        <v>0</v>
      </c>
      <c r="H86" s="22">
        <v>0</v>
      </c>
      <c r="I86" s="22">
        <v>164430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149231</v>
      </c>
      <c r="P86" s="22">
        <v>39942</v>
      </c>
      <c r="Q86" s="22">
        <v>0</v>
      </c>
      <c r="R86" s="22">
        <v>0</v>
      </c>
      <c r="S86" s="22">
        <v>0</v>
      </c>
      <c r="T86" s="22">
        <v>608337</v>
      </c>
      <c r="U86" s="22">
        <v>111590</v>
      </c>
      <c r="V86" s="22">
        <v>175328</v>
      </c>
      <c r="W86" s="22">
        <v>0</v>
      </c>
      <c r="X86" s="22">
        <v>0</v>
      </c>
      <c r="Y86" s="22">
        <v>0</v>
      </c>
      <c r="Z86" s="22">
        <v>3825</v>
      </c>
      <c r="AA86" s="22">
        <v>0</v>
      </c>
      <c r="AB86" s="22">
        <v>0</v>
      </c>
      <c r="AC86" s="22">
        <v>20321</v>
      </c>
      <c r="AD86" s="22">
        <v>296000</v>
      </c>
      <c r="AE86" s="22">
        <v>0</v>
      </c>
      <c r="AF86" s="22">
        <v>0</v>
      </c>
      <c r="AG86" s="22">
        <v>0</v>
      </c>
      <c r="AH86" s="22">
        <v>130509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1868393</v>
      </c>
    </row>
    <row r="87" spans="1:43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113753</v>
      </c>
      <c r="G87" s="22">
        <v>0</v>
      </c>
      <c r="H87" s="22">
        <v>0</v>
      </c>
      <c r="I87" s="22">
        <v>872384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1161080</v>
      </c>
      <c r="P87" s="22">
        <v>0</v>
      </c>
      <c r="Q87" s="22">
        <v>0</v>
      </c>
      <c r="R87" s="22">
        <v>0</v>
      </c>
      <c r="S87" s="22">
        <v>0</v>
      </c>
      <c r="T87" s="22">
        <v>492823</v>
      </c>
      <c r="U87" s="22">
        <v>434844</v>
      </c>
      <c r="V87" s="22">
        <v>353633</v>
      </c>
      <c r="W87" s="22">
        <v>0</v>
      </c>
      <c r="X87" s="22">
        <v>22592</v>
      </c>
      <c r="Y87" s="22">
        <v>0</v>
      </c>
      <c r="Z87" s="22">
        <v>0</v>
      </c>
      <c r="AA87" s="22">
        <v>0</v>
      </c>
      <c r="AB87" s="22">
        <v>72892</v>
      </c>
      <c r="AC87" s="22">
        <v>122048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39719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3685768</v>
      </c>
    </row>
    <row r="88" spans="1:43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506497</v>
      </c>
      <c r="G88" s="22">
        <v>0</v>
      </c>
      <c r="H88" s="22">
        <v>179651</v>
      </c>
      <c r="I88" s="22">
        <v>538158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232244</v>
      </c>
      <c r="P88" s="22">
        <v>0</v>
      </c>
      <c r="Q88" s="22">
        <v>0</v>
      </c>
      <c r="R88" s="22">
        <v>0</v>
      </c>
      <c r="S88" s="22">
        <v>0</v>
      </c>
      <c r="T88" s="22">
        <v>676819</v>
      </c>
      <c r="U88" s="22">
        <v>650660</v>
      </c>
      <c r="V88" s="22">
        <v>68201</v>
      </c>
      <c r="W88" s="22">
        <v>0</v>
      </c>
      <c r="X88" s="22">
        <v>0</v>
      </c>
      <c r="Y88" s="22">
        <v>0</v>
      </c>
      <c r="Z88" s="22">
        <v>6440</v>
      </c>
      <c r="AA88" s="22">
        <v>0</v>
      </c>
      <c r="AB88" s="22">
        <v>0</v>
      </c>
      <c r="AC88" s="22">
        <v>72082</v>
      </c>
      <c r="AD88" s="22">
        <v>761311</v>
      </c>
      <c r="AE88" s="22">
        <v>0</v>
      </c>
      <c r="AF88" s="22">
        <v>0</v>
      </c>
      <c r="AG88" s="22">
        <v>0</v>
      </c>
      <c r="AH88" s="22">
        <v>0</v>
      </c>
      <c r="AI88" s="22">
        <v>2324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3694387</v>
      </c>
    </row>
    <row r="89" spans="1:43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19616</v>
      </c>
      <c r="G89" s="22">
        <v>0</v>
      </c>
      <c r="H89" s="22">
        <v>0</v>
      </c>
      <c r="I89" s="22">
        <v>329634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44391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9848</v>
      </c>
      <c r="X89" s="22">
        <v>0</v>
      </c>
      <c r="Y89" s="22">
        <v>0</v>
      </c>
      <c r="Z89" s="22">
        <v>5980</v>
      </c>
      <c r="AA89" s="22">
        <v>0</v>
      </c>
      <c r="AB89" s="22">
        <v>123329</v>
      </c>
      <c r="AC89" s="22">
        <v>70106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602904</v>
      </c>
    </row>
    <row r="90" spans="1:43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18319</v>
      </c>
      <c r="G90" s="22">
        <v>0</v>
      </c>
      <c r="H90" s="22">
        <v>1977</v>
      </c>
      <c r="I90" s="22">
        <v>0</v>
      </c>
      <c r="J90" s="22">
        <v>1284</v>
      </c>
      <c r="K90" s="22">
        <v>0</v>
      </c>
      <c r="L90" s="22">
        <v>0</v>
      </c>
      <c r="M90" s="22">
        <v>0</v>
      </c>
      <c r="N90" s="22">
        <v>0</v>
      </c>
      <c r="O90" s="22">
        <v>18045</v>
      </c>
      <c r="P90" s="22">
        <v>69</v>
      </c>
      <c r="Q90" s="22">
        <v>0</v>
      </c>
      <c r="R90" s="22">
        <v>0</v>
      </c>
      <c r="S90" s="22">
        <v>0</v>
      </c>
      <c r="T90" s="22">
        <v>172744</v>
      </c>
      <c r="U90" s="22">
        <v>106703</v>
      </c>
      <c r="V90" s="22">
        <v>34083</v>
      </c>
      <c r="W90" s="22">
        <v>0</v>
      </c>
      <c r="X90" s="22">
        <v>0</v>
      </c>
      <c r="Y90" s="22">
        <v>0</v>
      </c>
      <c r="Z90" s="22">
        <v>375</v>
      </c>
      <c r="AA90" s="22">
        <v>0</v>
      </c>
      <c r="AB90" s="22">
        <v>18855</v>
      </c>
      <c r="AC90" s="22">
        <v>7707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6542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386703</v>
      </c>
    </row>
    <row r="91" spans="1:43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295853</v>
      </c>
      <c r="G91" s="22">
        <v>0</v>
      </c>
      <c r="H91" s="22">
        <v>106026</v>
      </c>
      <c r="I91" s="22">
        <v>239776</v>
      </c>
      <c r="J91" s="22">
        <v>61560</v>
      </c>
      <c r="K91" s="22">
        <v>0</v>
      </c>
      <c r="L91" s="22">
        <v>0</v>
      </c>
      <c r="M91" s="22">
        <v>217731</v>
      </c>
      <c r="N91" s="22">
        <v>0</v>
      </c>
      <c r="O91" s="22">
        <v>241963</v>
      </c>
      <c r="P91" s="22">
        <v>12860</v>
      </c>
      <c r="Q91" s="22">
        <v>0</v>
      </c>
      <c r="R91" s="22">
        <v>0</v>
      </c>
      <c r="S91" s="22">
        <v>0</v>
      </c>
      <c r="T91" s="22">
        <v>364653</v>
      </c>
      <c r="U91" s="22">
        <v>265919</v>
      </c>
      <c r="V91" s="22">
        <v>101220</v>
      </c>
      <c r="W91" s="22">
        <v>0</v>
      </c>
      <c r="X91" s="22">
        <v>15584</v>
      </c>
      <c r="Y91" s="22">
        <v>0</v>
      </c>
      <c r="Z91" s="22">
        <v>7200</v>
      </c>
      <c r="AA91" s="22">
        <v>0</v>
      </c>
      <c r="AB91" s="22">
        <v>37790</v>
      </c>
      <c r="AC91" s="22">
        <v>18019</v>
      </c>
      <c r="AD91" s="22">
        <v>17300</v>
      </c>
      <c r="AE91" s="22">
        <v>0</v>
      </c>
      <c r="AF91" s="22">
        <v>0</v>
      </c>
      <c r="AG91" s="22">
        <v>0</v>
      </c>
      <c r="AH91" s="22">
        <v>0</v>
      </c>
      <c r="AI91" s="22">
        <v>53376</v>
      </c>
      <c r="AJ91" s="22">
        <v>29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2056859</v>
      </c>
    </row>
    <row r="92" spans="1:43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109333</v>
      </c>
      <c r="G92" s="22">
        <v>0</v>
      </c>
      <c r="H92" s="22">
        <v>4976</v>
      </c>
      <c r="I92" s="22">
        <v>151395</v>
      </c>
      <c r="J92" s="22">
        <v>0</v>
      </c>
      <c r="K92" s="22">
        <v>0</v>
      </c>
      <c r="L92" s="22">
        <v>22304</v>
      </c>
      <c r="M92" s="22">
        <v>0</v>
      </c>
      <c r="N92" s="22">
        <v>0</v>
      </c>
      <c r="O92" s="22">
        <v>76563</v>
      </c>
      <c r="P92" s="22">
        <v>0</v>
      </c>
      <c r="Q92" s="22">
        <v>0</v>
      </c>
      <c r="R92" s="22">
        <v>0</v>
      </c>
      <c r="S92" s="22">
        <v>0</v>
      </c>
      <c r="T92" s="22">
        <v>1926009</v>
      </c>
      <c r="U92" s="22">
        <v>560541</v>
      </c>
      <c r="V92" s="22">
        <v>573499</v>
      </c>
      <c r="W92" s="22">
        <v>0</v>
      </c>
      <c r="X92" s="22">
        <v>0</v>
      </c>
      <c r="Y92" s="22">
        <v>0</v>
      </c>
      <c r="Z92" s="22">
        <v>27832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56712</v>
      </c>
      <c r="AH92" s="22">
        <v>0</v>
      </c>
      <c r="AI92" s="22">
        <v>612871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4122035</v>
      </c>
    </row>
    <row r="93" spans="1:43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255</v>
      </c>
      <c r="G93" s="22">
        <v>0</v>
      </c>
      <c r="H93" s="22">
        <v>24540</v>
      </c>
      <c r="I93" s="22">
        <v>17910</v>
      </c>
      <c r="J93" s="22">
        <v>0</v>
      </c>
      <c r="K93" s="22">
        <v>0</v>
      </c>
      <c r="L93" s="22">
        <v>4317370</v>
      </c>
      <c r="M93" s="22">
        <v>0</v>
      </c>
      <c r="N93" s="22">
        <v>1980980</v>
      </c>
      <c r="O93" s="22">
        <v>0</v>
      </c>
      <c r="P93" s="22">
        <v>0</v>
      </c>
      <c r="Q93" s="22">
        <v>210</v>
      </c>
      <c r="R93" s="22">
        <v>0</v>
      </c>
      <c r="S93" s="22">
        <v>0</v>
      </c>
      <c r="T93" s="22">
        <v>2232230</v>
      </c>
      <c r="U93" s="22">
        <v>5837230</v>
      </c>
      <c r="V93" s="22">
        <v>4877200</v>
      </c>
      <c r="W93" s="22">
        <v>0</v>
      </c>
      <c r="X93" s="22">
        <v>282400</v>
      </c>
      <c r="Y93" s="22">
        <v>0</v>
      </c>
      <c r="Z93" s="22">
        <v>50690</v>
      </c>
      <c r="AA93" s="22">
        <v>0</v>
      </c>
      <c r="AB93" s="22">
        <v>0</v>
      </c>
      <c r="AC93" s="22">
        <v>6770</v>
      </c>
      <c r="AD93" s="22">
        <v>0</v>
      </c>
      <c r="AE93" s="22">
        <v>13428580</v>
      </c>
      <c r="AF93" s="22">
        <v>0</v>
      </c>
      <c r="AG93" s="22">
        <v>0</v>
      </c>
      <c r="AH93" s="22">
        <v>0</v>
      </c>
      <c r="AI93" s="22">
        <v>683090</v>
      </c>
      <c r="AJ93" s="22">
        <v>17930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33757385</v>
      </c>
    </row>
    <row r="94" spans="1:43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22397</v>
      </c>
      <c r="G94" s="22">
        <v>0</v>
      </c>
      <c r="H94" s="22">
        <v>0</v>
      </c>
      <c r="I94" s="22">
        <v>594051</v>
      </c>
      <c r="J94" s="22">
        <v>0</v>
      </c>
      <c r="K94" s="22">
        <v>0</v>
      </c>
      <c r="L94" s="22">
        <v>1400</v>
      </c>
      <c r="M94" s="22">
        <v>0</v>
      </c>
      <c r="N94" s="22">
        <v>9256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2738228</v>
      </c>
      <c r="U94" s="22">
        <v>649616</v>
      </c>
      <c r="V94" s="22">
        <v>561257</v>
      </c>
      <c r="W94" s="22">
        <v>0</v>
      </c>
      <c r="X94" s="22">
        <v>0</v>
      </c>
      <c r="Y94" s="22">
        <v>0</v>
      </c>
      <c r="Z94" s="22">
        <v>27850</v>
      </c>
      <c r="AA94" s="22">
        <v>0</v>
      </c>
      <c r="AB94" s="22">
        <v>1360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357510</v>
      </c>
      <c r="AJ94" s="22">
        <v>2007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4964932</v>
      </c>
    </row>
    <row r="95" spans="1:43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3620</v>
      </c>
      <c r="G95" s="22">
        <v>0</v>
      </c>
      <c r="H95" s="22">
        <v>0</v>
      </c>
      <c r="I95" s="22">
        <v>106614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417147</v>
      </c>
      <c r="U95" s="22">
        <v>122061</v>
      </c>
      <c r="V95" s="22">
        <v>73399</v>
      </c>
      <c r="W95" s="22">
        <v>0</v>
      </c>
      <c r="X95" s="22">
        <v>0</v>
      </c>
      <c r="Y95" s="22">
        <v>0</v>
      </c>
      <c r="Z95" s="22">
        <v>4464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20</v>
      </c>
      <c r="AH95" s="22">
        <v>0</v>
      </c>
      <c r="AI95" s="22">
        <v>66203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11522</v>
      </c>
      <c r="AP95" s="22">
        <v>0</v>
      </c>
      <c r="AQ95" s="22">
        <v>805050</v>
      </c>
    </row>
    <row r="96" spans="1:43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208157</v>
      </c>
      <c r="G96" s="22">
        <v>0</v>
      </c>
      <c r="H96" s="22">
        <v>0</v>
      </c>
      <c r="I96" s="22">
        <v>10382</v>
      </c>
      <c r="J96" s="22">
        <v>0</v>
      </c>
      <c r="K96" s="22">
        <v>0</v>
      </c>
      <c r="L96" s="22">
        <v>3554</v>
      </c>
      <c r="M96" s="22">
        <v>0</v>
      </c>
      <c r="N96" s="22">
        <v>0</v>
      </c>
      <c r="O96" s="22">
        <v>4204</v>
      </c>
      <c r="P96" s="22">
        <v>2000</v>
      </c>
      <c r="Q96" s="22">
        <v>0</v>
      </c>
      <c r="R96" s="22">
        <v>0</v>
      </c>
      <c r="S96" s="22">
        <v>0</v>
      </c>
      <c r="T96" s="22">
        <v>766168</v>
      </c>
      <c r="U96" s="22">
        <v>137253</v>
      </c>
      <c r="V96" s="22">
        <v>123652</v>
      </c>
      <c r="W96" s="22">
        <v>0</v>
      </c>
      <c r="X96" s="22">
        <v>13469</v>
      </c>
      <c r="Y96" s="22">
        <v>0</v>
      </c>
      <c r="Z96" s="22">
        <v>11509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101294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1381642</v>
      </c>
    </row>
    <row r="97" spans="1:43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833914</v>
      </c>
      <c r="U97" s="22">
        <v>504854</v>
      </c>
      <c r="V97" s="22">
        <v>335951</v>
      </c>
      <c r="W97" s="22">
        <v>0</v>
      </c>
      <c r="X97" s="22">
        <v>9495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566790</v>
      </c>
      <c r="AJ97" s="22">
        <v>15607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2266611</v>
      </c>
    </row>
    <row r="98" spans="1:43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1692</v>
      </c>
      <c r="G98" s="22">
        <v>0</v>
      </c>
      <c r="H98" s="22">
        <v>0</v>
      </c>
      <c r="I98" s="22">
        <v>26226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175643</v>
      </c>
      <c r="U98" s="22">
        <v>135884</v>
      </c>
      <c r="V98" s="22">
        <v>207747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158928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706120</v>
      </c>
    </row>
    <row r="99" spans="1:43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590843</v>
      </c>
      <c r="G99" s="22">
        <v>0</v>
      </c>
      <c r="H99" s="22">
        <v>0</v>
      </c>
      <c r="I99" s="22">
        <v>164542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97976</v>
      </c>
      <c r="R99" s="22">
        <v>0</v>
      </c>
      <c r="S99" s="22">
        <v>0</v>
      </c>
      <c r="T99" s="22">
        <v>3390796</v>
      </c>
      <c r="U99" s="22">
        <v>2870433</v>
      </c>
      <c r="V99" s="22">
        <v>1643154</v>
      </c>
      <c r="W99" s="22">
        <v>0</v>
      </c>
      <c r="X99" s="22">
        <v>42555</v>
      </c>
      <c r="Y99" s="22">
        <v>0</v>
      </c>
      <c r="Z99" s="22">
        <v>7740</v>
      </c>
      <c r="AA99" s="22">
        <v>0</v>
      </c>
      <c r="AB99" s="22">
        <v>0</v>
      </c>
      <c r="AC99" s="22">
        <v>253940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1505143</v>
      </c>
      <c r="AJ99" s="22">
        <v>6117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10573239</v>
      </c>
    </row>
    <row r="100" spans="1:43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11560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514161</v>
      </c>
      <c r="U100" s="22">
        <v>316045</v>
      </c>
      <c r="V100" s="22">
        <v>91087</v>
      </c>
      <c r="W100" s="22">
        <v>0</v>
      </c>
      <c r="X100" s="22">
        <v>4988</v>
      </c>
      <c r="Y100" s="22">
        <v>0</v>
      </c>
      <c r="Z100" s="22">
        <v>15500</v>
      </c>
      <c r="AA100" s="22">
        <v>0</v>
      </c>
      <c r="AB100" s="22">
        <v>200</v>
      </c>
      <c r="AC100" s="22">
        <v>5850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2194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961585</v>
      </c>
    </row>
    <row r="101" spans="1:43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43711</v>
      </c>
      <c r="G101" s="22">
        <v>0</v>
      </c>
      <c r="H101" s="22">
        <v>0</v>
      </c>
      <c r="I101" s="22">
        <v>0</v>
      </c>
      <c r="J101" s="22">
        <v>0</v>
      </c>
      <c r="K101" s="22">
        <v>539</v>
      </c>
      <c r="L101" s="22">
        <v>0</v>
      </c>
      <c r="M101" s="22">
        <v>0</v>
      </c>
      <c r="N101" s="22">
        <v>657</v>
      </c>
      <c r="O101" s="22">
        <v>2073</v>
      </c>
      <c r="P101" s="22">
        <v>0</v>
      </c>
      <c r="Q101" s="22">
        <v>0</v>
      </c>
      <c r="R101" s="22">
        <v>0</v>
      </c>
      <c r="S101" s="22">
        <v>0</v>
      </c>
      <c r="T101" s="22">
        <v>1948161</v>
      </c>
      <c r="U101" s="22">
        <v>1048833</v>
      </c>
      <c r="V101" s="22">
        <v>1576799</v>
      </c>
      <c r="W101" s="22">
        <v>0</v>
      </c>
      <c r="X101" s="22">
        <v>10283</v>
      </c>
      <c r="Y101" s="22">
        <v>0</v>
      </c>
      <c r="Z101" s="22">
        <v>0</v>
      </c>
      <c r="AA101" s="22">
        <v>0</v>
      </c>
      <c r="AB101" s="22">
        <v>7950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223808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4862814</v>
      </c>
    </row>
    <row r="102" spans="1:43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5102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1362281</v>
      </c>
      <c r="U102" s="22">
        <v>0</v>
      </c>
      <c r="V102" s="22">
        <v>0</v>
      </c>
      <c r="W102" s="22">
        <v>0</v>
      </c>
      <c r="X102" s="22">
        <v>9100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257690</v>
      </c>
      <c r="AE102" s="22">
        <v>0</v>
      </c>
      <c r="AF102" s="22">
        <v>0</v>
      </c>
      <c r="AG102" s="22">
        <v>0</v>
      </c>
      <c r="AH102" s="22">
        <v>0</v>
      </c>
      <c r="AI102" s="22">
        <v>19611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1653784</v>
      </c>
    </row>
    <row r="103" spans="1:43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1925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165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306540</v>
      </c>
      <c r="U103" s="22">
        <v>332894</v>
      </c>
      <c r="V103" s="22">
        <v>136700</v>
      </c>
      <c r="W103" s="22">
        <v>0</v>
      </c>
      <c r="X103" s="22">
        <v>0</v>
      </c>
      <c r="Y103" s="22">
        <v>0</v>
      </c>
      <c r="Z103" s="22">
        <v>7221</v>
      </c>
      <c r="AA103" s="22">
        <v>0</v>
      </c>
      <c r="AB103" s="22">
        <v>0</v>
      </c>
      <c r="AC103" s="22">
        <v>0</v>
      </c>
      <c r="AD103" s="22">
        <v>6500</v>
      </c>
      <c r="AE103" s="22">
        <v>0</v>
      </c>
      <c r="AF103" s="22">
        <v>0</v>
      </c>
      <c r="AG103" s="22">
        <v>0</v>
      </c>
      <c r="AH103" s="22">
        <v>0</v>
      </c>
      <c r="AI103" s="22">
        <v>87485</v>
      </c>
      <c r="AJ103" s="22">
        <v>2378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881808</v>
      </c>
    </row>
    <row r="104" spans="1:43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3122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2824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408453</v>
      </c>
      <c r="U104" s="22">
        <v>176243</v>
      </c>
      <c r="V104" s="22">
        <v>220183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750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3325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814900</v>
      </c>
    </row>
    <row r="105" spans="1:43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37869</v>
      </c>
      <c r="G105" s="22">
        <v>0</v>
      </c>
      <c r="H105" s="22">
        <v>88960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6863</v>
      </c>
      <c r="P105" s="22">
        <v>0</v>
      </c>
      <c r="Q105" s="22">
        <v>0</v>
      </c>
      <c r="R105" s="22">
        <v>0</v>
      </c>
      <c r="S105" s="22">
        <v>0</v>
      </c>
      <c r="T105" s="22">
        <v>704631</v>
      </c>
      <c r="U105" s="22">
        <v>640962</v>
      </c>
      <c r="V105" s="22">
        <v>289241</v>
      </c>
      <c r="W105" s="22">
        <v>0</v>
      </c>
      <c r="X105" s="22">
        <v>22608</v>
      </c>
      <c r="Y105" s="22">
        <v>0</v>
      </c>
      <c r="Z105" s="22">
        <v>0</v>
      </c>
      <c r="AA105" s="22">
        <v>0</v>
      </c>
      <c r="AB105" s="22">
        <v>15585</v>
      </c>
      <c r="AC105" s="22">
        <v>950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233362</v>
      </c>
      <c r="AJ105" s="22">
        <v>1101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2042132</v>
      </c>
    </row>
    <row r="106" spans="1:43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74136</v>
      </c>
      <c r="G106" s="22">
        <v>0</v>
      </c>
      <c r="H106" s="22">
        <v>105723</v>
      </c>
      <c r="I106" s="22">
        <v>242399</v>
      </c>
      <c r="J106" s="22">
        <v>0</v>
      </c>
      <c r="K106" s="22">
        <v>0</v>
      </c>
      <c r="L106" s="22">
        <v>2725914</v>
      </c>
      <c r="M106" s="22">
        <v>0</v>
      </c>
      <c r="N106" s="22">
        <v>189</v>
      </c>
      <c r="O106" s="22">
        <v>20159</v>
      </c>
      <c r="P106" s="22">
        <v>0</v>
      </c>
      <c r="Q106" s="22">
        <v>0</v>
      </c>
      <c r="R106" s="22">
        <v>0</v>
      </c>
      <c r="S106" s="22">
        <v>0</v>
      </c>
      <c r="T106" s="22">
        <v>4509525</v>
      </c>
      <c r="U106" s="22">
        <v>8045347</v>
      </c>
      <c r="V106" s="22">
        <v>4275323</v>
      </c>
      <c r="W106" s="22">
        <v>0</v>
      </c>
      <c r="X106" s="22">
        <v>30944</v>
      </c>
      <c r="Y106" s="22">
        <v>0</v>
      </c>
      <c r="Z106" s="22">
        <v>74092</v>
      </c>
      <c r="AA106" s="22">
        <v>19466</v>
      </c>
      <c r="AB106" s="22">
        <v>34441</v>
      </c>
      <c r="AC106" s="22">
        <v>0</v>
      </c>
      <c r="AD106" s="22">
        <v>0</v>
      </c>
      <c r="AE106" s="22">
        <v>2000275</v>
      </c>
      <c r="AF106" s="22">
        <v>0</v>
      </c>
      <c r="AG106" s="22">
        <v>245</v>
      </c>
      <c r="AH106" s="22">
        <v>0</v>
      </c>
      <c r="AI106" s="22">
        <v>88492</v>
      </c>
      <c r="AJ106" s="22">
        <v>71254</v>
      </c>
      <c r="AK106" s="22">
        <v>0</v>
      </c>
      <c r="AL106" s="22">
        <v>3048182</v>
      </c>
      <c r="AM106" s="22">
        <v>0</v>
      </c>
      <c r="AN106" s="22">
        <v>0</v>
      </c>
      <c r="AO106" s="22">
        <v>0</v>
      </c>
      <c r="AP106" s="22">
        <v>0</v>
      </c>
      <c r="AQ106" s="22">
        <v>25366106</v>
      </c>
    </row>
    <row r="107" spans="1:43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33182</v>
      </c>
      <c r="G107" s="22">
        <v>0</v>
      </c>
      <c r="H107" s="22">
        <v>0</v>
      </c>
      <c r="I107" s="22">
        <v>36040</v>
      </c>
      <c r="J107" s="22">
        <v>0</v>
      </c>
      <c r="K107" s="22">
        <v>0</v>
      </c>
      <c r="L107" s="22">
        <v>15807</v>
      </c>
      <c r="M107" s="22">
        <v>0</v>
      </c>
      <c r="N107" s="22">
        <v>0</v>
      </c>
      <c r="O107" s="22">
        <v>155438</v>
      </c>
      <c r="P107" s="22">
        <v>0</v>
      </c>
      <c r="Q107" s="22">
        <v>0</v>
      </c>
      <c r="R107" s="22">
        <v>0</v>
      </c>
      <c r="S107" s="22">
        <v>0</v>
      </c>
      <c r="T107" s="22">
        <v>1339936</v>
      </c>
      <c r="U107" s="22">
        <v>1130113</v>
      </c>
      <c r="V107" s="22">
        <v>424534</v>
      </c>
      <c r="W107" s="22">
        <v>0</v>
      </c>
      <c r="X107" s="22">
        <v>0</v>
      </c>
      <c r="Y107" s="22">
        <v>0</v>
      </c>
      <c r="Z107" s="22">
        <v>52202</v>
      </c>
      <c r="AA107" s="22">
        <v>0</v>
      </c>
      <c r="AB107" s="22">
        <v>2500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1289276</v>
      </c>
      <c r="AJ107" s="22">
        <v>0</v>
      </c>
      <c r="AK107" s="22">
        <v>0</v>
      </c>
      <c r="AL107" s="22">
        <v>0</v>
      </c>
      <c r="AM107" s="22">
        <v>0</v>
      </c>
      <c r="AN107" s="22">
        <v>2858395</v>
      </c>
      <c r="AO107" s="22">
        <v>0</v>
      </c>
      <c r="AP107" s="22">
        <v>0</v>
      </c>
      <c r="AQ107" s="22">
        <v>7337423</v>
      </c>
    </row>
    <row r="108" spans="1:43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16612</v>
      </c>
      <c r="G108" s="22">
        <v>0</v>
      </c>
      <c r="H108" s="22">
        <v>0</v>
      </c>
      <c r="I108" s="22">
        <v>165441</v>
      </c>
      <c r="J108" s="22">
        <v>0</v>
      </c>
      <c r="K108" s="22">
        <v>0</v>
      </c>
      <c r="L108" s="22">
        <v>54</v>
      </c>
      <c r="M108" s="22">
        <v>0</v>
      </c>
      <c r="N108" s="22">
        <v>0</v>
      </c>
      <c r="O108" s="22">
        <v>650</v>
      </c>
      <c r="P108" s="22">
        <v>0</v>
      </c>
      <c r="Q108" s="22">
        <v>0</v>
      </c>
      <c r="R108" s="22">
        <v>0</v>
      </c>
      <c r="S108" s="22">
        <v>0</v>
      </c>
      <c r="T108" s="22">
        <v>1717303</v>
      </c>
      <c r="U108" s="22">
        <v>741745</v>
      </c>
      <c r="V108" s="22">
        <v>572689</v>
      </c>
      <c r="W108" s="22">
        <v>0</v>
      </c>
      <c r="X108" s="22">
        <v>0</v>
      </c>
      <c r="Y108" s="22">
        <v>0</v>
      </c>
      <c r="Z108" s="22">
        <v>22000</v>
      </c>
      <c r="AA108" s="22">
        <v>0</v>
      </c>
      <c r="AB108" s="22">
        <v>48982</v>
      </c>
      <c r="AC108" s="22">
        <v>0</v>
      </c>
      <c r="AD108" s="22">
        <v>89990</v>
      </c>
      <c r="AE108" s="22">
        <v>0</v>
      </c>
      <c r="AF108" s="22">
        <v>0</v>
      </c>
      <c r="AG108" s="22">
        <v>0</v>
      </c>
      <c r="AH108" s="22">
        <v>0</v>
      </c>
      <c r="AI108" s="22">
        <v>2026158</v>
      </c>
      <c r="AJ108" s="22">
        <v>31291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5432915</v>
      </c>
    </row>
    <row r="109" spans="1:43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3287</v>
      </c>
      <c r="G109" s="22">
        <v>0</v>
      </c>
      <c r="H109" s="22">
        <v>66919</v>
      </c>
      <c r="I109" s="22">
        <v>144058</v>
      </c>
      <c r="J109" s="22">
        <v>0</v>
      </c>
      <c r="K109" s="22">
        <v>21600</v>
      </c>
      <c r="L109" s="22">
        <v>0</v>
      </c>
      <c r="M109" s="22">
        <v>0</v>
      </c>
      <c r="N109" s="22">
        <v>0</v>
      </c>
      <c r="O109" s="22">
        <v>7819</v>
      </c>
      <c r="P109" s="22">
        <v>1126</v>
      </c>
      <c r="Q109" s="22">
        <v>0</v>
      </c>
      <c r="R109" s="22">
        <v>0</v>
      </c>
      <c r="S109" s="22">
        <v>0</v>
      </c>
      <c r="T109" s="22">
        <v>610489</v>
      </c>
      <c r="U109" s="22">
        <v>215312</v>
      </c>
      <c r="V109" s="22">
        <v>154880</v>
      </c>
      <c r="W109" s="22">
        <v>0</v>
      </c>
      <c r="X109" s="22">
        <v>0</v>
      </c>
      <c r="Y109" s="22">
        <v>0</v>
      </c>
      <c r="Z109" s="22">
        <v>15534</v>
      </c>
      <c r="AA109" s="22">
        <v>25288</v>
      </c>
      <c r="AB109" s="22">
        <v>2230</v>
      </c>
      <c r="AC109" s="22">
        <v>0</v>
      </c>
      <c r="AD109" s="22">
        <v>28792</v>
      </c>
      <c r="AE109" s="22">
        <v>0</v>
      </c>
      <c r="AF109" s="22">
        <v>0</v>
      </c>
      <c r="AG109" s="22">
        <v>0</v>
      </c>
      <c r="AH109" s="22">
        <v>0</v>
      </c>
      <c r="AI109" s="22">
        <v>182183</v>
      </c>
      <c r="AJ109" s="22">
        <v>56533</v>
      </c>
      <c r="AK109" s="22">
        <v>0</v>
      </c>
      <c r="AL109" s="22">
        <v>0</v>
      </c>
      <c r="AM109" s="22">
        <v>682105</v>
      </c>
      <c r="AN109" s="22">
        <v>0</v>
      </c>
      <c r="AO109" s="22">
        <v>0</v>
      </c>
      <c r="AP109" s="22">
        <v>0</v>
      </c>
      <c r="AQ109" s="22">
        <v>2218155</v>
      </c>
    </row>
    <row r="110" spans="1:43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10774</v>
      </c>
      <c r="G110" s="22">
        <v>1360</v>
      </c>
      <c r="H110" s="22">
        <v>0</v>
      </c>
      <c r="I110" s="22">
        <v>30767</v>
      </c>
      <c r="J110" s="22">
        <v>0</v>
      </c>
      <c r="K110" s="22">
        <v>0</v>
      </c>
      <c r="L110" s="22">
        <v>8625</v>
      </c>
      <c r="M110" s="22">
        <v>0</v>
      </c>
      <c r="N110" s="22">
        <v>0</v>
      </c>
      <c r="O110" s="22">
        <v>29086</v>
      </c>
      <c r="P110" s="22">
        <v>0</v>
      </c>
      <c r="Q110" s="22">
        <v>0</v>
      </c>
      <c r="R110" s="22">
        <v>0</v>
      </c>
      <c r="S110" s="22">
        <v>0</v>
      </c>
      <c r="T110" s="22">
        <v>1740445</v>
      </c>
      <c r="U110" s="22">
        <v>610138</v>
      </c>
      <c r="V110" s="22">
        <v>453694</v>
      </c>
      <c r="W110" s="22">
        <v>310673</v>
      </c>
      <c r="X110" s="22">
        <v>0</v>
      </c>
      <c r="Y110" s="22">
        <v>0</v>
      </c>
      <c r="Z110" s="22">
        <v>23301</v>
      </c>
      <c r="AA110" s="22">
        <v>0</v>
      </c>
      <c r="AB110" s="22">
        <v>180107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181318</v>
      </c>
      <c r="AJ110" s="22">
        <v>1870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3582158</v>
      </c>
    </row>
    <row r="111" spans="1:43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5764</v>
      </c>
      <c r="F111" s="22">
        <v>44899</v>
      </c>
      <c r="G111" s="22">
        <v>17807</v>
      </c>
      <c r="H111" s="22">
        <v>0</v>
      </c>
      <c r="I111" s="22">
        <v>879092</v>
      </c>
      <c r="J111" s="22">
        <v>0</v>
      </c>
      <c r="K111" s="22">
        <v>0</v>
      </c>
      <c r="L111" s="22">
        <v>40000</v>
      </c>
      <c r="M111" s="22">
        <v>0</v>
      </c>
      <c r="N111" s="22">
        <v>1977</v>
      </c>
      <c r="O111" s="22">
        <v>1358</v>
      </c>
      <c r="P111" s="22">
        <v>0</v>
      </c>
      <c r="Q111" s="22">
        <v>0</v>
      </c>
      <c r="R111" s="22">
        <v>417501</v>
      </c>
      <c r="S111" s="22">
        <v>0</v>
      </c>
      <c r="T111" s="22">
        <v>2337154</v>
      </c>
      <c r="U111" s="22">
        <v>1790053</v>
      </c>
      <c r="V111" s="22">
        <v>1119306</v>
      </c>
      <c r="W111" s="22">
        <v>0</v>
      </c>
      <c r="X111" s="22">
        <v>0</v>
      </c>
      <c r="Y111" s="22">
        <v>0</v>
      </c>
      <c r="Z111" s="22">
        <v>42758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236</v>
      </c>
      <c r="AH111" s="22">
        <v>0</v>
      </c>
      <c r="AI111" s="22">
        <v>520819</v>
      </c>
      <c r="AJ111" s="22">
        <v>13738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7232462</v>
      </c>
    </row>
    <row r="112" spans="1:43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16779</v>
      </c>
      <c r="G112" s="22">
        <v>0</v>
      </c>
      <c r="H112" s="22">
        <v>0</v>
      </c>
      <c r="I112" s="22">
        <v>350488</v>
      </c>
      <c r="J112" s="22">
        <v>0</v>
      </c>
      <c r="K112" s="22">
        <v>0</v>
      </c>
      <c r="L112" s="22">
        <v>20284</v>
      </c>
      <c r="M112" s="22">
        <v>0</v>
      </c>
      <c r="N112" s="22">
        <v>0</v>
      </c>
      <c r="O112" s="22">
        <v>1706</v>
      </c>
      <c r="P112" s="22">
        <v>0</v>
      </c>
      <c r="Q112" s="22">
        <v>0</v>
      </c>
      <c r="R112" s="22">
        <v>72347</v>
      </c>
      <c r="S112" s="22">
        <v>0</v>
      </c>
      <c r="T112" s="22">
        <v>686246</v>
      </c>
      <c r="U112" s="22">
        <v>547006</v>
      </c>
      <c r="V112" s="22">
        <v>413980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400</v>
      </c>
      <c r="AD112" s="22">
        <v>2900</v>
      </c>
      <c r="AE112" s="22">
        <v>0</v>
      </c>
      <c r="AF112" s="22">
        <v>0</v>
      </c>
      <c r="AG112" s="22">
        <v>0</v>
      </c>
      <c r="AH112" s="22">
        <v>0</v>
      </c>
      <c r="AI112" s="22">
        <v>50528</v>
      </c>
      <c r="AJ112" s="22">
        <v>4901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2167565</v>
      </c>
    </row>
    <row r="113" spans="1:43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132232</v>
      </c>
      <c r="G113" s="22">
        <v>0</v>
      </c>
      <c r="H113" s="22">
        <v>0</v>
      </c>
      <c r="I113" s="22">
        <v>78431</v>
      </c>
      <c r="J113" s="22">
        <v>0</v>
      </c>
      <c r="K113" s="22">
        <v>0</v>
      </c>
      <c r="L113" s="22">
        <v>0</v>
      </c>
      <c r="M113" s="22">
        <v>0</v>
      </c>
      <c r="N113" s="22">
        <v>153568</v>
      </c>
      <c r="O113" s="22">
        <v>519</v>
      </c>
      <c r="P113" s="22">
        <v>0</v>
      </c>
      <c r="Q113" s="22">
        <v>0</v>
      </c>
      <c r="R113" s="22">
        <v>864903</v>
      </c>
      <c r="S113" s="22">
        <v>0</v>
      </c>
      <c r="T113" s="22">
        <v>6319178</v>
      </c>
      <c r="U113" s="22">
        <v>7853944</v>
      </c>
      <c r="V113" s="22">
        <v>4667626</v>
      </c>
      <c r="W113" s="22">
        <v>0</v>
      </c>
      <c r="X113" s="22">
        <v>10545</v>
      </c>
      <c r="Y113" s="22">
        <v>0</v>
      </c>
      <c r="Z113" s="22">
        <v>0</v>
      </c>
      <c r="AA113" s="22">
        <v>0</v>
      </c>
      <c r="AB113" s="22">
        <v>659687</v>
      </c>
      <c r="AC113" s="22">
        <v>111076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1275</v>
      </c>
      <c r="AJ113" s="22">
        <v>688322</v>
      </c>
      <c r="AK113" s="22">
        <v>0</v>
      </c>
      <c r="AL113" s="22">
        <v>50454</v>
      </c>
      <c r="AM113" s="22">
        <v>0</v>
      </c>
      <c r="AN113" s="22">
        <v>0</v>
      </c>
      <c r="AO113" s="22">
        <v>0</v>
      </c>
      <c r="AP113" s="22">
        <v>0</v>
      </c>
      <c r="AQ113" s="22">
        <v>21591760</v>
      </c>
    </row>
    <row r="114" spans="1:43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1090</v>
      </c>
      <c r="G114" s="22">
        <v>0</v>
      </c>
      <c r="H114" s="22">
        <v>0</v>
      </c>
      <c r="I114" s="22">
        <v>51314</v>
      </c>
      <c r="J114" s="22">
        <v>0</v>
      </c>
      <c r="K114" s="22">
        <v>0</v>
      </c>
      <c r="L114" s="22">
        <v>0</v>
      </c>
      <c r="M114" s="22">
        <v>0</v>
      </c>
      <c r="N114" s="22">
        <v>1890</v>
      </c>
      <c r="O114" s="22">
        <v>0</v>
      </c>
      <c r="P114" s="22">
        <v>12280</v>
      </c>
      <c r="Q114" s="22">
        <v>0</v>
      </c>
      <c r="R114" s="22">
        <v>0</v>
      </c>
      <c r="S114" s="22">
        <v>0</v>
      </c>
      <c r="T114" s="22">
        <v>519397</v>
      </c>
      <c r="U114" s="22">
        <v>143793</v>
      </c>
      <c r="V114" s="22">
        <v>135467</v>
      </c>
      <c r="W114" s="22">
        <v>0</v>
      </c>
      <c r="X114" s="22">
        <v>0</v>
      </c>
      <c r="Y114" s="22">
        <v>0</v>
      </c>
      <c r="Z114" s="22">
        <v>3700</v>
      </c>
      <c r="AA114" s="22">
        <v>0</v>
      </c>
      <c r="AB114" s="22">
        <v>0</v>
      </c>
      <c r="AC114" s="22">
        <v>0</v>
      </c>
      <c r="AD114" s="22">
        <v>23572</v>
      </c>
      <c r="AE114" s="22">
        <v>0</v>
      </c>
      <c r="AF114" s="22">
        <v>0</v>
      </c>
      <c r="AG114" s="22">
        <v>0</v>
      </c>
      <c r="AH114" s="22">
        <v>0</v>
      </c>
      <c r="AI114" s="22">
        <v>150152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1042655</v>
      </c>
    </row>
    <row r="115" spans="1:43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81713</v>
      </c>
      <c r="G115" s="22">
        <v>0</v>
      </c>
      <c r="H115" s="22">
        <v>0</v>
      </c>
      <c r="I115" s="22">
        <v>230686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130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2485458</v>
      </c>
      <c r="V115" s="22">
        <v>454207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284076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3536270</v>
      </c>
    </row>
    <row r="116" spans="1:43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3623</v>
      </c>
      <c r="G116" s="22">
        <v>0</v>
      </c>
      <c r="H116" s="22">
        <v>0</v>
      </c>
      <c r="I116" s="22">
        <v>5294</v>
      </c>
      <c r="J116" s="22">
        <v>0</v>
      </c>
      <c r="K116" s="22">
        <v>0</v>
      </c>
      <c r="L116" s="22">
        <v>0</v>
      </c>
      <c r="M116" s="22">
        <v>0</v>
      </c>
      <c r="N116" s="22">
        <v>2852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374181</v>
      </c>
      <c r="U116" s="22">
        <v>289366</v>
      </c>
      <c r="V116" s="22">
        <v>189997</v>
      </c>
      <c r="W116" s="22">
        <v>0</v>
      </c>
      <c r="X116" s="22">
        <v>0</v>
      </c>
      <c r="Y116" s="22">
        <v>0</v>
      </c>
      <c r="Z116" s="22">
        <v>786</v>
      </c>
      <c r="AA116" s="22">
        <v>0</v>
      </c>
      <c r="AB116" s="22">
        <v>0</v>
      </c>
      <c r="AC116" s="22">
        <v>0</v>
      </c>
      <c r="AD116" s="22">
        <v>4664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474999</v>
      </c>
      <c r="AN116" s="22">
        <v>0</v>
      </c>
      <c r="AO116" s="22">
        <v>0</v>
      </c>
      <c r="AP116" s="22">
        <v>0</v>
      </c>
      <c r="AQ116" s="22">
        <v>1345762</v>
      </c>
    </row>
    <row r="117" spans="1:43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1964447</v>
      </c>
      <c r="G117" s="22">
        <v>0</v>
      </c>
      <c r="H117" s="22">
        <v>293456</v>
      </c>
      <c r="I117" s="22">
        <v>0</v>
      </c>
      <c r="J117" s="22">
        <v>0</v>
      </c>
      <c r="K117" s="22">
        <v>0</v>
      </c>
      <c r="L117" s="22">
        <v>10804</v>
      </c>
      <c r="M117" s="22">
        <v>400</v>
      </c>
      <c r="N117" s="22">
        <v>0</v>
      </c>
      <c r="O117" s="22">
        <v>342947</v>
      </c>
      <c r="P117" s="22">
        <v>0</v>
      </c>
      <c r="Q117" s="22">
        <v>0</v>
      </c>
      <c r="R117" s="22">
        <v>0</v>
      </c>
      <c r="S117" s="22">
        <v>0</v>
      </c>
      <c r="T117" s="22">
        <v>2316373</v>
      </c>
      <c r="U117" s="22">
        <v>2347177</v>
      </c>
      <c r="V117" s="22">
        <v>908608</v>
      </c>
      <c r="W117" s="22">
        <v>0</v>
      </c>
      <c r="X117" s="22">
        <v>4036</v>
      </c>
      <c r="Y117" s="22">
        <v>0</v>
      </c>
      <c r="Z117" s="22">
        <v>0</v>
      </c>
      <c r="AA117" s="22">
        <v>6244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477812</v>
      </c>
      <c r="AJ117" s="22">
        <v>0</v>
      </c>
      <c r="AK117" s="22">
        <v>0</v>
      </c>
      <c r="AL117" s="22">
        <v>0</v>
      </c>
      <c r="AM117" s="22">
        <v>3115295</v>
      </c>
      <c r="AN117" s="22">
        <v>0</v>
      </c>
      <c r="AO117" s="22">
        <v>0</v>
      </c>
      <c r="AP117" s="22">
        <v>0</v>
      </c>
      <c r="AQ117" s="22">
        <v>11787599</v>
      </c>
    </row>
    <row r="118" spans="1:43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23571</v>
      </c>
      <c r="G118" s="22">
        <v>0</v>
      </c>
      <c r="H118" s="22">
        <v>0</v>
      </c>
      <c r="I118" s="22">
        <v>171511</v>
      </c>
      <c r="J118" s="22">
        <v>0</v>
      </c>
      <c r="K118" s="22">
        <v>0</v>
      </c>
      <c r="L118" s="22">
        <v>73300</v>
      </c>
      <c r="M118" s="22">
        <v>0</v>
      </c>
      <c r="N118" s="22">
        <v>0</v>
      </c>
      <c r="O118" s="22">
        <v>8890</v>
      </c>
      <c r="P118" s="22">
        <v>0</v>
      </c>
      <c r="Q118" s="22">
        <v>0</v>
      </c>
      <c r="R118" s="22">
        <v>71045</v>
      </c>
      <c r="S118" s="22">
        <v>0</v>
      </c>
      <c r="T118" s="22">
        <v>1494969</v>
      </c>
      <c r="U118" s="22">
        <v>1682924</v>
      </c>
      <c r="V118" s="22">
        <v>654476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26409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108208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4315303</v>
      </c>
    </row>
    <row r="119" spans="1:43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37417</v>
      </c>
      <c r="G119" s="22">
        <v>0</v>
      </c>
      <c r="H119" s="22">
        <v>7366</v>
      </c>
      <c r="I119" s="22">
        <v>314460</v>
      </c>
      <c r="J119" s="22">
        <v>0</v>
      </c>
      <c r="K119" s="22">
        <v>0</v>
      </c>
      <c r="L119" s="22">
        <v>21015</v>
      </c>
      <c r="M119" s="22">
        <v>0</v>
      </c>
      <c r="N119" s="22">
        <v>0</v>
      </c>
      <c r="O119" s="22">
        <v>99784</v>
      </c>
      <c r="P119" s="22">
        <v>0</v>
      </c>
      <c r="Q119" s="22">
        <v>0</v>
      </c>
      <c r="R119" s="22">
        <v>0</v>
      </c>
      <c r="S119" s="22">
        <v>0</v>
      </c>
      <c r="T119" s="22">
        <v>2104662</v>
      </c>
      <c r="U119" s="22">
        <v>749113</v>
      </c>
      <c r="V119" s="22">
        <v>520923</v>
      </c>
      <c r="W119" s="22">
        <v>0</v>
      </c>
      <c r="X119" s="22">
        <v>1381</v>
      </c>
      <c r="Y119" s="22">
        <v>82744</v>
      </c>
      <c r="Z119" s="22">
        <v>19325</v>
      </c>
      <c r="AA119" s="22">
        <v>2100</v>
      </c>
      <c r="AB119" s="22">
        <v>16889</v>
      </c>
      <c r="AC119" s="22">
        <v>7296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552504</v>
      </c>
      <c r="AJ119" s="22">
        <v>1414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4538393</v>
      </c>
    </row>
    <row r="120" spans="1:43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5877</v>
      </c>
      <c r="F120" s="22">
        <v>32732</v>
      </c>
      <c r="G120" s="22">
        <v>0</v>
      </c>
      <c r="H120" s="22">
        <v>0</v>
      </c>
      <c r="I120" s="22">
        <v>104479</v>
      </c>
      <c r="J120" s="22">
        <v>0</v>
      </c>
      <c r="K120" s="22">
        <v>0</v>
      </c>
      <c r="L120" s="22">
        <v>0</v>
      </c>
      <c r="M120" s="22">
        <v>0</v>
      </c>
      <c r="N120" s="22">
        <v>88</v>
      </c>
      <c r="O120" s="22">
        <v>2190</v>
      </c>
      <c r="P120" s="22">
        <v>0</v>
      </c>
      <c r="Q120" s="22">
        <v>0</v>
      </c>
      <c r="R120" s="22">
        <v>0</v>
      </c>
      <c r="S120" s="22">
        <v>0</v>
      </c>
      <c r="T120" s="22">
        <v>2875994</v>
      </c>
      <c r="U120" s="22">
        <v>2338510</v>
      </c>
      <c r="V120" s="22">
        <v>2030188</v>
      </c>
      <c r="W120" s="22">
        <v>0</v>
      </c>
      <c r="X120" s="22">
        <v>0</v>
      </c>
      <c r="Y120" s="22">
        <v>13113</v>
      </c>
      <c r="Z120" s="22">
        <v>64221</v>
      </c>
      <c r="AA120" s="22">
        <v>571368</v>
      </c>
      <c r="AB120" s="22">
        <v>0</v>
      </c>
      <c r="AC120" s="22">
        <v>48029</v>
      </c>
      <c r="AD120" s="22">
        <v>0</v>
      </c>
      <c r="AE120" s="22">
        <v>0</v>
      </c>
      <c r="AF120" s="22">
        <v>0</v>
      </c>
      <c r="AG120" s="22">
        <v>12</v>
      </c>
      <c r="AH120" s="22">
        <v>0</v>
      </c>
      <c r="AI120" s="22">
        <v>1036270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9123071</v>
      </c>
    </row>
    <row r="121" spans="1:43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162603</v>
      </c>
      <c r="G121" s="22">
        <v>0</v>
      </c>
      <c r="H121" s="22">
        <v>164080</v>
      </c>
      <c r="I121" s="22">
        <v>62384</v>
      </c>
      <c r="J121" s="22">
        <v>0</v>
      </c>
      <c r="K121" s="22">
        <v>0</v>
      </c>
      <c r="L121" s="22">
        <v>134818</v>
      </c>
      <c r="M121" s="22">
        <v>0</v>
      </c>
      <c r="N121" s="22">
        <v>8500</v>
      </c>
      <c r="O121" s="22">
        <v>9178</v>
      </c>
      <c r="P121" s="22">
        <v>188727</v>
      </c>
      <c r="Q121" s="22">
        <v>0</v>
      </c>
      <c r="R121" s="22">
        <v>0</v>
      </c>
      <c r="S121" s="22">
        <v>1923</v>
      </c>
      <c r="T121" s="22">
        <v>4120269</v>
      </c>
      <c r="U121" s="22">
        <v>2282110</v>
      </c>
      <c r="V121" s="22">
        <v>397557</v>
      </c>
      <c r="W121" s="22">
        <v>0</v>
      </c>
      <c r="X121" s="22">
        <v>1896</v>
      </c>
      <c r="Y121" s="22">
        <v>0</v>
      </c>
      <c r="Z121" s="22">
        <v>60993</v>
      </c>
      <c r="AA121" s="22">
        <v>0</v>
      </c>
      <c r="AB121" s="22">
        <v>0</v>
      </c>
      <c r="AC121" s="22">
        <v>0</v>
      </c>
      <c r="AD121" s="22">
        <v>684682</v>
      </c>
      <c r="AE121" s="22">
        <v>0</v>
      </c>
      <c r="AF121" s="22">
        <v>0</v>
      </c>
      <c r="AG121" s="22">
        <v>16232</v>
      </c>
      <c r="AH121" s="22">
        <v>0</v>
      </c>
      <c r="AI121" s="22">
        <v>262206</v>
      </c>
      <c r="AJ121" s="22">
        <v>410764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8968922</v>
      </c>
    </row>
    <row r="122" spans="1:43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2999</v>
      </c>
      <c r="G122" s="22">
        <v>0</v>
      </c>
      <c r="H122" s="22">
        <v>0</v>
      </c>
      <c r="I122" s="22">
        <v>27112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166794</v>
      </c>
      <c r="U122" s="22">
        <v>163613</v>
      </c>
      <c r="V122" s="22">
        <v>173404</v>
      </c>
      <c r="W122" s="22">
        <v>0</v>
      </c>
      <c r="X122" s="22">
        <v>0</v>
      </c>
      <c r="Y122" s="22">
        <v>0</v>
      </c>
      <c r="Z122" s="22">
        <v>2383</v>
      </c>
      <c r="AA122" s="22">
        <v>0</v>
      </c>
      <c r="AB122" s="22">
        <v>14000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550305</v>
      </c>
    </row>
    <row r="123" spans="1:43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13934</v>
      </c>
      <c r="G123" s="22">
        <v>0</v>
      </c>
      <c r="H123" s="22">
        <v>0</v>
      </c>
      <c r="I123" s="22">
        <v>281137</v>
      </c>
      <c r="J123" s="22">
        <v>0</v>
      </c>
      <c r="K123" s="22">
        <v>0</v>
      </c>
      <c r="L123" s="22">
        <v>10000</v>
      </c>
      <c r="M123" s="22">
        <v>1133</v>
      </c>
      <c r="N123" s="22">
        <v>0</v>
      </c>
      <c r="O123" s="22">
        <v>103836</v>
      </c>
      <c r="P123" s="22">
        <v>39237</v>
      </c>
      <c r="Q123" s="22">
        <v>0</v>
      </c>
      <c r="R123" s="22">
        <v>0</v>
      </c>
      <c r="S123" s="22">
        <v>0</v>
      </c>
      <c r="T123" s="22">
        <v>1982128</v>
      </c>
      <c r="U123" s="22">
        <v>2548643</v>
      </c>
      <c r="V123" s="22">
        <v>1568589</v>
      </c>
      <c r="W123" s="22">
        <v>0</v>
      </c>
      <c r="X123" s="22">
        <v>6671</v>
      </c>
      <c r="Y123" s="22">
        <v>0</v>
      </c>
      <c r="Z123" s="22">
        <v>43170</v>
      </c>
      <c r="AA123" s="22">
        <v>0</v>
      </c>
      <c r="AB123" s="22">
        <v>9850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239218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6847546</v>
      </c>
    </row>
    <row r="124" spans="1:43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5550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500</v>
      </c>
      <c r="P124" s="22">
        <v>686</v>
      </c>
      <c r="Q124" s="22">
        <v>0</v>
      </c>
      <c r="R124" s="22">
        <v>0</v>
      </c>
      <c r="S124" s="22">
        <v>0</v>
      </c>
      <c r="T124" s="22">
        <v>764619</v>
      </c>
      <c r="U124" s="22">
        <v>179321</v>
      </c>
      <c r="V124" s="22">
        <v>132053</v>
      </c>
      <c r="W124" s="22">
        <v>0</v>
      </c>
      <c r="X124" s="22">
        <v>0</v>
      </c>
      <c r="Y124" s="22">
        <v>0</v>
      </c>
      <c r="Z124" s="22">
        <v>1600</v>
      </c>
      <c r="AA124" s="22">
        <v>0</v>
      </c>
      <c r="AB124" s="22">
        <v>0</v>
      </c>
      <c r="AC124" s="22">
        <v>15775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1100104</v>
      </c>
    </row>
    <row r="125" spans="1:43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11003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1724555</v>
      </c>
      <c r="U125" s="22">
        <v>646852</v>
      </c>
      <c r="V125" s="22">
        <v>591970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328543</v>
      </c>
      <c r="AJ125" s="22">
        <v>0</v>
      </c>
      <c r="AK125" s="22">
        <v>17032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3319955</v>
      </c>
    </row>
    <row r="126" spans="1:43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19996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3687</v>
      </c>
      <c r="O126" s="22">
        <v>2700</v>
      </c>
      <c r="P126" s="22">
        <v>0</v>
      </c>
      <c r="Q126" s="22">
        <v>0</v>
      </c>
      <c r="R126" s="22">
        <v>0</v>
      </c>
      <c r="S126" s="22">
        <v>0</v>
      </c>
      <c r="T126" s="22">
        <v>575556</v>
      </c>
      <c r="U126" s="22">
        <v>97005</v>
      </c>
      <c r="V126" s="22">
        <v>142419</v>
      </c>
      <c r="W126" s="22">
        <v>0</v>
      </c>
      <c r="X126" s="22">
        <v>26612</v>
      </c>
      <c r="Y126" s="22">
        <v>0</v>
      </c>
      <c r="Z126" s="22">
        <v>16541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19805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904321</v>
      </c>
    </row>
    <row r="127" spans="1:43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7800</v>
      </c>
      <c r="G127" s="22">
        <v>0</v>
      </c>
      <c r="H127" s="22">
        <v>0</v>
      </c>
      <c r="I127" s="22">
        <v>34313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5261</v>
      </c>
      <c r="P127" s="22">
        <v>0</v>
      </c>
      <c r="Q127" s="22">
        <v>0</v>
      </c>
      <c r="R127" s="22">
        <v>0</v>
      </c>
      <c r="S127" s="22">
        <v>0</v>
      </c>
      <c r="T127" s="22">
        <v>1525436</v>
      </c>
      <c r="U127" s="22">
        <v>1022599</v>
      </c>
      <c r="V127" s="22">
        <v>470344</v>
      </c>
      <c r="W127" s="22">
        <v>0</v>
      </c>
      <c r="X127" s="22">
        <v>15038</v>
      </c>
      <c r="Y127" s="22">
        <v>0</v>
      </c>
      <c r="Z127" s="22">
        <v>20787</v>
      </c>
      <c r="AA127" s="22">
        <v>0</v>
      </c>
      <c r="AB127" s="22">
        <v>500</v>
      </c>
      <c r="AC127" s="22">
        <v>0</v>
      </c>
      <c r="AD127" s="22">
        <v>1070256</v>
      </c>
      <c r="AE127" s="22">
        <v>0</v>
      </c>
      <c r="AF127" s="22">
        <v>0</v>
      </c>
      <c r="AG127" s="22">
        <v>0</v>
      </c>
      <c r="AH127" s="22">
        <v>29790</v>
      </c>
      <c r="AI127" s="22">
        <v>0</v>
      </c>
      <c r="AJ127" s="22">
        <v>16055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4218179</v>
      </c>
    </row>
    <row r="128" spans="1:43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2950</v>
      </c>
      <c r="G128" s="22">
        <v>0</v>
      </c>
      <c r="H128" s="22">
        <v>0</v>
      </c>
      <c r="I128" s="22">
        <v>77731</v>
      </c>
      <c r="J128" s="22">
        <v>0</v>
      </c>
      <c r="K128" s="22">
        <v>0</v>
      </c>
      <c r="L128" s="22">
        <v>0</v>
      </c>
      <c r="M128" s="22">
        <v>0</v>
      </c>
      <c r="N128" s="22">
        <v>299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846269</v>
      </c>
      <c r="U128" s="22">
        <v>855756</v>
      </c>
      <c r="V128" s="22">
        <v>350186</v>
      </c>
      <c r="W128" s="22">
        <v>0</v>
      </c>
      <c r="X128" s="22">
        <v>36068</v>
      </c>
      <c r="Y128" s="22">
        <v>0</v>
      </c>
      <c r="Z128" s="22">
        <v>1100</v>
      </c>
      <c r="AA128" s="22">
        <v>0</v>
      </c>
      <c r="AB128" s="22">
        <v>2220</v>
      </c>
      <c r="AC128" s="22">
        <v>0</v>
      </c>
      <c r="AD128" s="22">
        <v>121223</v>
      </c>
      <c r="AE128" s="22">
        <v>0</v>
      </c>
      <c r="AF128" s="22">
        <v>0</v>
      </c>
      <c r="AG128" s="22">
        <v>0</v>
      </c>
      <c r="AH128" s="22">
        <v>0</v>
      </c>
      <c r="AI128" s="22">
        <v>438654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2732456</v>
      </c>
    </row>
    <row r="129" spans="1:43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26227</v>
      </c>
      <c r="G129" s="22">
        <v>0</v>
      </c>
      <c r="H129" s="22">
        <v>0</v>
      </c>
      <c r="I129" s="22">
        <v>117217</v>
      </c>
      <c r="J129" s="22">
        <v>0</v>
      </c>
      <c r="K129" s="22">
        <v>0</v>
      </c>
      <c r="L129" s="22">
        <v>0</v>
      </c>
      <c r="M129" s="22">
        <v>0</v>
      </c>
      <c r="N129" s="22">
        <v>22051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975954</v>
      </c>
      <c r="U129" s="22">
        <v>671959</v>
      </c>
      <c r="V129" s="22">
        <v>291021</v>
      </c>
      <c r="W129" s="22">
        <v>0</v>
      </c>
      <c r="X129" s="22">
        <v>27743</v>
      </c>
      <c r="Y129" s="22">
        <v>0</v>
      </c>
      <c r="Z129" s="22">
        <v>7581</v>
      </c>
      <c r="AA129" s="22">
        <v>3056</v>
      </c>
      <c r="AB129" s="22">
        <v>79786</v>
      </c>
      <c r="AC129" s="22">
        <v>0</v>
      </c>
      <c r="AD129" s="22">
        <v>2631524</v>
      </c>
      <c r="AE129" s="22">
        <v>0</v>
      </c>
      <c r="AF129" s="22">
        <v>0</v>
      </c>
      <c r="AG129" s="22">
        <v>0</v>
      </c>
      <c r="AH129" s="22">
        <v>95280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4949399</v>
      </c>
    </row>
    <row r="130" spans="1:43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613087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25386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1513354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51207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228362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2431396</v>
      </c>
    </row>
    <row r="131" spans="1:43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21206</v>
      </c>
      <c r="G131" s="22">
        <v>0</v>
      </c>
      <c r="H131" s="22">
        <v>0</v>
      </c>
      <c r="I131" s="22">
        <v>134807</v>
      </c>
      <c r="J131" s="22">
        <v>0</v>
      </c>
      <c r="K131" s="22">
        <v>0</v>
      </c>
      <c r="L131" s="22">
        <v>6761</v>
      </c>
      <c r="M131" s="22">
        <v>0</v>
      </c>
      <c r="N131" s="22">
        <v>7035</v>
      </c>
      <c r="O131" s="22">
        <v>7267</v>
      </c>
      <c r="P131" s="22">
        <v>4426</v>
      </c>
      <c r="Q131" s="22">
        <v>0</v>
      </c>
      <c r="R131" s="22">
        <v>0</v>
      </c>
      <c r="S131" s="22">
        <v>0</v>
      </c>
      <c r="T131" s="22">
        <v>1242977</v>
      </c>
      <c r="U131" s="22">
        <v>260766</v>
      </c>
      <c r="V131" s="22">
        <v>76427</v>
      </c>
      <c r="W131" s="22">
        <v>353033</v>
      </c>
      <c r="X131" s="22">
        <v>3925</v>
      </c>
      <c r="Y131" s="22">
        <v>0</v>
      </c>
      <c r="Z131" s="22">
        <v>18000</v>
      </c>
      <c r="AA131" s="22">
        <v>0</v>
      </c>
      <c r="AB131" s="22">
        <v>0</v>
      </c>
      <c r="AC131" s="22">
        <v>830</v>
      </c>
      <c r="AD131" s="22">
        <v>44991</v>
      </c>
      <c r="AE131" s="22">
        <v>0</v>
      </c>
      <c r="AF131" s="22">
        <v>0</v>
      </c>
      <c r="AG131" s="22">
        <v>0</v>
      </c>
      <c r="AH131" s="22">
        <v>0</v>
      </c>
      <c r="AI131" s="22">
        <v>178596</v>
      </c>
      <c r="AJ131" s="22">
        <v>419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2361466</v>
      </c>
    </row>
    <row r="132" spans="1:43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24816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327104</v>
      </c>
      <c r="U132" s="22">
        <v>195780</v>
      </c>
      <c r="V132" s="22">
        <v>122964</v>
      </c>
      <c r="W132" s="22">
        <v>0</v>
      </c>
      <c r="X132" s="22">
        <v>0</v>
      </c>
      <c r="Y132" s="22">
        <v>0</v>
      </c>
      <c r="Z132" s="22">
        <v>8363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26718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705745</v>
      </c>
    </row>
    <row r="133" spans="1:43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40202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5172389</v>
      </c>
      <c r="X133" s="22">
        <v>217522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5430113</v>
      </c>
    </row>
    <row r="134" spans="1:43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55416</v>
      </c>
      <c r="G134" s="22">
        <v>0</v>
      </c>
      <c r="H134" s="22">
        <v>0</v>
      </c>
      <c r="I134" s="22">
        <v>551762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266523</v>
      </c>
      <c r="P134" s="22">
        <v>0</v>
      </c>
      <c r="Q134" s="22">
        <v>0</v>
      </c>
      <c r="R134" s="22">
        <v>0</v>
      </c>
      <c r="S134" s="22">
        <v>0</v>
      </c>
      <c r="T134" s="22">
        <v>9228220</v>
      </c>
      <c r="U134" s="22">
        <v>0</v>
      </c>
      <c r="V134" s="22">
        <v>0</v>
      </c>
      <c r="W134" s="22">
        <v>0</v>
      </c>
      <c r="X134" s="22">
        <v>223246</v>
      </c>
      <c r="Y134" s="22">
        <v>0</v>
      </c>
      <c r="Z134" s="22">
        <v>0</v>
      </c>
      <c r="AA134" s="22">
        <v>0</v>
      </c>
      <c r="AB134" s="22">
        <v>40680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818740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11184587</v>
      </c>
    </row>
    <row r="135" spans="1:43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23092</v>
      </c>
      <c r="G135" s="22">
        <v>0</v>
      </c>
      <c r="H135" s="22">
        <v>14724</v>
      </c>
      <c r="I135" s="22">
        <v>144200</v>
      </c>
      <c r="J135" s="22">
        <v>0</v>
      </c>
      <c r="K135" s="22">
        <v>0</v>
      </c>
      <c r="L135" s="22">
        <v>16213</v>
      </c>
      <c r="M135" s="22">
        <v>0</v>
      </c>
      <c r="N135" s="22">
        <v>0</v>
      </c>
      <c r="O135" s="22">
        <v>83398</v>
      </c>
      <c r="P135" s="22">
        <v>0</v>
      </c>
      <c r="Q135" s="22">
        <v>0</v>
      </c>
      <c r="R135" s="22">
        <v>0</v>
      </c>
      <c r="S135" s="22">
        <v>0</v>
      </c>
      <c r="T135" s="22">
        <v>3661403</v>
      </c>
      <c r="U135" s="22">
        <v>1048780</v>
      </c>
      <c r="V135" s="22">
        <v>2416318</v>
      </c>
      <c r="W135" s="22">
        <v>0</v>
      </c>
      <c r="X135" s="22">
        <v>284243</v>
      </c>
      <c r="Y135" s="22">
        <v>0</v>
      </c>
      <c r="Z135" s="22">
        <v>44453</v>
      </c>
      <c r="AA135" s="22">
        <v>0</v>
      </c>
      <c r="AB135" s="22">
        <v>9023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611647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8357494</v>
      </c>
    </row>
    <row r="136" spans="1:43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12976</v>
      </c>
      <c r="G136" s="22">
        <v>0</v>
      </c>
      <c r="H136" s="22">
        <v>0</v>
      </c>
      <c r="I136" s="22">
        <v>125768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123930</v>
      </c>
      <c r="S136" s="22">
        <v>0</v>
      </c>
      <c r="T136" s="22">
        <v>2704887</v>
      </c>
      <c r="U136" s="22">
        <v>3043363</v>
      </c>
      <c r="V136" s="22">
        <v>835174</v>
      </c>
      <c r="W136" s="22">
        <v>0</v>
      </c>
      <c r="X136" s="22">
        <v>8818</v>
      </c>
      <c r="Y136" s="22">
        <v>0</v>
      </c>
      <c r="Z136" s="22">
        <v>73212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1983462</v>
      </c>
      <c r="AH136" s="22">
        <v>0</v>
      </c>
      <c r="AI136" s="22">
        <v>316444</v>
      </c>
      <c r="AJ136" s="22">
        <v>0</v>
      </c>
      <c r="AK136" s="22">
        <v>0</v>
      </c>
      <c r="AL136" s="22">
        <v>5010</v>
      </c>
      <c r="AM136" s="22">
        <v>0</v>
      </c>
      <c r="AN136" s="22">
        <v>0</v>
      </c>
      <c r="AO136" s="22">
        <v>0</v>
      </c>
      <c r="AP136" s="22">
        <v>0</v>
      </c>
      <c r="AQ136" s="22">
        <v>9233044</v>
      </c>
    </row>
    <row r="137" spans="1:43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2330</v>
      </c>
      <c r="G137" s="22">
        <v>0</v>
      </c>
      <c r="H137" s="22">
        <v>0</v>
      </c>
      <c r="I137" s="22">
        <v>20400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54054</v>
      </c>
      <c r="P137" s="22">
        <v>0</v>
      </c>
      <c r="Q137" s="22">
        <v>0</v>
      </c>
      <c r="R137" s="22">
        <v>0</v>
      </c>
      <c r="S137" s="22">
        <v>0</v>
      </c>
      <c r="T137" s="22">
        <v>320802</v>
      </c>
      <c r="U137" s="22">
        <v>205697</v>
      </c>
      <c r="V137" s="22">
        <v>177714</v>
      </c>
      <c r="W137" s="22">
        <v>0</v>
      </c>
      <c r="X137" s="22">
        <v>0</v>
      </c>
      <c r="Y137" s="22">
        <v>0</v>
      </c>
      <c r="Z137" s="22">
        <v>3830</v>
      </c>
      <c r="AA137" s="22">
        <v>0</v>
      </c>
      <c r="AB137" s="22">
        <v>0</v>
      </c>
      <c r="AC137" s="22">
        <v>0</v>
      </c>
      <c r="AD137" s="22">
        <v>9524</v>
      </c>
      <c r="AE137" s="22">
        <v>0</v>
      </c>
      <c r="AF137" s="22">
        <v>0</v>
      </c>
      <c r="AG137" s="22">
        <v>0</v>
      </c>
      <c r="AH137" s="22">
        <v>20000</v>
      </c>
      <c r="AI137" s="22">
        <v>13173</v>
      </c>
      <c r="AJ137" s="22">
        <v>1500</v>
      </c>
      <c r="AK137" s="22">
        <v>0</v>
      </c>
      <c r="AL137" s="22">
        <v>0</v>
      </c>
      <c r="AM137" s="22">
        <v>679582</v>
      </c>
      <c r="AN137" s="22">
        <v>0</v>
      </c>
      <c r="AO137" s="22">
        <v>0</v>
      </c>
      <c r="AP137" s="22">
        <v>0</v>
      </c>
      <c r="AQ137" s="22">
        <v>1508606</v>
      </c>
    </row>
    <row r="138" spans="1:43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12211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603563</v>
      </c>
      <c r="U138" s="22">
        <v>160040</v>
      </c>
      <c r="V138" s="22">
        <v>358507</v>
      </c>
      <c r="W138" s="22">
        <v>0</v>
      </c>
      <c r="X138" s="22">
        <v>0</v>
      </c>
      <c r="Y138" s="22">
        <v>0</v>
      </c>
      <c r="Z138" s="22">
        <v>2500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3152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1139973</v>
      </c>
    </row>
    <row r="139" spans="1:43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3419</v>
      </c>
      <c r="G139" s="22">
        <v>0</v>
      </c>
      <c r="H139" s="22">
        <v>0</v>
      </c>
      <c r="I139" s="22">
        <v>1950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4098</v>
      </c>
      <c r="P139" s="22">
        <v>0</v>
      </c>
      <c r="Q139" s="22">
        <v>0</v>
      </c>
      <c r="R139" s="22">
        <v>0</v>
      </c>
      <c r="S139" s="22">
        <v>0</v>
      </c>
      <c r="T139" s="22">
        <v>455996</v>
      </c>
      <c r="U139" s="22">
        <v>77078</v>
      </c>
      <c r="V139" s="22">
        <v>120601</v>
      </c>
      <c r="W139" s="22">
        <v>0</v>
      </c>
      <c r="X139" s="22">
        <v>1991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14618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679751</v>
      </c>
    </row>
    <row r="140" spans="1:43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79155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14697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755132</v>
      </c>
      <c r="U140" s="22">
        <v>220487</v>
      </c>
      <c r="V140" s="22">
        <v>236683</v>
      </c>
      <c r="W140" s="22">
        <v>19488</v>
      </c>
      <c r="X140" s="22">
        <v>2914</v>
      </c>
      <c r="Y140" s="22">
        <v>0</v>
      </c>
      <c r="Z140" s="22">
        <v>51497</v>
      </c>
      <c r="AA140" s="22">
        <v>0</v>
      </c>
      <c r="AB140" s="22">
        <v>788708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173516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2342277</v>
      </c>
    </row>
    <row r="141" spans="1:43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11154</v>
      </c>
      <c r="G141" s="22">
        <v>0</v>
      </c>
      <c r="H141" s="22">
        <v>0</v>
      </c>
      <c r="I141" s="22">
        <v>24400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1225959</v>
      </c>
      <c r="U141" s="22">
        <v>124416</v>
      </c>
      <c r="V141" s="22">
        <v>176243</v>
      </c>
      <c r="W141" s="22">
        <v>0</v>
      </c>
      <c r="X141" s="22">
        <v>0</v>
      </c>
      <c r="Y141" s="22">
        <v>0</v>
      </c>
      <c r="Z141" s="22">
        <v>2200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19126</v>
      </c>
      <c r="AJ141" s="22">
        <v>0</v>
      </c>
      <c r="AK141" s="22">
        <v>0</v>
      </c>
      <c r="AL141" s="22">
        <v>0</v>
      </c>
      <c r="AM141" s="22">
        <v>882539</v>
      </c>
      <c r="AN141" s="22">
        <v>0</v>
      </c>
      <c r="AO141" s="22">
        <v>0</v>
      </c>
      <c r="AP141" s="22">
        <v>0</v>
      </c>
      <c r="AQ141" s="22">
        <v>2466037</v>
      </c>
    </row>
    <row r="142" spans="1:43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4334</v>
      </c>
      <c r="F142" s="22">
        <v>0</v>
      </c>
      <c r="G142" s="22">
        <v>0</v>
      </c>
      <c r="H142" s="22">
        <v>0</v>
      </c>
      <c r="I142" s="22">
        <v>41764</v>
      </c>
      <c r="J142" s="22">
        <v>0</v>
      </c>
      <c r="K142" s="22">
        <v>0</v>
      </c>
      <c r="L142" s="22">
        <v>46312</v>
      </c>
      <c r="M142" s="22">
        <v>0</v>
      </c>
      <c r="N142" s="22">
        <v>0</v>
      </c>
      <c r="O142" s="22">
        <v>3023</v>
      </c>
      <c r="P142" s="22">
        <v>0</v>
      </c>
      <c r="Q142" s="22">
        <v>37443</v>
      </c>
      <c r="R142" s="22">
        <v>26247</v>
      </c>
      <c r="S142" s="22">
        <v>0</v>
      </c>
      <c r="T142" s="22">
        <v>544200</v>
      </c>
      <c r="U142" s="22">
        <v>241895</v>
      </c>
      <c r="V142" s="22">
        <v>122393</v>
      </c>
      <c r="W142" s="22">
        <v>0</v>
      </c>
      <c r="X142" s="22">
        <v>0</v>
      </c>
      <c r="Y142" s="22">
        <v>0</v>
      </c>
      <c r="Z142" s="22">
        <v>12294</v>
      </c>
      <c r="AA142" s="22">
        <v>0</v>
      </c>
      <c r="AB142" s="22">
        <v>9934</v>
      </c>
      <c r="AC142" s="22">
        <v>13528</v>
      </c>
      <c r="AD142" s="22">
        <v>525</v>
      </c>
      <c r="AE142" s="22">
        <v>0</v>
      </c>
      <c r="AF142" s="22">
        <v>0</v>
      </c>
      <c r="AG142" s="22">
        <v>0</v>
      </c>
      <c r="AH142" s="22">
        <v>0</v>
      </c>
      <c r="AI142" s="22">
        <v>115063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1218955</v>
      </c>
    </row>
    <row r="143" spans="1:43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3717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300</v>
      </c>
      <c r="P143" s="22">
        <v>0</v>
      </c>
      <c r="Q143" s="22">
        <v>0</v>
      </c>
      <c r="R143" s="22">
        <v>0</v>
      </c>
      <c r="S143" s="22">
        <v>0</v>
      </c>
      <c r="T143" s="22">
        <v>326419</v>
      </c>
      <c r="U143" s="22">
        <v>147089</v>
      </c>
      <c r="V143" s="22">
        <v>109288</v>
      </c>
      <c r="W143" s="22">
        <v>0</v>
      </c>
      <c r="X143" s="22">
        <v>0</v>
      </c>
      <c r="Y143" s="22">
        <v>0</v>
      </c>
      <c r="Z143" s="22">
        <v>690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3572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591075</v>
      </c>
    </row>
    <row r="144" spans="1:43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2270</v>
      </c>
      <c r="G144" s="22">
        <v>0</v>
      </c>
      <c r="H144" s="22">
        <v>0</v>
      </c>
      <c r="I144" s="22">
        <v>20865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10</v>
      </c>
      <c r="P144" s="22">
        <v>0</v>
      </c>
      <c r="Q144" s="22">
        <v>0</v>
      </c>
      <c r="R144" s="22">
        <v>0</v>
      </c>
      <c r="S144" s="22">
        <v>0</v>
      </c>
      <c r="T144" s="22">
        <v>306069</v>
      </c>
      <c r="U144" s="22">
        <v>105588</v>
      </c>
      <c r="V144" s="22">
        <v>116925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71581</v>
      </c>
      <c r="AE144" s="22">
        <v>0</v>
      </c>
      <c r="AF144" s="22">
        <v>0</v>
      </c>
      <c r="AG144" s="22">
        <v>0</v>
      </c>
      <c r="AH144" s="22">
        <v>0</v>
      </c>
      <c r="AI144" s="22">
        <v>31825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655133</v>
      </c>
    </row>
    <row r="145" spans="1:43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19960</v>
      </c>
      <c r="G145" s="22">
        <v>0</v>
      </c>
      <c r="H145" s="22">
        <v>0</v>
      </c>
      <c r="I145" s="22">
        <v>112758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564200</v>
      </c>
      <c r="U145" s="22">
        <v>322693</v>
      </c>
      <c r="V145" s="22">
        <v>1852128</v>
      </c>
      <c r="W145" s="22">
        <v>0</v>
      </c>
      <c r="X145" s="22">
        <v>6471</v>
      </c>
      <c r="Y145" s="22">
        <v>9040</v>
      </c>
      <c r="Z145" s="22">
        <v>0</v>
      </c>
      <c r="AA145" s="22">
        <v>0</v>
      </c>
      <c r="AB145" s="22">
        <v>134123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33843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3055216</v>
      </c>
    </row>
    <row r="146" spans="1:43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3312702</v>
      </c>
      <c r="U146" s="22">
        <v>2974372</v>
      </c>
      <c r="V146" s="22">
        <v>952621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208943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7448638</v>
      </c>
    </row>
    <row r="147" spans="1:43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23562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8061</v>
      </c>
      <c r="M147" s="22">
        <v>0</v>
      </c>
      <c r="N147" s="22">
        <v>0</v>
      </c>
      <c r="O147" s="22">
        <v>95845</v>
      </c>
      <c r="P147" s="22">
        <v>0</v>
      </c>
      <c r="Q147" s="22">
        <v>0</v>
      </c>
      <c r="R147" s="22">
        <v>0</v>
      </c>
      <c r="S147" s="22">
        <v>0</v>
      </c>
      <c r="T147" s="22">
        <v>300454</v>
      </c>
      <c r="U147" s="22">
        <v>95818</v>
      </c>
      <c r="V147" s="22">
        <v>162372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11079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697191</v>
      </c>
    </row>
    <row r="148" spans="1:43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6800</v>
      </c>
      <c r="F148" s="22">
        <v>0</v>
      </c>
      <c r="G148" s="22">
        <v>0</v>
      </c>
      <c r="H148" s="22">
        <v>0</v>
      </c>
      <c r="I148" s="22">
        <v>300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628159</v>
      </c>
      <c r="U148" s="22">
        <v>657399</v>
      </c>
      <c r="V148" s="22">
        <v>97236</v>
      </c>
      <c r="W148" s="22">
        <v>99514</v>
      </c>
      <c r="X148" s="22">
        <v>0</v>
      </c>
      <c r="Y148" s="22">
        <v>0</v>
      </c>
      <c r="Z148" s="22">
        <v>9946</v>
      </c>
      <c r="AA148" s="22">
        <v>0</v>
      </c>
      <c r="AB148" s="22">
        <v>0</v>
      </c>
      <c r="AC148" s="22">
        <v>157805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32134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1689293</v>
      </c>
    </row>
    <row r="149" spans="1:43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626</v>
      </c>
      <c r="F149" s="22">
        <v>21364</v>
      </c>
      <c r="G149" s="22">
        <v>0</v>
      </c>
      <c r="H149" s="22">
        <v>0</v>
      </c>
      <c r="I149" s="22">
        <v>220670</v>
      </c>
      <c r="J149" s="22">
        <v>26752</v>
      </c>
      <c r="K149" s="22">
        <v>0</v>
      </c>
      <c r="L149" s="22">
        <v>0</v>
      </c>
      <c r="M149" s="22">
        <v>0</v>
      </c>
      <c r="N149" s="22">
        <v>0</v>
      </c>
      <c r="O149" s="22">
        <v>41370</v>
      </c>
      <c r="P149" s="22">
        <v>0</v>
      </c>
      <c r="Q149" s="22">
        <v>0</v>
      </c>
      <c r="R149" s="22">
        <v>0</v>
      </c>
      <c r="S149" s="22">
        <v>0</v>
      </c>
      <c r="T149" s="22">
        <v>491741</v>
      </c>
      <c r="U149" s="22">
        <v>100772</v>
      </c>
      <c r="V149" s="22">
        <v>201337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683290</v>
      </c>
      <c r="AE149" s="22">
        <v>0</v>
      </c>
      <c r="AF149" s="22">
        <v>0</v>
      </c>
      <c r="AG149" s="22">
        <v>0</v>
      </c>
      <c r="AH149" s="22">
        <v>0</v>
      </c>
      <c r="AI149" s="22">
        <v>26222</v>
      </c>
      <c r="AJ149" s="22">
        <v>3346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1817490</v>
      </c>
    </row>
    <row r="150" spans="1:43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143</v>
      </c>
      <c r="F150" s="22">
        <v>1330113</v>
      </c>
      <c r="G150" s="22">
        <v>0</v>
      </c>
      <c r="H150" s="22">
        <v>0</v>
      </c>
      <c r="I150" s="22">
        <v>240195</v>
      </c>
      <c r="J150" s="22">
        <v>0</v>
      </c>
      <c r="K150" s="22">
        <v>0</v>
      </c>
      <c r="L150" s="22">
        <v>559248</v>
      </c>
      <c r="M150" s="22">
        <v>0</v>
      </c>
      <c r="N150" s="22">
        <v>0</v>
      </c>
      <c r="O150" s="22">
        <v>0</v>
      </c>
      <c r="P150" s="22">
        <v>0</v>
      </c>
      <c r="Q150" s="22">
        <v>228284</v>
      </c>
      <c r="R150" s="22">
        <v>1184056</v>
      </c>
      <c r="S150" s="22">
        <v>0</v>
      </c>
      <c r="T150" s="22">
        <v>6286624</v>
      </c>
      <c r="U150" s="22">
        <v>5858238</v>
      </c>
      <c r="V150" s="22">
        <v>3239888</v>
      </c>
      <c r="W150" s="22">
        <v>0</v>
      </c>
      <c r="X150" s="22">
        <v>0</v>
      </c>
      <c r="Y150" s="22">
        <v>0</v>
      </c>
      <c r="Z150" s="22">
        <v>197529</v>
      </c>
      <c r="AA150" s="22">
        <v>0</v>
      </c>
      <c r="AB150" s="22">
        <v>2964234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1562722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23651274</v>
      </c>
    </row>
    <row r="151" spans="1:43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607456</v>
      </c>
      <c r="G151" s="22">
        <v>0</v>
      </c>
      <c r="H151" s="22">
        <v>8560</v>
      </c>
      <c r="I151" s="22">
        <v>245581</v>
      </c>
      <c r="J151" s="22">
        <v>0</v>
      </c>
      <c r="K151" s="22">
        <v>0</v>
      </c>
      <c r="L151" s="22">
        <v>1525</v>
      </c>
      <c r="M151" s="22">
        <v>0</v>
      </c>
      <c r="N151" s="22">
        <v>0</v>
      </c>
      <c r="O151" s="22">
        <v>1858</v>
      </c>
      <c r="P151" s="22">
        <v>0</v>
      </c>
      <c r="Q151" s="22">
        <v>0</v>
      </c>
      <c r="R151" s="22">
        <v>0</v>
      </c>
      <c r="S151" s="22">
        <v>0</v>
      </c>
      <c r="T151" s="22">
        <v>3184581</v>
      </c>
      <c r="U151" s="22">
        <v>4743863</v>
      </c>
      <c r="V151" s="22">
        <v>1037885</v>
      </c>
      <c r="W151" s="22">
        <v>0</v>
      </c>
      <c r="X151" s="22">
        <v>0</v>
      </c>
      <c r="Y151" s="22">
        <v>0</v>
      </c>
      <c r="Z151" s="22">
        <v>0</v>
      </c>
      <c r="AA151" s="22">
        <v>95490</v>
      </c>
      <c r="AB151" s="22">
        <v>0</v>
      </c>
      <c r="AC151" s="22">
        <v>12190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749914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10688903</v>
      </c>
    </row>
    <row r="152" spans="1:43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1365</v>
      </c>
      <c r="G152" s="22">
        <v>0</v>
      </c>
      <c r="H152" s="22">
        <v>0</v>
      </c>
      <c r="I152" s="22">
        <v>140093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623540</v>
      </c>
      <c r="U152" s="22">
        <v>346871</v>
      </c>
      <c r="V152" s="22">
        <v>82317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3000</v>
      </c>
      <c r="AG152" s="22">
        <v>0</v>
      </c>
      <c r="AH152" s="22">
        <v>0</v>
      </c>
      <c r="AI152" s="22">
        <v>5362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1202548</v>
      </c>
    </row>
    <row r="153" spans="1:43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1124</v>
      </c>
      <c r="G153" s="22">
        <v>0</v>
      </c>
      <c r="H153" s="22">
        <v>77891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4662</v>
      </c>
      <c r="P153" s="22">
        <v>0</v>
      </c>
      <c r="Q153" s="22">
        <v>0</v>
      </c>
      <c r="R153" s="22">
        <v>0</v>
      </c>
      <c r="S153" s="22">
        <v>0</v>
      </c>
      <c r="T153" s="22">
        <v>685003</v>
      </c>
      <c r="U153" s="22">
        <v>180793</v>
      </c>
      <c r="V153" s="22">
        <v>231169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179277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1359919</v>
      </c>
    </row>
    <row r="154" spans="1:43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470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42948</v>
      </c>
      <c r="R154" s="22">
        <v>269354</v>
      </c>
      <c r="S154" s="22">
        <v>0</v>
      </c>
      <c r="T154" s="22">
        <v>3795329</v>
      </c>
      <c r="U154" s="22">
        <v>2624829</v>
      </c>
      <c r="V154" s="22">
        <v>3467295</v>
      </c>
      <c r="W154" s="22">
        <v>0</v>
      </c>
      <c r="X154" s="22">
        <v>16419</v>
      </c>
      <c r="Y154" s="22">
        <v>0</v>
      </c>
      <c r="Z154" s="22">
        <v>17650</v>
      </c>
      <c r="AA154" s="22">
        <v>0</v>
      </c>
      <c r="AB154" s="22">
        <v>10885</v>
      </c>
      <c r="AC154" s="22">
        <v>10100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304984</v>
      </c>
      <c r="AJ154" s="22">
        <v>11443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10571706</v>
      </c>
    </row>
    <row r="155" spans="1:43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59410</v>
      </c>
      <c r="G155" s="22">
        <v>0</v>
      </c>
      <c r="H155" s="22">
        <v>0</v>
      </c>
      <c r="I155" s="22">
        <v>365834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150</v>
      </c>
      <c r="P155" s="22">
        <v>0</v>
      </c>
      <c r="Q155" s="22">
        <v>0</v>
      </c>
      <c r="R155" s="22">
        <v>0</v>
      </c>
      <c r="S155" s="22">
        <v>0</v>
      </c>
      <c r="T155" s="22">
        <v>850428</v>
      </c>
      <c r="U155" s="22">
        <v>1253163</v>
      </c>
      <c r="V155" s="22">
        <v>342281</v>
      </c>
      <c r="W155" s="22">
        <v>0</v>
      </c>
      <c r="X155" s="22">
        <v>43597</v>
      </c>
      <c r="Y155" s="22">
        <v>0</v>
      </c>
      <c r="Z155" s="22">
        <v>0</v>
      </c>
      <c r="AA155" s="22">
        <v>0</v>
      </c>
      <c r="AB155" s="22">
        <v>96894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927831</v>
      </c>
      <c r="AJ155" s="22">
        <v>28224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3967812</v>
      </c>
    </row>
    <row r="156" spans="1:43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7321</v>
      </c>
      <c r="G156" s="22">
        <v>0</v>
      </c>
      <c r="H156" s="22">
        <v>0</v>
      </c>
      <c r="I156" s="22">
        <v>212728</v>
      </c>
      <c r="J156" s="22">
        <v>0</v>
      </c>
      <c r="K156" s="22">
        <v>684985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741378</v>
      </c>
      <c r="U156" s="22">
        <v>240839</v>
      </c>
      <c r="V156" s="22">
        <v>223438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1000</v>
      </c>
      <c r="AC156" s="22">
        <v>0</v>
      </c>
      <c r="AD156" s="22">
        <v>326882</v>
      </c>
      <c r="AE156" s="22">
        <v>0</v>
      </c>
      <c r="AF156" s="22">
        <v>0</v>
      </c>
      <c r="AG156" s="22">
        <v>0</v>
      </c>
      <c r="AH156" s="22">
        <v>0</v>
      </c>
      <c r="AI156" s="22">
        <v>228835</v>
      </c>
      <c r="AJ156" s="22">
        <v>111689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2779095</v>
      </c>
    </row>
    <row r="157" spans="1:43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100991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203428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996049</v>
      </c>
      <c r="U157" s="22">
        <v>356200</v>
      </c>
      <c r="V157" s="22">
        <v>527764</v>
      </c>
      <c r="W157" s="22">
        <v>0</v>
      </c>
      <c r="X157" s="22">
        <v>17600</v>
      </c>
      <c r="Y157" s="22">
        <v>0</v>
      </c>
      <c r="Z157" s="22">
        <v>0</v>
      </c>
      <c r="AA157" s="22">
        <v>0</v>
      </c>
      <c r="AB157" s="22">
        <v>4200</v>
      </c>
      <c r="AC157" s="22">
        <v>0</v>
      </c>
      <c r="AD157" s="22">
        <v>75459</v>
      </c>
      <c r="AE157" s="22">
        <v>0</v>
      </c>
      <c r="AF157" s="22">
        <v>0</v>
      </c>
      <c r="AG157" s="22">
        <v>0</v>
      </c>
      <c r="AH157" s="22">
        <v>320011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2601702</v>
      </c>
    </row>
    <row r="158" spans="1:43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32103</v>
      </c>
      <c r="G158" s="22">
        <v>0</v>
      </c>
      <c r="H158" s="22">
        <v>24428</v>
      </c>
      <c r="I158" s="22">
        <v>0</v>
      </c>
      <c r="J158" s="22">
        <v>0</v>
      </c>
      <c r="K158" s="22">
        <v>0</v>
      </c>
      <c r="L158" s="22">
        <v>13961</v>
      </c>
      <c r="M158" s="22">
        <v>0</v>
      </c>
      <c r="N158" s="22">
        <v>0</v>
      </c>
      <c r="O158" s="22">
        <v>2025</v>
      </c>
      <c r="P158" s="22">
        <v>0</v>
      </c>
      <c r="Q158" s="22">
        <v>0</v>
      </c>
      <c r="R158" s="22">
        <v>0</v>
      </c>
      <c r="S158" s="22">
        <v>0</v>
      </c>
      <c r="T158" s="22">
        <v>2670763</v>
      </c>
      <c r="U158" s="22">
        <v>1389723</v>
      </c>
      <c r="V158" s="22">
        <v>1180682</v>
      </c>
      <c r="W158" s="22">
        <v>0</v>
      </c>
      <c r="X158" s="22">
        <v>0</v>
      </c>
      <c r="Y158" s="22">
        <v>0</v>
      </c>
      <c r="Z158" s="22">
        <v>60390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204214</v>
      </c>
      <c r="AJ158" s="22">
        <v>0</v>
      </c>
      <c r="AK158" s="22">
        <v>0</v>
      </c>
      <c r="AL158" s="22">
        <v>0</v>
      </c>
      <c r="AM158" s="22">
        <v>0</v>
      </c>
      <c r="AN158" s="22">
        <v>4747933</v>
      </c>
      <c r="AO158" s="22">
        <v>0</v>
      </c>
      <c r="AP158" s="22">
        <v>0</v>
      </c>
      <c r="AQ158" s="22">
        <v>10326222</v>
      </c>
    </row>
    <row r="159" spans="1:43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6520</v>
      </c>
      <c r="G159" s="22">
        <v>0</v>
      </c>
      <c r="H159" s="22">
        <v>0</v>
      </c>
      <c r="I159" s="22">
        <v>45218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24327</v>
      </c>
      <c r="P159" s="22">
        <v>0</v>
      </c>
      <c r="Q159" s="22">
        <v>0</v>
      </c>
      <c r="R159" s="22">
        <v>0</v>
      </c>
      <c r="S159" s="22">
        <v>0</v>
      </c>
      <c r="T159" s="22">
        <v>532065</v>
      </c>
      <c r="U159" s="22">
        <v>383304</v>
      </c>
      <c r="V159" s="22">
        <v>212781</v>
      </c>
      <c r="W159" s="22">
        <v>0</v>
      </c>
      <c r="X159" s="22">
        <v>0</v>
      </c>
      <c r="Y159" s="22">
        <v>0</v>
      </c>
      <c r="Z159" s="22">
        <v>13450</v>
      </c>
      <c r="AA159" s="22">
        <v>0</v>
      </c>
      <c r="AB159" s="22">
        <v>9551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90633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1317849</v>
      </c>
    </row>
    <row r="160" spans="1:43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735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3680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1050367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1284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1056066</v>
      </c>
    </row>
    <row r="161" spans="1:43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15863</v>
      </c>
      <c r="G161" s="22">
        <v>0</v>
      </c>
      <c r="H161" s="22">
        <v>38556</v>
      </c>
      <c r="I161" s="22">
        <v>167148</v>
      </c>
      <c r="J161" s="22">
        <v>0</v>
      </c>
      <c r="K161" s="22">
        <v>0</v>
      </c>
      <c r="L161" s="22">
        <v>32899</v>
      </c>
      <c r="M161" s="22">
        <v>0</v>
      </c>
      <c r="N161" s="22">
        <v>0</v>
      </c>
      <c r="O161" s="22">
        <v>49402</v>
      </c>
      <c r="P161" s="22">
        <v>0</v>
      </c>
      <c r="Q161" s="22">
        <v>0</v>
      </c>
      <c r="R161" s="22">
        <v>0</v>
      </c>
      <c r="S161" s="22">
        <v>0</v>
      </c>
      <c r="T161" s="22">
        <v>1413551</v>
      </c>
      <c r="U161" s="22">
        <v>404666</v>
      </c>
      <c r="V161" s="22">
        <v>569063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145638</v>
      </c>
      <c r="AC161" s="22">
        <v>3567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1019731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3860084</v>
      </c>
    </row>
    <row r="162" spans="1:43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66815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79862</v>
      </c>
      <c r="M162" s="22">
        <v>0</v>
      </c>
      <c r="N162" s="22">
        <v>0</v>
      </c>
      <c r="O162" s="22">
        <v>7150</v>
      </c>
      <c r="P162" s="22">
        <v>0</v>
      </c>
      <c r="Q162" s="22">
        <v>0</v>
      </c>
      <c r="R162" s="22">
        <v>0</v>
      </c>
      <c r="S162" s="22">
        <v>0</v>
      </c>
      <c r="T162" s="22">
        <v>4921207</v>
      </c>
      <c r="U162" s="22">
        <v>0</v>
      </c>
      <c r="V162" s="22">
        <v>0</v>
      </c>
      <c r="W162" s="22">
        <v>0</v>
      </c>
      <c r="X162" s="22">
        <v>71119</v>
      </c>
      <c r="Y162" s="22">
        <v>0</v>
      </c>
      <c r="Z162" s="22">
        <v>0</v>
      </c>
      <c r="AA162" s="22">
        <v>0</v>
      </c>
      <c r="AB162" s="22">
        <v>238338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279503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5663994</v>
      </c>
    </row>
    <row r="163" spans="1:43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14941</v>
      </c>
      <c r="G163" s="22">
        <v>0</v>
      </c>
      <c r="H163" s="22">
        <v>0</v>
      </c>
      <c r="I163" s="22">
        <v>116854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8664</v>
      </c>
      <c r="P163" s="22">
        <v>0</v>
      </c>
      <c r="Q163" s="22">
        <v>0</v>
      </c>
      <c r="R163" s="22">
        <v>0</v>
      </c>
      <c r="S163" s="22">
        <v>0</v>
      </c>
      <c r="T163" s="22">
        <v>811523</v>
      </c>
      <c r="U163" s="22">
        <v>441728</v>
      </c>
      <c r="V163" s="22">
        <v>257499</v>
      </c>
      <c r="W163" s="22">
        <v>0</v>
      </c>
      <c r="X163" s="22">
        <v>5894</v>
      </c>
      <c r="Y163" s="22">
        <v>0</v>
      </c>
      <c r="Z163" s="22">
        <v>0</v>
      </c>
      <c r="AA163" s="22">
        <v>0</v>
      </c>
      <c r="AB163" s="22">
        <v>31365</v>
      </c>
      <c r="AC163" s="22">
        <v>36163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185265</v>
      </c>
      <c r="AJ163" s="22">
        <v>0</v>
      </c>
      <c r="AK163" s="22">
        <v>0</v>
      </c>
      <c r="AL163" s="22">
        <v>0</v>
      </c>
      <c r="AM163" s="22">
        <v>1538446</v>
      </c>
      <c r="AN163" s="22">
        <v>0</v>
      </c>
      <c r="AO163" s="22">
        <v>0</v>
      </c>
      <c r="AP163" s="22">
        <v>0</v>
      </c>
      <c r="AQ163" s="22">
        <v>3448342</v>
      </c>
    </row>
    <row r="164" spans="1:43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7152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13810</v>
      </c>
      <c r="M164" s="22">
        <v>0</v>
      </c>
      <c r="N164" s="22">
        <v>0</v>
      </c>
      <c r="O164" s="22">
        <v>3199</v>
      </c>
      <c r="P164" s="22">
        <v>0</v>
      </c>
      <c r="Q164" s="22">
        <v>0</v>
      </c>
      <c r="R164" s="22">
        <v>0</v>
      </c>
      <c r="S164" s="22">
        <v>0</v>
      </c>
      <c r="T164" s="22">
        <v>523677</v>
      </c>
      <c r="U164" s="22">
        <v>415569</v>
      </c>
      <c r="V164" s="22">
        <v>256617</v>
      </c>
      <c r="W164" s="22">
        <v>0</v>
      </c>
      <c r="X164" s="22">
        <v>0</v>
      </c>
      <c r="Y164" s="22">
        <v>0</v>
      </c>
      <c r="Z164" s="22">
        <v>11510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111953</v>
      </c>
      <c r="AJ164" s="22">
        <v>2670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1346157</v>
      </c>
    </row>
    <row r="165" spans="1:43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31797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1429</v>
      </c>
      <c r="O165" s="22">
        <v>515</v>
      </c>
      <c r="P165" s="22">
        <v>12026</v>
      </c>
      <c r="Q165" s="22">
        <v>0</v>
      </c>
      <c r="R165" s="22">
        <v>0</v>
      </c>
      <c r="S165" s="22">
        <v>0</v>
      </c>
      <c r="T165" s="22">
        <v>2321779</v>
      </c>
      <c r="U165" s="22">
        <v>1529176</v>
      </c>
      <c r="V165" s="22">
        <v>911945</v>
      </c>
      <c r="W165" s="22">
        <v>0</v>
      </c>
      <c r="X165" s="22">
        <v>0</v>
      </c>
      <c r="Y165" s="22">
        <v>0</v>
      </c>
      <c r="Z165" s="22">
        <v>49205</v>
      </c>
      <c r="AA165" s="22">
        <v>0</v>
      </c>
      <c r="AB165" s="22">
        <v>186078</v>
      </c>
      <c r="AC165" s="22">
        <v>13834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447730</v>
      </c>
      <c r="AJ165" s="22">
        <v>0</v>
      </c>
      <c r="AK165" s="22">
        <v>10008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5515522</v>
      </c>
    </row>
    <row r="166" spans="1:43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5145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254003</v>
      </c>
      <c r="U166" s="22">
        <v>218025</v>
      </c>
      <c r="V166" s="22">
        <v>159763</v>
      </c>
      <c r="W166" s="22">
        <v>0</v>
      </c>
      <c r="X166" s="22">
        <v>0</v>
      </c>
      <c r="Y166" s="22">
        <v>0</v>
      </c>
      <c r="Z166" s="22">
        <v>7146</v>
      </c>
      <c r="AA166" s="22">
        <v>0</v>
      </c>
      <c r="AB166" s="22">
        <v>0</v>
      </c>
      <c r="AC166" s="22">
        <v>37754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40033</v>
      </c>
      <c r="AJ166" s="22">
        <v>0</v>
      </c>
      <c r="AK166" s="22">
        <v>0</v>
      </c>
      <c r="AL166" s="22">
        <v>0</v>
      </c>
      <c r="AM166" s="22">
        <v>561330</v>
      </c>
      <c r="AN166" s="22">
        <v>0</v>
      </c>
      <c r="AO166" s="22">
        <v>0</v>
      </c>
      <c r="AP166" s="22">
        <v>0</v>
      </c>
      <c r="AQ166" s="22">
        <v>1283199</v>
      </c>
    </row>
    <row r="167" spans="1:43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342321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26035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39414</v>
      </c>
      <c r="W167" s="22">
        <v>0</v>
      </c>
      <c r="X167" s="22">
        <v>77580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40312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525662</v>
      </c>
    </row>
    <row r="168" spans="1:43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43276</v>
      </c>
      <c r="G168" s="22">
        <v>0</v>
      </c>
      <c r="H168" s="22">
        <v>27850</v>
      </c>
      <c r="I168" s="22">
        <v>1185381</v>
      </c>
      <c r="J168" s="22">
        <v>0</v>
      </c>
      <c r="K168" s="22">
        <v>0</v>
      </c>
      <c r="L168" s="22">
        <v>0</v>
      </c>
      <c r="M168" s="22">
        <v>0</v>
      </c>
      <c r="N168" s="22">
        <v>375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2514159</v>
      </c>
      <c r="U168" s="22">
        <v>1864875</v>
      </c>
      <c r="V168" s="22">
        <v>694651</v>
      </c>
      <c r="W168" s="22">
        <v>0</v>
      </c>
      <c r="X168" s="22">
        <v>30461</v>
      </c>
      <c r="Y168" s="22">
        <v>0</v>
      </c>
      <c r="Z168" s="22">
        <v>0</v>
      </c>
      <c r="AA168" s="22">
        <v>0</v>
      </c>
      <c r="AB168" s="22">
        <v>7665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404937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6773630</v>
      </c>
    </row>
    <row r="169" spans="1:43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56089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1050</v>
      </c>
      <c r="P169" s="22">
        <v>0</v>
      </c>
      <c r="Q169" s="22">
        <v>0</v>
      </c>
      <c r="R169" s="22">
        <v>0</v>
      </c>
      <c r="S169" s="22">
        <v>0</v>
      </c>
      <c r="T169" s="22">
        <v>644319</v>
      </c>
      <c r="U169" s="22">
        <v>161121</v>
      </c>
      <c r="V169" s="22">
        <v>365990</v>
      </c>
      <c r="W169" s="22">
        <v>37295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767513</v>
      </c>
      <c r="AN169" s="22">
        <v>0</v>
      </c>
      <c r="AO169" s="22">
        <v>0</v>
      </c>
      <c r="AP169" s="22">
        <v>0</v>
      </c>
      <c r="AQ169" s="22">
        <v>2033377</v>
      </c>
    </row>
    <row r="170" spans="1:43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11458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587680</v>
      </c>
      <c r="U170" s="22">
        <v>107039</v>
      </c>
      <c r="V170" s="22">
        <v>110538</v>
      </c>
      <c r="W170" s="22">
        <v>0</v>
      </c>
      <c r="X170" s="22">
        <v>0</v>
      </c>
      <c r="Y170" s="22">
        <v>0</v>
      </c>
      <c r="Z170" s="22">
        <v>1300</v>
      </c>
      <c r="AA170" s="22">
        <v>0</v>
      </c>
      <c r="AB170" s="22">
        <v>0</v>
      </c>
      <c r="AC170" s="22">
        <v>0</v>
      </c>
      <c r="AD170" s="22">
        <v>23866</v>
      </c>
      <c r="AE170" s="22">
        <v>0</v>
      </c>
      <c r="AF170" s="22">
        <v>0</v>
      </c>
      <c r="AG170" s="22">
        <v>0</v>
      </c>
      <c r="AH170" s="22">
        <v>0</v>
      </c>
      <c r="AI170" s="22">
        <v>134617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976498</v>
      </c>
    </row>
    <row r="171" spans="1:43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114691</v>
      </c>
      <c r="G171" s="22">
        <v>0</v>
      </c>
      <c r="H171" s="22">
        <v>9475</v>
      </c>
      <c r="I171" s="22">
        <v>58208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62136</v>
      </c>
      <c r="P171" s="22">
        <v>0</v>
      </c>
      <c r="Q171" s="22">
        <v>31346</v>
      </c>
      <c r="R171" s="22">
        <v>0</v>
      </c>
      <c r="S171" s="22">
        <v>0</v>
      </c>
      <c r="T171" s="22">
        <v>1529873</v>
      </c>
      <c r="U171" s="22">
        <v>984526</v>
      </c>
      <c r="V171" s="22">
        <v>411049</v>
      </c>
      <c r="W171" s="22">
        <v>0</v>
      </c>
      <c r="X171" s="22">
        <v>31501</v>
      </c>
      <c r="Y171" s="22">
        <v>0</v>
      </c>
      <c r="Z171" s="22">
        <v>450</v>
      </c>
      <c r="AA171" s="22">
        <v>0</v>
      </c>
      <c r="AB171" s="22">
        <v>1089</v>
      </c>
      <c r="AC171" s="22">
        <v>13185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1074473</v>
      </c>
      <c r="AJ171" s="22">
        <v>52412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4374414</v>
      </c>
    </row>
    <row r="172" spans="1:43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4097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152295</v>
      </c>
      <c r="U172" s="22">
        <v>53575</v>
      </c>
      <c r="V172" s="22">
        <v>87665</v>
      </c>
      <c r="W172" s="22">
        <v>0</v>
      </c>
      <c r="X172" s="22">
        <v>8603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7475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313710</v>
      </c>
    </row>
    <row r="173" spans="1:43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72559</v>
      </c>
      <c r="G173" s="22">
        <v>0</v>
      </c>
      <c r="H173" s="22">
        <v>8763</v>
      </c>
      <c r="I173" s="22">
        <v>68225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19988</v>
      </c>
      <c r="P173" s="22">
        <v>0</v>
      </c>
      <c r="Q173" s="22">
        <v>0</v>
      </c>
      <c r="R173" s="22">
        <v>0</v>
      </c>
      <c r="S173" s="22">
        <v>0</v>
      </c>
      <c r="T173" s="22">
        <v>3177588</v>
      </c>
      <c r="U173" s="22">
        <v>897779</v>
      </c>
      <c r="V173" s="22">
        <v>844490</v>
      </c>
      <c r="W173" s="22">
        <v>0</v>
      </c>
      <c r="X173" s="22">
        <v>0</v>
      </c>
      <c r="Y173" s="22">
        <v>0</v>
      </c>
      <c r="Z173" s="22">
        <v>43745</v>
      </c>
      <c r="AA173" s="22">
        <v>0</v>
      </c>
      <c r="AB173" s="22">
        <v>0</v>
      </c>
      <c r="AC173" s="22">
        <v>258848</v>
      </c>
      <c r="AD173" s="22">
        <v>0</v>
      </c>
      <c r="AE173" s="22">
        <v>0</v>
      </c>
      <c r="AF173" s="22">
        <v>0</v>
      </c>
      <c r="AG173" s="22">
        <v>0</v>
      </c>
      <c r="AH173" s="22">
        <v>5332</v>
      </c>
      <c r="AI173" s="22">
        <v>340953</v>
      </c>
      <c r="AJ173" s="22">
        <v>9710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5747980</v>
      </c>
    </row>
    <row r="174" spans="1:43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422236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176326</v>
      </c>
      <c r="R174" s="22">
        <v>2603610</v>
      </c>
      <c r="S174" s="22">
        <v>0</v>
      </c>
      <c r="T174" s="22">
        <v>5296823</v>
      </c>
      <c r="U174" s="22">
        <v>4284122</v>
      </c>
      <c r="V174" s="22">
        <v>2068445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41524</v>
      </c>
      <c r="AC174" s="22">
        <v>0</v>
      </c>
      <c r="AD174" s="22">
        <v>0</v>
      </c>
      <c r="AE174" s="22">
        <v>0</v>
      </c>
      <c r="AF174" s="22">
        <v>0</v>
      </c>
      <c r="AG174" s="22">
        <v>62</v>
      </c>
      <c r="AH174" s="22">
        <v>0</v>
      </c>
      <c r="AI174" s="22">
        <v>3980880</v>
      </c>
      <c r="AJ174" s="22">
        <v>154032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19028060</v>
      </c>
    </row>
    <row r="175" spans="1:43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3218732</v>
      </c>
      <c r="G175" s="22">
        <v>0</v>
      </c>
      <c r="H175" s="22">
        <v>89038</v>
      </c>
      <c r="I175" s="22">
        <v>76697</v>
      </c>
      <c r="J175" s="22">
        <v>0</v>
      </c>
      <c r="K175" s="22">
        <v>0</v>
      </c>
      <c r="L175" s="22">
        <v>53067</v>
      </c>
      <c r="M175" s="22">
        <v>0</v>
      </c>
      <c r="N175" s="22">
        <v>30240</v>
      </c>
      <c r="O175" s="22">
        <v>0</v>
      </c>
      <c r="P175" s="22">
        <v>0</v>
      </c>
      <c r="Q175" s="22">
        <v>0</v>
      </c>
      <c r="R175" s="22">
        <v>829701</v>
      </c>
      <c r="S175" s="22">
        <v>0</v>
      </c>
      <c r="T175" s="22">
        <v>4777553</v>
      </c>
      <c r="U175" s="22">
        <v>5092116</v>
      </c>
      <c r="V175" s="22">
        <v>1378768</v>
      </c>
      <c r="W175" s="22">
        <v>0</v>
      </c>
      <c r="X175" s="22">
        <v>57400</v>
      </c>
      <c r="Y175" s="22">
        <v>0</v>
      </c>
      <c r="Z175" s="22">
        <v>32922</v>
      </c>
      <c r="AA175" s="22">
        <v>0</v>
      </c>
      <c r="AB175" s="22">
        <v>3450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287</v>
      </c>
      <c r="AI175" s="22">
        <v>1279572</v>
      </c>
      <c r="AJ175" s="22">
        <v>86108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17005651</v>
      </c>
    </row>
    <row r="176" spans="1:43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10646</v>
      </c>
      <c r="G176" s="22">
        <v>0</v>
      </c>
      <c r="H176" s="22">
        <v>0</v>
      </c>
      <c r="I176" s="22">
        <v>145034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84494</v>
      </c>
      <c r="P176" s="22">
        <v>0</v>
      </c>
      <c r="Q176" s="22">
        <v>0</v>
      </c>
      <c r="R176" s="22">
        <v>0</v>
      </c>
      <c r="S176" s="22">
        <v>0</v>
      </c>
      <c r="T176" s="22">
        <v>915141</v>
      </c>
      <c r="U176" s="22">
        <v>774885</v>
      </c>
      <c r="V176" s="22">
        <v>323476</v>
      </c>
      <c r="W176" s="22">
        <v>0</v>
      </c>
      <c r="X176" s="22">
        <v>3702</v>
      </c>
      <c r="Y176" s="22">
        <v>0</v>
      </c>
      <c r="Z176" s="22">
        <v>0</v>
      </c>
      <c r="AA176" s="22">
        <v>0</v>
      </c>
      <c r="AB176" s="22">
        <v>6639</v>
      </c>
      <c r="AC176" s="22">
        <v>1803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168485</v>
      </c>
      <c r="AJ176" s="22">
        <v>0</v>
      </c>
      <c r="AK176" s="22">
        <v>0</v>
      </c>
      <c r="AL176" s="22">
        <v>0</v>
      </c>
      <c r="AM176" s="22">
        <v>1490084</v>
      </c>
      <c r="AN176" s="22">
        <v>0</v>
      </c>
      <c r="AO176" s="22">
        <v>0</v>
      </c>
      <c r="AP176" s="22">
        <v>0</v>
      </c>
      <c r="AQ176" s="22">
        <v>3924389</v>
      </c>
    </row>
    <row r="177" spans="1:43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8742</v>
      </c>
      <c r="G177" s="22">
        <v>0</v>
      </c>
      <c r="H177" s="22">
        <v>0</v>
      </c>
      <c r="I177" s="22">
        <v>5186</v>
      </c>
      <c r="J177" s="22">
        <v>0</v>
      </c>
      <c r="K177" s="22">
        <v>0</v>
      </c>
      <c r="L177" s="22">
        <v>1616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316686</v>
      </c>
      <c r="U177" s="22">
        <v>119056</v>
      </c>
      <c r="V177" s="22">
        <v>175345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3680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54185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36512</v>
      </c>
      <c r="AQ177" s="22">
        <v>721008</v>
      </c>
    </row>
    <row r="178" spans="1:43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6428</v>
      </c>
      <c r="F178" s="22">
        <v>136072</v>
      </c>
      <c r="G178" s="22">
        <v>0</v>
      </c>
      <c r="H178" s="22">
        <v>201999</v>
      </c>
      <c r="I178" s="22">
        <v>95563</v>
      </c>
      <c r="J178" s="22">
        <v>0</v>
      </c>
      <c r="K178" s="22">
        <v>0</v>
      </c>
      <c r="L178" s="22">
        <v>330</v>
      </c>
      <c r="M178" s="22">
        <v>521198</v>
      </c>
      <c r="N178" s="22">
        <v>0</v>
      </c>
      <c r="O178" s="22">
        <v>68282</v>
      </c>
      <c r="P178" s="22">
        <v>0</v>
      </c>
      <c r="Q178" s="22">
        <v>0</v>
      </c>
      <c r="R178" s="22">
        <v>0</v>
      </c>
      <c r="S178" s="22">
        <v>0</v>
      </c>
      <c r="T178" s="22">
        <v>4983456</v>
      </c>
      <c r="U178" s="22">
        <v>5932627</v>
      </c>
      <c r="V178" s="22">
        <v>2109198</v>
      </c>
      <c r="W178" s="22">
        <v>0</v>
      </c>
      <c r="X178" s="22">
        <v>0</v>
      </c>
      <c r="Y178" s="22">
        <v>0</v>
      </c>
      <c r="Z178" s="22">
        <v>54085</v>
      </c>
      <c r="AA178" s="22">
        <v>0</v>
      </c>
      <c r="AB178" s="22">
        <v>243041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1466156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15818435</v>
      </c>
    </row>
    <row r="179" spans="1:43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14648</v>
      </c>
      <c r="G179" s="22">
        <v>0</v>
      </c>
      <c r="H179" s="22">
        <v>199310</v>
      </c>
      <c r="I179" s="22">
        <v>189987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7566</v>
      </c>
      <c r="P179" s="22">
        <v>0</v>
      </c>
      <c r="Q179" s="22">
        <v>0</v>
      </c>
      <c r="R179" s="22">
        <v>478331</v>
      </c>
      <c r="S179" s="22">
        <v>0</v>
      </c>
      <c r="T179" s="22">
        <v>3765404</v>
      </c>
      <c r="U179" s="22">
        <v>3070662</v>
      </c>
      <c r="V179" s="22">
        <v>1850497</v>
      </c>
      <c r="W179" s="22">
        <v>0</v>
      </c>
      <c r="X179" s="22">
        <v>0</v>
      </c>
      <c r="Y179" s="22">
        <v>0</v>
      </c>
      <c r="Z179" s="22">
        <v>88221</v>
      </c>
      <c r="AA179" s="22">
        <v>0</v>
      </c>
      <c r="AB179" s="22">
        <v>39</v>
      </c>
      <c r="AC179" s="22">
        <v>0</v>
      </c>
      <c r="AD179" s="22">
        <v>3124556</v>
      </c>
      <c r="AE179" s="22">
        <v>0</v>
      </c>
      <c r="AF179" s="22">
        <v>0</v>
      </c>
      <c r="AG179" s="22">
        <v>0</v>
      </c>
      <c r="AH179" s="22">
        <v>0</v>
      </c>
      <c r="AI179" s="22">
        <v>151833</v>
      </c>
      <c r="AJ179" s="22">
        <v>4205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12945259</v>
      </c>
    </row>
    <row r="180" spans="1:43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50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527651</v>
      </c>
      <c r="U180" s="22">
        <v>159667</v>
      </c>
      <c r="V180" s="22">
        <v>110697</v>
      </c>
      <c r="W180" s="22">
        <v>0</v>
      </c>
      <c r="X180" s="22">
        <v>15064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83357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896486</v>
      </c>
    </row>
    <row r="181" spans="1:43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26461</v>
      </c>
      <c r="G181" s="22">
        <v>0</v>
      </c>
      <c r="H181" s="22">
        <v>91020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293195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3063407</v>
      </c>
      <c r="V181" s="22">
        <v>806499</v>
      </c>
      <c r="W181" s="22">
        <v>0</v>
      </c>
      <c r="X181" s="22">
        <v>0</v>
      </c>
      <c r="Y181" s="22">
        <v>0</v>
      </c>
      <c r="Z181" s="22">
        <v>19791</v>
      </c>
      <c r="AA181" s="22">
        <v>0</v>
      </c>
      <c r="AB181" s="22">
        <v>35128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368849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4704350</v>
      </c>
    </row>
    <row r="182" spans="1:43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2676</v>
      </c>
      <c r="G182" s="22">
        <v>1480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13124</v>
      </c>
      <c r="Q182" s="22">
        <v>0</v>
      </c>
      <c r="R182" s="22">
        <v>0</v>
      </c>
      <c r="S182" s="22">
        <v>0</v>
      </c>
      <c r="T182" s="22">
        <v>1192299</v>
      </c>
      <c r="U182" s="22">
        <v>181647</v>
      </c>
      <c r="V182" s="22">
        <v>125732</v>
      </c>
      <c r="W182" s="22">
        <v>0</v>
      </c>
      <c r="X182" s="22">
        <v>23545</v>
      </c>
      <c r="Y182" s="22">
        <v>0</v>
      </c>
      <c r="Z182" s="22">
        <v>35175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75793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1651471</v>
      </c>
    </row>
    <row r="183" spans="1:43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7387</v>
      </c>
      <c r="G183" s="22">
        <v>0</v>
      </c>
      <c r="H183" s="22">
        <v>0</v>
      </c>
      <c r="I183" s="22">
        <v>7304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1594</v>
      </c>
      <c r="P183" s="22">
        <v>0</v>
      </c>
      <c r="Q183" s="22">
        <v>0</v>
      </c>
      <c r="R183" s="22">
        <v>0</v>
      </c>
      <c r="S183" s="22">
        <v>0</v>
      </c>
      <c r="T183" s="22">
        <v>667937</v>
      </c>
      <c r="U183" s="22">
        <v>123133</v>
      </c>
      <c r="V183" s="22">
        <v>155197</v>
      </c>
      <c r="W183" s="22">
        <v>0</v>
      </c>
      <c r="X183" s="22">
        <v>0</v>
      </c>
      <c r="Y183" s="22">
        <v>0</v>
      </c>
      <c r="Z183" s="22">
        <v>5350</v>
      </c>
      <c r="AA183" s="22">
        <v>0</v>
      </c>
      <c r="AB183" s="22">
        <v>0</v>
      </c>
      <c r="AC183" s="22">
        <v>0</v>
      </c>
      <c r="AD183" s="22">
        <v>45000</v>
      </c>
      <c r="AE183" s="22">
        <v>0</v>
      </c>
      <c r="AF183" s="22">
        <v>0</v>
      </c>
      <c r="AG183" s="22">
        <v>0</v>
      </c>
      <c r="AH183" s="22">
        <v>0</v>
      </c>
      <c r="AI183" s="22">
        <v>113417</v>
      </c>
      <c r="AJ183" s="22">
        <v>8252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1134571</v>
      </c>
    </row>
    <row r="184" spans="1:43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25933</v>
      </c>
      <c r="G184" s="22">
        <v>0</v>
      </c>
      <c r="H184" s="22">
        <v>0</v>
      </c>
      <c r="I184" s="22">
        <v>43657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23760</v>
      </c>
      <c r="P184" s="22">
        <v>0</v>
      </c>
      <c r="Q184" s="22">
        <v>0</v>
      </c>
      <c r="R184" s="22">
        <v>0</v>
      </c>
      <c r="S184" s="22">
        <v>0</v>
      </c>
      <c r="T184" s="22">
        <v>636751</v>
      </c>
      <c r="U184" s="22">
        <v>158552</v>
      </c>
      <c r="V184" s="22">
        <v>185025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3077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20767</v>
      </c>
      <c r="AQ184" s="22">
        <v>1097522</v>
      </c>
    </row>
    <row r="185" spans="1:43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2931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929343</v>
      </c>
      <c r="U185" s="22">
        <v>394471</v>
      </c>
      <c r="V185" s="22">
        <v>95696</v>
      </c>
      <c r="W185" s="22">
        <v>0</v>
      </c>
      <c r="X185" s="22">
        <v>0</v>
      </c>
      <c r="Y185" s="22">
        <v>0</v>
      </c>
      <c r="Z185" s="22">
        <v>15101</v>
      </c>
      <c r="AA185" s="22">
        <v>0</v>
      </c>
      <c r="AB185" s="22">
        <v>36792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188340</v>
      </c>
      <c r="AJ185" s="22">
        <v>0</v>
      </c>
      <c r="AK185" s="22">
        <v>0</v>
      </c>
      <c r="AL185" s="22">
        <v>0</v>
      </c>
      <c r="AM185" s="22">
        <v>1324932</v>
      </c>
      <c r="AN185" s="22">
        <v>0</v>
      </c>
      <c r="AO185" s="22">
        <v>0</v>
      </c>
      <c r="AP185" s="22">
        <v>313435</v>
      </c>
      <c r="AQ185" s="22">
        <v>3301041</v>
      </c>
    </row>
    <row r="186" spans="1:43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66969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8869</v>
      </c>
      <c r="P186" s="22">
        <v>0</v>
      </c>
      <c r="Q186" s="22">
        <v>0</v>
      </c>
      <c r="R186" s="22">
        <v>0</v>
      </c>
      <c r="S186" s="22">
        <v>0</v>
      </c>
      <c r="T186" s="22">
        <v>461363</v>
      </c>
      <c r="U186" s="22">
        <v>115515</v>
      </c>
      <c r="V186" s="22">
        <v>193659</v>
      </c>
      <c r="W186" s="22">
        <v>0</v>
      </c>
      <c r="X186" s="22">
        <v>0</v>
      </c>
      <c r="Y186" s="22">
        <v>0</v>
      </c>
      <c r="Z186" s="22">
        <v>13171</v>
      </c>
      <c r="AA186" s="22">
        <v>0</v>
      </c>
      <c r="AB186" s="22">
        <v>69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53468</v>
      </c>
      <c r="AJ186" s="22">
        <v>30407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943490</v>
      </c>
    </row>
    <row r="187" spans="1:43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9798</v>
      </c>
      <c r="G187" s="22">
        <v>140</v>
      </c>
      <c r="H187" s="22">
        <v>7450</v>
      </c>
      <c r="I187" s="22">
        <v>412899</v>
      </c>
      <c r="J187" s="22">
        <v>0</v>
      </c>
      <c r="K187" s="22">
        <v>0</v>
      </c>
      <c r="L187" s="22">
        <v>111603</v>
      </c>
      <c r="M187" s="22">
        <v>0</v>
      </c>
      <c r="N187" s="22">
        <v>0</v>
      </c>
      <c r="O187" s="22">
        <v>199142</v>
      </c>
      <c r="P187" s="22">
        <v>261</v>
      </c>
      <c r="Q187" s="22">
        <v>0</v>
      </c>
      <c r="R187" s="22">
        <v>180481</v>
      </c>
      <c r="S187" s="22">
        <v>0</v>
      </c>
      <c r="T187" s="22">
        <v>2125986</v>
      </c>
      <c r="U187" s="22">
        <v>214231</v>
      </c>
      <c r="V187" s="22">
        <v>671413</v>
      </c>
      <c r="W187" s="22">
        <v>282725</v>
      </c>
      <c r="X187" s="22">
        <v>9789</v>
      </c>
      <c r="Y187" s="22">
        <v>0</v>
      </c>
      <c r="Z187" s="22">
        <v>61062</v>
      </c>
      <c r="AA187" s="22">
        <v>0</v>
      </c>
      <c r="AB187" s="22">
        <v>1200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321397</v>
      </c>
      <c r="AJ187" s="22">
        <v>12804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4622381</v>
      </c>
    </row>
    <row r="188" spans="1:43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5562</v>
      </c>
      <c r="G188" s="22">
        <v>6947</v>
      </c>
      <c r="H188" s="22">
        <v>0</v>
      </c>
      <c r="I188" s="22">
        <v>5736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102478</v>
      </c>
      <c r="P188" s="22">
        <v>0</v>
      </c>
      <c r="Q188" s="22">
        <v>0</v>
      </c>
      <c r="R188" s="22">
        <v>0</v>
      </c>
      <c r="S188" s="22">
        <v>0</v>
      </c>
      <c r="T188" s="22">
        <v>2505758</v>
      </c>
      <c r="U188" s="22">
        <v>1247253</v>
      </c>
      <c r="V188" s="22">
        <v>837826</v>
      </c>
      <c r="W188" s="22">
        <v>0</v>
      </c>
      <c r="X188" s="22">
        <v>0</v>
      </c>
      <c r="Y188" s="22">
        <v>0</v>
      </c>
      <c r="Z188" s="22">
        <v>32335</v>
      </c>
      <c r="AA188" s="22">
        <v>0</v>
      </c>
      <c r="AB188" s="22">
        <v>90</v>
      </c>
      <c r="AC188" s="22">
        <v>0</v>
      </c>
      <c r="AD188" s="22">
        <v>192512</v>
      </c>
      <c r="AE188" s="22">
        <v>0</v>
      </c>
      <c r="AF188" s="22">
        <v>0</v>
      </c>
      <c r="AG188" s="22">
        <v>0</v>
      </c>
      <c r="AH188" s="22">
        <v>0</v>
      </c>
      <c r="AI188" s="22">
        <v>271317</v>
      </c>
      <c r="AJ188" s="22">
        <v>0</v>
      </c>
      <c r="AK188" s="22">
        <v>30454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5238268</v>
      </c>
    </row>
    <row r="189" spans="1:43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162292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644004</v>
      </c>
      <c r="U189" s="22">
        <v>188630</v>
      </c>
      <c r="V189" s="22">
        <v>83732</v>
      </c>
      <c r="W189" s="22">
        <v>0</v>
      </c>
      <c r="X189" s="22">
        <v>11445</v>
      </c>
      <c r="Y189" s="22">
        <v>0</v>
      </c>
      <c r="Z189" s="22">
        <v>10800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241593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1342496</v>
      </c>
    </row>
    <row r="190" spans="1:43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6454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18856</v>
      </c>
      <c r="P190" s="22">
        <v>0</v>
      </c>
      <c r="Q190" s="22">
        <v>0</v>
      </c>
      <c r="R190" s="22">
        <v>0</v>
      </c>
      <c r="S190" s="22">
        <v>0</v>
      </c>
      <c r="T190" s="22">
        <v>1050589</v>
      </c>
      <c r="U190" s="22">
        <v>222178</v>
      </c>
      <c r="V190" s="22">
        <v>474161</v>
      </c>
      <c r="W190" s="22">
        <v>0</v>
      </c>
      <c r="X190" s="22">
        <v>0</v>
      </c>
      <c r="Y190" s="22">
        <v>0</v>
      </c>
      <c r="Z190" s="22">
        <v>5726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581259</v>
      </c>
      <c r="AM190" s="22">
        <v>0</v>
      </c>
      <c r="AN190" s="22">
        <v>0</v>
      </c>
      <c r="AO190" s="22">
        <v>0</v>
      </c>
      <c r="AP190" s="22">
        <v>0</v>
      </c>
      <c r="AQ190" s="22">
        <v>2359223</v>
      </c>
    </row>
    <row r="191" spans="1:43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8390</v>
      </c>
      <c r="G191" s="22">
        <v>0</v>
      </c>
      <c r="H191" s="22">
        <v>0</v>
      </c>
      <c r="I191" s="22">
        <v>69890</v>
      </c>
      <c r="J191" s="22">
        <v>0</v>
      </c>
      <c r="K191" s="22">
        <v>0</v>
      </c>
      <c r="L191" s="22">
        <v>260</v>
      </c>
      <c r="M191" s="22">
        <v>0</v>
      </c>
      <c r="N191" s="22">
        <v>0</v>
      </c>
      <c r="O191" s="22">
        <v>672727</v>
      </c>
      <c r="P191" s="22">
        <v>1160</v>
      </c>
      <c r="Q191" s="22">
        <v>0</v>
      </c>
      <c r="R191" s="22">
        <v>208613</v>
      </c>
      <c r="S191" s="22">
        <v>0</v>
      </c>
      <c r="T191" s="22">
        <v>3241087</v>
      </c>
      <c r="U191" s="22">
        <v>888278</v>
      </c>
      <c r="V191" s="22">
        <v>586461</v>
      </c>
      <c r="W191" s="22">
        <v>0</v>
      </c>
      <c r="X191" s="22">
        <v>0</v>
      </c>
      <c r="Y191" s="22">
        <v>0</v>
      </c>
      <c r="Z191" s="22">
        <v>44200</v>
      </c>
      <c r="AA191" s="22">
        <v>0</v>
      </c>
      <c r="AB191" s="22">
        <v>16071</v>
      </c>
      <c r="AC191" s="22">
        <v>0</v>
      </c>
      <c r="AD191" s="22">
        <v>206000</v>
      </c>
      <c r="AE191" s="22">
        <v>0</v>
      </c>
      <c r="AF191" s="22">
        <v>0</v>
      </c>
      <c r="AG191" s="22">
        <v>0</v>
      </c>
      <c r="AH191" s="22">
        <v>0</v>
      </c>
      <c r="AI191" s="22">
        <v>819518</v>
      </c>
      <c r="AJ191" s="22">
        <v>0</v>
      </c>
      <c r="AK191" s="22">
        <v>0</v>
      </c>
      <c r="AL191" s="22">
        <v>0</v>
      </c>
      <c r="AM191" s="22">
        <v>3923407</v>
      </c>
      <c r="AN191" s="22">
        <v>0</v>
      </c>
      <c r="AO191" s="22">
        <v>0</v>
      </c>
      <c r="AP191" s="22">
        <v>0</v>
      </c>
      <c r="AQ191" s="22">
        <v>10686062</v>
      </c>
    </row>
    <row r="192" spans="1:43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23324</v>
      </c>
      <c r="G192" s="22">
        <v>0</v>
      </c>
      <c r="H192" s="22">
        <v>0</v>
      </c>
      <c r="I192" s="22">
        <v>226088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217021</v>
      </c>
      <c r="W192" s="22">
        <v>0</v>
      </c>
      <c r="X192" s="22">
        <v>26299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34528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19578</v>
      </c>
      <c r="AQ192" s="22">
        <v>546838</v>
      </c>
    </row>
    <row r="193" spans="1:43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12095</v>
      </c>
      <c r="G193" s="22">
        <v>0</v>
      </c>
      <c r="H193" s="22">
        <v>12130</v>
      </c>
      <c r="I193" s="22">
        <v>12248</v>
      </c>
      <c r="J193" s="22">
        <v>1951</v>
      </c>
      <c r="K193" s="22">
        <v>0</v>
      </c>
      <c r="L193" s="22">
        <v>11520</v>
      </c>
      <c r="M193" s="22">
        <v>0</v>
      </c>
      <c r="N193" s="22">
        <v>0</v>
      </c>
      <c r="O193" s="22">
        <v>12690</v>
      </c>
      <c r="P193" s="22">
        <v>0</v>
      </c>
      <c r="Q193" s="22">
        <v>23131</v>
      </c>
      <c r="R193" s="22">
        <v>90411</v>
      </c>
      <c r="S193" s="22">
        <v>0</v>
      </c>
      <c r="T193" s="22">
        <v>2982682</v>
      </c>
      <c r="U193" s="22">
        <v>603373</v>
      </c>
      <c r="V193" s="22">
        <v>695390</v>
      </c>
      <c r="W193" s="22">
        <v>0</v>
      </c>
      <c r="X193" s="22">
        <v>66690</v>
      </c>
      <c r="Y193" s="22">
        <v>0</v>
      </c>
      <c r="Z193" s="22">
        <v>44190</v>
      </c>
      <c r="AA193" s="22">
        <v>0</v>
      </c>
      <c r="AB193" s="22">
        <v>123</v>
      </c>
      <c r="AC193" s="22">
        <v>267</v>
      </c>
      <c r="AD193" s="22">
        <v>0</v>
      </c>
      <c r="AE193" s="22">
        <v>0</v>
      </c>
      <c r="AF193" s="22">
        <v>175000</v>
      </c>
      <c r="AG193" s="22">
        <v>0</v>
      </c>
      <c r="AH193" s="22">
        <v>0</v>
      </c>
      <c r="AI193" s="22">
        <v>574321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5318212</v>
      </c>
    </row>
    <row r="194" spans="1:43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66942</v>
      </c>
      <c r="G194" s="22">
        <v>35282</v>
      </c>
      <c r="H194" s="22">
        <v>0</v>
      </c>
      <c r="I194" s="22">
        <v>477456</v>
      </c>
      <c r="J194" s="22">
        <v>576521</v>
      </c>
      <c r="K194" s="22">
        <v>0</v>
      </c>
      <c r="L194" s="22">
        <v>0</v>
      </c>
      <c r="M194" s="22">
        <v>0</v>
      </c>
      <c r="N194" s="22">
        <v>22911</v>
      </c>
      <c r="O194" s="22">
        <v>58574</v>
      </c>
      <c r="P194" s="22">
        <v>0</v>
      </c>
      <c r="Q194" s="22">
        <v>71777</v>
      </c>
      <c r="R194" s="22">
        <v>0</v>
      </c>
      <c r="S194" s="22">
        <v>0</v>
      </c>
      <c r="T194" s="22">
        <v>2859156</v>
      </c>
      <c r="U194" s="22">
        <v>2052245</v>
      </c>
      <c r="V194" s="22">
        <v>1298007</v>
      </c>
      <c r="W194" s="22">
        <v>0</v>
      </c>
      <c r="X194" s="22">
        <v>14229</v>
      </c>
      <c r="Y194" s="22">
        <v>0</v>
      </c>
      <c r="Z194" s="22">
        <v>27977</v>
      </c>
      <c r="AA194" s="22">
        <v>0</v>
      </c>
      <c r="AB194" s="22">
        <v>31592</v>
      </c>
      <c r="AC194" s="22">
        <v>26490</v>
      </c>
      <c r="AD194" s="22">
        <v>704704</v>
      </c>
      <c r="AE194" s="22">
        <v>0</v>
      </c>
      <c r="AF194" s="22">
        <v>0</v>
      </c>
      <c r="AG194" s="22">
        <v>0</v>
      </c>
      <c r="AH194" s="22">
        <v>0</v>
      </c>
      <c r="AI194" s="22">
        <v>1235926</v>
      </c>
      <c r="AJ194" s="22">
        <v>492385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10052174</v>
      </c>
    </row>
    <row r="195" spans="1:43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4968</v>
      </c>
      <c r="G195" s="22">
        <v>0</v>
      </c>
      <c r="H195" s="22">
        <v>14463</v>
      </c>
      <c r="I195" s="22">
        <v>3263</v>
      </c>
      <c r="J195" s="22">
        <v>0</v>
      </c>
      <c r="K195" s="22">
        <v>0</v>
      </c>
      <c r="L195" s="22">
        <v>0</v>
      </c>
      <c r="M195" s="22">
        <v>29603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261702</v>
      </c>
      <c r="U195" s="22">
        <v>60308</v>
      </c>
      <c r="V195" s="22">
        <v>116701</v>
      </c>
      <c r="W195" s="22">
        <v>0</v>
      </c>
      <c r="X195" s="22">
        <v>0</v>
      </c>
      <c r="Y195" s="22">
        <v>0</v>
      </c>
      <c r="Z195" s="22">
        <v>12205</v>
      </c>
      <c r="AA195" s="22">
        <v>0</v>
      </c>
      <c r="AB195" s="22">
        <v>40000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16814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560027</v>
      </c>
    </row>
    <row r="196" spans="1:43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29141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2052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312315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343508</v>
      </c>
    </row>
    <row r="197" spans="1:43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1074</v>
      </c>
      <c r="F197" s="22">
        <v>137447</v>
      </c>
      <c r="G197" s="22">
        <v>0</v>
      </c>
      <c r="H197" s="22">
        <v>0</v>
      </c>
      <c r="I197" s="22">
        <v>22526</v>
      </c>
      <c r="J197" s="22">
        <v>1810</v>
      </c>
      <c r="K197" s="22">
        <v>0</v>
      </c>
      <c r="L197" s="22">
        <v>0</v>
      </c>
      <c r="M197" s="22">
        <v>0</v>
      </c>
      <c r="N197" s="22">
        <v>185</v>
      </c>
      <c r="O197" s="22">
        <v>9583</v>
      </c>
      <c r="P197" s="22">
        <v>0</v>
      </c>
      <c r="Q197" s="22">
        <v>0</v>
      </c>
      <c r="R197" s="22">
        <v>0</v>
      </c>
      <c r="S197" s="22">
        <v>0</v>
      </c>
      <c r="T197" s="22">
        <v>348702</v>
      </c>
      <c r="U197" s="22">
        <v>231181</v>
      </c>
      <c r="V197" s="22">
        <v>157617</v>
      </c>
      <c r="W197" s="22">
        <v>0</v>
      </c>
      <c r="X197" s="22">
        <v>0</v>
      </c>
      <c r="Y197" s="22">
        <v>0</v>
      </c>
      <c r="Z197" s="22">
        <v>2275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1400</v>
      </c>
      <c r="AH197" s="22">
        <v>0</v>
      </c>
      <c r="AI197" s="22">
        <v>17210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128</v>
      </c>
      <c r="AQ197" s="22">
        <v>931138</v>
      </c>
    </row>
    <row r="198" spans="1:43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16769</v>
      </c>
      <c r="J198" s="22">
        <v>0</v>
      </c>
      <c r="K198" s="22">
        <v>0</v>
      </c>
      <c r="L198" s="22">
        <v>0</v>
      </c>
      <c r="M198" s="22">
        <v>0</v>
      </c>
      <c r="N198" s="22">
        <v>3302</v>
      </c>
      <c r="O198" s="22">
        <v>6931</v>
      </c>
      <c r="P198" s="22">
        <v>0</v>
      </c>
      <c r="Q198" s="22">
        <v>0</v>
      </c>
      <c r="R198" s="22">
        <v>0</v>
      </c>
      <c r="S198" s="22">
        <v>0</v>
      </c>
      <c r="T198" s="22">
        <v>70468</v>
      </c>
      <c r="U198" s="22">
        <v>52574</v>
      </c>
      <c r="V198" s="22">
        <v>37268</v>
      </c>
      <c r="W198" s="22">
        <v>0</v>
      </c>
      <c r="X198" s="22">
        <v>0</v>
      </c>
      <c r="Y198" s="22">
        <v>0</v>
      </c>
      <c r="Z198" s="22">
        <v>1790</v>
      </c>
      <c r="AA198" s="22">
        <v>0</v>
      </c>
      <c r="AB198" s="22">
        <v>160</v>
      </c>
      <c r="AC198" s="22">
        <v>0</v>
      </c>
      <c r="AD198" s="22">
        <v>2525</v>
      </c>
      <c r="AE198" s="22">
        <v>0</v>
      </c>
      <c r="AF198" s="22">
        <v>0</v>
      </c>
      <c r="AG198" s="22">
        <v>0</v>
      </c>
      <c r="AH198" s="22">
        <v>0</v>
      </c>
      <c r="AI198" s="22">
        <v>6256</v>
      </c>
      <c r="AJ198" s="22">
        <v>250</v>
      </c>
      <c r="AK198" s="22">
        <v>0</v>
      </c>
      <c r="AL198" s="22">
        <v>1000</v>
      </c>
      <c r="AM198" s="22">
        <v>0</v>
      </c>
      <c r="AN198" s="22">
        <v>0</v>
      </c>
      <c r="AO198" s="22">
        <v>0</v>
      </c>
      <c r="AP198" s="22">
        <v>0</v>
      </c>
      <c r="AQ198" s="22">
        <v>199293</v>
      </c>
    </row>
    <row r="199" spans="1:43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67647</v>
      </c>
      <c r="U199" s="22">
        <v>26957</v>
      </c>
      <c r="V199" s="22">
        <v>26108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120712</v>
      </c>
    </row>
    <row r="200" spans="1:43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6460</v>
      </c>
      <c r="G200" s="22">
        <v>0</v>
      </c>
      <c r="H200" s="22">
        <v>0</v>
      </c>
      <c r="I200" s="22">
        <v>50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230632</v>
      </c>
      <c r="U200" s="22">
        <v>55812</v>
      </c>
      <c r="V200" s="22">
        <v>83227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696</v>
      </c>
      <c r="AJ200" s="22">
        <v>13401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390278</v>
      </c>
    </row>
    <row r="201" spans="1:43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1009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3235</v>
      </c>
      <c r="M201" s="22">
        <v>0</v>
      </c>
      <c r="N201" s="22">
        <v>0</v>
      </c>
      <c r="O201" s="22">
        <v>11</v>
      </c>
      <c r="P201" s="22">
        <v>0</v>
      </c>
      <c r="Q201" s="22">
        <v>0</v>
      </c>
      <c r="R201" s="22">
        <v>0</v>
      </c>
      <c r="S201" s="22">
        <v>0</v>
      </c>
      <c r="T201" s="22">
        <v>394648</v>
      </c>
      <c r="U201" s="22">
        <v>91482</v>
      </c>
      <c r="V201" s="22">
        <v>101218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9888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39739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641230</v>
      </c>
    </row>
    <row r="202" spans="1:43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2165</v>
      </c>
      <c r="G202" s="22">
        <v>0</v>
      </c>
      <c r="H202" s="22">
        <v>0</v>
      </c>
      <c r="I202" s="22">
        <v>29197</v>
      </c>
      <c r="J202" s="22">
        <v>0</v>
      </c>
      <c r="K202" s="22">
        <v>0</v>
      </c>
      <c r="L202" s="22">
        <v>0</v>
      </c>
      <c r="M202" s="22">
        <v>0</v>
      </c>
      <c r="N202" s="22">
        <v>3415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103323</v>
      </c>
      <c r="U202" s="22">
        <v>36761</v>
      </c>
      <c r="V202" s="22">
        <v>48937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223798</v>
      </c>
    </row>
    <row r="203" spans="1:43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6041</v>
      </c>
      <c r="G203" s="22">
        <v>0</v>
      </c>
      <c r="H203" s="22">
        <v>0</v>
      </c>
      <c r="I203" s="22">
        <v>36164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580</v>
      </c>
      <c r="P203" s="22">
        <v>0</v>
      </c>
      <c r="Q203" s="22">
        <v>0</v>
      </c>
      <c r="R203" s="22">
        <v>0</v>
      </c>
      <c r="S203" s="22">
        <v>0</v>
      </c>
      <c r="T203" s="22">
        <v>125996</v>
      </c>
      <c r="U203" s="22">
        <v>71818</v>
      </c>
      <c r="V203" s="22">
        <v>43393</v>
      </c>
      <c r="W203" s="22">
        <v>0</v>
      </c>
      <c r="X203" s="22">
        <v>0</v>
      </c>
      <c r="Y203" s="22">
        <v>0</v>
      </c>
      <c r="Z203" s="22">
        <v>2400</v>
      </c>
      <c r="AA203" s="22">
        <v>0</v>
      </c>
      <c r="AB203" s="22">
        <v>0</v>
      </c>
      <c r="AC203" s="22">
        <v>1250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300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287942</v>
      </c>
    </row>
    <row r="204" spans="1:43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19083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356474</v>
      </c>
      <c r="U204" s="22">
        <v>82906</v>
      </c>
      <c r="V204" s="22">
        <v>78784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151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537398</v>
      </c>
    </row>
    <row r="205" spans="1:43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2408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134850</v>
      </c>
      <c r="U205" s="22">
        <v>57789</v>
      </c>
      <c r="V205" s="22">
        <v>76906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23731</v>
      </c>
      <c r="AC205" s="22">
        <v>0</v>
      </c>
      <c r="AD205" s="22">
        <v>0</v>
      </c>
      <c r="AE205" s="22">
        <v>0</v>
      </c>
      <c r="AF205" s="22">
        <v>1807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297491</v>
      </c>
    </row>
    <row r="206" spans="1:43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250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108281</v>
      </c>
      <c r="U206" s="22">
        <v>10532</v>
      </c>
      <c r="V206" s="22">
        <v>22919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141982</v>
      </c>
    </row>
    <row r="207" spans="1:43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0</v>
      </c>
      <c r="F207" s="22">
        <v>2933</v>
      </c>
      <c r="G207" s="22">
        <v>0</v>
      </c>
      <c r="H207" s="22">
        <v>0</v>
      </c>
      <c r="I207" s="22">
        <v>159997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6227</v>
      </c>
      <c r="P207" s="22">
        <v>0</v>
      </c>
      <c r="Q207" s="22">
        <v>0</v>
      </c>
      <c r="R207" s="22">
        <v>0</v>
      </c>
      <c r="S207" s="22">
        <v>0</v>
      </c>
      <c r="T207" s="22">
        <v>635258</v>
      </c>
      <c r="U207" s="22">
        <v>135197</v>
      </c>
      <c r="V207" s="22">
        <v>174948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8530</v>
      </c>
      <c r="AJ207" s="22">
        <v>0</v>
      </c>
      <c r="AK207" s="22">
        <v>0</v>
      </c>
      <c r="AL207" s="22">
        <v>0</v>
      </c>
      <c r="AM207" s="22">
        <v>815441</v>
      </c>
      <c r="AN207" s="22">
        <v>0</v>
      </c>
      <c r="AO207" s="22">
        <v>0</v>
      </c>
      <c r="AP207" s="22">
        <v>0</v>
      </c>
      <c r="AQ207" s="22">
        <v>1938531</v>
      </c>
    </row>
    <row r="208" spans="1:43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2226</v>
      </c>
      <c r="G208" s="22">
        <v>0</v>
      </c>
      <c r="H208" s="22">
        <v>0</v>
      </c>
      <c r="I208" s="22">
        <v>7050</v>
      </c>
      <c r="J208" s="22">
        <v>0</v>
      </c>
      <c r="K208" s="22">
        <v>0</v>
      </c>
      <c r="L208" s="22">
        <v>0</v>
      </c>
      <c r="M208" s="22">
        <v>0</v>
      </c>
      <c r="N208" s="22">
        <v>225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246690</v>
      </c>
      <c r="U208" s="22">
        <v>61032</v>
      </c>
      <c r="V208" s="22">
        <v>59154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13625</v>
      </c>
      <c r="AE208" s="22">
        <v>0</v>
      </c>
      <c r="AF208" s="22">
        <v>0</v>
      </c>
      <c r="AG208" s="22">
        <v>0</v>
      </c>
      <c r="AH208" s="22">
        <v>0</v>
      </c>
      <c r="AI208" s="22">
        <v>138670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10784</v>
      </c>
      <c r="AQ208" s="22">
        <v>539456</v>
      </c>
    </row>
    <row r="209" spans="1:43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73829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14939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141088</v>
      </c>
      <c r="U209" s="22">
        <v>33910</v>
      </c>
      <c r="V209" s="22">
        <v>64154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850</v>
      </c>
      <c r="AH209" s="22">
        <v>0</v>
      </c>
      <c r="AI209" s="22">
        <v>514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329284</v>
      </c>
    </row>
    <row r="210" spans="1:43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260850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367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130866</v>
      </c>
      <c r="U210" s="22">
        <v>122907</v>
      </c>
      <c r="V210" s="22">
        <v>72950</v>
      </c>
      <c r="W210" s="22">
        <v>0</v>
      </c>
      <c r="X210" s="22">
        <v>0</v>
      </c>
      <c r="Y210" s="22">
        <v>0</v>
      </c>
      <c r="Z210" s="22">
        <v>900</v>
      </c>
      <c r="AA210" s="22">
        <v>2640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13850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-2718</v>
      </c>
      <c r="AQ210" s="22">
        <v>602612</v>
      </c>
    </row>
    <row r="211" spans="1:43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45054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267316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50946</v>
      </c>
      <c r="AH211" s="22">
        <v>0</v>
      </c>
      <c r="AI211" s="22">
        <v>48004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411320</v>
      </c>
    </row>
    <row r="212" spans="1:43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150</v>
      </c>
      <c r="G212" s="22">
        <v>0</v>
      </c>
      <c r="H212" s="22">
        <v>0</v>
      </c>
      <c r="I212" s="22">
        <v>60125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70189</v>
      </c>
      <c r="U212" s="22">
        <v>61086</v>
      </c>
      <c r="V212" s="22">
        <v>69727</v>
      </c>
      <c r="W212" s="22">
        <v>0</v>
      </c>
      <c r="X212" s="22">
        <v>0</v>
      </c>
      <c r="Y212" s="22">
        <v>0</v>
      </c>
      <c r="Z212" s="22">
        <v>799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255</v>
      </c>
      <c r="AJ212" s="22">
        <v>0</v>
      </c>
      <c r="AK212" s="22">
        <v>0</v>
      </c>
      <c r="AL212" s="22">
        <v>0</v>
      </c>
      <c r="AM212" s="22">
        <v>183801</v>
      </c>
      <c r="AN212" s="22">
        <v>0</v>
      </c>
      <c r="AO212" s="22">
        <v>0</v>
      </c>
      <c r="AP212" s="22">
        <v>0</v>
      </c>
      <c r="AQ212" s="22">
        <v>446132</v>
      </c>
    </row>
    <row r="213" spans="1:43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37903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154855</v>
      </c>
      <c r="U213" s="22">
        <v>28873</v>
      </c>
      <c r="V213" s="22">
        <v>28739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12652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263022</v>
      </c>
    </row>
    <row r="214" spans="1:43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70947</v>
      </c>
      <c r="G214" s="22">
        <v>0</v>
      </c>
      <c r="H214" s="22">
        <v>0</v>
      </c>
      <c r="I214" s="22">
        <v>26885</v>
      </c>
      <c r="J214" s="22">
        <v>0</v>
      </c>
      <c r="K214" s="22">
        <v>0</v>
      </c>
      <c r="L214" s="22">
        <v>6170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249841</v>
      </c>
      <c r="U214" s="22">
        <v>47866</v>
      </c>
      <c r="V214" s="22">
        <v>93181</v>
      </c>
      <c r="W214" s="22">
        <v>0</v>
      </c>
      <c r="X214" s="22">
        <v>1200</v>
      </c>
      <c r="Y214" s="22">
        <v>0</v>
      </c>
      <c r="Z214" s="22">
        <v>3375</v>
      </c>
      <c r="AA214" s="22">
        <v>0</v>
      </c>
      <c r="AB214" s="22">
        <v>6108</v>
      </c>
      <c r="AC214" s="22">
        <v>1290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20476</v>
      </c>
      <c r="AJ214" s="22">
        <v>9176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536515</v>
      </c>
    </row>
    <row r="215" spans="1:43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10694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159851</v>
      </c>
      <c r="U215" s="22">
        <v>36827</v>
      </c>
      <c r="V215" s="22">
        <v>70849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2533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280754</v>
      </c>
    </row>
    <row r="216" spans="1:43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0</v>
      </c>
      <c r="F216" s="22">
        <v>1749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19</v>
      </c>
      <c r="P216" s="22">
        <v>0</v>
      </c>
      <c r="Q216" s="22">
        <v>0</v>
      </c>
      <c r="R216" s="22">
        <v>0</v>
      </c>
      <c r="S216" s="22">
        <v>0</v>
      </c>
      <c r="T216" s="22">
        <v>501680</v>
      </c>
      <c r="U216" s="22">
        <v>153464</v>
      </c>
      <c r="V216" s="22">
        <v>133310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3547</v>
      </c>
      <c r="AD216" s="22">
        <v>31252</v>
      </c>
      <c r="AE216" s="22">
        <v>0</v>
      </c>
      <c r="AF216" s="22">
        <v>0</v>
      </c>
      <c r="AG216" s="22">
        <v>0</v>
      </c>
      <c r="AH216" s="22">
        <v>0</v>
      </c>
      <c r="AI216" s="22">
        <v>154476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979497</v>
      </c>
    </row>
    <row r="217" spans="1:43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922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89696</v>
      </c>
      <c r="U217" s="22">
        <v>13313</v>
      </c>
      <c r="V217" s="22">
        <v>21224</v>
      </c>
      <c r="W217" s="22">
        <v>10000</v>
      </c>
      <c r="X217" s="22">
        <v>0</v>
      </c>
      <c r="Y217" s="22">
        <v>0</v>
      </c>
      <c r="Z217" s="22">
        <v>0</v>
      </c>
      <c r="AA217" s="22">
        <v>0</v>
      </c>
      <c r="AB217" s="22">
        <v>60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135215</v>
      </c>
    </row>
    <row r="218" spans="1:43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38692</v>
      </c>
      <c r="U218" s="22">
        <v>21984</v>
      </c>
      <c r="V218" s="22">
        <v>31286</v>
      </c>
      <c r="W218" s="22">
        <v>3870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95832</v>
      </c>
    </row>
    <row r="219" spans="1:43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225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307127</v>
      </c>
      <c r="U219" s="22">
        <v>42189</v>
      </c>
      <c r="V219" s="22">
        <v>48401</v>
      </c>
      <c r="W219" s="22">
        <v>0</v>
      </c>
      <c r="X219" s="22">
        <v>0</v>
      </c>
      <c r="Y219" s="22">
        <v>0</v>
      </c>
      <c r="Z219" s="22">
        <v>3750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401692</v>
      </c>
    </row>
    <row r="220" spans="1:43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280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19845</v>
      </c>
      <c r="V220" s="22">
        <v>15840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240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36205</v>
      </c>
    </row>
    <row r="221" spans="1:43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108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244177</v>
      </c>
      <c r="U221" s="22">
        <v>74479</v>
      </c>
      <c r="V221" s="22">
        <v>79268</v>
      </c>
      <c r="W221" s="22">
        <v>30813</v>
      </c>
      <c r="X221" s="22">
        <v>0</v>
      </c>
      <c r="Y221" s="22">
        <v>0</v>
      </c>
      <c r="Z221" s="22">
        <v>2200</v>
      </c>
      <c r="AA221" s="22">
        <v>0</v>
      </c>
      <c r="AB221" s="22">
        <v>3494</v>
      </c>
      <c r="AC221" s="22">
        <v>0</v>
      </c>
      <c r="AD221" s="22">
        <v>46000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480539</v>
      </c>
    </row>
    <row r="222" spans="1:43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935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250</v>
      </c>
      <c r="P222" s="22">
        <v>0</v>
      </c>
      <c r="Q222" s="22">
        <v>0</v>
      </c>
      <c r="R222" s="22">
        <v>0</v>
      </c>
      <c r="S222" s="22">
        <v>0</v>
      </c>
      <c r="T222" s="22">
        <v>104619</v>
      </c>
      <c r="U222" s="22">
        <v>28814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134618</v>
      </c>
    </row>
    <row r="223" spans="1:43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6617</v>
      </c>
      <c r="G223" s="22">
        <v>0</v>
      </c>
      <c r="H223" s="22">
        <v>0</v>
      </c>
      <c r="I223" s="22">
        <v>26664</v>
      </c>
      <c r="J223" s="22">
        <v>5996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93815</v>
      </c>
      <c r="U223" s="22">
        <v>18444</v>
      </c>
      <c r="V223" s="22">
        <v>43596</v>
      </c>
      <c r="W223" s="22">
        <v>0</v>
      </c>
      <c r="X223" s="22">
        <v>0</v>
      </c>
      <c r="Y223" s="22">
        <v>0</v>
      </c>
      <c r="Z223" s="22">
        <v>5168</v>
      </c>
      <c r="AA223" s="22">
        <v>0</v>
      </c>
      <c r="AB223" s="22">
        <v>0</v>
      </c>
      <c r="AC223" s="22">
        <v>0</v>
      </c>
      <c r="AD223" s="22">
        <v>20000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220300</v>
      </c>
    </row>
    <row r="224" spans="1:43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16386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1152</v>
      </c>
      <c r="P224" s="22">
        <v>0</v>
      </c>
      <c r="Q224" s="22">
        <v>0</v>
      </c>
      <c r="R224" s="22">
        <v>0</v>
      </c>
      <c r="S224" s="22">
        <v>0</v>
      </c>
      <c r="T224" s="22">
        <v>191856</v>
      </c>
      <c r="U224" s="22">
        <v>38637</v>
      </c>
      <c r="V224" s="22">
        <v>55305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303336</v>
      </c>
    </row>
    <row r="225" spans="1:43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8316</v>
      </c>
      <c r="G225" s="22">
        <v>0</v>
      </c>
      <c r="H225" s="22">
        <v>0</v>
      </c>
      <c r="I225" s="22">
        <v>33648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29275</v>
      </c>
      <c r="P225" s="22">
        <v>0</v>
      </c>
      <c r="Q225" s="22">
        <v>0</v>
      </c>
      <c r="R225" s="22">
        <v>0</v>
      </c>
      <c r="S225" s="22">
        <v>0</v>
      </c>
      <c r="T225" s="22">
        <v>412425</v>
      </c>
      <c r="U225" s="22">
        <v>86747</v>
      </c>
      <c r="V225" s="22">
        <v>86707</v>
      </c>
      <c r="W225" s="22">
        <v>0</v>
      </c>
      <c r="X225" s="22">
        <v>0</v>
      </c>
      <c r="Y225" s="22">
        <v>0</v>
      </c>
      <c r="Z225" s="22">
        <v>8100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3000</v>
      </c>
      <c r="AG225" s="22">
        <v>0</v>
      </c>
      <c r="AH225" s="22">
        <v>0</v>
      </c>
      <c r="AI225" s="22">
        <v>92132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760350</v>
      </c>
    </row>
    <row r="226" spans="1:43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250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1515</v>
      </c>
      <c r="P226" s="22">
        <v>0</v>
      </c>
      <c r="Q226" s="22">
        <v>0</v>
      </c>
      <c r="R226" s="22">
        <v>0</v>
      </c>
      <c r="S226" s="22">
        <v>0</v>
      </c>
      <c r="T226" s="22">
        <v>31998</v>
      </c>
      <c r="U226" s="22">
        <v>20449</v>
      </c>
      <c r="V226" s="22">
        <v>19536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73748</v>
      </c>
    </row>
    <row r="227" spans="1:43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70</v>
      </c>
      <c r="G227" s="22">
        <v>0</v>
      </c>
      <c r="H227" s="22">
        <v>0</v>
      </c>
      <c r="I227" s="22">
        <v>18955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3213</v>
      </c>
      <c r="P227" s="22">
        <v>0</v>
      </c>
      <c r="Q227" s="22">
        <v>0</v>
      </c>
      <c r="R227" s="22">
        <v>0</v>
      </c>
      <c r="S227" s="22">
        <v>0</v>
      </c>
      <c r="T227" s="22">
        <v>96050</v>
      </c>
      <c r="U227" s="22">
        <v>76642</v>
      </c>
      <c r="V227" s="22">
        <v>60621</v>
      </c>
      <c r="W227" s="22">
        <v>0</v>
      </c>
      <c r="X227" s="22">
        <v>0</v>
      </c>
      <c r="Y227" s="22">
        <v>0</v>
      </c>
      <c r="Z227" s="22">
        <v>6443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3136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265130</v>
      </c>
    </row>
    <row r="228" spans="1:43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1103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1508</v>
      </c>
      <c r="P228" s="22">
        <v>0</v>
      </c>
      <c r="Q228" s="22">
        <v>0</v>
      </c>
      <c r="R228" s="22">
        <v>0</v>
      </c>
      <c r="S228" s="22">
        <v>0</v>
      </c>
      <c r="T228" s="22">
        <v>57102</v>
      </c>
      <c r="U228" s="22">
        <v>15965</v>
      </c>
      <c r="V228" s="22">
        <v>48086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5863</v>
      </c>
      <c r="AJ228" s="22">
        <v>3125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-225</v>
      </c>
      <c r="AQ228" s="22">
        <v>132527</v>
      </c>
    </row>
    <row r="229" spans="1:43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1540</v>
      </c>
      <c r="P229" s="22">
        <v>0</v>
      </c>
      <c r="Q229" s="22">
        <v>0</v>
      </c>
      <c r="R229" s="22">
        <v>0</v>
      </c>
      <c r="S229" s="22">
        <v>152204</v>
      </c>
      <c r="T229" s="22">
        <v>80401</v>
      </c>
      <c r="U229" s="22">
        <v>0</v>
      </c>
      <c r="V229" s="22">
        <v>24246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71400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975</v>
      </c>
      <c r="AM229" s="22">
        <v>0</v>
      </c>
      <c r="AN229" s="22">
        <v>0</v>
      </c>
      <c r="AO229" s="22">
        <v>0</v>
      </c>
      <c r="AP229" s="22">
        <v>0</v>
      </c>
      <c r="AQ229" s="22">
        <v>330766</v>
      </c>
    </row>
    <row r="230" spans="1:43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0</v>
      </c>
      <c r="F230" s="22">
        <v>865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12490</v>
      </c>
      <c r="Q230" s="22">
        <v>0</v>
      </c>
      <c r="R230" s="22">
        <v>0</v>
      </c>
      <c r="S230" s="22">
        <v>0</v>
      </c>
      <c r="T230" s="22">
        <v>240131</v>
      </c>
      <c r="U230" s="22">
        <v>91536</v>
      </c>
      <c r="V230" s="22">
        <v>58537</v>
      </c>
      <c r="W230" s="22">
        <v>0</v>
      </c>
      <c r="X230" s="22">
        <v>0</v>
      </c>
      <c r="Y230" s="22">
        <v>0</v>
      </c>
      <c r="Z230" s="22">
        <v>3975</v>
      </c>
      <c r="AA230" s="22">
        <v>0</v>
      </c>
      <c r="AB230" s="22">
        <v>0</v>
      </c>
      <c r="AC230" s="22">
        <v>0</v>
      </c>
      <c r="AD230" s="22">
        <v>15000</v>
      </c>
      <c r="AE230" s="22">
        <v>0</v>
      </c>
      <c r="AF230" s="22">
        <v>0</v>
      </c>
      <c r="AG230" s="22">
        <v>0</v>
      </c>
      <c r="AH230" s="22">
        <v>0</v>
      </c>
      <c r="AI230" s="22">
        <v>52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422586</v>
      </c>
    </row>
    <row r="231" spans="1:43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2425</v>
      </c>
      <c r="G231" s="22">
        <v>0</v>
      </c>
      <c r="H231" s="22">
        <v>0</v>
      </c>
      <c r="I231" s="22">
        <v>67194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295642</v>
      </c>
      <c r="U231" s="22">
        <v>94141</v>
      </c>
      <c r="V231" s="22">
        <v>151989</v>
      </c>
      <c r="W231" s="22">
        <v>0</v>
      </c>
      <c r="X231" s="22">
        <v>0</v>
      </c>
      <c r="Y231" s="22">
        <v>0</v>
      </c>
      <c r="Z231" s="22">
        <v>600</v>
      </c>
      <c r="AA231" s="22">
        <v>0</v>
      </c>
      <c r="AB231" s="22">
        <v>8337</v>
      </c>
      <c r="AC231" s="22">
        <v>0</v>
      </c>
      <c r="AD231" s="22">
        <v>14976</v>
      </c>
      <c r="AE231" s="22">
        <v>0</v>
      </c>
      <c r="AF231" s="22">
        <v>0</v>
      </c>
      <c r="AG231" s="22">
        <v>0</v>
      </c>
      <c r="AH231" s="22">
        <v>0</v>
      </c>
      <c r="AI231" s="22">
        <v>48162</v>
      </c>
      <c r="AJ231" s="22">
        <v>0</v>
      </c>
      <c r="AK231" s="22">
        <v>0</v>
      </c>
      <c r="AL231" s="22">
        <v>0</v>
      </c>
      <c r="AM231" s="22">
        <v>623563</v>
      </c>
      <c r="AN231" s="22">
        <v>0</v>
      </c>
      <c r="AO231" s="22">
        <v>0</v>
      </c>
      <c r="AP231" s="22">
        <v>0</v>
      </c>
      <c r="AQ231" s="22">
        <v>1307029</v>
      </c>
    </row>
    <row r="232" spans="1:43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231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179090</v>
      </c>
      <c r="U232" s="22">
        <v>29753</v>
      </c>
      <c r="V232" s="22">
        <v>43348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978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253400</v>
      </c>
    </row>
    <row r="233" spans="1:43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5301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86631</v>
      </c>
      <c r="U233" s="22">
        <v>41426</v>
      </c>
      <c r="V233" s="22">
        <v>44695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2269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180322</v>
      </c>
    </row>
    <row r="234" spans="1:43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4776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280</v>
      </c>
      <c r="T234" s="22">
        <v>103902</v>
      </c>
      <c r="U234" s="22">
        <v>29019</v>
      </c>
      <c r="V234" s="22">
        <v>14211</v>
      </c>
      <c r="W234" s="22">
        <v>0</v>
      </c>
      <c r="X234" s="22">
        <v>0</v>
      </c>
      <c r="Y234" s="22">
        <v>0</v>
      </c>
      <c r="Z234" s="22">
        <v>2088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10225</v>
      </c>
      <c r="AJ234" s="22">
        <v>5748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170249</v>
      </c>
    </row>
    <row r="235" spans="1:43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750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61991</v>
      </c>
      <c r="U235" s="22">
        <v>15275</v>
      </c>
      <c r="V235" s="22">
        <v>16542</v>
      </c>
      <c r="W235" s="22">
        <v>0</v>
      </c>
      <c r="X235" s="22">
        <v>0</v>
      </c>
      <c r="Y235" s="22">
        <v>0</v>
      </c>
      <c r="Z235" s="22">
        <v>525</v>
      </c>
      <c r="AA235" s="22">
        <v>0</v>
      </c>
      <c r="AB235" s="22">
        <v>0</v>
      </c>
      <c r="AC235" s="22">
        <v>0</v>
      </c>
      <c r="AD235" s="22">
        <v>1580</v>
      </c>
      <c r="AE235" s="22">
        <v>0</v>
      </c>
      <c r="AF235" s="22">
        <v>0</v>
      </c>
      <c r="AG235" s="22">
        <v>0</v>
      </c>
      <c r="AH235" s="22">
        <v>0</v>
      </c>
      <c r="AI235" s="22">
        <v>16894</v>
      </c>
      <c r="AJ235" s="22">
        <v>0</v>
      </c>
      <c r="AK235" s="22">
        <v>0</v>
      </c>
      <c r="AL235" s="22">
        <v>0</v>
      </c>
      <c r="AM235" s="22">
        <v>70935</v>
      </c>
      <c r="AN235" s="22">
        <v>0</v>
      </c>
      <c r="AO235" s="22">
        <v>0</v>
      </c>
      <c r="AP235" s="22">
        <v>0</v>
      </c>
      <c r="AQ235" s="22">
        <v>184492</v>
      </c>
    </row>
    <row r="236" spans="1:43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995</v>
      </c>
      <c r="G236" s="22">
        <v>0</v>
      </c>
      <c r="H236" s="22">
        <v>0</v>
      </c>
      <c r="I236" s="22">
        <v>20315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195102</v>
      </c>
      <c r="U236" s="22">
        <v>36422</v>
      </c>
      <c r="V236" s="22">
        <v>80298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164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333296</v>
      </c>
    </row>
    <row r="237" spans="1:43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1209</v>
      </c>
      <c r="G237" s="22">
        <v>0</v>
      </c>
      <c r="H237" s="22">
        <v>0</v>
      </c>
      <c r="I237" s="22">
        <v>14171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600</v>
      </c>
      <c r="P237" s="22">
        <v>0</v>
      </c>
      <c r="Q237" s="22">
        <v>0</v>
      </c>
      <c r="R237" s="22">
        <v>0</v>
      </c>
      <c r="S237" s="22">
        <v>0</v>
      </c>
      <c r="T237" s="22">
        <v>49834</v>
      </c>
      <c r="U237" s="22">
        <v>23325</v>
      </c>
      <c r="V237" s="22">
        <v>25743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4822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119704</v>
      </c>
    </row>
    <row r="238" spans="1:43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200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50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86181</v>
      </c>
      <c r="U238" s="22">
        <v>19543</v>
      </c>
      <c r="V238" s="22">
        <v>9650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570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175</v>
      </c>
      <c r="AM238" s="22">
        <v>0</v>
      </c>
      <c r="AN238" s="22">
        <v>0</v>
      </c>
      <c r="AO238" s="22">
        <v>0</v>
      </c>
      <c r="AP238" s="22">
        <v>0</v>
      </c>
      <c r="AQ238" s="22">
        <v>116369</v>
      </c>
    </row>
    <row r="239" spans="1:43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2207</v>
      </c>
      <c r="G239" s="22">
        <v>0</v>
      </c>
      <c r="H239" s="22">
        <v>0</v>
      </c>
      <c r="I239" s="22">
        <v>5092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5790</v>
      </c>
      <c r="P239" s="22">
        <v>0</v>
      </c>
      <c r="Q239" s="22">
        <v>0</v>
      </c>
      <c r="R239" s="22">
        <v>0</v>
      </c>
      <c r="S239" s="22">
        <v>0</v>
      </c>
      <c r="T239" s="22">
        <v>135612</v>
      </c>
      <c r="U239" s="22">
        <v>30599</v>
      </c>
      <c r="V239" s="22">
        <v>51641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5000</v>
      </c>
      <c r="AE239" s="22">
        <v>0</v>
      </c>
      <c r="AF239" s="22">
        <v>0</v>
      </c>
      <c r="AG239" s="22">
        <v>0</v>
      </c>
      <c r="AH239" s="22">
        <v>0</v>
      </c>
      <c r="AI239" s="22">
        <v>50024</v>
      </c>
      <c r="AJ239" s="22">
        <v>19094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305059</v>
      </c>
    </row>
    <row r="240" spans="1:43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5355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1300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64914</v>
      </c>
      <c r="V240" s="22">
        <v>29689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20000</v>
      </c>
      <c r="AE240" s="22">
        <v>0</v>
      </c>
      <c r="AF240" s="22">
        <v>0</v>
      </c>
      <c r="AG240" s="22">
        <v>0</v>
      </c>
      <c r="AH240" s="22">
        <v>0</v>
      </c>
      <c r="AI240" s="22">
        <v>9164</v>
      </c>
      <c r="AJ240" s="22">
        <v>6440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136862</v>
      </c>
    </row>
    <row r="241" spans="1:43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60</v>
      </c>
      <c r="P241" s="22">
        <v>0</v>
      </c>
      <c r="Q241" s="22">
        <v>0</v>
      </c>
      <c r="R241" s="22">
        <v>0</v>
      </c>
      <c r="S241" s="22">
        <v>0</v>
      </c>
      <c r="T241" s="22">
        <v>111097</v>
      </c>
      <c r="U241" s="22">
        <v>40136</v>
      </c>
      <c r="V241" s="22">
        <v>31225</v>
      </c>
      <c r="W241" s="22">
        <v>0</v>
      </c>
      <c r="X241" s="22">
        <v>0</v>
      </c>
      <c r="Y241" s="22">
        <v>0</v>
      </c>
      <c r="Z241" s="22">
        <v>400</v>
      </c>
      <c r="AA241" s="22">
        <v>0</v>
      </c>
      <c r="AB241" s="22">
        <v>0</v>
      </c>
      <c r="AC241" s="22">
        <v>0</v>
      </c>
      <c r="AD241" s="22">
        <v>12354</v>
      </c>
      <c r="AE241" s="22">
        <v>0</v>
      </c>
      <c r="AF241" s="22">
        <v>0</v>
      </c>
      <c r="AG241" s="22">
        <v>0</v>
      </c>
      <c r="AH241" s="22">
        <v>0</v>
      </c>
      <c r="AI241" s="22">
        <v>328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195600</v>
      </c>
    </row>
    <row r="242" spans="1:43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4810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403952</v>
      </c>
      <c r="U242" s="22">
        <v>28108</v>
      </c>
      <c r="V242" s="22">
        <v>31946</v>
      </c>
      <c r="W242" s="22">
        <v>0</v>
      </c>
      <c r="X242" s="22">
        <v>0</v>
      </c>
      <c r="Y242" s="22">
        <v>0</v>
      </c>
      <c r="Z242" s="22">
        <v>4438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4693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477947</v>
      </c>
    </row>
    <row r="243" spans="1:43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2005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6022</v>
      </c>
      <c r="S243" s="22">
        <v>0</v>
      </c>
      <c r="T243" s="22">
        <v>107710</v>
      </c>
      <c r="U243" s="22">
        <v>37050</v>
      </c>
      <c r="V243" s="22">
        <v>72875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26745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252407</v>
      </c>
    </row>
    <row r="244" spans="1:43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3083</v>
      </c>
      <c r="G244" s="22">
        <v>0</v>
      </c>
      <c r="H244" s="22">
        <v>0</v>
      </c>
      <c r="I244" s="22">
        <v>82381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1050</v>
      </c>
      <c r="P244" s="22">
        <v>0</v>
      </c>
      <c r="Q244" s="22">
        <v>0</v>
      </c>
      <c r="R244" s="22">
        <v>0</v>
      </c>
      <c r="S244" s="22">
        <v>0</v>
      </c>
      <c r="T244" s="22">
        <v>141743</v>
      </c>
      <c r="U244" s="22">
        <v>79552</v>
      </c>
      <c r="V244" s="22">
        <v>76554</v>
      </c>
      <c r="W244" s="22">
        <v>0</v>
      </c>
      <c r="X244" s="22">
        <v>0</v>
      </c>
      <c r="Y244" s="22">
        <v>0</v>
      </c>
      <c r="Z244" s="22">
        <v>3250</v>
      </c>
      <c r="AA244" s="22">
        <v>0</v>
      </c>
      <c r="AB244" s="22">
        <v>0</v>
      </c>
      <c r="AC244" s="22">
        <v>0</v>
      </c>
      <c r="AD244" s="22">
        <v>6667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394280</v>
      </c>
    </row>
    <row r="245" spans="1:43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1979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400357</v>
      </c>
      <c r="U245" s="22">
        <v>69103</v>
      </c>
      <c r="V245" s="22">
        <v>112599</v>
      </c>
      <c r="W245" s="22">
        <v>0</v>
      </c>
      <c r="X245" s="22">
        <v>0</v>
      </c>
      <c r="Y245" s="22">
        <v>0</v>
      </c>
      <c r="Z245" s="22">
        <v>3046</v>
      </c>
      <c r="AA245" s="22">
        <v>0</v>
      </c>
      <c r="AB245" s="22">
        <v>0</v>
      </c>
      <c r="AC245" s="22">
        <v>0</v>
      </c>
      <c r="AD245" s="22">
        <v>69853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656937</v>
      </c>
    </row>
    <row r="246" spans="1:43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7348</v>
      </c>
      <c r="G246" s="22">
        <v>0</v>
      </c>
      <c r="H246" s="22">
        <v>0</v>
      </c>
      <c r="I246" s="22">
        <v>32271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1830</v>
      </c>
      <c r="P246" s="22">
        <v>0</v>
      </c>
      <c r="Q246" s="22">
        <v>0</v>
      </c>
      <c r="R246" s="22">
        <v>0</v>
      </c>
      <c r="S246" s="22">
        <v>0</v>
      </c>
      <c r="T246" s="22">
        <v>347398</v>
      </c>
      <c r="U246" s="22">
        <v>122431</v>
      </c>
      <c r="V246" s="22">
        <v>67922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16667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595867</v>
      </c>
    </row>
    <row r="247" spans="1:43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41446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93649</v>
      </c>
      <c r="U247" s="22">
        <v>11989</v>
      </c>
      <c r="V247" s="22">
        <v>35556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182640</v>
      </c>
    </row>
    <row r="248" spans="1:43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650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20124</v>
      </c>
      <c r="P248" s="22">
        <v>0</v>
      </c>
      <c r="Q248" s="22">
        <v>0</v>
      </c>
      <c r="R248" s="22">
        <v>0</v>
      </c>
      <c r="S248" s="22">
        <v>0</v>
      </c>
      <c r="T248" s="22">
        <v>209928</v>
      </c>
      <c r="U248" s="22">
        <v>19818</v>
      </c>
      <c r="V248" s="22">
        <v>19721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5341</v>
      </c>
      <c r="AC248" s="22">
        <v>0</v>
      </c>
      <c r="AD248" s="22">
        <v>12000</v>
      </c>
      <c r="AE248" s="22">
        <v>0</v>
      </c>
      <c r="AF248" s="22">
        <v>0</v>
      </c>
      <c r="AG248" s="22">
        <v>0</v>
      </c>
      <c r="AH248" s="22">
        <v>0</v>
      </c>
      <c r="AI248" s="22">
        <v>492</v>
      </c>
      <c r="AJ248" s="22">
        <v>0</v>
      </c>
      <c r="AK248" s="22">
        <v>0</v>
      </c>
      <c r="AL248" s="22">
        <v>318</v>
      </c>
      <c r="AM248" s="22">
        <v>0</v>
      </c>
      <c r="AN248" s="22">
        <v>0</v>
      </c>
      <c r="AO248" s="22">
        <v>0</v>
      </c>
      <c r="AP248" s="22">
        <v>0</v>
      </c>
      <c r="AQ248" s="22">
        <v>288392</v>
      </c>
    </row>
    <row r="249" spans="1:43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1200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1330</v>
      </c>
      <c r="P249" s="22">
        <v>0</v>
      </c>
      <c r="Q249" s="22">
        <v>0</v>
      </c>
      <c r="R249" s="22">
        <v>0</v>
      </c>
      <c r="S249" s="22">
        <v>0</v>
      </c>
      <c r="T249" s="22">
        <v>115722</v>
      </c>
      <c r="U249" s="22">
        <v>55080</v>
      </c>
      <c r="V249" s="22">
        <v>43981</v>
      </c>
      <c r="W249" s="22">
        <v>0</v>
      </c>
      <c r="X249" s="22">
        <v>0</v>
      </c>
      <c r="Y249" s="22">
        <v>0</v>
      </c>
      <c r="Z249" s="22">
        <v>762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1080</v>
      </c>
      <c r="AJ249" s="22">
        <v>20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219175</v>
      </c>
    </row>
    <row r="250" spans="1:43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19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27249</v>
      </c>
      <c r="P250" s="22">
        <v>0</v>
      </c>
      <c r="Q250" s="22">
        <v>0</v>
      </c>
      <c r="R250" s="22">
        <v>0</v>
      </c>
      <c r="S250" s="22">
        <v>0</v>
      </c>
      <c r="T250" s="22">
        <v>315432</v>
      </c>
      <c r="U250" s="22">
        <v>142199</v>
      </c>
      <c r="V250" s="22">
        <v>163674</v>
      </c>
      <c r="W250" s="22">
        <v>0</v>
      </c>
      <c r="X250" s="22">
        <v>0</v>
      </c>
      <c r="Y250" s="22">
        <v>0</v>
      </c>
      <c r="Z250" s="22">
        <v>24591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779719</v>
      </c>
      <c r="AJ250" s="22">
        <v>600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1453483</v>
      </c>
    </row>
    <row r="251" spans="1:43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1350</v>
      </c>
      <c r="G251" s="22">
        <v>0</v>
      </c>
      <c r="H251" s="22">
        <v>0</v>
      </c>
      <c r="I251" s="22">
        <v>5012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681</v>
      </c>
      <c r="P251" s="22">
        <v>0</v>
      </c>
      <c r="Q251" s="22">
        <v>0</v>
      </c>
      <c r="R251" s="22">
        <v>0</v>
      </c>
      <c r="S251" s="22">
        <v>0</v>
      </c>
      <c r="T251" s="22">
        <v>351438</v>
      </c>
      <c r="U251" s="22">
        <v>67001</v>
      </c>
      <c r="V251" s="22">
        <v>75827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31500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532809</v>
      </c>
    </row>
    <row r="252" spans="1:43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21965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97060</v>
      </c>
      <c r="U252" s="22">
        <v>24222</v>
      </c>
      <c r="V252" s="22">
        <v>24199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167446</v>
      </c>
    </row>
    <row r="253" spans="1:43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23378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117932</v>
      </c>
      <c r="U253" s="22">
        <v>27067</v>
      </c>
      <c r="V253" s="22">
        <v>18420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16190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202987</v>
      </c>
    </row>
    <row r="254" spans="1:43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460</v>
      </c>
      <c r="G254" s="22">
        <v>0</v>
      </c>
      <c r="H254" s="22">
        <v>0</v>
      </c>
      <c r="I254" s="22">
        <v>10266</v>
      </c>
      <c r="J254" s="22">
        <v>0</v>
      </c>
      <c r="K254" s="22">
        <v>0</v>
      </c>
      <c r="L254" s="22">
        <v>600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40866</v>
      </c>
      <c r="U254" s="22">
        <v>13416</v>
      </c>
      <c r="V254" s="22">
        <v>13168</v>
      </c>
      <c r="W254" s="22">
        <v>0</v>
      </c>
      <c r="X254" s="22">
        <v>0</v>
      </c>
      <c r="Y254" s="22">
        <v>0</v>
      </c>
      <c r="Z254" s="22">
        <v>100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78876</v>
      </c>
    </row>
    <row r="255" spans="1:43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78648</v>
      </c>
      <c r="G255" s="22">
        <v>0</v>
      </c>
      <c r="H255" s="22">
        <v>0</v>
      </c>
      <c r="I255" s="22">
        <v>19630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15352</v>
      </c>
      <c r="P255" s="22">
        <v>0</v>
      </c>
      <c r="Q255" s="22">
        <v>0</v>
      </c>
      <c r="R255" s="22">
        <v>0</v>
      </c>
      <c r="S255" s="22">
        <v>0</v>
      </c>
      <c r="T255" s="22">
        <v>181504</v>
      </c>
      <c r="U255" s="22">
        <v>9737</v>
      </c>
      <c r="V255" s="22">
        <v>19674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2650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28458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355653</v>
      </c>
    </row>
    <row r="256" spans="1:43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660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1300</v>
      </c>
      <c r="M256" s="22">
        <v>0</v>
      </c>
      <c r="N256" s="22">
        <v>0</v>
      </c>
      <c r="O256" s="22">
        <v>2520</v>
      </c>
      <c r="P256" s="22">
        <v>0</v>
      </c>
      <c r="Q256" s="22">
        <v>0</v>
      </c>
      <c r="R256" s="22">
        <v>0</v>
      </c>
      <c r="S256" s="22">
        <v>0</v>
      </c>
      <c r="T256" s="22">
        <v>541170</v>
      </c>
      <c r="U256" s="22">
        <v>44118</v>
      </c>
      <c r="V256" s="22">
        <v>974815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1564583</v>
      </c>
    </row>
    <row r="257" spans="1:43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2184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69896</v>
      </c>
      <c r="U257" s="22">
        <v>22968</v>
      </c>
      <c r="V257" s="22">
        <v>26199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2768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124015</v>
      </c>
    </row>
    <row r="258" spans="1:43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1403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435044</v>
      </c>
      <c r="U258" s="22">
        <v>76685</v>
      </c>
      <c r="V258" s="22">
        <v>39563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68787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621482</v>
      </c>
    </row>
    <row r="259" spans="1:43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750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25</v>
      </c>
      <c r="P259" s="22">
        <v>0</v>
      </c>
      <c r="Q259" s="22">
        <v>0</v>
      </c>
      <c r="R259" s="22">
        <v>0</v>
      </c>
      <c r="S259" s="22">
        <v>0</v>
      </c>
      <c r="T259" s="22">
        <v>44233</v>
      </c>
      <c r="U259" s="22">
        <v>32237</v>
      </c>
      <c r="V259" s="22">
        <v>25744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102989</v>
      </c>
    </row>
    <row r="260" spans="1:43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4986</v>
      </c>
      <c r="G260" s="22">
        <v>0</v>
      </c>
      <c r="H260" s="22">
        <v>0</v>
      </c>
      <c r="I260" s="22">
        <v>6875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890</v>
      </c>
      <c r="P260" s="22">
        <v>0</v>
      </c>
      <c r="Q260" s="22">
        <v>0</v>
      </c>
      <c r="R260" s="22">
        <v>0</v>
      </c>
      <c r="S260" s="22">
        <v>0</v>
      </c>
      <c r="T260" s="22">
        <v>126248</v>
      </c>
      <c r="U260" s="22">
        <v>30763</v>
      </c>
      <c r="V260" s="22">
        <v>35170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2000</v>
      </c>
      <c r="AC260" s="22">
        <v>0</v>
      </c>
      <c r="AD260" s="22">
        <v>99</v>
      </c>
      <c r="AE260" s="22">
        <v>0</v>
      </c>
      <c r="AF260" s="22">
        <v>0</v>
      </c>
      <c r="AG260" s="22">
        <v>0</v>
      </c>
      <c r="AH260" s="22">
        <v>0</v>
      </c>
      <c r="AI260" s="22">
        <v>12834</v>
      </c>
      <c r="AJ260" s="22">
        <v>0</v>
      </c>
      <c r="AK260" s="22">
        <v>0</v>
      </c>
      <c r="AL260" s="22">
        <v>38124</v>
      </c>
      <c r="AM260" s="22">
        <v>0</v>
      </c>
      <c r="AN260" s="22">
        <v>0</v>
      </c>
      <c r="AO260" s="22">
        <v>0</v>
      </c>
      <c r="AP260" s="22">
        <v>0</v>
      </c>
      <c r="AQ260" s="22">
        <v>257989</v>
      </c>
    </row>
    <row r="261" spans="1:43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176391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22229</v>
      </c>
      <c r="P261" s="22">
        <v>0</v>
      </c>
      <c r="Q261" s="22">
        <v>0</v>
      </c>
      <c r="R261" s="22">
        <v>0</v>
      </c>
      <c r="S261" s="22">
        <v>0</v>
      </c>
      <c r="T261" s="22">
        <v>403107</v>
      </c>
      <c r="U261" s="22">
        <v>66503</v>
      </c>
      <c r="V261" s="22">
        <v>79060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4366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3000</v>
      </c>
      <c r="AP261" s="22">
        <v>0</v>
      </c>
      <c r="AQ261" s="22">
        <v>754656</v>
      </c>
    </row>
    <row r="262" spans="1:43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2622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60923</v>
      </c>
      <c r="W262" s="22">
        <v>0</v>
      </c>
      <c r="X262" s="22">
        <v>0</v>
      </c>
      <c r="Y262" s="22">
        <v>0</v>
      </c>
      <c r="Z262" s="22">
        <v>6350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7500</v>
      </c>
      <c r="AM262" s="22">
        <v>0</v>
      </c>
      <c r="AN262" s="22">
        <v>0</v>
      </c>
      <c r="AO262" s="22">
        <v>28750</v>
      </c>
      <c r="AP262" s="22">
        <v>0</v>
      </c>
      <c r="AQ262" s="22">
        <v>106145</v>
      </c>
    </row>
    <row r="263" spans="1:43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4013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4013</v>
      </c>
    </row>
    <row r="264" spans="1:43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10</v>
      </c>
      <c r="H264" s="22">
        <v>0</v>
      </c>
      <c r="I264" s="22">
        <v>17608</v>
      </c>
      <c r="J264" s="22">
        <v>0</v>
      </c>
      <c r="K264" s="22">
        <v>0</v>
      </c>
      <c r="L264" s="22">
        <v>585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346081</v>
      </c>
      <c r="U264" s="22">
        <v>55334</v>
      </c>
      <c r="V264" s="22">
        <v>45740</v>
      </c>
      <c r="W264" s="22">
        <v>0</v>
      </c>
      <c r="X264" s="22">
        <v>0</v>
      </c>
      <c r="Y264" s="22">
        <v>0</v>
      </c>
      <c r="Z264" s="22">
        <v>625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17193</v>
      </c>
      <c r="AQ264" s="22">
        <v>483176</v>
      </c>
    </row>
    <row r="265" spans="1:43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43483</v>
      </c>
      <c r="G265" s="22">
        <v>0</v>
      </c>
      <c r="H265" s="22">
        <v>0</v>
      </c>
      <c r="I265" s="22">
        <v>177062</v>
      </c>
      <c r="J265" s="22">
        <v>0</v>
      </c>
      <c r="K265" s="22">
        <v>0</v>
      </c>
      <c r="L265" s="22">
        <v>3600</v>
      </c>
      <c r="M265" s="22">
        <v>0</v>
      </c>
      <c r="N265" s="22">
        <v>0</v>
      </c>
      <c r="O265" s="22">
        <v>3757</v>
      </c>
      <c r="P265" s="22">
        <v>0</v>
      </c>
      <c r="Q265" s="22">
        <v>0</v>
      </c>
      <c r="R265" s="22">
        <v>0</v>
      </c>
      <c r="S265" s="22">
        <v>0</v>
      </c>
      <c r="T265" s="22">
        <v>467833</v>
      </c>
      <c r="U265" s="22">
        <v>106590</v>
      </c>
      <c r="V265" s="22">
        <v>103999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4645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141016</v>
      </c>
      <c r="AJ265" s="22">
        <v>45696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1097681</v>
      </c>
    </row>
    <row r="266" spans="1:43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1556</v>
      </c>
      <c r="G266" s="22">
        <v>0</v>
      </c>
      <c r="H266" s="22">
        <v>0</v>
      </c>
      <c r="I266" s="22">
        <v>8848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320</v>
      </c>
      <c r="P266" s="22">
        <v>0</v>
      </c>
      <c r="Q266" s="22">
        <v>0</v>
      </c>
      <c r="R266" s="22">
        <v>0</v>
      </c>
      <c r="S266" s="22">
        <v>0</v>
      </c>
      <c r="T266" s="22">
        <v>158403</v>
      </c>
      <c r="U266" s="22">
        <v>20984</v>
      </c>
      <c r="V266" s="22">
        <v>35612</v>
      </c>
      <c r="W266" s="22">
        <v>0</v>
      </c>
      <c r="X266" s="22">
        <v>0</v>
      </c>
      <c r="Y266" s="22">
        <v>0</v>
      </c>
      <c r="Z266" s="22">
        <v>975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43045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269743</v>
      </c>
    </row>
    <row r="267" spans="1:43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140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124028</v>
      </c>
      <c r="U267" s="22">
        <v>33935</v>
      </c>
      <c r="V267" s="22">
        <v>49226</v>
      </c>
      <c r="W267" s="22">
        <v>0</v>
      </c>
      <c r="X267" s="22">
        <v>50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5258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212637</v>
      </c>
    </row>
    <row r="268" spans="1:43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3913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129217</v>
      </c>
      <c r="U268" s="22">
        <v>74149</v>
      </c>
      <c r="V268" s="22">
        <v>63568</v>
      </c>
      <c r="W268" s="22">
        <v>0</v>
      </c>
      <c r="X268" s="22">
        <v>32960</v>
      </c>
      <c r="Y268" s="22">
        <v>0</v>
      </c>
      <c r="Z268" s="22">
        <v>0</v>
      </c>
      <c r="AA268" s="22">
        <v>0</v>
      </c>
      <c r="AB268" s="22">
        <v>800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13751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318358</v>
      </c>
    </row>
    <row r="269" spans="1:43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19020</v>
      </c>
      <c r="G269" s="22">
        <v>0</v>
      </c>
      <c r="H269" s="22">
        <v>0</v>
      </c>
      <c r="I269" s="22">
        <v>34970</v>
      </c>
      <c r="J269" s="22">
        <v>0</v>
      </c>
      <c r="K269" s="22">
        <v>0</v>
      </c>
      <c r="L269" s="22">
        <v>304</v>
      </c>
      <c r="M269" s="22">
        <v>0</v>
      </c>
      <c r="N269" s="22">
        <v>0</v>
      </c>
      <c r="O269" s="22">
        <v>3430</v>
      </c>
      <c r="P269" s="22">
        <v>3600</v>
      </c>
      <c r="Q269" s="22">
        <v>0</v>
      </c>
      <c r="R269" s="22">
        <v>0</v>
      </c>
      <c r="S269" s="22">
        <v>0</v>
      </c>
      <c r="T269" s="22">
        <v>211678</v>
      </c>
      <c r="U269" s="22">
        <v>27493</v>
      </c>
      <c r="V269" s="22">
        <v>47507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22899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370901</v>
      </c>
    </row>
    <row r="270" spans="1:43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1073</v>
      </c>
      <c r="G270" s="22">
        <v>0</v>
      </c>
      <c r="H270" s="22">
        <v>0</v>
      </c>
      <c r="I270" s="22">
        <v>1169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3220</v>
      </c>
      <c r="P270" s="22">
        <v>0</v>
      </c>
      <c r="Q270" s="22">
        <v>0</v>
      </c>
      <c r="R270" s="22">
        <v>0</v>
      </c>
      <c r="S270" s="22">
        <v>0</v>
      </c>
      <c r="T270" s="22">
        <v>114308</v>
      </c>
      <c r="U270" s="22">
        <v>20518</v>
      </c>
      <c r="V270" s="22">
        <v>21418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5820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167526</v>
      </c>
    </row>
    <row r="271" spans="1:43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222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96721</v>
      </c>
      <c r="U271" s="22">
        <v>27148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124091</v>
      </c>
    </row>
    <row r="272" spans="1:43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190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625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3174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3989</v>
      </c>
    </row>
    <row r="273" spans="1:43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</row>
    <row r="274" spans="1:43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</row>
    <row r="275" spans="1:43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620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85185</v>
      </c>
      <c r="V275" s="22">
        <v>34017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119822</v>
      </c>
    </row>
    <row r="276" spans="1:43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</row>
    <row r="277" spans="1:43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1775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1775</v>
      </c>
    </row>
    <row r="278" spans="1:43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1154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1154</v>
      </c>
    </row>
    <row r="279" spans="1:43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</row>
    <row r="280" spans="1:43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2555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66743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69298</v>
      </c>
    </row>
    <row r="281" spans="1:43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1170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50</v>
      </c>
      <c r="AM281" s="22">
        <v>0</v>
      </c>
      <c r="AN281" s="22">
        <v>0</v>
      </c>
      <c r="AO281" s="22">
        <v>0</v>
      </c>
      <c r="AP281" s="22">
        <v>0</v>
      </c>
      <c r="AQ281" s="22">
        <v>1220</v>
      </c>
    </row>
    <row r="282" spans="1:43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5839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1582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1920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9927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19268</v>
      </c>
    </row>
    <row r="283" spans="1:43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</row>
    <row r="284" spans="1:43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3312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6656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6262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16230</v>
      </c>
    </row>
    <row r="285" spans="1:43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225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250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475</v>
      </c>
    </row>
    <row r="286" spans="1:43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500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500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1000</v>
      </c>
    </row>
    <row r="287" spans="1:43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585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585</v>
      </c>
    </row>
    <row r="288" spans="1:43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1237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1237</v>
      </c>
    </row>
    <row r="289" spans="1:43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90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90</v>
      </c>
    </row>
    <row r="290" spans="1:43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600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66240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1750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68590</v>
      </c>
    </row>
    <row r="291" spans="1:43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175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175</v>
      </c>
    </row>
    <row r="292" spans="1:43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</row>
    <row r="293" spans="1:43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</row>
    <row r="294" spans="1:43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5550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42050</v>
      </c>
      <c r="V294" s="22">
        <v>340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15581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63521</v>
      </c>
    </row>
    <row r="295" spans="1:43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900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92696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93596</v>
      </c>
    </row>
    <row r="298" spans="1:43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10730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10730</v>
      </c>
    </row>
    <row r="299" spans="1:43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87640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4267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91907</v>
      </c>
    </row>
    <row r="300" spans="1:43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</row>
    <row r="301" spans="1:43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</row>
    <row r="302" spans="1:43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405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49815</v>
      </c>
      <c r="V302" s="22">
        <v>150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1438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51808</v>
      </c>
    </row>
    <row r="303" spans="1:43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1491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202423</v>
      </c>
      <c r="AJ303" s="22">
        <v>2723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206637</v>
      </c>
    </row>
    <row r="304" spans="1:43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7271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7271</v>
      </c>
    </row>
    <row r="305" spans="1:43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10509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4500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1099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16108</v>
      </c>
    </row>
    <row r="306" spans="1:43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3054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2492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2631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8177</v>
      </c>
    </row>
    <row r="307" spans="1:43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90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90</v>
      </c>
    </row>
    <row r="308" spans="1:43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4750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7425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12175</v>
      </c>
    </row>
    <row r="309" spans="1:43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193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3184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3377</v>
      </c>
    </row>
    <row r="310" spans="1:43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351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1500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8172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10023</v>
      </c>
    </row>
    <row r="311" spans="1:43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850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56525</v>
      </c>
      <c r="V311" s="22">
        <v>33750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91125</v>
      </c>
    </row>
    <row r="312" spans="1:43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</row>
    <row r="313" spans="1:43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2231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2231</v>
      </c>
    </row>
    <row r="314" spans="1:43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300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300</v>
      </c>
    </row>
    <row r="315" spans="1:43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85900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85900</v>
      </c>
    </row>
    <row r="316" spans="1:43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225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1073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1298</v>
      </c>
    </row>
    <row r="317" spans="1:43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76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76</v>
      </c>
    </row>
    <row r="318" spans="1:43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3755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3755</v>
      </c>
    </row>
    <row r="319" spans="1:43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2505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2200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4705</v>
      </c>
    </row>
    <row r="320" spans="1:43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3841</v>
      </c>
      <c r="F320" s="22">
        <v>6900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10741</v>
      </c>
    </row>
    <row r="321" spans="1:43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1130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1130</v>
      </c>
    </row>
    <row r="322" spans="1:43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550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825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1375</v>
      </c>
    </row>
    <row r="323" spans="1:43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</row>
    <row r="324" spans="1:43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0</v>
      </c>
    </row>
    <row r="325" spans="1:43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0</v>
      </c>
    </row>
    <row r="326" spans="1:43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0</v>
      </c>
    </row>
    <row r="327" spans="1:43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648381</v>
      </c>
      <c r="J327" s="22">
        <v>0</v>
      </c>
      <c r="K327" s="22">
        <v>64817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45497</v>
      </c>
      <c r="U327" s="22">
        <v>59121</v>
      </c>
      <c r="V327" s="22">
        <v>385020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49965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1252801</v>
      </c>
    </row>
    <row r="328" spans="1:43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616546</v>
      </c>
      <c r="G328" s="22">
        <v>0</v>
      </c>
      <c r="H328" s="22">
        <v>0</v>
      </c>
      <c r="I328" s="22">
        <v>135217</v>
      </c>
      <c r="J328" s="22">
        <v>0</v>
      </c>
      <c r="K328" s="22">
        <v>0</v>
      </c>
      <c r="L328" s="22">
        <v>115271</v>
      </c>
      <c r="M328" s="22">
        <v>0</v>
      </c>
      <c r="N328" s="22">
        <v>9000</v>
      </c>
      <c r="O328" s="22">
        <v>2197908</v>
      </c>
      <c r="P328" s="22">
        <v>0</v>
      </c>
      <c r="Q328" s="22">
        <v>0</v>
      </c>
      <c r="R328" s="22">
        <v>0</v>
      </c>
      <c r="S328" s="22">
        <v>0</v>
      </c>
      <c r="T328" s="22">
        <v>489925</v>
      </c>
      <c r="U328" s="22">
        <v>0</v>
      </c>
      <c r="V328" s="22">
        <v>761311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743281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657108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5725567</v>
      </c>
    </row>
    <row r="329" spans="1:43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A615E-25CA-41E4-8B98-C17B92EF8319}">
  <dimension ref="A1:AQ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1039</v>
      </c>
      <c r="D1" s="20" t="s">
        <v>1083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828</v>
      </c>
      <c r="F2" s="21" t="s">
        <v>829</v>
      </c>
      <c r="G2" s="21" t="s">
        <v>830</v>
      </c>
      <c r="H2" s="21" t="s">
        <v>831</v>
      </c>
      <c r="I2" s="21" t="s">
        <v>832</v>
      </c>
      <c r="J2" s="21" t="s">
        <v>833</v>
      </c>
      <c r="K2" s="21" t="s">
        <v>834</v>
      </c>
      <c r="L2" s="21" t="s">
        <v>835</v>
      </c>
      <c r="M2" s="21" t="s">
        <v>836</v>
      </c>
      <c r="N2" s="21" t="s">
        <v>1041</v>
      </c>
      <c r="O2" s="21" t="s">
        <v>838</v>
      </c>
      <c r="P2" s="21" t="s">
        <v>839</v>
      </c>
      <c r="Q2" s="21" t="s">
        <v>840</v>
      </c>
      <c r="R2" s="21" t="s">
        <v>841</v>
      </c>
      <c r="S2" s="21" t="s">
        <v>842</v>
      </c>
      <c r="T2" s="21" t="s">
        <v>843</v>
      </c>
      <c r="U2" s="21" t="s">
        <v>844</v>
      </c>
      <c r="V2" s="21" t="s">
        <v>845</v>
      </c>
      <c r="W2" s="21" t="s">
        <v>846</v>
      </c>
      <c r="X2" s="21" t="s">
        <v>847</v>
      </c>
      <c r="Y2" s="21" t="s">
        <v>848</v>
      </c>
      <c r="Z2" s="21" t="s">
        <v>1042</v>
      </c>
      <c r="AA2" s="21" t="s">
        <v>850</v>
      </c>
      <c r="AB2" s="21" t="s">
        <v>851</v>
      </c>
      <c r="AC2" s="21" t="s">
        <v>852</v>
      </c>
      <c r="AD2" s="21" t="s">
        <v>853</v>
      </c>
      <c r="AE2" s="21" t="s">
        <v>854</v>
      </c>
      <c r="AF2" s="21" t="s">
        <v>855</v>
      </c>
      <c r="AG2" s="21" t="s">
        <v>856</v>
      </c>
      <c r="AH2" s="21" t="s">
        <v>857</v>
      </c>
      <c r="AI2" s="21" t="s">
        <v>858</v>
      </c>
      <c r="AJ2" s="21" t="s">
        <v>859</v>
      </c>
      <c r="AK2" s="21" t="s">
        <v>860</v>
      </c>
      <c r="AL2" s="21" t="s">
        <v>861</v>
      </c>
      <c r="AM2" s="21" t="s">
        <v>862</v>
      </c>
      <c r="AN2" s="21" t="s">
        <v>863</v>
      </c>
      <c r="AO2" s="21" t="s">
        <v>864</v>
      </c>
      <c r="AP2" s="21" t="s">
        <v>64</v>
      </c>
      <c r="AQ2" s="21" t="s">
        <v>1043</v>
      </c>
    </row>
    <row r="3" spans="1:43" x14ac:dyDescent="0.25">
      <c r="A3" s="21"/>
      <c r="B3" s="21"/>
      <c r="C3" s="21"/>
      <c r="D3" s="21" t="s">
        <v>88</v>
      </c>
      <c r="E3" s="21" t="s">
        <v>1044</v>
      </c>
      <c r="F3" s="21" t="s">
        <v>1045</v>
      </c>
      <c r="G3" s="21" t="s">
        <v>1046</v>
      </c>
      <c r="H3" s="21" t="s">
        <v>1047</v>
      </c>
      <c r="I3" s="21" t="s">
        <v>1048</v>
      </c>
      <c r="J3" s="21" t="s">
        <v>1049</v>
      </c>
      <c r="K3" s="21" t="s">
        <v>1050</v>
      </c>
      <c r="L3" s="21" t="s">
        <v>1051</v>
      </c>
      <c r="M3" s="21" t="s">
        <v>1052</v>
      </c>
      <c r="N3" s="21" t="s">
        <v>1053</v>
      </c>
      <c r="O3" s="21" t="s">
        <v>1054</v>
      </c>
      <c r="P3" s="21" t="s">
        <v>1055</v>
      </c>
      <c r="Q3" s="21" t="s">
        <v>1056</v>
      </c>
      <c r="R3" s="21" t="s">
        <v>1057</v>
      </c>
      <c r="S3" s="21" t="s">
        <v>1058</v>
      </c>
      <c r="T3" s="21" t="s">
        <v>1059</v>
      </c>
      <c r="U3" s="21" t="s">
        <v>1060</v>
      </c>
      <c r="V3" s="21" t="s">
        <v>1061</v>
      </c>
      <c r="W3" s="21" t="s">
        <v>1062</v>
      </c>
      <c r="X3" s="21" t="s">
        <v>1063</v>
      </c>
      <c r="Y3" s="21" t="s">
        <v>1064</v>
      </c>
      <c r="Z3" s="21" t="s">
        <v>1065</v>
      </c>
      <c r="AA3" s="21" t="s">
        <v>1066</v>
      </c>
      <c r="AB3" s="21" t="s">
        <v>1067</v>
      </c>
      <c r="AC3" s="21" t="s">
        <v>1068</v>
      </c>
      <c r="AD3" s="21" t="s">
        <v>1069</v>
      </c>
      <c r="AE3" s="21" t="s">
        <v>1070</v>
      </c>
      <c r="AF3" s="21" t="s">
        <v>1071</v>
      </c>
      <c r="AG3" s="21" t="s">
        <v>1072</v>
      </c>
      <c r="AH3" s="21" t="s">
        <v>1073</v>
      </c>
      <c r="AI3" s="21" t="s">
        <v>1074</v>
      </c>
      <c r="AJ3" s="21" t="s">
        <v>1075</v>
      </c>
      <c r="AK3" s="21" t="s">
        <v>1076</v>
      </c>
      <c r="AL3" s="21" t="s">
        <v>1077</v>
      </c>
      <c r="AM3" s="21" t="s">
        <v>1078</v>
      </c>
      <c r="AN3" s="21" t="s">
        <v>1079</v>
      </c>
      <c r="AO3" s="21" t="s">
        <v>1080</v>
      </c>
      <c r="AP3" s="21" t="s">
        <v>1081</v>
      </c>
      <c r="AQ3" s="21" t="s">
        <v>1082</v>
      </c>
    </row>
    <row r="4" spans="1:43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1564902</v>
      </c>
      <c r="J4" s="22">
        <v>0</v>
      </c>
      <c r="K4" s="22">
        <v>0</v>
      </c>
      <c r="L4" s="22">
        <v>0</v>
      </c>
      <c r="M4" s="22">
        <v>0</v>
      </c>
      <c r="N4" s="22">
        <v>11201801</v>
      </c>
      <c r="O4" s="22">
        <v>3654682</v>
      </c>
      <c r="P4" s="22">
        <v>0</v>
      </c>
      <c r="Q4" s="22">
        <v>139882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1465052</v>
      </c>
      <c r="AF4" s="22">
        <v>1284737</v>
      </c>
      <c r="AG4" s="22">
        <v>0</v>
      </c>
      <c r="AH4" s="22">
        <v>0</v>
      </c>
      <c r="AI4" s="22">
        <v>13312998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32624054</v>
      </c>
    </row>
    <row r="5" spans="1:43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812585</v>
      </c>
      <c r="J5" s="22">
        <v>0</v>
      </c>
      <c r="K5" s="22">
        <v>0</v>
      </c>
      <c r="L5" s="22">
        <v>17990</v>
      </c>
      <c r="M5" s="22">
        <v>0</v>
      </c>
      <c r="N5" s="22">
        <v>0</v>
      </c>
      <c r="O5" s="22">
        <v>499000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574059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1903634</v>
      </c>
    </row>
    <row r="6" spans="1:43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795612</v>
      </c>
      <c r="P6" s="22">
        <v>0</v>
      </c>
      <c r="Q6" s="22">
        <v>0</v>
      </c>
      <c r="R6" s="22">
        <v>0</v>
      </c>
      <c r="S6" s="22">
        <v>0</v>
      </c>
      <c r="T6" s="22">
        <v>60340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500324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1356276</v>
      </c>
    </row>
    <row r="7" spans="1:43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0</v>
      </c>
      <c r="G7" s="22">
        <v>0</v>
      </c>
      <c r="H7" s="22">
        <v>243000</v>
      </c>
      <c r="I7" s="22">
        <v>12000</v>
      </c>
      <c r="J7" s="22">
        <v>4401000</v>
      </c>
      <c r="K7" s="22">
        <v>0</v>
      </c>
      <c r="L7" s="22">
        <v>0</v>
      </c>
      <c r="M7" s="22">
        <v>0</v>
      </c>
      <c r="N7" s="22">
        <v>0</v>
      </c>
      <c r="O7" s="22">
        <v>7585000</v>
      </c>
      <c r="P7" s="22">
        <v>0</v>
      </c>
      <c r="Q7" s="22">
        <v>151090000</v>
      </c>
      <c r="R7" s="22">
        <v>7371000</v>
      </c>
      <c r="S7" s="22">
        <v>35819000</v>
      </c>
      <c r="T7" s="22">
        <v>0</v>
      </c>
      <c r="U7" s="22">
        <v>0</v>
      </c>
      <c r="V7" s="22">
        <v>0</v>
      </c>
      <c r="W7" s="22">
        <v>601000</v>
      </c>
      <c r="X7" s="22">
        <v>49440000</v>
      </c>
      <c r="Y7" s="22">
        <v>0</v>
      </c>
      <c r="Z7" s="22">
        <v>13827000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29179000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299568000</v>
      </c>
    </row>
    <row r="8" spans="1:43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49350</v>
      </c>
      <c r="O8" s="22">
        <v>785000</v>
      </c>
      <c r="P8" s="22">
        <v>-8377</v>
      </c>
      <c r="Q8" s="22">
        <v>0</v>
      </c>
      <c r="R8" s="22">
        <v>0</v>
      </c>
      <c r="S8" s="22">
        <v>0</v>
      </c>
      <c r="T8" s="22">
        <v>2700000</v>
      </c>
      <c r="U8" s="22">
        <v>4849084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8375057</v>
      </c>
    </row>
    <row r="9" spans="1:43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936467</v>
      </c>
      <c r="G9" s="22">
        <v>0</v>
      </c>
      <c r="H9" s="22">
        <v>13530</v>
      </c>
      <c r="I9" s="22">
        <v>665703</v>
      </c>
      <c r="J9" s="22">
        <v>0</v>
      </c>
      <c r="K9" s="22">
        <v>0</v>
      </c>
      <c r="L9" s="22">
        <v>126254</v>
      </c>
      <c r="M9" s="22">
        <v>0</v>
      </c>
      <c r="N9" s="22">
        <v>0</v>
      </c>
      <c r="O9" s="22">
        <v>897116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976561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3615631</v>
      </c>
    </row>
    <row r="10" spans="1:43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4586243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1228690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5814933</v>
      </c>
    </row>
    <row r="11" spans="1:43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0</v>
      </c>
      <c r="H11" s="22">
        <v>9964000</v>
      </c>
      <c r="I11" s="22">
        <v>9739000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168357000</v>
      </c>
      <c r="P11" s="22">
        <v>0</v>
      </c>
      <c r="Q11" s="22">
        <v>140726000</v>
      </c>
      <c r="R11" s="22">
        <v>0</v>
      </c>
      <c r="S11" s="22">
        <v>0</v>
      </c>
      <c r="T11" s="22">
        <v>0</v>
      </c>
      <c r="U11" s="22">
        <v>0</v>
      </c>
      <c r="V11" s="22">
        <v>19000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101858000</v>
      </c>
      <c r="AJ11" s="22">
        <v>592000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431255000</v>
      </c>
    </row>
    <row r="12" spans="1:43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19000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1358000</v>
      </c>
      <c r="P12" s="22">
        <v>0</v>
      </c>
      <c r="Q12" s="22">
        <v>0</v>
      </c>
      <c r="R12" s="22">
        <v>0</v>
      </c>
      <c r="S12" s="22">
        <v>0</v>
      </c>
      <c r="T12" s="22">
        <v>200000</v>
      </c>
      <c r="U12" s="22">
        <v>0</v>
      </c>
      <c r="V12" s="22">
        <v>25000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2451000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4053000</v>
      </c>
    </row>
    <row r="13" spans="1:43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242638</v>
      </c>
      <c r="I13" s="22">
        <v>262332</v>
      </c>
      <c r="J13" s="22">
        <v>0</v>
      </c>
      <c r="K13" s="22">
        <v>0</v>
      </c>
      <c r="L13" s="22">
        <v>36897</v>
      </c>
      <c r="M13" s="22">
        <v>0</v>
      </c>
      <c r="N13" s="22">
        <v>0</v>
      </c>
      <c r="O13" s="22">
        <v>7308048</v>
      </c>
      <c r="P13" s="22">
        <v>0</v>
      </c>
      <c r="Q13" s="22">
        <v>70853</v>
      </c>
      <c r="R13" s="22">
        <v>1487546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9408314</v>
      </c>
    </row>
    <row r="14" spans="1:43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2529083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2529083</v>
      </c>
    </row>
    <row r="15" spans="1:43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5582375</v>
      </c>
      <c r="G15" s="22">
        <v>0</v>
      </c>
      <c r="H15" s="22">
        <v>0</v>
      </c>
      <c r="I15" s="22">
        <v>0</v>
      </c>
      <c r="J15" s="22">
        <v>0</v>
      </c>
      <c r="K15" s="22">
        <v>283498</v>
      </c>
      <c r="L15" s="22">
        <v>0</v>
      </c>
      <c r="M15" s="22">
        <v>0</v>
      </c>
      <c r="N15" s="22">
        <v>1183595</v>
      </c>
      <c r="O15" s="22">
        <v>33661220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5199268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45909956</v>
      </c>
    </row>
    <row r="16" spans="1:43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1071000</v>
      </c>
      <c r="G16" s="22">
        <v>0</v>
      </c>
      <c r="H16" s="22">
        <v>0</v>
      </c>
      <c r="I16" s="22">
        <v>6000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5359000</v>
      </c>
      <c r="P16" s="22">
        <v>0</v>
      </c>
      <c r="Q16" s="22">
        <v>58000</v>
      </c>
      <c r="R16" s="22">
        <v>0</v>
      </c>
      <c r="S16" s="22">
        <v>0</v>
      </c>
      <c r="T16" s="22">
        <v>156000</v>
      </c>
      <c r="U16" s="22">
        <v>0</v>
      </c>
      <c r="V16" s="22">
        <v>1447000</v>
      </c>
      <c r="W16" s="22">
        <v>0</v>
      </c>
      <c r="X16" s="22">
        <v>238000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903000</v>
      </c>
      <c r="AJ16" s="22">
        <v>93000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9331000</v>
      </c>
    </row>
    <row r="17" spans="1:43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3805231</v>
      </c>
      <c r="P17" s="22">
        <v>0</v>
      </c>
      <c r="Q17" s="22">
        <v>0</v>
      </c>
      <c r="R17" s="22">
        <v>0</v>
      </c>
      <c r="S17" s="22">
        <v>0</v>
      </c>
      <c r="T17" s="22">
        <v>624000</v>
      </c>
      <c r="U17" s="22">
        <v>2263448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4073523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10766202</v>
      </c>
    </row>
    <row r="18" spans="1:43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60000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7310000</v>
      </c>
      <c r="P18" s="22">
        <v>0</v>
      </c>
      <c r="Q18" s="22">
        <v>0</v>
      </c>
      <c r="R18" s="22">
        <v>0</v>
      </c>
      <c r="S18" s="22">
        <v>0</v>
      </c>
      <c r="T18" s="22">
        <v>11762000</v>
      </c>
      <c r="U18" s="22">
        <v>2882000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1475000</v>
      </c>
      <c r="AJ18" s="22">
        <v>0</v>
      </c>
      <c r="AK18" s="22">
        <v>0</v>
      </c>
      <c r="AL18" s="22">
        <v>0</v>
      </c>
      <c r="AM18" s="22">
        <v>0</v>
      </c>
      <c r="AN18" s="22">
        <v>81000</v>
      </c>
      <c r="AO18" s="22">
        <v>0</v>
      </c>
      <c r="AP18" s="22">
        <v>0</v>
      </c>
      <c r="AQ18" s="22">
        <v>23570000</v>
      </c>
    </row>
    <row r="19" spans="1:43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5344715</v>
      </c>
      <c r="G19" s="22">
        <v>0</v>
      </c>
      <c r="H19" s="22">
        <v>275997</v>
      </c>
      <c r="I19" s="22">
        <v>385563</v>
      </c>
      <c r="J19" s="22">
        <v>0</v>
      </c>
      <c r="K19" s="22">
        <v>325165</v>
      </c>
      <c r="L19" s="22">
        <v>0</v>
      </c>
      <c r="M19" s="22">
        <v>0</v>
      </c>
      <c r="N19" s="22">
        <v>1113701</v>
      </c>
      <c r="O19" s="22">
        <v>15518989</v>
      </c>
      <c r="P19" s="22">
        <v>0</v>
      </c>
      <c r="Q19" s="22">
        <v>264652</v>
      </c>
      <c r="R19" s="22">
        <v>0</v>
      </c>
      <c r="S19" s="22">
        <v>0</v>
      </c>
      <c r="T19" s="22">
        <v>0</v>
      </c>
      <c r="U19" s="22">
        <v>1939998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3324891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28493671</v>
      </c>
    </row>
    <row r="20" spans="1:43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10727</v>
      </c>
      <c r="G20" s="22">
        <v>0</v>
      </c>
      <c r="H20" s="22">
        <v>0</v>
      </c>
      <c r="I20" s="22">
        <v>0</v>
      </c>
      <c r="J20" s="22">
        <v>0</v>
      </c>
      <c r="K20" s="22">
        <v>203107</v>
      </c>
      <c r="L20" s="22">
        <v>0</v>
      </c>
      <c r="M20" s="22">
        <v>0</v>
      </c>
      <c r="N20" s="22">
        <v>0</v>
      </c>
      <c r="O20" s="22">
        <v>7638832</v>
      </c>
      <c r="P20" s="22">
        <v>0</v>
      </c>
      <c r="Q20" s="22">
        <v>2936900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18804225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29593791</v>
      </c>
    </row>
    <row r="21" spans="1:43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498131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1362953</v>
      </c>
      <c r="O21" s="22">
        <v>9264402</v>
      </c>
      <c r="P21" s="22">
        <v>0</v>
      </c>
      <c r="Q21" s="22">
        <v>-80263</v>
      </c>
      <c r="R21" s="22">
        <v>178786</v>
      </c>
      <c r="S21" s="22">
        <v>0</v>
      </c>
      <c r="T21" s="22">
        <v>2296188</v>
      </c>
      <c r="U21" s="22">
        <v>30767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14750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4838579</v>
      </c>
      <c r="AJ21" s="22">
        <v>315023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18719316</v>
      </c>
    </row>
    <row r="22" spans="1:43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55295</v>
      </c>
      <c r="O22" s="22">
        <v>2926269</v>
      </c>
      <c r="P22" s="22">
        <v>0</v>
      </c>
      <c r="Q22" s="22">
        <v>0</v>
      </c>
      <c r="R22" s="22">
        <v>0</v>
      </c>
      <c r="S22" s="22">
        <v>0</v>
      </c>
      <c r="T22" s="22">
        <v>760897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977239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4719700</v>
      </c>
    </row>
    <row r="23" spans="1:43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78662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3991133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4069795</v>
      </c>
    </row>
    <row r="24" spans="1:43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389407</v>
      </c>
      <c r="J24" s="22">
        <v>0</v>
      </c>
      <c r="K24" s="22">
        <v>0</v>
      </c>
      <c r="L24" s="22">
        <v>0</v>
      </c>
      <c r="M24" s="22">
        <v>0</v>
      </c>
      <c r="N24" s="22">
        <v>118955</v>
      </c>
      <c r="O24" s="22">
        <v>675296</v>
      </c>
      <c r="P24" s="22">
        <v>0</v>
      </c>
      <c r="Q24" s="22">
        <v>0</v>
      </c>
      <c r="R24" s="22">
        <v>0</v>
      </c>
      <c r="S24" s="22">
        <v>0</v>
      </c>
      <c r="T24" s="22">
        <v>22796</v>
      </c>
      <c r="U24" s="22">
        <v>1088874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2305910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4601238</v>
      </c>
    </row>
    <row r="25" spans="1:43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1338784</v>
      </c>
      <c r="P25" s="22">
        <v>0</v>
      </c>
      <c r="Q25" s="22">
        <v>0</v>
      </c>
      <c r="R25" s="22">
        <v>0</v>
      </c>
      <c r="S25" s="22">
        <v>0</v>
      </c>
      <c r="T25" s="22">
        <v>1487312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1743216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4569312</v>
      </c>
    </row>
    <row r="26" spans="1:43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68961</v>
      </c>
      <c r="G26" s="22">
        <v>0</v>
      </c>
      <c r="H26" s="22">
        <v>0</v>
      </c>
      <c r="I26" s="22">
        <v>164654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4160678</v>
      </c>
      <c r="P26" s="22">
        <v>0</v>
      </c>
      <c r="Q26" s="22">
        <v>0</v>
      </c>
      <c r="R26" s="22">
        <v>0</v>
      </c>
      <c r="S26" s="22">
        <v>0</v>
      </c>
      <c r="T26" s="22">
        <v>96289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10928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4501510</v>
      </c>
    </row>
    <row r="27" spans="1:43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9211181</v>
      </c>
      <c r="G27" s="22">
        <v>0</v>
      </c>
      <c r="H27" s="22">
        <v>0</v>
      </c>
      <c r="I27" s="22">
        <v>1764025</v>
      </c>
      <c r="J27" s="22">
        <v>0</v>
      </c>
      <c r="K27" s="22">
        <v>0</v>
      </c>
      <c r="L27" s="22">
        <v>0</v>
      </c>
      <c r="M27" s="22">
        <v>0</v>
      </c>
      <c r="N27" s="22">
        <v>5420931</v>
      </c>
      <c r="O27" s="22">
        <v>24928271</v>
      </c>
      <c r="P27" s="22">
        <v>0</v>
      </c>
      <c r="Q27" s="22">
        <v>0</v>
      </c>
      <c r="R27" s="22">
        <v>0</v>
      </c>
      <c r="S27" s="22">
        <v>0</v>
      </c>
      <c r="T27" s="22">
        <v>200000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305454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164488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41994350</v>
      </c>
    </row>
    <row r="28" spans="1:43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235636</v>
      </c>
      <c r="J28" s="22">
        <v>853682</v>
      </c>
      <c r="K28" s="22">
        <v>0</v>
      </c>
      <c r="L28" s="22">
        <v>0</v>
      </c>
      <c r="M28" s="22">
        <v>0</v>
      </c>
      <c r="N28" s="22">
        <v>18457832</v>
      </c>
      <c r="O28" s="22">
        <v>6000000</v>
      </c>
      <c r="P28" s="22">
        <v>0</v>
      </c>
      <c r="Q28" s="22">
        <v>0</v>
      </c>
      <c r="R28" s="22">
        <v>0</v>
      </c>
      <c r="S28" s="22">
        <v>0</v>
      </c>
      <c r="T28" s="22">
        <v>14958818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221005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40726973</v>
      </c>
    </row>
    <row r="29" spans="1:43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175500</v>
      </c>
      <c r="G29" s="22">
        <v>0</v>
      </c>
      <c r="H29" s="22">
        <v>0</v>
      </c>
      <c r="I29" s="22">
        <v>12297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459332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56000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703129</v>
      </c>
    </row>
    <row r="30" spans="1:43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5670902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5670902</v>
      </c>
    </row>
    <row r="31" spans="1:43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3969811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3969811</v>
      </c>
    </row>
    <row r="32" spans="1:43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1680462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1680462</v>
      </c>
    </row>
    <row r="33" spans="1:43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1775143</v>
      </c>
      <c r="O33" s="22">
        <v>232933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20688</v>
      </c>
      <c r="AQ33" s="22">
        <v>2028764</v>
      </c>
    </row>
    <row r="34" spans="1:43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411700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8128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419828</v>
      </c>
    </row>
    <row r="35" spans="1:43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645911</v>
      </c>
      <c r="P35" s="22">
        <v>0</v>
      </c>
      <c r="Q35" s="22">
        <v>0</v>
      </c>
      <c r="R35" s="22">
        <v>0</v>
      </c>
      <c r="S35" s="22">
        <v>0</v>
      </c>
      <c r="T35" s="22">
        <v>55887</v>
      </c>
      <c r="U35" s="22">
        <v>55887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757685</v>
      </c>
    </row>
    <row r="36" spans="1:43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6181472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6181472</v>
      </c>
    </row>
    <row r="37" spans="1:43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4523751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4523751</v>
      </c>
    </row>
    <row r="38" spans="1:43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1088585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124002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1212587</v>
      </c>
    </row>
    <row r="39" spans="1:43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59991</v>
      </c>
      <c r="G39" s="22">
        <v>0</v>
      </c>
      <c r="H39" s="22">
        <v>0</v>
      </c>
      <c r="I39" s="22">
        <v>23843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1574052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1657886</v>
      </c>
    </row>
    <row r="40" spans="1:43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970949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970949</v>
      </c>
    </row>
    <row r="41" spans="1:43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6392873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6392873</v>
      </c>
    </row>
    <row r="42" spans="1:43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11432422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11432422</v>
      </c>
    </row>
    <row r="43" spans="1:43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1392326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1392326</v>
      </c>
    </row>
    <row r="44" spans="1:43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1601103</v>
      </c>
      <c r="P44" s="22">
        <v>0</v>
      </c>
      <c r="Q44" s="22">
        <v>0</v>
      </c>
      <c r="R44" s="22">
        <v>0</v>
      </c>
      <c r="S44" s="22">
        <v>0</v>
      </c>
      <c r="T44" s="22">
        <v>364482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54117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2019702</v>
      </c>
    </row>
    <row r="45" spans="1:43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1050125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3368675</v>
      </c>
      <c r="P45" s="22">
        <v>0</v>
      </c>
      <c r="Q45" s="22">
        <v>0</v>
      </c>
      <c r="R45" s="22">
        <v>0</v>
      </c>
      <c r="S45" s="22">
        <v>0</v>
      </c>
      <c r="T45" s="22">
        <v>1436230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5855030</v>
      </c>
    </row>
    <row r="46" spans="1:43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194427</v>
      </c>
      <c r="G46" s="22">
        <v>0</v>
      </c>
      <c r="H46" s="22">
        <v>0</v>
      </c>
      <c r="I46" s="22">
        <v>275014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698591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1168032</v>
      </c>
    </row>
    <row r="47" spans="1:43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2149776</v>
      </c>
      <c r="P47" s="22">
        <v>0</v>
      </c>
      <c r="Q47" s="22">
        <v>0</v>
      </c>
      <c r="R47" s="22">
        <v>375000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74490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2599266</v>
      </c>
    </row>
    <row r="48" spans="1:43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1123293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3000215</v>
      </c>
      <c r="P48" s="22">
        <v>0</v>
      </c>
      <c r="Q48" s="22">
        <v>0</v>
      </c>
      <c r="R48" s="22">
        <v>0</v>
      </c>
      <c r="S48" s="22">
        <v>0</v>
      </c>
      <c r="T48" s="22">
        <v>2613</v>
      </c>
      <c r="U48" s="22">
        <v>8387259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12513380</v>
      </c>
    </row>
    <row r="49" spans="1:43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2562755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58635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2621390</v>
      </c>
    </row>
    <row r="50" spans="1:43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79733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1871881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270665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2222279</v>
      </c>
    </row>
    <row r="51" spans="1:43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3000000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3000000</v>
      </c>
    </row>
    <row r="52" spans="1:43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109974</v>
      </c>
      <c r="J52" s="22">
        <v>0</v>
      </c>
      <c r="K52" s="22">
        <v>0</v>
      </c>
      <c r="L52" s="22">
        <v>0</v>
      </c>
      <c r="M52" s="22">
        <v>0</v>
      </c>
      <c r="N52" s="22">
        <v>531920</v>
      </c>
      <c r="O52" s="22">
        <v>957935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215623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1815452</v>
      </c>
    </row>
    <row r="53" spans="1:43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0</v>
      </c>
      <c r="G53" s="22">
        <v>0</v>
      </c>
      <c r="H53" s="22">
        <v>0</v>
      </c>
      <c r="I53" s="22">
        <v>848952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1596292</v>
      </c>
      <c r="P53" s="22">
        <v>0</v>
      </c>
      <c r="Q53" s="22">
        <v>0</v>
      </c>
      <c r="R53" s="22">
        <v>0</v>
      </c>
      <c r="S53" s="22">
        <v>0</v>
      </c>
      <c r="T53" s="22">
        <v>307382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2752626</v>
      </c>
    </row>
    <row r="54" spans="1:43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1123662</v>
      </c>
      <c r="P54" s="22">
        <v>0</v>
      </c>
      <c r="Q54" s="22">
        <v>0</v>
      </c>
      <c r="R54" s="22">
        <v>0</v>
      </c>
      <c r="S54" s="22">
        <v>0</v>
      </c>
      <c r="T54" s="22">
        <v>955320</v>
      </c>
      <c r="U54" s="22">
        <v>7139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48036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2134157</v>
      </c>
    </row>
    <row r="55" spans="1:43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3643644</v>
      </c>
      <c r="P55" s="22">
        <v>0</v>
      </c>
      <c r="Q55" s="22">
        <v>0</v>
      </c>
      <c r="R55" s="22">
        <v>0</v>
      </c>
      <c r="S55" s="22">
        <v>0</v>
      </c>
      <c r="T55" s="22">
        <v>1274411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386979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5305034</v>
      </c>
    </row>
    <row r="56" spans="1:43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201757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201757</v>
      </c>
    </row>
    <row r="57" spans="1:43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2296051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344988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10360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2651399</v>
      </c>
    </row>
    <row r="58" spans="1:43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625956</v>
      </c>
      <c r="P58" s="22">
        <v>0</v>
      </c>
      <c r="Q58" s="22">
        <v>0</v>
      </c>
      <c r="R58" s="22">
        <v>0</v>
      </c>
      <c r="S58" s="22">
        <v>0</v>
      </c>
      <c r="T58" s="22">
        <v>6838601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7464557</v>
      </c>
    </row>
    <row r="59" spans="1:43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1775233</v>
      </c>
      <c r="P59" s="22">
        <v>0</v>
      </c>
      <c r="Q59" s="22">
        <v>0</v>
      </c>
      <c r="R59" s="22">
        <v>0</v>
      </c>
      <c r="S59" s="22">
        <v>0</v>
      </c>
      <c r="T59" s="22">
        <v>11519966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13295199</v>
      </c>
    </row>
    <row r="60" spans="1:43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40863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40863</v>
      </c>
    </row>
    <row r="61" spans="1:43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199136</v>
      </c>
      <c r="P61" s="22">
        <v>0</v>
      </c>
      <c r="Q61" s="22">
        <v>0</v>
      </c>
      <c r="R61" s="22">
        <v>0</v>
      </c>
      <c r="S61" s="22">
        <v>0</v>
      </c>
      <c r="T61" s="22">
        <v>169747</v>
      </c>
      <c r="U61" s="22">
        <v>84334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232500</v>
      </c>
      <c r="AF61" s="22">
        <v>0</v>
      </c>
      <c r="AG61" s="22">
        <v>0</v>
      </c>
      <c r="AH61" s="22">
        <v>0</v>
      </c>
      <c r="AI61" s="22">
        <v>1030682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1716399</v>
      </c>
    </row>
    <row r="62" spans="1:43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734111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64932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799043</v>
      </c>
    </row>
    <row r="63" spans="1:43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660459</v>
      </c>
      <c r="G63" s="22">
        <v>0</v>
      </c>
      <c r="H63" s="22">
        <v>0</v>
      </c>
      <c r="I63" s="22">
        <v>0</v>
      </c>
      <c r="J63" s="22">
        <v>29893</v>
      </c>
      <c r="K63" s="22">
        <v>0</v>
      </c>
      <c r="L63" s="22">
        <v>0</v>
      </c>
      <c r="M63" s="22">
        <v>0</v>
      </c>
      <c r="N63" s="22">
        <v>986972</v>
      </c>
      <c r="O63" s="22">
        <v>6363655</v>
      </c>
      <c r="P63" s="22">
        <v>0</v>
      </c>
      <c r="Q63" s="22">
        <v>0</v>
      </c>
      <c r="R63" s="22">
        <v>240391</v>
      </c>
      <c r="S63" s="22">
        <v>3485245</v>
      </c>
      <c r="T63" s="22">
        <v>44126</v>
      </c>
      <c r="U63" s="22">
        <v>1227252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13037993</v>
      </c>
    </row>
    <row r="64" spans="1:43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178507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1539600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27500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1745607</v>
      </c>
    </row>
    <row r="65" spans="1:43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2489890</v>
      </c>
      <c r="P65" s="22">
        <v>1001823</v>
      </c>
      <c r="Q65" s="22">
        <v>0</v>
      </c>
      <c r="R65" s="22">
        <v>0</v>
      </c>
      <c r="S65" s="22">
        <v>0</v>
      </c>
      <c r="T65" s="22">
        <v>508311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4000024</v>
      </c>
    </row>
    <row r="66" spans="1:43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2802572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2802572</v>
      </c>
    </row>
    <row r="67" spans="1:43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29873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1090472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1120345</v>
      </c>
    </row>
    <row r="68" spans="1:43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44128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242567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286695</v>
      </c>
    </row>
    <row r="69" spans="1:43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6577772</v>
      </c>
      <c r="P69" s="22">
        <v>0</v>
      </c>
      <c r="Q69" s="22">
        <v>0</v>
      </c>
      <c r="R69" s="22">
        <v>0</v>
      </c>
      <c r="S69" s="22">
        <v>1298160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7875932</v>
      </c>
    </row>
    <row r="70" spans="1:43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7057575</v>
      </c>
      <c r="P70" s="22">
        <v>0</v>
      </c>
      <c r="Q70" s="22">
        <v>0</v>
      </c>
      <c r="R70" s="22">
        <v>340529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7398104</v>
      </c>
    </row>
    <row r="71" spans="1:43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3765354</v>
      </c>
      <c r="P71" s="22">
        <v>0</v>
      </c>
      <c r="Q71" s="22">
        <v>0</v>
      </c>
      <c r="R71" s="22">
        <v>0</v>
      </c>
      <c r="S71" s="22">
        <v>0</v>
      </c>
      <c r="T71" s="22">
        <v>5361299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9126653</v>
      </c>
    </row>
    <row r="72" spans="1:43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68585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1082679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1151264</v>
      </c>
    </row>
    <row r="73" spans="1:43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2500882</v>
      </c>
      <c r="P73" s="22">
        <v>0</v>
      </c>
      <c r="Q73" s="22">
        <v>0</v>
      </c>
      <c r="R73" s="22">
        <v>1709789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4210671</v>
      </c>
    </row>
    <row r="74" spans="1:43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296395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1605974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1902369</v>
      </c>
    </row>
    <row r="75" spans="1:43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3510711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3510711</v>
      </c>
    </row>
    <row r="76" spans="1:43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1274740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1274740</v>
      </c>
    </row>
    <row r="77" spans="1:43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1419400</v>
      </c>
      <c r="P77" s="22">
        <v>0</v>
      </c>
      <c r="Q77" s="22">
        <v>0</v>
      </c>
      <c r="R77" s="22">
        <v>0</v>
      </c>
      <c r="S77" s="22">
        <v>0</v>
      </c>
      <c r="T77" s="22">
        <v>1203635</v>
      </c>
      <c r="U77" s="22">
        <v>283683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49910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83616</v>
      </c>
      <c r="AQ77" s="22">
        <v>3040244</v>
      </c>
    </row>
    <row r="78" spans="1:43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2389497</v>
      </c>
      <c r="P78" s="22">
        <v>0</v>
      </c>
      <c r="Q78" s="22">
        <v>0</v>
      </c>
      <c r="R78" s="22">
        <v>749037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5631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3144165</v>
      </c>
    </row>
    <row r="79" spans="1:43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3877723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3877723</v>
      </c>
    </row>
    <row r="80" spans="1:43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249424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108850</v>
      </c>
      <c r="AN80" s="22">
        <v>0</v>
      </c>
      <c r="AO80" s="22">
        <v>0</v>
      </c>
      <c r="AP80" s="22">
        <v>0</v>
      </c>
      <c r="AQ80" s="22">
        <v>358274</v>
      </c>
    </row>
    <row r="81" spans="1:43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889638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889638</v>
      </c>
    </row>
    <row r="82" spans="1:43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143679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2702109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2845788</v>
      </c>
    </row>
    <row r="83" spans="1:43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1717652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1717652</v>
      </c>
    </row>
    <row r="84" spans="1:43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1145920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321173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1467093</v>
      </c>
    </row>
    <row r="85" spans="1:43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1437240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49694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1486934</v>
      </c>
    </row>
    <row r="86" spans="1:43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1098396</v>
      </c>
      <c r="P86" s="22">
        <v>50916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1149312</v>
      </c>
    </row>
    <row r="87" spans="1:43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98674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10000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71019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179693</v>
      </c>
    </row>
    <row r="88" spans="1:43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76623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2628790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371911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3077324</v>
      </c>
    </row>
    <row r="89" spans="1:43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2610450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2610450</v>
      </c>
    </row>
    <row r="90" spans="1:43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40000</v>
      </c>
      <c r="G90" s="22">
        <v>0</v>
      </c>
      <c r="H90" s="22">
        <v>0</v>
      </c>
      <c r="I90" s="22">
        <v>0</v>
      </c>
      <c r="J90" s="22">
        <v>0</v>
      </c>
      <c r="K90" s="22">
        <v>22000</v>
      </c>
      <c r="L90" s="22">
        <v>0</v>
      </c>
      <c r="M90" s="22">
        <v>0</v>
      </c>
      <c r="N90" s="22">
        <v>0</v>
      </c>
      <c r="O90" s="22">
        <v>1433144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1495144</v>
      </c>
    </row>
    <row r="91" spans="1:43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85410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15528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100938</v>
      </c>
    </row>
    <row r="92" spans="1:43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1313007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1313007</v>
      </c>
    </row>
    <row r="93" spans="1:43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1402850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44620</v>
      </c>
      <c r="O93" s="22">
        <v>555590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2003060</v>
      </c>
    </row>
    <row r="94" spans="1:43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368856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304000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77097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749953</v>
      </c>
    </row>
    <row r="95" spans="1:43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105941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18824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124765</v>
      </c>
    </row>
    <row r="96" spans="1:43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239229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239229</v>
      </c>
    </row>
    <row r="97" spans="1:43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163049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1415257</v>
      </c>
      <c r="U97" s="22">
        <v>91883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1670189</v>
      </c>
    </row>
    <row r="98" spans="1:43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342223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342223</v>
      </c>
    </row>
    <row r="99" spans="1:43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22590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593936</v>
      </c>
      <c r="N99" s="22">
        <v>0</v>
      </c>
      <c r="O99" s="22">
        <v>267951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220403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1104880</v>
      </c>
    </row>
    <row r="100" spans="1:43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174860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168990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343850</v>
      </c>
    </row>
    <row r="101" spans="1:43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961828</v>
      </c>
      <c r="P101" s="22">
        <v>0</v>
      </c>
      <c r="Q101" s="22">
        <v>0</v>
      </c>
      <c r="R101" s="22">
        <v>0</v>
      </c>
      <c r="S101" s="22">
        <v>0</v>
      </c>
      <c r="T101" s="22">
        <v>324938</v>
      </c>
      <c r="U101" s="22">
        <v>180714</v>
      </c>
      <c r="V101" s="22">
        <v>0</v>
      </c>
      <c r="W101" s="22">
        <v>0</v>
      </c>
      <c r="X101" s="22">
        <v>11131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6428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1485039</v>
      </c>
    </row>
    <row r="102" spans="1:43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280488</v>
      </c>
      <c r="P102" s="22">
        <v>0</v>
      </c>
      <c r="Q102" s="22">
        <v>0</v>
      </c>
      <c r="R102" s="22">
        <v>0</v>
      </c>
      <c r="S102" s="22">
        <v>0</v>
      </c>
      <c r="T102" s="22">
        <v>40480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320968</v>
      </c>
    </row>
    <row r="103" spans="1:43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568231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568231</v>
      </c>
    </row>
    <row r="104" spans="1:43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5558</v>
      </c>
      <c r="K104" s="22">
        <v>0</v>
      </c>
      <c r="L104" s="22">
        <v>0</v>
      </c>
      <c r="M104" s="22">
        <v>0</v>
      </c>
      <c r="N104" s="22">
        <v>0</v>
      </c>
      <c r="O104" s="22">
        <v>76849</v>
      </c>
      <c r="P104" s="22">
        <v>0</v>
      </c>
      <c r="Q104" s="22">
        <v>0</v>
      </c>
      <c r="R104" s="22">
        <v>0</v>
      </c>
      <c r="S104" s="22">
        <v>0</v>
      </c>
      <c r="T104" s="22">
        <v>1548969</v>
      </c>
      <c r="U104" s="22">
        <v>2802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389181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2023359</v>
      </c>
    </row>
    <row r="105" spans="1:43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99579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587751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687330</v>
      </c>
    </row>
    <row r="106" spans="1:43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110000</v>
      </c>
      <c r="G106" s="22">
        <v>0</v>
      </c>
      <c r="H106" s="22">
        <v>0</v>
      </c>
      <c r="I106" s="22">
        <v>290192</v>
      </c>
      <c r="J106" s="22">
        <v>76099</v>
      </c>
      <c r="K106" s="22">
        <v>0</v>
      </c>
      <c r="L106" s="22">
        <v>0</v>
      </c>
      <c r="M106" s="22">
        <v>0</v>
      </c>
      <c r="N106" s="22">
        <v>183906</v>
      </c>
      <c r="O106" s="22">
        <v>3820965</v>
      </c>
      <c r="P106" s="22">
        <v>0</v>
      </c>
      <c r="Q106" s="22">
        <v>271475</v>
      </c>
      <c r="R106" s="22">
        <v>13157983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30016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1336541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19277177</v>
      </c>
    </row>
    <row r="107" spans="1:43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593857</v>
      </c>
      <c r="P107" s="22">
        <v>0</v>
      </c>
      <c r="Q107" s="22">
        <v>0</v>
      </c>
      <c r="R107" s="22">
        <v>9724</v>
      </c>
      <c r="S107" s="22">
        <v>0</v>
      </c>
      <c r="T107" s="22">
        <v>107805</v>
      </c>
      <c r="U107" s="22">
        <v>27972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52478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791836</v>
      </c>
    </row>
    <row r="108" spans="1:43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922824</v>
      </c>
      <c r="P108" s="22">
        <v>0</v>
      </c>
      <c r="Q108" s="22">
        <v>0</v>
      </c>
      <c r="R108" s="22">
        <v>0</v>
      </c>
      <c r="S108" s="22">
        <v>0</v>
      </c>
      <c r="T108" s="22">
        <v>5490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928314</v>
      </c>
    </row>
    <row r="109" spans="1:43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54142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149567</v>
      </c>
      <c r="P109" s="22">
        <v>0</v>
      </c>
      <c r="Q109" s="22">
        <v>0</v>
      </c>
      <c r="R109" s="22">
        <v>0</v>
      </c>
      <c r="S109" s="22">
        <v>0</v>
      </c>
      <c r="T109" s="22">
        <v>16735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220444</v>
      </c>
    </row>
    <row r="110" spans="1:43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17966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167826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427388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97308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710488</v>
      </c>
    </row>
    <row r="111" spans="1:43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76970</v>
      </c>
      <c r="P111" s="22">
        <v>0</v>
      </c>
      <c r="Q111" s="22">
        <v>0</v>
      </c>
      <c r="R111" s="22">
        <v>12295</v>
      </c>
      <c r="S111" s="22">
        <v>0</v>
      </c>
      <c r="T111" s="22">
        <v>18371</v>
      </c>
      <c r="U111" s="22">
        <v>27672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790886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926194</v>
      </c>
    </row>
    <row r="112" spans="1:43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1447808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1447808</v>
      </c>
    </row>
    <row r="113" spans="1:43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83919</v>
      </c>
      <c r="O113" s="22">
        <v>4192933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240838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4517690</v>
      </c>
    </row>
    <row r="114" spans="1:43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14762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18900</v>
      </c>
      <c r="O114" s="22">
        <v>68477</v>
      </c>
      <c r="P114" s="22">
        <v>0</v>
      </c>
      <c r="Q114" s="22">
        <v>0</v>
      </c>
      <c r="R114" s="22">
        <v>0</v>
      </c>
      <c r="S114" s="22">
        <v>0</v>
      </c>
      <c r="T114" s="22">
        <v>86169</v>
      </c>
      <c r="U114" s="22">
        <v>361553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58442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608303</v>
      </c>
    </row>
    <row r="115" spans="1:43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827034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827034</v>
      </c>
    </row>
    <row r="116" spans="1:43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70619</v>
      </c>
      <c r="O116" s="22">
        <v>305357</v>
      </c>
      <c r="P116" s="22">
        <v>0</v>
      </c>
      <c r="Q116" s="22">
        <v>0</v>
      </c>
      <c r="R116" s="22">
        <v>5203</v>
      </c>
      <c r="S116" s="22">
        <v>0</v>
      </c>
      <c r="T116" s="22">
        <v>70469</v>
      </c>
      <c r="U116" s="22">
        <v>242978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694626</v>
      </c>
    </row>
    <row r="117" spans="1:43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504507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720610</v>
      </c>
      <c r="P117" s="22">
        <v>0</v>
      </c>
      <c r="Q117" s="22">
        <v>0</v>
      </c>
      <c r="R117" s="22">
        <v>0</v>
      </c>
      <c r="S117" s="22">
        <v>199277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5575053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6999447</v>
      </c>
    </row>
    <row r="118" spans="1:43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194351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454990</v>
      </c>
      <c r="P118" s="22">
        <v>0</v>
      </c>
      <c r="Q118" s="22">
        <v>0</v>
      </c>
      <c r="R118" s="22">
        <v>0</v>
      </c>
      <c r="S118" s="22">
        <v>0</v>
      </c>
      <c r="T118" s="22">
        <v>117191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529116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1295648</v>
      </c>
    </row>
    <row r="119" spans="1:43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1193820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393253</v>
      </c>
      <c r="AJ119" s="22">
        <v>24237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1611310</v>
      </c>
    </row>
    <row r="120" spans="1:43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126260</v>
      </c>
      <c r="O120" s="22">
        <v>2896171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56007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3078438</v>
      </c>
    </row>
    <row r="121" spans="1:43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288212</v>
      </c>
      <c r="J121" s="22">
        <v>10339771</v>
      </c>
      <c r="K121" s="22">
        <v>0</v>
      </c>
      <c r="L121" s="22">
        <v>0</v>
      </c>
      <c r="M121" s="22">
        <v>0</v>
      </c>
      <c r="N121" s="22">
        <v>0</v>
      </c>
      <c r="O121" s="22">
        <v>583395</v>
      </c>
      <c r="P121" s="22">
        <v>0</v>
      </c>
      <c r="Q121" s="22">
        <v>227250</v>
      </c>
      <c r="R121" s="22">
        <v>0</v>
      </c>
      <c r="S121" s="22">
        <v>0</v>
      </c>
      <c r="T121" s="22">
        <v>0</v>
      </c>
      <c r="U121" s="22">
        <v>364294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1014205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12817127</v>
      </c>
    </row>
    <row r="122" spans="1:43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229871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40848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270719</v>
      </c>
    </row>
    <row r="123" spans="1:43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70468</v>
      </c>
      <c r="P123" s="22">
        <v>0</v>
      </c>
      <c r="Q123" s="22">
        <v>0</v>
      </c>
      <c r="R123" s="22">
        <v>0</v>
      </c>
      <c r="S123" s="22">
        <v>0</v>
      </c>
      <c r="T123" s="22">
        <v>125764</v>
      </c>
      <c r="U123" s="22">
        <v>53823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943553</v>
      </c>
      <c r="AJ123" s="22">
        <v>1083401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2277009</v>
      </c>
    </row>
    <row r="124" spans="1:43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25015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25015</v>
      </c>
    </row>
    <row r="125" spans="1:43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170077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151935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322012</v>
      </c>
    </row>
    <row r="126" spans="1:43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57590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57590</v>
      </c>
    </row>
    <row r="127" spans="1:43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184865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93868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56507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335240</v>
      </c>
    </row>
    <row r="128" spans="1:43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314725</v>
      </c>
      <c r="G128" s="22">
        <v>0</v>
      </c>
      <c r="H128" s="22">
        <v>0</v>
      </c>
      <c r="I128" s="22">
        <v>0</v>
      </c>
      <c r="J128" s="22">
        <v>898970</v>
      </c>
      <c r="K128" s="22">
        <v>0</v>
      </c>
      <c r="L128" s="22">
        <v>0</v>
      </c>
      <c r="M128" s="22">
        <v>0</v>
      </c>
      <c r="N128" s="22">
        <v>0</v>
      </c>
      <c r="O128" s="22">
        <v>99364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19994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182768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7500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1523321</v>
      </c>
    </row>
    <row r="129" spans="1:43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853250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8051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106680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967981</v>
      </c>
    </row>
    <row r="130" spans="1:43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966939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966939</v>
      </c>
    </row>
    <row r="131" spans="1:43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237701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200000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437701</v>
      </c>
    </row>
    <row r="132" spans="1:43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561239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561239</v>
      </c>
    </row>
    <row r="133" spans="1:43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178977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178977</v>
      </c>
    </row>
    <row r="134" spans="1:43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492</v>
      </c>
      <c r="I134" s="22">
        <v>43691</v>
      </c>
      <c r="J134" s="22">
        <v>770396</v>
      </c>
      <c r="K134" s="22">
        <v>0</v>
      </c>
      <c r="L134" s="22">
        <v>0</v>
      </c>
      <c r="M134" s="22">
        <v>0</v>
      </c>
      <c r="N134" s="22">
        <v>110160</v>
      </c>
      <c r="O134" s="22">
        <v>1273438</v>
      </c>
      <c r="P134" s="22">
        <v>0</v>
      </c>
      <c r="Q134" s="22">
        <v>0</v>
      </c>
      <c r="R134" s="22">
        <v>0</v>
      </c>
      <c r="S134" s="22">
        <v>4875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841092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3044144</v>
      </c>
    </row>
    <row r="135" spans="1:43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  <c r="I135" s="22">
        <v>628270</v>
      </c>
      <c r="J135" s="22">
        <v>0</v>
      </c>
      <c r="K135" s="22">
        <v>0</v>
      </c>
      <c r="L135" s="22">
        <v>65553</v>
      </c>
      <c r="M135" s="22">
        <v>0</v>
      </c>
      <c r="N135" s="22">
        <v>0</v>
      </c>
      <c r="O135" s="22">
        <v>2875494</v>
      </c>
      <c r="P135" s="22">
        <v>0</v>
      </c>
      <c r="Q135" s="22">
        <v>0</v>
      </c>
      <c r="R135" s="22">
        <v>0</v>
      </c>
      <c r="S135" s="22">
        <v>189000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132814</v>
      </c>
      <c r="AF135" s="22">
        <v>0</v>
      </c>
      <c r="AG135" s="22">
        <v>0</v>
      </c>
      <c r="AH135" s="22">
        <v>0</v>
      </c>
      <c r="AI135" s="22">
        <v>568800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4459931</v>
      </c>
    </row>
    <row r="136" spans="1:43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14000</v>
      </c>
      <c r="G136" s="22">
        <v>0</v>
      </c>
      <c r="H136" s="22">
        <v>0</v>
      </c>
      <c r="I136" s="22">
        <v>847106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100000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19500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980606</v>
      </c>
    </row>
    <row r="137" spans="1:43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263273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263273</v>
      </c>
    </row>
    <row r="138" spans="1:43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317837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58875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376712</v>
      </c>
    </row>
    <row r="139" spans="1:43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9951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58375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17740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86066</v>
      </c>
    </row>
    <row r="140" spans="1:43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54626</v>
      </c>
      <c r="O140" s="22">
        <v>344735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100461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499822</v>
      </c>
    </row>
    <row r="141" spans="1:43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77550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302959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906093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1286602</v>
      </c>
    </row>
    <row r="142" spans="1:43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11875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77839</v>
      </c>
      <c r="P142" s="22">
        <v>0</v>
      </c>
      <c r="Q142" s="22">
        <v>0</v>
      </c>
      <c r="R142" s="22">
        <v>0</v>
      </c>
      <c r="S142" s="22">
        <v>0</v>
      </c>
      <c r="T142" s="22">
        <v>20992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37835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148541</v>
      </c>
    </row>
    <row r="143" spans="1:43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0</v>
      </c>
    </row>
    <row r="144" spans="1:43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120000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169392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289392</v>
      </c>
    </row>
    <row r="145" spans="1:43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40067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13355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53422</v>
      </c>
    </row>
    <row r="146" spans="1:43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0</v>
      </c>
    </row>
    <row r="147" spans="1:43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584772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229975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814747</v>
      </c>
    </row>
    <row r="148" spans="1:43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20639</v>
      </c>
      <c r="F148" s="22">
        <v>0</v>
      </c>
      <c r="G148" s="22">
        <v>0</v>
      </c>
      <c r="H148" s="22">
        <v>0</v>
      </c>
      <c r="I148" s="22">
        <v>22655</v>
      </c>
      <c r="J148" s="22">
        <v>0</v>
      </c>
      <c r="K148" s="22">
        <v>0</v>
      </c>
      <c r="L148" s="22">
        <v>8245</v>
      </c>
      <c r="M148" s="22">
        <v>0</v>
      </c>
      <c r="N148" s="22">
        <v>0</v>
      </c>
      <c r="O148" s="22">
        <v>371671</v>
      </c>
      <c r="P148" s="22">
        <v>0</v>
      </c>
      <c r="Q148" s="22">
        <v>0</v>
      </c>
      <c r="R148" s="22">
        <v>0</v>
      </c>
      <c r="S148" s="22">
        <v>0</v>
      </c>
      <c r="T148" s="22">
        <v>550156</v>
      </c>
      <c r="U148" s="22">
        <v>310190</v>
      </c>
      <c r="V148" s="22">
        <v>0</v>
      </c>
      <c r="W148" s="22">
        <v>0</v>
      </c>
      <c r="X148" s="22">
        <v>0</v>
      </c>
      <c r="Y148" s="22">
        <v>0</v>
      </c>
      <c r="Z148" s="22">
        <v>13640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133547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1430743</v>
      </c>
    </row>
    <row r="149" spans="1:43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5997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2539077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108529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2653603</v>
      </c>
    </row>
    <row r="150" spans="1:43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62792</v>
      </c>
      <c r="G150" s="22">
        <v>0</v>
      </c>
      <c r="H150" s="22">
        <v>0</v>
      </c>
      <c r="I150" s="22">
        <v>193139</v>
      </c>
      <c r="J150" s="22">
        <v>0</v>
      </c>
      <c r="K150" s="22">
        <v>0</v>
      </c>
      <c r="L150" s="22">
        <v>12235</v>
      </c>
      <c r="M150" s="22">
        <v>0</v>
      </c>
      <c r="N150" s="22">
        <v>0</v>
      </c>
      <c r="O150" s="22">
        <v>830301</v>
      </c>
      <c r="P150" s="22">
        <v>0</v>
      </c>
      <c r="Q150" s="22">
        <v>0</v>
      </c>
      <c r="R150" s="22">
        <v>0</v>
      </c>
      <c r="S150" s="22">
        <v>0</v>
      </c>
      <c r="T150" s="22">
        <v>384884</v>
      </c>
      <c r="U150" s="22">
        <v>27210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1200292</v>
      </c>
      <c r="AJ150" s="22">
        <v>339855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3050708</v>
      </c>
    </row>
    <row r="151" spans="1:43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1493026</v>
      </c>
      <c r="P151" s="22">
        <v>0</v>
      </c>
      <c r="Q151" s="22">
        <v>0</v>
      </c>
      <c r="R151" s="22">
        <v>0</v>
      </c>
      <c r="S151" s="22">
        <v>0</v>
      </c>
      <c r="T151" s="22">
        <v>31192</v>
      </c>
      <c r="U151" s="22">
        <v>48186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868565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2440969</v>
      </c>
    </row>
    <row r="152" spans="1:43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12</v>
      </c>
      <c r="P152" s="22">
        <v>0</v>
      </c>
      <c r="Q152" s="22">
        <v>0</v>
      </c>
      <c r="R152" s="22">
        <v>11285</v>
      </c>
      <c r="S152" s="22">
        <v>0</v>
      </c>
      <c r="T152" s="22">
        <v>43470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54767</v>
      </c>
    </row>
    <row r="153" spans="1:43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121040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70256</v>
      </c>
      <c r="V153" s="22">
        <v>0</v>
      </c>
      <c r="W153" s="22">
        <v>0</v>
      </c>
      <c r="X153" s="22">
        <v>19361</v>
      </c>
      <c r="Y153" s="22">
        <v>0</v>
      </c>
      <c r="Z153" s="22">
        <v>0</v>
      </c>
      <c r="AA153" s="22">
        <v>0</v>
      </c>
      <c r="AB153" s="22">
        <v>398000</v>
      </c>
      <c r="AC153" s="22">
        <v>10488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619145</v>
      </c>
    </row>
    <row r="154" spans="1:43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1933516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1933516</v>
      </c>
    </row>
    <row r="155" spans="1:43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317526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26500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344026</v>
      </c>
    </row>
    <row r="156" spans="1:43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210000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50000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5080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265080</v>
      </c>
    </row>
    <row r="157" spans="1:43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23425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11027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34452</v>
      </c>
    </row>
    <row r="158" spans="1:43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37750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587473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21970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150000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893957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1691150</v>
      </c>
    </row>
    <row r="159" spans="1:43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745971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7161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753132</v>
      </c>
    </row>
    <row r="160" spans="1:43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1265897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1111102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178483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2555482</v>
      </c>
    </row>
    <row r="161" spans="1:43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187320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542071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603173</v>
      </c>
      <c r="V161" s="22">
        <v>0</v>
      </c>
      <c r="W161" s="22">
        <v>637100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329499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2299163</v>
      </c>
    </row>
    <row r="162" spans="1:43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2168414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1299086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3467500</v>
      </c>
    </row>
    <row r="163" spans="1:43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145633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104479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250112</v>
      </c>
    </row>
    <row r="164" spans="1:43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47488</v>
      </c>
      <c r="P164" s="22">
        <v>0</v>
      </c>
      <c r="Q164" s="22">
        <v>0</v>
      </c>
      <c r="R164" s="22">
        <v>2083476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42077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2173041</v>
      </c>
    </row>
    <row r="165" spans="1:43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80037</v>
      </c>
      <c r="O165" s="22">
        <v>763477</v>
      </c>
      <c r="P165" s="22">
        <v>161150</v>
      </c>
      <c r="Q165" s="22">
        <v>0</v>
      </c>
      <c r="R165" s="22">
        <v>0</v>
      </c>
      <c r="S165" s="22">
        <v>0</v>
      </c>
      <c r="T165" s="22">
        <v>1407006</v>
      </c>
      <c r="U165" s="22">
        <v>1895234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51427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4358331</v>
      </c>
    </row>
    <row r="166" spans="1:43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0</v>
      </c>
    </row>
    <row r="167" spans="1:43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717009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717009</v>
      </c>
    </row>
    <row r="168" spans="1:43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2143980</v>
      </c>
      <c r="P168" s="22">
        <v>0</v>
      </c>
      <c r="Q168" s="22">
        <v>0</v>
      </c>
      <c r="R168" s="22">
        <v>0</v>
      </c>
      <c r="S168" s="22">
        <v>0</v>
      </c>
      <c r="T168" s="22">
        <v>556253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2700233</v>
      </c>
    </row>
    <row r="169" spans="1:43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19541</v>
      </c>
      <c r="G169" s="22">
        <v>0</v>
      </c>
      <c r="H169" s="22">
        <v>0</v>
      </c>
      <c r="I169" s="22">
        <v>26400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92900</v>
      </c>
      <c r="P169" s="22">
        <v>0</v>
      </c>
      <c r="Q169" s="22">
        <v>0</v>
      </c>
      <c r="R169" s="22">
        <v>0</v>
      </c>
      <c r="S169" s="22">
        <v>0</v>
      </c>
      <c r="T169" s="22">
        <v>87627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60861</v>
      </c>
      <c r="AN169" s="22">
        <v>0</v>
      </c>
      <c r="AO169" s="22">
        <v>0</v>
      </c>
      <c r="AP169" s="22">
        <v>0</v>
      </c>
      <c r="AQ169" s="22">
        <v>287329</v>
      </c>
    </row>
    <row r="170" spans="1:43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519009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60475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579484</v>
      </c>
    </row>
    <row r="171" spans="1:43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33491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313435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952846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1299772</v>
      </c>
    </row>
    <row r="172" spans="1:43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218984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54968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273952</v>
      </c>
    </row>
    <row r="173" spans="1:43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557316</v>
      </c>
      <c r="O173" s="22">
        <v>71730</v>
      </c>
      <c r="P173" s="22">
        <v>0</v>
      </c>
      <c r="Q173" s="22">
        <v>0</v>
      </c>
      <c r="R173" s="22">
        <v>0</v>
      </c>
      <c r="S173" s="22">
        <v>0</v>
      </c>
      <c r="T173" s="22">
        <v>558452</v>
      </c>
      <c r="U173" s="22">
        <v>0</v>
      </c>
      <c r="V173" s="22">
        <v>446456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1633954</v>
      </c>
    </row>
    <row r="174" spans="1:43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28000</v>
      </c>
      <c r="O174" s="22">
        <v>1400796</v>
      </c>
      <c r="P174" s="22">
        <v>0</v>
      </c>
      <c r="Q174" s="22">
        <v>0</v>
      </c>
      <c r="R174" s="22">
        <v>296244</v>
      </c>
      <c r="S174" s="22">
        <v>0</v>
      </c>
      <c r="T174" s="22">
        <v>153091</v>
      </c>
      <c r="U174" s="22">
        <v>200000</v>
      </c>
      <c r="V174" s="22">
        <v>0</v>
      </c>
      <c r="W174" s="22">
        <v>0</v>
      </c>
      <c r="X174" s="22">
        <v>0</v>
      </c>
      <c r="Y174" s="22">
        <v>0</v>
      </c>
      <c r="Z174" s="22">
        <v>36475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331019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2445625</v>
      </c>
    </row>
    <row r="175" spans="1:43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1248760</v>
      </c>
      <c r="O175" s="22">
        <v>694966</v>
      </c>
      <c r="P175" s="22">
        <v>0</v>
      </c>
      <c r="Q175" s="22">
        <v>0</v>
      </c>
      <c r="R175" s="22">
        <v>25000</v>
      </c>
      <c r="S175" s="22">
        <v>0</v>
      </c>
      <c r="T175" s="22">
        <v>0</v>
      </c>
      <c r="U175" s="22">
        <v>111375</v>
      </c>
      <c r="V175" s="22">
        <v>0</v>
      </c>
      <c r="W175" s="22">
        <v>0</v>
      </c>
      <c r="X175" s="22">
        <v>0</v>
      </c>
      <c r="Y175" s="22">
        <v>0</v>
      </c>
      <c r="Z175" s="22">
        <v>750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798285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2879136</v>
      </c>
    </row>
    <row r="176" spans="1:43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1098282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1098282</v>
      </c>
    </row>
    <row r="177" spans="1:43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100000</v>
      </c>
      <c r="M177" s="22">
        <v>0</v>
      </c>
      <c r="N177" s="22">
        <v>0</v>
      </c>
      <c r="O177" s="22">
        <v>337071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152682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589753</v>
      </c>
    </row>
    <row r="178" spans="1:43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1834577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1834577</v>
      </c>
    </row>
    <row r="179" spans="1:43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2134301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2134301</v>
      </c>
    </row>
    <row r="180" spans="1:43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109147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109147</v>
      </c>
    </row>
    <row r="181" spans="1:43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274379</v>
      </c>
      <c r="P181" s="22">
        <v>0</v>
      </c>
      <c r="Q181" s="22">
        <v>0</v>
      </c>
      <c r="R181" s="22">
        <v>0</v>
      </c>
      <c r="S181" s="22">
        <v>0</v>
      </c>
      <c r="T181" s="22">
        <v>102921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377300</v>
      </c>
    </row>
    <row r="182" spans="1:43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73843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15000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310972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399815</v>
      </c>
    </row>
    <row r="183" spans="1:43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1015</v>
      </c>
      <c r="G183" s="22">
        <v>0</v>
      </c>
      <c r="H183" s="22">
        <v>0</v>
      </c>
      <c r="I183" s="22">
        <v>159515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3872</v>
      </c>
      <c r="P183" s="22">
        <v>0</v>
      </c>
      <c r="Q183" s="22">
        <v>0</v>
      </c>
      <c r="R183" s="22">
        <v>14</v>
      </c>
      <c r="S183" s="22">
        <v>0</v>
      </c>
      <c r="T183" s="22">
        <v>24976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5569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194961</v>
      </c>
    </row>
    <row r="184" spans="1:43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0</v>
      </c>
    </row>
    <row r="185" spans="1:43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47340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1195532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1359841</v>
      </c>
      <c r="AP185" s="22">
        <v>0</v>
      </c>
      <c r="AQ185" s="22">
        <v>2602713</v>
      </c>
    </row>
    <row r="186" spans="1:43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70295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80674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89916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240885</v>
      </c>
    </row>
    <row r="187" spans="1:43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232000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458414</v>
      </c>
      <c r="Q187" s="22">
        <v>0</v>
      </c>
      <c r="R187" s="22">
        <v>0</v>
      </c>
      <c r="S187" s="22">
        <v>0</v>
      </c>
      <c r="T187" s="22">
        <v>0</v>
      </c>
      <c r="U187" s="22">
        <v>841583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2500235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4032232</v>
      </c>
    </row>
    <row r="188" spans="1:43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68186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585100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128351</v>
      </c>
      <c r="V188" s="22">
        <v>0</v>
      </c>
      <c r="W188" s="22">
        <v>0</v>
      </c>
      <c r="X188" s="22">
        <v>0</v>
      </c>
      <c r="Y188" s="22">
        <v>0</v>
      </c>
      <c r="Z188" s="22">
        <v>34451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215731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1031819</v>
      </c>
    </row>
    <row r="189" spans="1:43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71449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71449</v>
      </c>
    </row>
    <row r="190" spans="1:43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390040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101000</v>
      </c>
      <c r="AM190" s="22">
        <v>0</v>
      </c>
      <c r="AN190" s="22">
        <v>0</v>
      </c>
      <c r="AO190" s="22">
        <v>0</v>
      </c>
      <c r="AP190" s="22">
        <v>0</v>
      </c>
      <c r="AQ190" s="22">
        <v>491040</v>
      </c>
    </row>
    <row r="191" spans="1:43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33103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33103</v>
      </c>
    </row>
    <row r="192" spans="1:43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61999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152390</v>
      </c>
      <c r="O192" s="22">
        <v>575152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789541</v>
      </c>
    </row>
    <row r="193" spans="1:43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1889339</v>
      </c>
      <c r="O193" s="22">
        <v>190090</v>
      </c>
      <c r="P193" s="22">
        <v>0</v>
      </c>
      <c r="Q193" s="22">
        <v>0</v>
      </c>
      <c r="R193" s="22">
        <v>0</v>
      </c>
      <c r="S193" s="22">
        <v>0</v>
      </c>
      <c r="T193" s="22">
        <v>109910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220865</v>
      </c>
      <c r="AG193" s="22">
        <v>0</v>
      </c>
      <c r="AH193" s="22">
        <v>0</v>
      </c>
      <c r="AI193" s="22">
        <v>41920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2452124</v>
      </c>
    </row>
    <row r="194" spans="1:43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182756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1142918</v>
      </c>
      <c r="P194" s="22">
        <v>0</v>
      </c>
      <c r="Q194" s="22">
        <v>0</v>
      </c>
      <c r="R194" s="22">
        <v>0</v>
      </c>
      <c r="S194" s="22">
        <v>0</v>
      </c>
      <c r="T194" s="22">
        <v>140624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261783</v>
      </c>
      <c r="AJ194" s="22">
        <v>61415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1789496</v>
      </c>
    </row>
    <row r="195" spans="1:43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0</v>
      </c>
    </row>
    <row r="196" spans="1:43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247544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125220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372764</v>
      </c>
    </row>
    <row r="197" spans="1:43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2960911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2960911</v>
      </c>
    </row>
    <row r="198" spans="1:43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102839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102839</v>
      </c>
    </row>
    <row r="199" spans="1:43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</row>
    <row r="200" spans="1:43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125375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125375</v>
      </c>
    </row>
    <row r="201" spans="1:43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</row>
    <row r="202" spans="1:43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4969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129513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26817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161299</v>
      </c>
    </row>
    <row r="203" spans="1:43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159923</v>
      </c>
      <c r="P203" s="22">
        <v>0</v>
      </c>
      <c r="Q203" s="22">
        <v>0</v>
      </c>
      <c r="R203" s="22">
        <v>0</v>
      </c>
      <c r="S203" s="22">
        <v>0</v>
      </c>
      <c r="T203" s="22">
        <v>22255</v>
      </c>
      <c r="U203" s="22">
        <v>46000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228178</v>
      </c>
    </row>
    <row r="204" spans="1:43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0</v>
      </c>
    </row>
    <row r="205" spans="1:43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299887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299887</v>
      </c>
    </row>
    <row r="206" spans="1:43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46283</v>
      </c>
      <c r="P206" s="22">
        <v>0</v>
      </c>
      <c r="Q206" s="22">
        <v>0</v>
      </c>
      <c r="R206" s="22">
        <v>13940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168686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228909</v>
      </c>
    </row>
    <row r="207" spans="1:43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55619</v>
      </c>
      <c r="U207" s="22">
        <v>35261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23800</v>
      </c>
      <c r="AJ207" s="22">
        <v>15700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130380</v>
      </c>
    </row>
    <row r="208" spans="1:43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139931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8180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22399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170510</v>
      </c>
    </row>
    <row r="209" spans="1:43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1026873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1026873</v>
      </c>
    </row>
    <row r="210" spans="1:43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167476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167476</v>
      </c>
    </row>
    <row r="211" spans="1:43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3601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3601</v>
      </c>
    </row>
    <row r="212" spans="1:43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0</v>
      </c>
    </row>
    <row r="213" spans="1:43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19048</v>
      </c>
      <c r="P213" s="22">
        <v>0</v>
      </c>
      <c r="Q213" s="22">
        <v>0</v>
      </c>
      <c r="R213" s="22">
        <v>0</v>
      </c>
      <c r="S213" s="22">
        <v>113045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132093</v>
      </c>
    </row>
    <row r="214" spans="1:43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192704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192704</v>
      </c>
    </row>
    <row r="215" spans="1:43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150116</v>
      </c>
      <c r="P215" s="22">
        <v>0</v>
      </c>
      <c r="Q215" s="22">
        <v>0</v>
      </c>
      <c r="R215" s="22">
        <v>0</v>
      </c>
      <c r="S215" s="22">
        <v>0</v>
      </c>
      <c r="T215" s="22">
        <v>35213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185329</v>
      </c>
    </row>
    <row r="216" spans="1:43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671471</v>
      </c>
      <c r="U216" s="22">
        <v>33785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279465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984721</v>
      </c>
    </row>
    <row r="217" spans="1:43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50035</v>
      </c>
      <c r="P217" s="22">
        <v>0</v>
      </c>
      <c r="Q217" s="22">
        <v>0</v>
      </c>
      <c r="R217" s="22">
        <v>0</v>
      </c>
      <c r="S217" s="22">
        <v>0</v>
      </c>
      <c r="T217" s="22">
        <v>45480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11714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107229</v>
      </c>
    </row>
    <row r="218" spans="1:43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63244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63244</v>
      </c>
    </row>
    <row r="219" spans="1:43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17250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17250</v>
      </c>
    </row>
    <row r="220" spans="1:43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</row>
    <row r="221" spans="1:43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52216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2355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144444</v>
      </c>
      <c r="AP221" s="22">
        <v>0</v>
      </c>
      <c r="AQ221" s="22">
        <v>199015</v>
      </c>
    </row>
    <row r="222" spans="1:43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63783</v>
      </c>
      <c r="U222" s="22">
        <v>67650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131433</v>
      </c>
    </row>
    <row r="223" spans="1:43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36906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154729</v>
      </c>
      <c r="P223" s="22">
        <v>0</v>
      </c>
      <c r="Q223" s="22">
        <v>0</v>
      </c>
      <c r="R223" s="22">
        <v>0</v>
      </c>
      <c r="S223" s="22">
        <v>0</v>
      </c>
      <c r="T223" s="22">
        <v>51690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243325</v>
      </c>
    </row>
    <row r="224" spans="1:43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127804</v>
      </c>
      <c r="P224" s="22">
        <v>0</v>
      </c>
      <c r="Q224" s="22">
        <v>0</v>
      </c>
      <c r="R224" s="22">
        <v>90648</v>
      </c>
      <c r="S224" s="22">
        <v>0</v>
      </c>
      <c r="T224" s="22">
        <v>37263</v>
      </c>
      <c r="U224" s="22">
        <v>85408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341123</v>
      </c>
    </row>
    <row r="225" spans="1:43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4400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18000</v>
      </c>
      <c r="P225" s="22">
        <v>0</v>
      </c>
      <c r="Q225" s="22">
        <v>0</v>
      </c>
      <c r="R225" s="22">
        <v>208042</v>
      </c>
      <c r="S225" s="22">
        <v>0</v>
      </c>
      <c r="T225" s="22">
        <v>26686</v>
      </c>
      <c r="U225" s="22">
        <v>10000</v>
      </c>
      <c r="V225" s="22">
        <v>0</v>
      </c>
      <c r="W225" s="22">
        <v>0</v>
      </c>
      <c r="X225" s="22">
        <v>0</v>
      </c>
      <c r="Y225" s="22">
        <v>0</v>
      </c>
      <c r="Z225" s="22">
        <v>28177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5967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301272</v>
      </c>
    </row>
    <row r="226" spans="1:43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54062</v>
      </c>
      <c r="P226" s="22">
        <v>0</v>
      </c>
      <c r="Q226" s="22">
        <v>0</v>
      </c>
      <c r="R226" s="22">
        <v>0</v>
      </c>
      <c r="S226" s="22">
        <v>0</v>
      </c>
      <c r="T226" s="22">
        <v>54062</v>
      </c>
      <c r="U226" s="22">
        <v>54062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162186</v>
      </c>
    </row>
    <row r="227" spans="1:43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16809</v>
      </c>
      <c r="P227" s="22">
        <v>0</v>
      </c>
      <c r="Q227" s="22">
        <v>0</v>
      </c>
      <c r="R227" s="22">
        <v>0</v>
      </c>
      <c r="S227" s="22">
        <v>0</v>
      </c>
      <c r="T227" s="22">
        <v>10531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27340</v>
      </c>
    </row>
    <row r="228" spans="1:43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335412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145455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480867</v>
      </c>
    </row>
    <row r="229" spans="1:43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211822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211822</v>
      </c>
    </row>
    <row r="230" spans="1:43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200858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62500</v>
      </c>
      <c r="AJ230" s="22">
        <v>0</v>
      </c>
      <c r="AK230" s="22">
        <v>0</v>
      </c>
      <c r="AL230" s="22">
        <v>10884</v>
      </c>
      <c r="AM230" s="22">
        <v>0</v>
      </c>
      <c r="AN230" s="22">
        <v>0</v>
      </c>
      <c r="AO230" s="22">
        <v>0</v>
      </c>
      <c r="AP230" s="22">
        <v>0</v>
      </c>
      <c r="AQ230" s="22">
        <v>274242</v>
      </c>
    </row>
    <row r="231" spans="1:43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234984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234984</v>
      </c>
    </row>
    <row r="232" spans="1:43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22054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18941</v>
      </c>
      <c r="AK232" s="22">
        <v>0</v>
      </c>
      <c r="AL232" s="22">
        <v>17896</v>
      </c>
      <c r="AM232" s="22">
        <v>0</v>
      </c>
      <c r="AN232" s="22">
        <v>0</v>
      </c>
      <c r="AO232" s="22">
        <v>0</v>
      </c>
      <c r="AP232" s="22">
        <v>0</v>
      </c>
      <c r="AQ232" s="22">
        <v>58891</v>
      </c>
    </row>
    <row r="233" spans="1:43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89257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100000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189257</v>
      </c>
    </row>
    <row r="234" spans="1:43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38265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245555</v>
      </c>
      <c r="P234" s="22">
        <v>0</v>
      </c>
      <c r="Q234" s="22">
        <v>0</v>
      </c>
      <c r="R234" s="22">
        <v>0</v>
      </c>
      <c r="S234" s="22">
        <v>28092</v>
      </c>
      <c r="T234" s="22">
        <v>203703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9920</v>
      </c>
      <c r="AH234" s="22">
        <v>0</v>
      </c>
      <c r="AI234" s="22">
        <v>1964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527499</v>
      </c>
    </row>
    <row r="235" spans="1:43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346668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346668</v>
      </c>
    </row>
    <row r="236" spans="1:43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40733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10784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51517</v>
      </c>
    </row>
    <row r="237" spans="1:43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7395</v>
      </c>
      <c r="U237" s="22">
        <v>186567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193962</v>
      </c>
    </row>
    <row r="238" spans="1:43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109331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109331</v>
      </c>
    </row>
    <row r="239" spans="1:43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32500</v>
      </c>
      <c r="P239" s="22">
        <v>0</v>
      </c>
      <c r="Q239" s="22">
        <v>0</v>
      </c>
      <c r="R239" s="22">
        <v>0</v>
      </c>
      <c r="S239" s="22">
        <v>0</v>
      </c>
      <c r="T239" s="22">
        <v>124493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285600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442593</v>
      </c>
    </row>
    <row r="240" spans="1:43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105183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105183</v>
      </c>
    </row>
    <row r="241" spans="1:43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53318</v>
      </c>
      <c r="U241" s="22">
        <v>10288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63606</v>
      </c>
    </row>
    <row r="242" spans="1:43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20328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118975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139303</v>
      </c>
    </row>
    <row r="243" spans="1:43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44042</v>
      </c>
      <c r="P243" s="22">
        <v>0</v>
      </c>
      <c r="Q243" s="22">
        <v>0</v>
      </c>
      <c r="R243" s="22">
        <v>0</v>
      </c>
      <c r="S243" s="22">
        <v>0</v>
      </c>
      <c r="T243" s="22">
        <v>124110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168152</v>
      </c>
    </row>
    <row r="244" spans="1:43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289761</v>
      </c>
      <c r="U244" s="22">
        <v>289762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579523</v>
      </c>
    </row>
    <row r="245" spans="1:43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1196606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1196606</v>
      </c>
    </row>
    <row r="246" spans="1:43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111210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111210</v>
      </c>
    </row>
    <row r="247" spans="1:43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276891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276891</v>
      </c>
    </row>
    <row r="248" spans="1:43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0</v>
      </c>
    </row>
    <row r="249" spans="1:43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162686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162686</v>
      </c>
    </row>
    <row r="250" spans="1:43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65242</v>
      </c>
      <c r="P250" s="22">
        <v>0</v>
      </c>
      <c r="Q250" s="22">
        <v>0</v>
      </c>
      <c r="R250" s="22">
        <v>0</v>
      </c>
      <c r="S250" s="22">
        <v>0</v>
      </c>
      <c r="T250" s="22">
        <v>52931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118173</v>
      </c>
    </row>
    <row r="251" spans="1:43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96804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96804</v>
      </c>
    </row>
    <row r="252" spans="1:43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6454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96878</v>
      </c>
      <c r="P252" s="22">
        <v>0</v>
      </c>
      <c r="Q252" s="22">
        <v>0</v>
      </c>
      <c r="R252" s="22">
        <v>0</v>
      </c>
      <c r="S252" s="22">
        <v>0</v>
      </c>
      <c r="T252" s="22">
        <v>128840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9356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241528</v>
      </c>
    </row>
    <row r="253" spans="1:43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</row>
    <row r="254" spans="1:43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922754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922754</v>
      </c>
    </row>
    <row r="255" spans="1:43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961137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961137</v>
      </c>
    </row>
    <row r="256" spans="1:43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27338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27338</v>
      </c>
    </row>
    <row r="257" spans="1:43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74326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74326</v>
      </c>
    </row>
    <row r="258" spans="1:43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7317</v>
      </c>
      <c r="U258" s="22">
        <v>42311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49628</v>
      </c>
    </row>
    <row r="259" spans="1:43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18000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43739</v>
      </c>
      <c r="P259" s="22">
        <v>0</v>
      </c>
      <c r="Q259" s="22">
        <v>0</v>
      </c>
      <c r="R259" s="22">
        <v>0</v>
      </c>
      <c r="S259" s="22">
        <v>0</v>
      </c>
      <c r="T259" s="22">
        <v>35022</v>
      </c>
      <c r="U259" s="22">
        <v>106695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21600</v>
      </c>
      <c r="AJ259" s="22">
        <v>20000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245056</v>
      </c>
    </row>
    <row r="260" spans="1:43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432662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432662</v>
      </c>
    </row>
    <row r="261" spans="1:43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747929</v>
      </c>
      <c r="P261" s="22">
        <v>0</v>
      </c>
      <c r="Q261" s="22">
        <v>0</v>
      </c>
      <c r="R261" s="22">
        <v>0</v>
      </c>
      <c r="S261" s="22">
        <v>0</v>
      </c>
      <c r="T261" s="22">
        <v>213130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961059</v>
      </c>
    </row>
    <row r="262" spans="1:43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86425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86425</v>
      </c>
    </row>
    <row r="263" spans="1:43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322535</v>
      </c>
      <c r="P263" s="22">
        <v>0</v>
      </c>
      <c r="Q263" s="22">
        <v>0</v>
      </c>
      <c r="R263" s="22">
        <v>393849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13585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729969</v>
      </c>
    </row>
    <row r="264" spans="1:43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71830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71830</v>
      </c>
    </row>
    <row r="265" spans="1:43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50000</v>
      </c>
      <c r="G265" s="22">
        <v>0</v>
      </c>
      <c r="H265" s="22">
        <v>0</v>
      </c>
      <c r="I265" s="22">
        <v>251143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96498</v>
      </c>
      <c r="V265" s="22">
        <v>170691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568332</v>
      </c>
    </row>
    <row r="266" spans="1:43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35840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35840</v>
      </c>
    </row>
    <row r="267" spans="1:43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2000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2000</v>
      </c>
    </row>
    <row r="268" spans="1:43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50000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50000</v>
      </c>
    </row>
    <row r="269" spans="1:43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27599</v>
      </c>
      <c r="P269" s="22">
        <v>0</v>
      </c>
      <c r="Q269" s="22">
        <v>0</v>
      </c>
      <c r="R269" s="22">
        <v>0</v>
      </c>
      <c r="S269" s="22">
        <v>0</v>
      </c>
      <c r="T269" s="22">
        <v>40337</v>
      </c>
      <c r="U269" s="22">
        <v>32218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7700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107854</v>
      </c>
    </row>
    <row r="270" spans="1:43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459699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111482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571181</v>
      </c>
    </row>
    <row r="271" spans="1:43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124646</v>
      </c>
      <c r="P271" s="22">
        <v>0</v>
      </c>
      <c r="Q271" s="22">
        <v>0</v>
      </c>
      <c r="R271" s="22">
        <v>0</v>
      </c>
      <c r="S271" s="22">
        <v>0</v>
      </c>
      <c r="T271" s="22">
        <v>59843</v>
      </c>
      <c r="U271" s="22">
        <v>147070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331559</v>
      </c>
    </row>
    <row r="272" spans="1:43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8235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8235</v>
      </c>
    </row>
    <row r="273" spans="1:43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11890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11890</v>
      </c>
    </row>
    <row r="274" spans="1:43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152979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152979</v>
      </c>
    </row>
    <row r="275" spans="1:43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25184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140000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165184</v>
      </c>
    </row>
    <row r="276" spans="1:43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</row>
    <row r="277" spans="1:43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9527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4739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315553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329819</v>
      </c>
    </row>
    <row r="278" spans="1:43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40385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43356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161839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245580</v>
      </c>
    </row>
    <row r="279" spans="1:43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24175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219609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243784</v>
      </c>
    </row>
    <row r="280" spans="1:43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</row>
    <row r="281" spans="1:43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2850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192498</v>
      </c>
      <c r="AK281" s="22">
        <v>0</v>
      </c>
      <c r="AL281" s="22">
        <v>9593</v>
      </c>
      <c r="AM281" s="22">
        <v>0</v>
      </c>
      <c r="AN281" s="22">
        <v>0</v>
      </c>
      <c r="AO281" s="22">
        <v>0</v>
      </c>
      <c r="AP281" s="22">
        <v>0</v>
      </c>
      <c r="AQ281" s="22">
        <v>204941</v>
      </c>
    </row>
    <row r="282" spans="1:43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50632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59141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109773</v>
      </c>
    </row>
    <row r="283" spans="1:43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12158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12158</v>
      </c>
    </row>
    <row r="284" spans="1:43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147329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147329</v>
      </c>
    </row>
    <row r="285" spans="1:43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5747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144479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150226</v>
      </c>
    </row>
    <row r="286" spans="1:43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65540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65540</v>
      </c>
    </row>
    <row r="287" spans="1:43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110756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4590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115346</v>
      </c>
    </row>
    <row r="288" spans="1:43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215717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215717</v>
      </c>
    </row>
    <row r="289" spans="1:43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42558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42558</v>
      </c>
    </row>
    <row r="290" spans="1:43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24205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24205</v>
      </c>
    </row>
    <row r="291" spans="1:43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1300</v>
      </c>
      <c r="N291" s="22">
        <v>0</v>
      </c>
      <c r="O291" s="22">
        <v>88156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73984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163440</v>
      </c>
    </row>
    <row r="292" spans="1:43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52309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52309</v>
      </c>
    </row>
    <row r="293" spans="1:43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180723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180723</v>
      </c>
    </row>
    <row r="294" spans="1:43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</row>
    <row r="295" spans="1:43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149010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29195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178205</v>
      </c>
    </row>
    <row r="296" spans="1:43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226253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226253</v>
      </c>
    </row>
    <row r="297" spans="1:43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30467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24955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55422</v>
      </c>
    </row>
    <row r="298" spans="1:43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28269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28269</v>
      </c>
    </row>
    <row r="299" spans="1:43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2100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2100</v>
      </c>
    </row>
    <row r="300" spans="1:43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21524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39829</v>
      </c>
      <c r="AM300" s="22">
        <v>0</v>
      </c>
      <c r="AN300" s="22">
        <v>0</v>
      </c>
      <c r="AO300" s="22">
        <v>0</v>
      </c>
      <c r="AP300" s="22">
        <v>0</v>
      </c>
      <c r="AQ300" s="22">
        <v>61353</v>
      </c>
    </row>
    <row r="301" spans="1:43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93865</v>
      </c>
      <c r="N301" s="22">
        <v>0</v>
      </c>
      <c r="O301" s="22">
        <v>275427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369292</v>
      </c>
    </row>
    <row r="302" spans="1:43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80663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80663</v>
      </c>
    </row>
    <row r="303" spans="1:43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77533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77533</v>
      </c>
    </row>
    <row r="304" spans="1:43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</row>
    <row r="305" spans="1:43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</row>
    <row r="306" spans="1:43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29200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24604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53804</v>
      </c>
    </row>
    <row r="307" spans="1:43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2076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2076</v>
      </c>
    </row>
    <row r="308" spans="1:43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16535</v>
      </c>
      <c r="P308" s="22">
        <v>0</v>
      </c>
      <c r="Q308" s="22">
        <v>0</v>
      </c>
      <c r="R308" s="22">
        <v>29549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8345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54429</v>
      </c>
    </row>
    <row r="309" spans="1:43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3600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3600</v>
      </c>
    </row>
    <row r="310" spans="1:43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79201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21410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100611</v>
      </c>
    </row>
    <row r="311" spans="1:43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19087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36293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55380</v>
      </c>
    </row>
    <row r="312" spans="1:43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3775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37783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41558</v>
      </c>
    </row>
    <row r="313" spans="1:43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</row>
    <row r="314" spans="1:43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16707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16707</v>
      </c>
    </row>
    <row r="315" spans="1:43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41358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41358</v>
      </c>
    </row>
    <row r="316" spans="1:43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201823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77481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279304</v>
      </c>
    </row>
    <row r="317" spans="1:43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23300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23300</v>
      </c>
    </row>
    <row r="318" spans="1:43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161850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161850</v>
      </c>
    </row>
    <row r="319" spans="1:43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</row>
    <row r="320" spans="1:43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</row>
    <row r="321" spans="1:43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128217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38416</v>
      </c>
      <c r="O321" s="22">
        <v>17457</v>
      </c>
      <c r="P321" s="22">
        <v>0</v>
      </c>
      <c r="Q321" s="22">
        <v>0</v>
      </c>
      <c r="R321" s="22">
        <v>65507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20668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270265</v>
      </c>
    </row>
    <row r="322" spans="1:43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39916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39916</v>
      </c>
    </row>
    <row r="323" spans="1:43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</row>
    <row r="324" spans="1:43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0</v>
      </c>
    </row>
    <row r="325" spans="1:43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0</v>
      </c>
    </row>
    <row r="326" spans="1:43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0</v>
      </c>
    </row>
    <row r="327" spans="1:43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56636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19700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76336</v>
      </c>
    </row>
    <row r="328" spans="1:43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23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1903800</v>
      </c>
    </row>
    <row r="329" spans="1:43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8FFD5-A11C-4971-AA57-9BD677460075}">
  <dimension ref="A1:AQ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1039</v>
      </c>
      <c r="D1" s="20" t="s">
        <v>1084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828</v>
      </c>
      <c r="F2" s="21" t="s">
        <v>829</v>
      </c>
      <c r="G2" s="21" t="s">
        <v>830</v>
      </c>
      <c r="H2" s="21" t="s">
        <v>831</v>
      </c>
      <c r="I2" s="21" t="s">
        <v>832</v>
      </c>
      <c r="J2" s="21" t="s">
        <v>833</v>
      </c>
      <c r="K2" s="21" t="s">
        <v>834</v>
      </c>
      <c r="L2" s="21" t="s">
        <v>835</v>
      </c>
      <c r="M2" s="21" t="s">
        <v>836</v>
      </c>
      <c r="N2" s="21" t="s">
        <v>1041</v>
      </c>
      <c r="O2" s="21" t="s">
        <v>838</v>
      </c>
      <c r="P2" s="21" t="s">
        <v>839</v>
      </c>
      <c r="Q2" s="21" t="s">
        <v>840</v>
      </c>
      <c r="R2" s="21" t="s">
        <v>841</v>
      </c>
      <c r="S2" s="21" t="s">
        <v>842</v>
      </c>
      <c r="T2" s="21" t="s">
        <v>843</v>
      </c>
      <c r="U2" s="21" t="s">
        <v>844</v>
      </c>
      <c r="V2" s="21" t="s">
        <v>845</v>
      </c>
      <c r="W2" s="21" t="s">
        <v>846</v>
      </c>
      <c r="X2" s="21" t="s">
        <v>847</v>
      </c>
      <c r="Y2" s="21" t="s">
        <v>848</v>
      </c>
      <c r="Z2" s="21" t="s">
        <v>1042</v>
      </c>
      <c r="AA2" s="21" t="s">
        <v>850</v>
      </c>
      <c r="AB2" s="21" t="s">
        <v>851</v>
      </c>
      <c r="AC2" s="21" t="s">
        <v>852</v>
      </c>
      <c r="AD2" s="21" t="s">
        <v>853</v>
      </c>
      <c r="AE2" s="21" t="s">
        <v>854</v>
      </c>
      <c r="AF2" s="21" t="s">
        <v>855</v>
      </c>
      <c r="AG2" s="21" t="s">
        <v>856</v>
      </c>
      <c r="AH2" s="21" t="s">
        <v>857</v>
      </c>
      <c r="AI2" s="21" t="s">
        <v>858</v>
      </c>
      <c r="AJ2" s="21" t="s">
        <v>859</v>
      </c>
      <c r="AK2" s="21" t="s">
        <v>860</v>
      </c>
      <c r="AL2" s="21" t="s">
        <v>861</v>
      </c>
      <c r="AM2" s="21" t="s">
        <v>862</v>
      </c>
      <c r="AN2" s="21" t="s">
        <v>863</v>
      </c>
      <c r="AO2" s="21" t="s">
        <v>864</v>
      </c>
      <c r="AP2" s="21" t="s">
        <v>64</v>
      </c>
      <c r="AQ2" s="21" t="s">
        <v>1043</v>
      </c>
    </row>
    <row r="3" spans="1:43" x14ac:dyDescent="0.25">
      <c r="A3" s="21"/>
      <c r="B3" s="21"/>
      <c r="C3" s="21"/>
      <c r="D3" s="21" t="s">
        <v>88</v>
      </c>
      <c r="E3" s="21" t="s">
        <v>1044</v>
      </c>
      <c r="F3" s="21" t="s">
        <v>1045</v>
      </c>
      <c r="G3" s="21" t="s">
        <v>1046</v>
      </c>
      <c r="H3" s="21" t="s">
        <v>1047</v>
      </c>
      <c r="I3" s="21" t="s">
        <v>1048</v>
      </c>
      <c r="J3" s="21" t="s">
        <v>1049</v>
      </c>
      <c r="K3" s="21" t="s">
        <v>1050</v>
      </c>
      <c r="L3" s="21" t="s">
        <v>1051</v>
      </c>
      <c r="M3" s="21" t="s">
        <v>1052</v>
      </c>
      <c r="N3" s="21" t="s">
        <v>1053</v>
      </c>
      <c r="O3" s="21" t="s">
        <v>1054</v>
      </c>
      <c r="P3" s="21" t="s">
        <v>1055</v>
      </c>
      <c r="Q3" s="21" t="s">
        <v>1056</v>
      </c>
      <c r="R3" s="21" t="s">
        <v>1057</v>
      </c>
      <c r="S3" s="21" t="s">
        <v>1058</v>
      </c>
      <c r="T3" s="21" t="s">
        <v>1059</v>
      </c>
      <c r="U3" s="21" t="s">
        <v>1060</v>
      </c>
      <c r="V3" s="21" t="s">
        <v>1061</v>
      </c>
      <c r="W3" s="21" t="s">
        <v>1062</v>
      </c>
      <c r="X3" s="21" t="s">
        <v>1063</v>
      </c>
      <c r="Y3" s="21" t="s">
        <v>1064</v>
      </c>
      <c r="Z3" s="21" t="s">
        <v>1065</v>
      </c>
      <c r="AA3" s="21" t="s">
        <v>1066</v>
      </c>
      <c r="AB3" s="21" t="s">
        <v>1067</v>
      </c>
      <c r="AC3" s="21" t="s">
        <v>1068</v>
      </c>
      <c r="AD3" s="21" t="s">
        <v>1069</v>
      </c>
      <c r="AE3" s="21" t="s">
        <v>1070</v>
      </c>
      <c r="AF3" s="21" t="s">
        <v>1071</v>
      </c>
      <c r="AG3" s="21" t="s">
        <v>1072</v>
      </c>
      <c r="AH3" s="21" t="s">
        <v>1073</v>
      </c>
      <c r="AI3" s="21" t="s">
        <v>1074</v>
      </c>
      <c r="AJ3" s="21" t="s">
        <v>1075</v>
      </c>
      <c r="AK3" s="21" t="s">
        <v>1076</v>
      </c>
      <c r="AL3" s="21" t="s">
        <v>1077</v>
      </c>
      <c r="AM3" s="21" t="s">
        <v>1078</v>
      </c>
      <c r="AN3" s="21" t="s">
        <v>1079</v>
      </c>
      <c r="AO3" s="21" t="s">
        <v>1080</v>
      </c>
      <c r="AP3" s="21" t="s">
        <v>1081</v>
      </c>
      <c r="AQ3" s="21" t="s">
        <v>1082</v>
      </c>
    </row>
    <row r="4" spans="1:43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2111916</v>
      </c>
      <c r="G4" s="22">
        <v>0</v>
      </c>
      <c r="H4" s="22">
        <v>351039</v>
      </c>
      <c r="I4" s="22">
        <v>1038362</v>
      </c>
      <c r="J4" s="22">
        <v>0</v>
      </c>
      <c r="K4" s="22">
        <v>0</v>
      </c>
      <c r="L4" s="22">
        <v>60754</v>
      </c>
      <c r="M4" s="22">
        <v>0</v>
      </c>
      <c r="N4" s="22">
        <v>1039249</v>
      </c>
      <c r="O4" s="22">
        <v>14649443</v>
      </c>
      <c r="P4" s="22">
        <v>0</v>
      </c>
      <c r="Q4" s="22">
        <v>1082130</v>
      </c>
      <c r="R4" s="22">
        <v>1842443</v>
      </c>
      <c r="S4" s="22">
        <v>0</v>
      </c>
      <c r="T4" s="22">
        <v>2410594</v>
      </c>
      <c r="U4" s="22">
        <v>2126832</v>
      </c>
      <c r="V4" s="22">
        <v>103758</v>
      </c>
      <c r="W4" s="22">
        <v>0</v>
      </c>
      <c r="X4" s="22">
        <v>0</v>
      </c>
      <c r="Y4" s="22">
        <v>0</v>
      </c>
      <c r="Z4" s="22">
        <v>2552</v>
      </c>
      <c r="AA4" s="22">
        <v>0</v>
      </c>
      <c r="AB4" s="22">
        <v>0</v>
      </c>
      <c r="AC4" s="22">
        <v>0</v>
      </c>
      <c r="AD4" s="22">
        <v>0</v>
      </c>
      <c r="AE4" s="22">
        <v>267010</v>
      </c>
      <c r="AF4" s="22">
        <v>72477</v>
      </c>
      <c r="AG4" s="22">
        <v>0</v>
      </c>
      <c r="AH4" s="22">
        <v>0</v>
      </c>
      <c r="AI4" s="22">
        <v>5860061</v>
      </c>
      <c r="AJ4" s="22">
        <v>295081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33313701</v>
      </c>
    </row>
    <row r="5" spans="1:43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124423</v>
      </c>
      <c r="G5" s="22">
        <v>17255</v>
      </c>
      <c r="H5" s="22">
        <v>107994</v>
      </c>
      <c r="I5" s="22">
        <v>154851</v>
      </c>
      <c r="J5" s="22">
        <v>0</v>
      </c>
      <c r="K5" s="22">
        <v>0</v>
      </c>
      <c r="L5" s="22">
        <v>32844</v>
      </c>
      <c r="M5" s="22">
        <v>0</v>
      </c>
      <c r="N5" s="22">
        <v>199625</v>
      </c>
      <c r="O5" s="22">
        <v>6395831</v>
      </c>
      <c r="P5" s="22">
        <v>0</v>
      </c>
      <c r="Q5" s="22">
        <v>74851</v>
      </c>
      <c r="R5" s="22">
        <v>613703</v>
      </c>
      <c r="S5" s="22">
        <v>34754</v>
      </c>
      <c r="T5" s="22">
        <v>496632</v>
      </c>
      <c r="U5" s="22">
        <v>247355</v>
      </c>
      <c r="V5" s="22">
        <v>0</v>
      </c>
      <c r="W5" s="22">
        <v>0</v>
      </c>
      <c r="X5" s="22">
        <v>20915</v>
      </c>
      <c r="Y5" s="22">
        <v>18198</v>
      </c>
      <c r="Z5" s="22">
        <v>1795</v>
      </c>
      <c r="AA5" s="22">
        <v>7655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9471</v>
      </c>
      <c r="AH5" s="22">
        <v>0</v>
      </c>
      <c r="AI5" s="22">
        <v>2559425</v>
      </c>
      <c r="AJ5" s="22">
        <v>356816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11474393</v>
      </c>
    </row>
    <row r="6" spans="1:43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103289</v>
      </c>
      <c r="G6" s="22">
        <v>0</v>
      </c>
      <c r="H6" s="22">
        <v>0</v>
      </c>
      <c r="I6" s="22">
        <v>212932</v>
      </c>
      <c r="J6" s="22">
        <v>0</v>
      </c>
      <c r="K6" s="22">
        <v>0</v>
      </c>
      <c r="L6" s="22">
        <v>12713</v>
      </c>
      <c r="M6" s="22">
        <v>0</v>
      </c>
      <c r="N6" s="22">
        <v>8592</v>
      </c>
      <c r="O6" s="22">
        <v>2768037</v>
      </c>
      <c r="P6" s="22">
        <v>8785</v>
      </c>
      <c r="Q6" s="22">
        <v>0</v>
      </c>
      <c r="R6" s="22">
        <v>0</v>
      </c>
      <c r="S6" s="22">
        <v>0</v>
      </c>
      <c r="T6" s="22">
        <v>394189</v>
      </c>
      <c r="U6" s="22">
        <v>506902</v>
      </c>
      <c r="V6" s="22">
        <v>156972</v>
      </c>
      <c r="W6" s="22">
        <v>0</v>
      </c>
      <c r="X6" s="22">
        <v>0</v>
      </c>
      <c r="Y6" s="22">
        <v>0</v>
      </c>
      <c r="Z6" s="22">
        <v>8648</v>
      </c>
      <c r="AA6" s="22">
        <v>0</v>
      </c>
      <c r="AB6" s="22">
        <v>0</v>
      </c>
      <c r="AC6" s="22">
        <v>13791</v>
      </c>
      <c r="AD6" s="22">
        <v>828</v>
      </c>
      <c r="AE6" s="22">
        <v>0</v>
      </c>
      <c r="AF6" s="22">
        <v>0</v>
      </c>
      <c r="AG6" s="22">
        <v>0</v>
      </c>
      <c r="AH6" s="22">
        <v>0</v>
      </c>
      <c r="AI6" s="22">
        <v>2186803</v>
      </c>
      <c r="AJ6" s="22">
        <v>306822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6689303</v>
      </c>
    </row>
    <row r="7" spans="1:43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4000</v>
      </c>
      <c r="F7" s="22">
        <v>22475000</v>
      </c>
      <c r="G7" s="22">
        <v>0</v>
      </c>
      <c r="H7" s="22">
        <v>15444000</v>
      </c>
      <c r="I7" s="22">
        <v>6323000</v>
      </c>
      <c r="J7" s="22">
        <v>2853000</v>
      </c>
      <c r="K7" s="22">
        <v>0</v>
      </c>
      <c r="L7" s="22">
        <v>0</v>
      </c>
      <c r="M7" s="22">
        <v>0</v>
      </c>
      <c r="N7" s="22">
        <v>28112000</v>
      </c>
      <c r="O7" s="22">
        <v>192181000</v>
      </c>
      <c r="P7" s="22">
        <v>0</v>
      </c>
      <c r="Q7" s="22">
        <v>129847000</v>
      </c>
      <c r="R7" s="22">
        <v>40872000</v>
      </c>
      <c r="S7" s="22">
        <v>627000</v>
      </c>
      <c r="T7" s="22">
        <v>50911000</v>
      </c>
      <c r="U7" s="22">
        <v>69121000</v>
      </c>
      <c r="V7" s="22">
        <v>12943000</v>
      </c>
      <c r="W7" s="22">
        <v>189000</v>
      </c>
      <c r="X7" s="22">
        <v>20908000</v>
      </c>
      <c r="Y7" s="22">
        <v>0</v>
      </c>
      <c r="Z7" s="22">
        <v>0</v>
      </c>
      <c r="AA7" s="22">
        <v>0</v>
      </c>
      <c r="AB7" s="22">
        <v>12935000</v>
      </c>
      <c r="AC7" s="22">
        <v>144000</v>
      </c>
      <c r="AD7" s="22">
        <v>0</v>
      </c>
      <c r="AE7" s="22">
        <v>0</v>
      </c>
      <c r="AF7" s="22">
        <v>64221000</v>
      </c>
      <c r="AG7" s="22">
        <v>0</v>
      </c>
      <c r="AH7" s="22">
        <v>0</v>
      </c>
      <c r="AI7" s="22">
        <v>47807000</v>
      </c>
      <c r="AJ7" s="22">
        <v>5436000</v>
      </c>
      <c r="AK7" s="22">
        <v>59000</v>
      </c>
      <c r="AL7" s="22">
        <v>1067000</v>
      </c>
      <c r="AM7" s="22">
        <v>0</v>
      </c>
      <c r="AN7" s="22">
        <v>0</v>
      </c>
      <c r="AO7" s="22">
        <v>0</v>
      </c>
      <c r="AP7" s="22">
        <v>0</v>
      </c>
      <c r="AQ7" s="22">
        <v>724479000</v>
      </c>
    </row>
    <row r="8" spans="1:43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612984</v>
      </c>
      <c r="G8" s="22">
        <v>0</v>
      </c>
      <c r="H8" s="22">
        <v>318582</v>
      </c>
      <c r="I8" s="22">
        <v>285995</v>
      </c>
      <c r="J8" s="22">
        <v>0</v>
      </c>
      <c r="K8" s="22">
        <v>0</v>
      </c>
      <c r="L8" s="22">
        <v>0</v>
      </c>
      <c r="M8" s="22">
        <v>8998</v>
      </c>
      <c r="N8" s="22">
        <v>738697</v>
      </c>
      <c r="O8" s="22">
        <v>3175453</v>
      </c>
      <c r="P8" s="22">
        <v>122597</v>
      </c>
      <c r="Q8" s="22">
        <v>0</v>
      </c>
      <c r="R8" s="22">
        <v>455586</v>
      </c>
      <c r="S8" s="22">
        <v>0</v>
      </c>
      <c r="T8" s="22">
        <v>1199097</v>
      </c>
      <c r="U8" s="22">
        <v>1323771</v>
      </c>
      <c r="V8" s="22">
        <v>213878</v>
      </c>
      <c r="W8" s="22">
        <v>0</v>
      </c>
      <c r="X8" s="22">
        <v>0</v>
      </c>
      <c r="Y8" s="22">
        <v>0</v>
      </c>
      <c r="Z8" s="22">
        <v>30447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16601</v>
      </c>
      <c r="AG8" s="22">
        <v>0</v>
      </c>
      <c r="AH8" s="22">
        <v>0</v>
      </c>
      <c r="AI8" s="22">
        <v>2375531</v>
      </c>
      <c r="AJ8" s="22">
        <v>31088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10909305</v>
      </c>
    </row>
    <row r="9" spans="1:43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554206</v>
      </c>
      <c r="G9" s="22">
        <v>0</v>
      </c>
      <c r="H9" s="22">
        <v>129187</v>
      </c>
      <c r="I9" s="22">
        <v>405470</v>
      </c>
      <c r="J9" s="22">
        <v>15136</v>
      </c>
      <c r="K9" s="22">
        <v>0</v>
      </c>
      <c r="L9" s="22">
        <v>37553</v>
      </c>
      <c r="M9" s="22">
        <v>0</v>
      </c>
      <c r="N9" s="22">
        <v>0</v>
      </c>
      <c r="O9" s="22">
        <v>5143761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153408</v>
      </c>
      <c r="W9" s="22">
        <v>2000</v>
      </c>
      <c r="X9" s="22">
        <v>0</v>
      </c>
      <c r="Y9" s="22">
        <v>0</v>
      </c>
      <c r="Z9" s="22">
        <v>0</v>
      </c>
      <c r="AA9" s="22">
        <v>0</v>
      </c>
      <c r="AB9" s="22">
        <v>2022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1034445</v>
      </c>
      <c r="AJ9" s="22">
        <v>1094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7478282</v>
      </c>
    </row>
    <row r="10" spans="1:43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229503</v>
      </c>
      <c r="G10" s="22">
        <v>0</v>
      </c>
      <c r="H10" s="22">
        <v>9842</v>
      </c>
      <c r="I10" s="22">
        <v>573955</v>
      </c>
      <c r="J10" s="22">
        <v>0</v>
      </c>
      <c r="K10" s="22">
        <v>0</v>
      </c>
      <c r="L10" s="22">
        <v>25479</v>
      </c>
      <c r="M10" s="22">
        <v>0</v>
      </c>
      <c r="N10" s="22">
        <v>0</v>
      </c>
      <c r="O10" s="22">
        <v>5481441</v>
      </c>
      <c r="P10" s="22">
        <v>142397</v>
      </c>
      <c r="Q10" s="22">
        <v>241278</v>
      </c>
      <c r="R10" s="22">
        <v>733139</v>
      </c>
      <c r="S10" s="22">
        <v>0</v>
      </c>
      <c r="T10" s="22">
        <v>708885</v>
      </c>
      <c r="U10" s="22">
        <v>722944</v>
      </c>
      <c r="V10" s="22">
        <v>371066</v>
      </c>
      <c r="W10" s="22">
        <v>0</v>
      </c>
      <c r="X10" s="22">
        <v>156674</v>
      </c>
      <c r="Y10" s="22">
        <v>15088</v>
      </c>
      <c r="Z10" s="22">
        <v>42253</v>
      </c>
      <c r="AA10" s="22">
        <v>0</v>
      </c>
      <c r="AB10" s="22">
        <v>0</v>
      </c>
      <c r="AC10" s="22">
        <v>8230</v>
      </c>
      <c r="AD10" s="22">
        <v>0</v>
      </c>
      <c r="AE10" s="22">
        <v>0</v>
      </c>
      <c r="AF10" s="22">
        <v>4697</v>
      </c>
      <c r="AG10" s="22">
        <v>0</v>
      </c>
      <c r="AH10" s="22">
        <v>0</v>
      </c>
      <c r="AI10" s="22">
        <v>3489900</v>
      </c>
      <c r="AJ10" s="22">
        <v>10200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12966971</v>
      </c>
    </row>
    <row r="11" spans="1:43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23404000</v>
      </c>
      <c r="G11" s="22">
        <v>0</v>
      </c>
      <c r="H11" s="22">
        <v>26572000</v>
      </c>
      <c r="I11" s="22">
        <v>1687000</v>
      </c>
      <c r="J11" s="22">
        <v>0</v>
      </c>
      <c r="K11" s="22">
        <v>0</v>
      </c>
      <c r="L11" s="22">
        <v>0</v>
      </c>
      <c r="M11" s="22">
        <v>0</v>
      </c>
      <c r="N11" s="22">
        <v>55271000</v>
      </c>
      <c r="O11" s="22">
        <v>271477000</v>
      </c>
      <c r="P11" s="22">
        <v>0</v>
      </c>
      <c r="Q11" s="22">
        <v>53733000</v>
      </c>
      <c r="R11" s="22">
        <v>0</v>
      </c>
      <c r="S11" s="22">
        <v>1000</v>
      </c>
      <c r="T11" s="22">
        <v>0</v>
      </c>
      <c r="U11" s="22">
        <v>0</v>
      </c>
      <c r="V11" s="22">
        <v>26906000</v>
      </c>
      <c r="W11" s="22">
        <v>316000</v>
      </c>
      <c r="X11" s="22">
        <v>0</v>
      </c>
      <c r="Y11" s="22">
        <v>0</v>
      </c>
      <c r="Z11" s="22">
        <v>377000</v>
      </c>
      <c r="AA11" s="22">
        <v>0</v>
      </c>
      <c r="AB11" s="22">
        <v>1000000</v>
      </c>
      <c r="AC11" s="22">
        <v>0</v>
      </c>
      <c r="AD11" s="22">
        <v>0</v>
      </c>
      <c r="AE11" s="22">
        <v>2975000</v>
      </c>
      <c r="AF11" s="22">
        <v>139262000</v>
      </c>
      <c r="AG11" s="22">
        <v>0</v>
      </c>
      <c r="AH11" s="22">
        <v>0</v>
      </c>
      <c r="AI11" s="22">
        <v>46883000</v>
      </c>
      <c r="AJ11" s="22">
        <v>9532000</v>
      </c>
      <c r="AK11" s="22">
        <v>1641000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661037000</v>
      </c>
    </row>
    <row r="12" spans="1:43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1071000</v>
      </c>
      <c r="G12" s="22">
        <v>0</v>
      </c>
      <c r="H12" s="22">
        <v>317000</v>
      </c>
      <c r="I12" s="22">
        <v>274000</v>
      </c>
      <c r="J12" s="22">
        <v>0</v>
      </c>
      <c r="K12" s="22">
        <v>0</v>
      </c>
      <c r="L12" s="22">
        <v>27000</v>
      </c>
      <c r="M12" s="22">
        <v>0</v>
      </c>
      <c r="N12" s="22">
        <v>757000</v>
      </c>
      <c r="O12" s="22">
        <v>8172000</v>
      </c>
      <c r="P12" s="22">
        <v>0</v>
      </c>
      <c r="Q12" s="22">
        <v>34000</v>
      </c>
      <c r="R12" s="22">
        <v>1088000</v>
      </c>
      <c r="S12" s="22">
        <v>0</v>
      </c>
      <c r="T12" s="22">
        <v>1261000</v>
      </c>
      <c r="U12" s="22">
        <v>1084000</v>
      </c>
      <c r="V12" s="22">
        <v>250000</v>
      </c>
      <c r="W12" s="22">
        <v>0</v>
      </c>
      <c r="X12" s="22">
        <v>59000</v>
      </c>
      <c r="Y12" s="22">
        <v>0</v>
      </c>
      <c r="Z12" s="22">
        <v>49000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1000</v>
      </c>
      <c r="AG12" s="22">
        <v>0</v>
      </c>
      <c r="AH12" s="22">
        <v>0</v>
      </c>
      <c r="AI12" s="22">
        <v>2085000</v>
      </c>
      <c r="AJ12" s="22">
        <v>344000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16873000</v>
      </c>
    </row>
    <row r="13" spans="1:43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532626</v>
      </c>
      <c r="G13" s="22">
        <v>0</v>
      </c>
      <c r="H13" s="22">
        <v>390883</v>
      </c>
      <c r="I13" s="22">
        <v>976429</v>
      </c>
      <c r="J13" s="22">
        <v>0</v>
      </c>
      <c r="K13" s="22">
        <v>0</v>
      </c>
      <c r="L13" s="22">
        <v>81402</v>
      </c>
      <c r="M13" s="22">
        <v>0</v>
      </c>
      <c r="N13" s="22">
        <v>1996565</v>
      </c>
      <c r="O13" s="22">
        <v>18629569</v>
      </c>
      <c r="P13" s="22">
        <v>3477229</v>
      </c>
      <c r="Q13" s="22">
        <v>887205</v>
      </c>
      <c r="R13" s="22">
        <v>1572966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23400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467227</v>
      </c>
      <c r="AF13" s="22">
        <v>0</v>
      </c>
      <c r="AG13" s="22">
        <v>0</v>
      </c>
      <c r="AH13" s="22">
        <v>5265255</v>
      </c>
      <c r="AI13" s="22">
        <v>841152</v>
      </c>
      <c r="AJ13" s="22">
        <v>135524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35277432</v>
      </c>
    </row>
    <row r="14" spans="1:43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77738</v>
      </c>
      <c r="G14" s="22">
        <v>54576</v>
      </c>
      <c r="H14" s="22">
        <v>314543</v>
      </c>
      <c r="I14" s="22">
        <v>45078</v>
      </c>
      <c r="J14" s="22">
        <v>0</v>
      </c>
      <c r="K14" s="22">
        <v>0</v>
      </c>
      <c r="L14" s="22">
        <v>7271</v>
      </c>
      <c r="M14" s="22">
        <v>0</v>
      </c>
      <c r="N14" s="22">
        <v>489958</v>
      </c>
      <c r="O14" s="22">
        <v>3537115</v>
      </c>
      <c r="P14" s="22">
        <v>81956</v>
      </c>
      <c r="Q14" s="22">
        <v>0</v>
      </c>
      <c r="R14" s="22">
        <v>17590</v>
      </c>
      <c r="S14" s="22">
        <v>334867</v>
      </c>
      <c r="T14" s="22">
        <v>490315</v>
      </c>
      <c r="U14" s="22">
        <v>530780</v>
      </c>
      <c r="V14" s="22">
        <v>94128</v>
      </c>
      <c r="W14" s="22">
        <v>0</v>
      </c>
      <c r="X14" s="22">
        <v>20470</v>
      </c>
      <c r="Y14" s="22">
        <v>0</v>
      </c>
      <c r="Z14" s="22">
        <v>0</v>
      </c>
      <c r="AA14" s="22">
        <v>0</v>
      </c>
      <c r="AB14" s="22">
        <v>20295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270844</v>
      </c>
      <c r="AJ14" s="22">
        <v>107804</v>
      </c>
      <c r="AK14" s="22">
        <v>0</v>
      </c>
      <c r="AL14" s="22">
        <v>1058181</v>
      </c>
      <c r="AM14" s="22">
        <v>0</v>
      </c>
      <c r="AN14" s="22">
        <v>0</v>
      </c>
      <c r="AO14" s="22">
        <v>0</v>
      </c>
      <c r="AP14" s="22">
        <v>0</v>
      </c>
      <c r="AQ14" s="22">
        <v>7553509</v>
      </c>
    </row>
    <row r="15" spans="1:43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4196873</v>
      </c>
      <c r="G15" s="22">
        <v>0</v>
      </c>
      <c r="H15" s="22">
        <v>11345</v>
      </c>
      <c r="I15" s="22">
        <v>274073</v>
      </c>
      <c r="J15" s="22">
        <v>0</v>
      </c>
      <c r="K15" s="22">
        <v>27973</v>
      </c>
      <c r="L15" s="22">
        <v>1721</v>
      </c>
      <c r="M15" s="22">
        <v>0</v>
      </c>
      <c r="N15" s="22">
        <v>1403276</v>
      </c>
      <c r="O15" s="22">
        <v>11335122</v>
      </c>
      <c r="P15" s="22">
        <v>0</v>
      </c>
      <c r="Q15" s="22">
        <v>327257</v>
      </c>
      <c r="R15" s="22">
        <v>3093142</v>
      </c>
      <c r="S15" s="22">
        <v>0</v>
      </c>
      <c r="T15" s="22">
        <v>2845457</v>
      </c>
      <c r="U15" s="22">
        <v>2194508</v>
      </c>
      <c r="V15" s="22">
        <v>1179196</v>
      </c>
      <c r="W15" s="22">
        <v>259213</v>
      </c>
      <c r="X15" s="22">
        <v>0</v>
      </c>
      <c r="Y15" s="22">
        <v>0</v>
      </c>
      <c r="Z15" s="22">
        <v>0</v>
      </c>
      <c r="AA15" s="22">
        <v>4120</v>
      </c>
      <c r="AB15" s="22">
        <v>2847</v>
      </c>
      <c r="AC15" s="22">
        <v>0</v>
      </c>
      <c r="AD15" s="22">
        <v>0</v>
      </c>
      <c r="AE15" s="22">
        <v>0</v>
      </c>
      <c r="AF15" s="22">
        <v>0</v>
      </c>
      <c r="AG15" s="22">
        <v>319522</v>
      </c>
      <c r="AH15" s="22">
        <v>0</v>
      </c>
      <c r="AI15" s="22">
        <v>32949</v>
      </c>
      <c r="AJ15" s="22">
        <v>29126</v>
      </c>
      <c r="AK15" s="22">
        <v>0</v>
      </c>
      <c r="AL15" s="22">
        <v>114616</v>
      </c>
      <c r="AM15" s="22">
        <v>0</v>
      </c>
      <c r="AN15" s="22">
        <v>0</v>
      </c>
      <c r="AO15" s="22">
        <v>0</v>
      </c>
      <c r="AP15" s="22">
        <v>0</v>
      </c>
      <c r="AQ15" s="22">
        <v>27652336</v>
      </c>
    </row>
    <row r="16" spans="1:43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3464000</v>
      </c>
      <c r="G16" s="22">
        <v>0</v>
      </c>
      <c r="H16" s="22">
        <v>1029000</v>
      </c>
      <c r="I16" s="22">
        <v>914000</v>
      </c>
      <c r="J16" s="22">
        <v>1000</v>
      </c>
      <c r="K16" s="22">
        <v>0</v>
      </c>
      <c r="L16" s="22">
        <v>0</v>
      </c>
      <c r="M16" s="22">
        <v>61000</v>
      </c>
      <c r="N16" s="22">
        <v>4813000</v>
      </c>
      <c r="O16" s="22">
        <v>15317000</v>
      </c>
      <c r="P16" s="22">
        <v>2012000</v>
      </c>
      <c r="Q16" s="22">
        <v>2071000</v>
      </c>
      <c r="R16" s="22">
        <v>3136000</v>
      </c>
      <c r="S16" s="22">
        <v>281000</v>
      </c>
      <c r="T16" s="22">
        <v>5647000</v>
      </c>
      <c r="U16" s="22">
        <v>4549000</v>
      </c>
      <c r="V16" s="22">
        <v>3982000</v>
      </c>
      <c r="W16" s="22">
        <v>0</v>
      </c>
      <c r="X16" s="22">
        <v>12000</v>
      </c>
      <c r="Y16" s="22">
        <v>0</v>
      </c>
      <c r="Z16" s="22">
        <v>162000</v>
      </c>
      <c r="AA16" s="22">
        <v>0</v>
      </c>
      <c r="AB16" s="22">
        <v>35000</v>
      </c>
      <c r="AC16" s="22">
        <v>9000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9488000</v>
      </c>
      <c r="AJ16" s="22">
        <v>2191000</v>
      </c>
      <c r="AK16" s="22">
        <v>0</v>
      </c>
      <c r="AL16" s="22">
        <v>0</v>
      </c>
      <c r="AM16" s="22">
        <v>0</v>
      </c>
      <c r="AN16" s="22">
        <v>11343000</v>
      </c>
      <c r="AO16" s="22">
        <v>0</v>
      </c>
      <c r="AP16" s="22">
        <v>0</v>
      </c>
      <c r="AQ16" s="22">
        <v>70517000</v>
      </c>
    </row>
    <row r="17" spans="1:43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3578</v>
      </c>
      <c r="F17" s="22">
        <v>1787909</v>
      </c>
      <c r="G17" s="22">
        <v>0</v>
      </c>
      <c r="H17" s="22">
        <v>464830</v>
      </c>
      <c r="I17" s="22">
        <v>493821</v>
      </c>
      <c r="J17" s="22">
        <v>0</v>
      </c>
      <c r="K17" s="22">
        <v>0</v>
      </c>
      <c r="L17" s="22">
        <v>18018</v>
      </c>
      <c r="M17" s="22">
        <v>22710</v>
      </c>
      <c r="N17" s="22">
        <v>773859</v>
      </c>
      <c r="O17" s="22">
        <v>7502952</v>
      </c>
      <c r="P17" s="22">
        <v>618030</v>
      </c>
      <c r="Q17" s="22">
        <v>0</v>
      </c>
      <c r="R17" s="22">
        <v>1718419</v>
      </c>
      <c r="S17" s="22">
        <v>0</v>
      </c>
      <c r="T17" s="22">
        <v>3640268</v>
      </c>
      <c r="U17" s="22">
        <v>952071</v>
      </c>
      <c r="V17" s="22">
        <v>1035084</v>
      </c>
      <c r="W17" s="22">
        <v>0</v>
      </c>
      <c r="X17" s="22">
        <v>4788</v>
      </c>
      <c r="Y17" s="22">
        <v>0</v>
      </c>
      <c r="Z17" s="22">
        <v>19032</v>
      </c>
      <c r="AA17" s="22">
        <v>0</v>
      </c>
      <c r="AB17" s="22">
        <v>48943</v>
      </c>
      <c r="AC17" s="22">
        <v>0</v>
      </c>
      <c r="AD17" s="22">
        <v>45005</v>
      </c>
      <c r="AE17" s="22">
        <v>0</v>
      </c>
      <c r="AF17" s="22">
        <v>0</v>
      </c>
      <c r="AG17" s="22">
        <v>0</v>
      </c>
      <c r="AH17" s="22">
        <v>0</v>
      </c>
      <c r="AI17" s="22">
        <v>2279031</v>
      </c>
      <c r="AJ17" s="22">
        <v>308618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21736966</v>
      </c>
    </row>
    <row r="18" spans="1:43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16000</v>
      </c>
      <c r="F18" s="22">
        <v>8522000</v>
      </c>
      <c r="G18" s="22">
        <v>0</v>
      </c>
      <c r="H18" s="22">
        <v>197000</v>
      </c>
      <c r="I18" s="22">
        <v>477000</v>
      </c>
      <c r="J18" s="22">
        <v>0</v>
      </c>
      <c r="K18" s="22">
        <v>0</v>
      </c>
      <c r="L18" s="22">
        <v>0</v>
      </c>
      <c r="M18" s="22">
        <v>0</v>
      </c>
      <c r="N18" s="22">
        <v>5652000</v>
      </c>
      <c r="O18" s="22">
        <v>15172000</v>
      </c>
      <c r="P18" s="22">
        <v>1515000</v>
      </c>
      <c r="Q18" s="22">
        <v>0</v>
      </c>
      <c r="R18" s="22">
        <v>0</v>
      </c>
      <c r="S18" s="22">
        <v>0</v>
      </c>
      <c r="T18" s="22">
        <v>5139000</v>
      </c>
      <c r="U18" s="22">
        <v>4853000</v>
      </c>
      <c r="V18" s="22">
        <v>1076000</v>
      </c>
      <c r="W18" s="22">
        <v>0</v>
      </c>
      <c r="X18" s="22">
        <v>3448000</v>
      </c>
      <c r="Y18" s="22">
        <v>0</v>
      </c>
      <c r="Z18" s="22">
        <v>0</v>
      </c>
      <c r="AA18" s="22">
        <v>0</v>
      </c>
      <c r="AB18" s="22">
        <v>35000</v>
      </c>
      <c r="AC18" s="22">
        <v>0</v>
      </c>
      <c r="AD18" s="22">
        <v>276000</v>
      </c>
      <c r="AE18" s="22">
        <v>0</v>
      </c>
      <c r="AF18" s="22">
        <v>0</v>
      </c>
      <c r="AG18" s="22">
        <v>0</v>
      </c>
      <c r="AH18" s="22">
        <v>0</v>
      </c>
      <c r="AI18" s="22">
        <v>5841000</v>
      </c>
      <c r="AJ18" s="22">
        <v>0</v>
      </c>
      <c r="AK18" s="22">
        <v>0</v>
      </c>
      <c r="AL18" s="22">
        <v>0</v>
      </c>
      <c r="AM18" s="22">
        <v>6434000</v>
      </c>
      <c r="AN18" s="22">
        <v>26019000</v>
      </c>
      <c r="AO18" s="22">
        <v>0</v>
      </c>
      <c r="AP18" s="22">
        <v>0</v>
      </c>
      <c r="AQ18" s="22">
        <v>84672000</v>
      </c>
    </row>
    <row r="19" spans="1:43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3194491</v>
      </c>
      <c r="G19" s="22">
        <v>0</v>
      </c>
      <c r="H19" s="22">
        <v>1225950</v>
      </c>
      <c r="I19" s="22">
        <v>1657255</v>
      </c>
      <c r="J19" s="22">
        <v>44</v>
      </c>
      <c r="K19" s="22">
        <v>248872</v>
      </c>
      <c r="L19" s="22">
        <v>279</v>
      </c>
      <c r="M19" s="22">
        <v>417574</v>
      </c>
      <c r="N19" s="22">
        <v>6628341</v>
      </c>
      <c r="O19" s="22">
        <v>25168683</v>
      </c>
      <c r="P19" s="22">
        <v>0</v>
      </c>
      <c r="Q19" s="22">
        <v>1974391</v>
      </c>
      <c r="R19" s="22">
        <v>4231339</v>
      </c>
      <c r="S19" s="22">
        <v>0</v>
      </c>
      <c r="T19" s="22">
        <v>9345042</v>
      </c>
      <c r="U19" s="22">
        <v>9109399</v>
      </c>
      <c r="V19" s="22">
        <v>874543</v>
      </c>
      <c r="W19" s="22">
        <v>0</v>
      </c>
      <c r="X19" s="22">
        <v>29377</v>
      </c>
      <c r="Y19" s="22">
        <v>0</v>
      </c>
      <c r="Z19" s="22">
        <v>0</v>
      </c>
      <c r="AA19" s="22">
        <v>0</v>
      </c>
      <c r="AB19" s="22">
        <v>0</v>
      </c>
      <c r="AC19" s="22">
        <v>359124</v>
      </c>
      <c r="AD19" s="22">
        <v>0</v>
      </c>
      <c r="AE19" s="22">
        <v>0</v>
      </c>
      <c r="AF19" s="22">
        <v>0</v>
      </c>
      <c r="AG19" s="22">
        <v>0</v>
      </c>
      <c r="AH19" s="22">
        <v>6819619</v>
      </c>
      <c r="AI19" s="22">
        <v>4508943</v>
      </c>
      <c r="AJ19" s="22">
        <v>1238126</v>
      </c>
      <c r="AK19" s="22">
        <v>0</v>
      </c>
      <c r="AL19" s="22">
        <v>0</v>
      </c>
      <c r="AM19" s="22">
        <v>0</v>
      </c>
      <c r="AN19" s="22">
        <v>4729866</v>
      </c>
      <c r="AO19" s="22">
        <v>0</v>
      </c>
      <c r="AP19" s="22">
        <v>0</v>
      </c>
      <c r="AQ19" s="22">
        <v>81761258</v>
      </c>
    </row>
    <row r="20" spans="1:43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590306</v>
      </c>
      <c r="G20" s="22">
        <v>0</v>
      </c>
      <c r="H20" s="22">
        <v>223451</v>
      </c>
      <c r="I20" s="22">
        <v>714711</v>
      </c>
      <c r="J20" s="22">
        <v>0</v>
      </c>
      <c r="K20" s="22">
        <v>20311</v>
      </c>
      <c r="L20" s="22">
        <v>111920</v>
      </c>
      <c r="M20" s="22">
        <v>0</v>
      </c>
      <c r="N20" s="22">
        <v>2441863</v>
      </c>
      <c r="O20" s="22">
        <v>7692995</v>
      </c>
      <c r="P20" s="22">
        <v>0</v>
      </c>
      <c r="Q20" s="22">
        <v>264914</v>
      </c>
      <c r="R20" s="22">
        <v>1717672</v>
      </c>
      <c r="S20" s="22">
        <v>0</v>
      </c>
      <c r="T20" s="22">
        <v>3347308</v>
      </c>
      <c r="U20" s="22">
        <v>949539</v>
      </c>
      <c r="V20" s="22">
        <v>24012</v>
      </c>
      <c r="W20" s="22">
        <v>0</v>
      </c>
      <c r="X20" s="22">
        <v>3990</v>
      </c>
      <c r="Y20" s="22">
        <v>0</v>
      </c>
      <c r="Z20" s="22">
        <v>0</v>
      </c>
      <c r="AA20" s="22">
        <v>0</v>
      </c>
      <c r="AB20" s="22">
        <v>40519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939727</v>
      </c>
      <c r="AJ20" s="22">
        <v>255798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19339036</v>
      </c>
    </row>
    <row r="21" spans="1:43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87225</v>
      </c>
      <c r="F21" s="22">
        <v>2407514</v>
      </c>
      <c r="G21" s="22">
        <v>0</v>
      </c>
      <c r="H21" s="22">
        <v>185527</v>
      </c>
      <c r="I21" s="22">
        <v>1108277</v>
      </c>
      <c r="J21" s="22">
        <v>0</v>
      </c>
      <c r="K21" s="22">
        <v>8353</v>
      </c>
      <c r="L21" s="22">
        <v>3436</v>
      </c>
      <c r="M21" s="22">
        <v>0</v>
      </c>
      <c r="N21" s="22">
        <v>2184854</v>
      </c>
      <c r="O21" s="22">
        <v>16104583</v>
      </c>
      <c r="P21" s="22">
        <v>0</v>
      </c>
      <c r="Q21" s="22">
        <v>3552544</v>
      </c>
      <c r="R21" s="22">
        <v>2421101</v>
      </c>
      <c r="S21" s="22">
        <v>0</v>
      </c>
      <c r="T21" s="22">
        <v>2544923</v>
      </c>
      <c r="U21" s="22">
        <v>2416492</v>
      </c>
      <c r="V21" s="22">
        <v>80709</v>
      </c>
      <c r="W21" s="22">
        <v>0</v>
      </c>
      <c r="X21" s="22">
        <v>0</v>
      </c>
      <c r="Y21" s="22">
        <v>0</v>
      </c>
      <c r="Z21" s="22">
        <v>127</v>
      </c>
      <c r="AA21" s="22">
        <v>0</v>
      </c>
      <c r="AB21" s="22">
        <v>210789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5867826</v>
      </c>
      <c r="AJ21" s="22">
        <v>810172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39994452</v>
      </c>
    </row>
    <row r="22" spans="1:43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135513</v>
      </c>
      <c r="G22" s="22">
        <v>0</v>
      </c>
      <c r="H22" s="22">
        <v>70199</v>
      </c>
      <c r="I22" s="22">
        <v>179980</v>
      </c>
      <c r="J22" s="22">
        <v>0</v>
      </c>
      <c r="K22" s="22">
        <v>0</v>
      </c>
      <c r="L22" s="22">
        <v>6469</v>
      </c>
      <c r="M22" s="22">
        <v>0</v>
      </c>
      <c r="N22" s="22">
        <v>523590</v>
      </c>
      <c r="O22" s="22">
        <v>1911727</v>
      </c>
      <c r="P22" s="22">
        <v>198138</v>
      </c>
      <c r="Q22" s="22">
        <v>0</v>
      </c>
      <c r="R22" s="22">
        <v>189631</v>
      </c>
      <c r="S22" s="22">
        <v>0</v>
      </c>
      <c r="T22" s="22">
        <v>1182763</v>
      </c>
      <c r="U22" s="22">
        <v>416483</v>
      </c>
      <c r="V22" s="22">
        <v>35845</v>
      </c>
      <c r="W22" s="22">
        <v>0</v>
      </c>
      <c r="X22" s="22">
        <v>0</v>
      </c>
      <c r="Y22" s="22">
        <v>0</v>
      </c>
      <c r="Z22" s="22">
        <v>12179</v>
      </c>
      <c r="AA22" s="22">
        <v>0</v>
      </c>
      <c r="AB22" s="22">
        <v>936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843431</v>
      </c>
      <c r="AJ22" s="22">
        <v>32836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5739720</v>
      </c>
    </row>
    <row r="23" spans="1:43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66171</v>
      </c>
      <c r="G23" s="22">
        <v>0</v>
      </c>
      <c r="H23" s="22">
        <v>0</v>
      </c>
      <c r="I23" s="22">
        <v>214137</v>
      </c>
      <c r="J23" s="22">
        <v>0</v>
      </c>
      <c r="K23" s="22">
        <v>0</v>
      </c>
      <c r="L23" s="22">
        <v>17945</v>
      </c>
      <c r="M23" s="22">
        <v>0</v>
      </c>
      <c r="N23" s="22">
        <v>0</v>
      </c>
      <c r="O23" s="22">
        <v>1649120</v>
      </c>
      <c r="P23" s="22">
        <v>0</v>
      </c>
      <c r="Q23" s="22">
        <v>0</v>
      </c>
      <c r="R23" s="22">
        <v>0</v>
      </c>
      <c r="S23" s="22">
        <v>0</v>
      </c>
      <c r="T23" s="22">
        <v>941422</v>
      </c>
      <c r="U23" s="22">
        <v>754360</v>
      </c>
      <c r="V23" s="22">
        <v>0</v>
      </c>
      <c r="W23" s="22">
        <v>0</v>
      </c>
      <c r="X23" s="22">
        <v>0</v>
      </c>
      <c r="Y23" s="22">
        <v>0</v>
      </c>
      <c r="Z23" s="22">
        <v>3040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739529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4385724</v>
      </c>
    </row>
    <row r="24" spans="1:43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36818</v>
      </c>
      <c r="G24" s="22">
        <v>0</v>
      </c>
      <c r="H24" s="22">
        <v>0</v>
      </c>
      <c r="I24" s="22">
        <v>293066</v>
      </c>
      <c r="J24" s="22">
        <v>0</v>
      </c>
      <c r="K24" s="22">
        <v>0</v>
      </c>
      <c r="L24" s="22">
        <v>10186</v>
      </c>
      <c r="M24" s="22">
        <v>0</v>
      </c>
      <c r="N24" s="22">
        <v>558219</v>
      </c>
      <c r="O24" s="22">
        <v>450500</v>
      </c>
      <c r="P24" s="22">
        <v>0</v>
      </c>
      <c r="Q24" s="22">
        <v>0</v>
      </c>
      <c r="R24" s="22">
        <v>0</v>
      </c>
      <c r="S24" s="22">
        <v>0</v>
      </c>
      <c r="T24" s="22">
        <v>230396</v>
      </c>
      <c r="U24" s="22">
        <v>502615</v>
      </c>
      <c r="V24" s="22">
        <v>69263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32163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530782</v>
      </c>
      <c r="AJ24" s="22">
        <v>221888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2935896</v>
      </c>
    </row>
    <row r="25" spans="1:43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631125</v>
      </c>
      <c r="G25" s="22">
        <v>0</v>
      </c>
      <c r="H25" s="22">
        <v>0</v>
      </c>
      <c r="I25" s="22">
        <v>227306</v>
      </c>
      <c r="J25" s="22">
        <v>0</v>
      </c>
      <c r="K25" s="22">
        <v>0</v>
      </c>
      <c r="L25" s="22">
        <v>148200</v>
      </c>
      <c r="M25" s="22">
        <v>0</v>
      </c>
      <c r="N25" s="22">
        <v>2325838</v>
      </c>
      <c r="O25" s="22">
        <v>9266298</v>
      </c>
      <c r="P25" s="22">
        <v>97275</v>
      </c>
      <c r="Q25" s="22">
        <v>0</v>
      </c>
      <c r="R25" s="22">
        <v>197497</v>
      </c>
      <c r="S25" s="22">
        <v>0</v>
      </c>
      <c r="T25" s="22">
        <v>1099048</v>
      </c>
      <c r="U25" s="22">
        <v>1716131</v>
      </c>
      <c r="V25" s="22">
        <v>378011</v>
      </c>
      <c r="W25" s="22">
        <v>42501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3179399</v>
      </c>
      <c r="AJ25" s="22">
        <v>85769</v>
      </c>
      <c r="AK25" s="22">
        <v>0</v>
      </c>
      <c r="AL25" s="22">
        <v>0</v>
      </c>
      <c r="AM25" s="22">
        <v>57507</v>
      </c>
      <c r="AN25" s="22">
        <v>0</v>
      </c>
      <c r="AO25" s="22">
        <v>0</v>
      </c>
      <c r="AP25" s="22">
        <v>0</v>
      </c>
      <c r="AQ25" s="22">
        <v>19451905</v>
      </c>
    </row>
    <row r="26" spans="1:43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320264</v>
      </c>
      <c r="G26" s="22">
        <v>0</v>
      </c>
      <c r="H26" s="22">
        <v>0</v>
      </c>
      <c r="I26" s="22">
        <v>212639</v>
      </c>
      <c r="J26" s="22">
        <v>0</v>
      </c>
      <c r="K26" s="22">
        <v>12328</v>
      </c>
      <c r="L26" s="22">
        <v>6404</v>
      </c>
      <c r="M26" s="22">
        <v>0</v>
      </c>
      <c r="N26" s="22">
        <v>0</v>
      </c>
      <c r="O26" s="22">
        <v>6399765</v>
      </c>
      <c r="P26" s="22">
        <v>204016</v>
      </c>
      <c r="Q26" s="22">
        <v>0</v>
      </c>
      <c r="R26" s="22">
        <v>0</v>
      </c>
      <c r="S26" s="22">
        <v>0</v>
      </c>
      <c r="T26" s="22">
        <v>1444446</v>
      </c>
      <c r="U26" s="22">
        <v>698464</v>
      </c>
      <c r="V26" s="22">
        <v>16359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18295</v>
      </c>
      <c r="AC26" s="22">
        <v>39196</v>
      </c>
      <c r="AD26" s="22">
        <v>0</v>
      </c>
      <c r="AE26" s="22">
        <v>0</v>
      </c>
      <c r="AF26" s="22">
        <v>0</v>
      </c>
      <c r="AG26" s="22">
        <v>0</v>
      </c>
      <c r="AH26" s="22">
        <v>655958</v>
      </c>
      <c r="AI26" s="22">
        <v>121282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10149416</v>
      </c>
    </row>
    <row r="27" spans="1:43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5000964</v>
      </c>
      <c r="G27" s="22">
        <v>0</v>
      </c>
      <c r="H27" s="22">
        <v>788475</v>
      </c>
      <c r="I27" s="22">
        <v>1952881</v>
      </c>
      <c r="J27" s="22">
        <v>6185</v>
      </c>
      <c r="K27" s="22">
        <v>259982</v>
      </c>
      <c r="L27" s="22">
        <v>140924</v>
      </c>
      <c r="M27" s="22">
        <v>0</v>
      </c>
      <c r="N27" s="22">
        <v>1031373</v>
      </c>
      <c r="O27" s="22">
        <v>28917155</v>
      </c>
      <c r="P27" s="22">
        <v>392899</v>
      </c>
      <c r="Q27" s="22">
        <v>3612181</v>
      </c>
      <c r="R27" s="22">
        <v>2384373</v>
      </c>
      <c r="S27" s="22">
        <v>997855</v>
      </c>
      <c r="T27" s="22">
        <v>3667380</v>
      </c>
      <c r="U27" s="22">
        <v>1932459</v>
      </c>
      <c r="V27" s="22">
        <v>435501</v>
      </c>
      <c r="W27" s="22">
        <v>343979</v>
      </c>
      <c r="X27" s="22">
        <v>79482</v>
      </c>
      <c r="Y27" s="22">
        <v>0</v>
      </c>
      <c r="Z27" s="22">
        <v>0</v>
      </c>
      <c r="AA27" s="22">
        <v>0</v>
      </c>
      <c r="AB27" s="22">
        <v>51</v>
      </c>
      <c r="AC27" s="22">
        <v>0</v>
      </c>
      <c r="AD27" s="22">
        <v>0</v>
      </c>
      <c r="AE27" s="22">
        <v>1332360</v>
      </c>
      <c r="AF27" s="22">
        <v>0</v>
      </c>
      <c r="AG27" s="22">
        <v>0</v>
      </c>
      <c r="AH27" s="22">
        <v>0</v>
      </c>
      <c r="AI27" s="22">
        <v>12175372</v>
      </c>
      <c r="AJ27" s="22">
        <v>1965114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30008</v>
      </c>
      <c r="AQ27" s="22">
        <v>67446953</v>
      </c>
    </row>
    <row r="28" spans="1:43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7442641</v>
      </c>
      <c r="G28" s="22">
        <v>167609</v>
      </c>
      <c r="H28" s="22">
        <v>1604793</v>
      </c>
      <c r="I28" s="22">
        <v>3223872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34870580</v>
      </c>
      <c r="P28" s="22">
        <v>0</v>
      </c>
      <c r="Q28" s="22">
        <v>11033700</v>
      </c>
      <c r="R28" s="22">
        <v>4694434</v>
      </c>
      <c r="S28" s="22">
        <v>0</v>
      </c>
      <c r="T28" s="22">
        <v>23164162</v>
      </c>
      <c r="U28" s="22">
        <v>21909150</v>
      </c>
      <c r="V28" s="22">
        <v>2378236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6386716</v>
      </c>
      <c r="AF28" s="22">
        <v>0</v>
      </c>
      <c r="AG28" s="22">
        <v>0</v>
      </c>
      <c r="AH28" s="22">
        <v>0</v>
      </c>
      <c r="AI28" s="22">
        <v>26132806</v>
      </c>
      <c r="AJ28" s="22">
        <v>301479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143310178</v>
      </c>
    </row>
    <row r="29" spans="1:43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19276</v>
      </c>
      <c r="G29" s="22">
        <v>0</v>
      </c>
      <c r="H29" s="22">
        <v>0</v>
      </c>
      <c r="I29" s="22">
        <v>48544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178507</v>
      </c>
      <c r="P29" s="22">
        <v>0</v>
      </c>
      <c r="Q29" s="22">
        <v>0</v>
      </c>
      <c r="R29" s="22">
        <v>0</v>
      </c>
      <c r="S29" s="22">
        <v>0</v>
      </c>
      <c r="T29" s="22">
        <v>22325</v>
      </c>
      <c r="U29" s="22">
        <v>16067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12581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42089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339389</v>
      </c>
    </row>
    <row r="30" spans="1:43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167067</v>
      </c>
      <c r="G30" s="22">
        <v>0</v>
      </c>
      <c r="H30" s="22">
        <v>0</v>
      </c>
      <c r="I30" s="22">
        <v>217017</v>
      </c>
      <c r="J30" s="22">
        <v>0</v>
      </c>
      <c r="K30" s="22">
        <v>0</v>
      </c>
      <c r="L30" s="22">
        <v>0</v>
      </c>
      <c r="M30" s="22">
        <v>0</v>
      </c>
      <c r="N30" s="22">
        <v>1357024</v>
      </c>
      <c r="O30" s="22">
        <v>3211193</v>
      </c>
      <c r="P30" s="22">
        <v>67195</v>
      </c>
      <c r="Q30" s="22">
        <v>12544</v>
      </c>
      <c r="R30" s="22">
        <v>0</v>
      </c>
      <c r="S30" s="22">
        <v>0</v>
      </c>
      <c r="T30" s="22">
        <v>68451</v>
      </c>
      <c r="U30" s="22">
        <v>64541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24983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388127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5578142</v>
      </c>
    </row>
    <row r="31" spans="1:43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74584</v>
      </c>
      <c r="G31" s="22">
        <v>0</v>
      </c>
      <c r="H31" s="22">
        <v>0</v>
      </c>
      <c r="I31" s="22">
        <v>104871</v>
      </c>
      <c r="J31" s="22">
        <v>1620</v>
      </c>
      <c r="K31" s="22">
        <v>0</v>
      </c>
      <c r="L31" s="22">
        <v>9047</v>
      </c>
      <c r="M31" s="22">
        <v>0</v>
      </c>
      <c r="N31" s="22">
        <v>0</v>
      </c>
      <c r="O31" s="22">
        <v>3320408</v>
      </c>
      <c r="P31" s="22">
        <v>14198</v>
      </c>
      <c r="Q31" s="22">
        <v>0</v>
      </c>
      <c r="R31" s="22">
        <v>0</v>
      </c>
      <c r="S31" s="22">
        <v>0</v>
      </c>
      <c r="T31" s="22">
        <v>49880</v>
      </c>
      <c r="U31" s="22">
        <v>50904</v>
      </c>
      <c r="V31" s="22">
        <v>69658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24867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3061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3723098</v>
      </c>
    </row>
    <row r="32" spans="1:43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455427</v>
      </c>
      <c r="G32" s="22">
        <v>0</v>
      </c>
      <c r="H32" s="22">
        <v>24152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3539719</v>
      </c>
      <c r="P32" s="22">
        <v>0</v>
      </c>
      <c r="Q32" s="22">
        <v>0</v>
      </c>
      <c r="R32" s="22">
        <v>0</v>
      </c>
      <c r="S32" s="22">
        <v>0</v>
      </c>
      <c r="T32" s="22">
        <v>21209</v>
      </c>
      <c r="U32" s="22">
        <v>26431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91535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27760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4186233</v>
      </c>
    </row>
    <row r="33" spans="1:43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187635</v>
      </c>
      <c r="G33" s="22">
        <v>0</v>
      </c>
      <c r="H33" s="22">
        <v>0</v>
      </c>
      <c r="I33" s="22">
        <v>321478</v>
      </c>
      <c r="J33" s="22">
        <v>1065</v>
      </c>
      <c r="K33" s="22">
        <v>0</v>
      </c>
      <c r="L33" s="22">
        <v>20829</v>
      </c>
      <c r="M33" s="22">
        <v>0</v>
      </c>
      <c r="N33" s="22">
        <v>1197486</v>
      </c>
      <c r="O33" s="22">
        <v>5189166</v>
      </c>
      <c r="P33" s="22">
        <v>282635</v>
      </c>
      <c r="Q33" s="22">
        <v>0</v>
      </c>
      <c r="R33" s="22">
        <v>178796</v>
      </c>
      <c r="S33" s="22">
        <v>0</v>
      </c>
      <c r="T33" s="22">
        <v>1097971</v>
      </c>
      <c r="U33" s="22">
        <v>516230</v>
      </c>
      <c r="V33" s="22">
        <v>17092</v>
      </c>
      <c r="W33" s="22">
        <v>0</v>
      </c>
      <c r="X33" s="22">
        <v>10366</v>
      </c>
      <c r="Y33" s="22">
        <v>0</v>
      </c>
      <c r="Z33" s="22">
        <v>0</v>
      </c>
      <c r="AA33" s="22">
        <v>0</v>
      </c>
      <c r="AB33" s="22">
        <v>0</v>
      </c>
      <c r="AC33" s="22">
        <v>15306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9036055</v>
      </c>
    </row>
    <row r="34" spans="1:43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59356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1582376</v>
      </c>
      <c r="O34" s="22">
        <v>299139</v>
      </c>
      <c r="P34" s="22">
        <v>0</v>
      </c>
      <c r="Q34" s="22">
        <v>0</v>
      </c>
      <c r="R34" s="22">
        <v>0</v>
      </c>
      <c r="S34" s="22">
        <v>0</v>
      </c>
      <c r="T34" s="22">
        <v>220463</v>
      </c>
      <c r="U34" s="22">
        <v>109479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2270813</v>
      </c>
    </row>
    <row r="35" spans="1:43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36456</v>
      </c>
      <c r="G35" s="22">
        <v>0</v>
      </c>
      <c r="H35" s="22">
        <v>0</v>
      </c>
      <c r="I35" s="22">
        <v>67827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1938037</v>
      </c>
      <c r="P35" s="22">
        <v>0</v>
      </c>
      <c r="Q35" s="22">
        <v>0</v>
      </c>
      <c r="R35" s="22">
        <v>0</v>
      </c>
      <c r="S35" s="22">
        <v>0</v>
      </c>
      <c r="T35" s="22">
        <v>197238</v>
      </c>
      <c r="U35" s="22">
        <v>56679</v>
      </c>
      <c r="V35" s="22">
        <v>625</v>
      </c>
      <c r="W35" s="22">
        <v>0</v>
      </c>
      <c r="X35" s="22">
        <v>0</v>
      </c>
      <c r="Y35" s="22">
        <v>0</v>
      </c>
      <c r="Z35" s="22">
        <v>0</v>
      </c>
      <c r="AA35" s="22">
        <v>7009</v>
      </c>
      <c r="AB35" s="22">
        <v>0</v>
      </c>
      <c r="AC35" s="22">
        <v>49137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2353008</v>
      </c>
    </row>
    <row r="36" spans="1:43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243107</v>
      </c>
      <c r="G36" s="22">
        <v>0</v>
      </c>
      <c r="H36" s="22">
        <v>0</v>
      </c>
      <c r="I36" s="22">
        <v>624067</v>
      </c>
      <c r="J36" s="22">
        <v>7589</v>
      </c>
      <c r="K36" s="22">
        <v>121389</v>
      </c>
      <c r="L36" s="22">
        <v>125298</v>
      </c>
      <c r="M36" s="22">
        <v>0</v>
      </c>
      <c r="N36" s="22">
        <v>0</v>
      </c>
      <c r="O36" s="22">
        <v>16516572</v>
      </c>
      <c r="P36" s="22">
        <v>118691</v>
      </c>
      <c r="Q36" s="22">
        <v>0</v>
      </c>
      <c r="R36" s="22">
        <v>0</v>
      </c>
      <c r="S36" s="22">
        <v>0</v>
      </c>
      <c r="T36" s="22">
        <v>367807</v>
      </c>
      <c r="U36" s="22">
        <v>305153</v>
      </c>
      <c r="V36" s="22">
        <v>135339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47381</v>
      </c>
      <c r="AC36" s="22">
        <v>210064</v>
      </c>
      <c r="AD36" s="22">
        <v>0</v>
      </c>
      <c r="AE36" s="22">
        <v>0</v>
      </c>
      <c r="AF36" s="22">
        <v>0</v>
      </c>
      <c r="AG36" s="22">
        <v>0</v>
      </c>
      <c r="AH36" s="22">
        <v>436674</v>
      </c>
      <c r="AI36" s="22">
        <v>976439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20235570</v>
      </c>
    </row>
    <row r="37" spans="1:43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857480</v>
      </c>
      <c r="G37" s="22">
        <v>0</v>
      </c>
      <c r="H37" s="22">
        <v>12049</v>
      </c>
      <c r="I37" s="22">
        <v>255598</v>
      </c>
      <c r="J37" s="22">
        <v>0</v>
      </c>
      <c r="K37" s="22">
        <v>372</v>
      </c>
      <c r="L37" s="22">
        <v>0</v>
      </c>
      <c r="M37" s="22">
        <v>0</v>
      </c>
      <c r="N37" s="22">
        <v>1276076</v>
      </c>
      <c r="O37" s="22">
        <v>6270930</v>
      </c>
      <c r="P37" s="22">
        <v>0</v>
      </c>
      <c r="Q37" s="22">
        <v>0</v>
      </c>
      <c r="R37" s="22">
        <v>16778</v>
      </c>
      <c r="S37" s="22">
        <v>0</v>
      </c>
      <c r="T37" s="22">
        <v>297057</v>
      </c>
      <c r="U37" s="22">
        <v>380757</v>
      </c>
      <c r="V37" s="22">
        <v>20342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4422</v>
      </c>
      <c r="AC37" s="22">
        <v>107451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216149</v>
      </c>
      <c r="AJ37" s="22">
        <v>18818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9734279</v>
      </c>
    </row>
    <row r="38" spans="1:43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142398</v>
      </c>
      <c r="G38" s="22">
        <v>0</v>
      </c>
      <c r="H38" s="22">
        <v>28233</v>
      </c>
      <c r="I38" s="22">
        <v>115146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3315250</v>
      </c>
      <c r="P38" s="22">
        <v>0</v>
      </c>
      <c r="Q38" s="22">
        <v>0</v>
      </c>
      <c r="R38" s="22">
        <v>6578</v>
      </c>
      <c r="S38" s="22">
        <v>0</v>
      </c>
      <c r="T38" s="22">
        <v>277624</v>
      </c>
      <c r="U38" s="22">
        <v>119747</v>
      </c>
      <c r="V38" s="22">
        <v>668398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140062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87320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4900756</v>
      </c>
    </row>
    <row r="39" spans="1:43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28861</v>
      </c>
      <c r="G39" s="22">
        <v>0</v>
      </c>
      <c r="H39" s="22">
        <v>0</v>
      </c>
      <c r="I39" s="22">
        <v>42529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2710444</v>
      </c>
      <c r="P39" s="22">
        <v>0</v>
      </c>
      <c r="Q39" s="22">
        <v>0</v>
      </c>
      <c r="R39" s="22">
        <v>0</v>
      </c>
      <c r="S39" s="22">
        <v>0</v>
      </c>
      <c r="T39" s="22">
        <v>83184</v>
      </c>
      <c r="U39" s="22">
        <v>0</v>
      </c>
      <c r="V39" s="22">
        <v>7076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94375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836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2967305</v>
      </c>
    </row>
    <row r="40" spans="1:43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37761</v>
      </c>
      <c r="G40" s="22">
        <v>0</v>
      </c>
      <c r="H40" s="22">
        <v>0</v>
      </c>
      <c r="I40" s="22">
        <v>74398</v>
      </c>
      <c r="J40" s="22">
        <v>0</v>
      </c>
      <c r="K40" s="22">
        <v>0</v>
      </c>
      <c r="L40" s="22">
        <v>0</v>
      </c>
      <c r="M40" s="22">
        <v>0</v>
      </c>
      <c r="N40" s="22">
        <v>111106</v>
      </c>
      <c r="O40" s="22">
        <v>3510755</v>
      </c>
      <c r="P40" s="22">
        <v>0</v>
      </c>
      <c r="Q40" s="22">
        <v>0</v>
      </c>
      <c r="R40" s="22">
        <v>0</v>
      </c>
      <c r="S40" s="22">
        <v>0</v>
      </c>
      <c r="T40" s="22">
        <v>402440</v>
      </c>
      <c r="U40" s="22">
        <v>15196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19799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4171455</v>
      </c>
    </row>
    <row r="41" spans="1:43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123810</v>
      </c>
      <c r="G41" s="22">
        <v>0</v>
      </c>
      <c r="H41" s="22">
        <v>0</v>
      </c>
      <c r="I41" s="22">
        <v>463989</v>
      </c>
      <c r="J41" s="22">
        <v>0</v>
      </c>
      <c r="K41" s="22">
        <v>0</v>
      </c>
      <c r="L41" s="22">
        <v>0</v>
      </c>
      <c r="M41" s="22">
        <v>48767</v>
      </c>
      <c r="N41" s="22">
        <v>0</v>
      </c>
      <c r="O41" s="22">
        <v>20236428</v>
      </c>
      <c r="P41" s="22">
        <v>11564</v>
      </c>
      <c r="Q41" s="22">
        <v>0</v>
      </c>
      <c r="R41" s="22">
        <v>0</v>
      </c>
      <c r="S41" s="22">
        <v>0</v>
      </c>
      <c r="T41" s="22">
        <v>117661</v>
      </c>
      <c r="U41" s="22">
        <v>365190</v>
      </c>
      <c r="V41" s="22">
        <v>1398707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123293</v>
      </c>
      <c r="AC41" s="22">
        <v>207586</v>
      </c>
      <c r="AD41" s="22">
        <v>0</v>
      </c>
      <c r="AE41" s="22">
        <v>0</v>
      </c>
      <c r="AF41" s="22">
        <v>0</v>
      </c>
      <c r="AG41" s="22">
        <v>392420</v>
      </c>
      <c r="AH41" s="22">
        <v>0</v>
      </c>
      <c r="AI41" s="22">
        <v>81085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23570500</v>
      </c>
    </row>
    <row r="42" spans="1:43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178783</v>
      </c>
      <c r="G42" s="22">
        <v>0</v>
      </c>
      <c r="H42" s="22">
        <v>0</v>
      </c>
      <c r="I42" s="22">
        <v>441076</v>
      </c>
      <c r="J42" s="22">
        <v>0</v>
      </c>
      <c r="K42" s="22">
        <v>0</v>
      </c>
      <c r="L42" s="22">
        <v>0</v>
      </c>
      <c r="M42" s="22">
        <v>0</v>
      </c>
      <c r="N42" s="22">
        <v>1369720</v>
      </c>
      <c r="O42" s="22">
        <v>3539822</v>
      </c>
      <c r="P42" s="22">
        <v>0</v>
      </c>
      <c r="Q42" s="22">
        <v>0</v>
      </c>
      <c r="R42" s="22">
        <v>0</v>
      </c>
      <c r="S42" s="22">
        <v>0</v>
      </c>
      <c r="T42" s="22">
        <v>1813040</v>
      </c>
      <c r="U42" s="22">
        <v>217221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175946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7735608</v>
      </c>
    </row>
    <row r="43" spans="1:43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34478</v>
      </c>
      <c r="G43" s="22">
        <v>0</v>
      </c>
      <c r="H43" s="22">
        <v>0</v>
      </c>
      <c r="I43" s="22">
        <v>28529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1004858</v>
      </c>
      <c r="P43" s="22">
        <v>70001</v>
      </c>
      <c r="Q43" s="22">
        <v>0</v>
      </c>
      <c r="R43" s="22">
        <v>0</v>
      </c>
      <c r="S43" s="22">
        <v>0</v>
      </c>
      <c r="T43" s="22">
        <v>110440</v>
      </c>
      <c r="U43" s="22">
        <v>14639</v>
      </c>
      <c r="V43" s="22">
        <v>0</v>
      </c>
      <c r="W43" s="22">
        <v>0</v>
      </c>
      <c r="X43" s="22">
        <v>0</v>
      </c>
      <c r="Y43" s="22">
        <v>0</v>
      </c>
      <c r="Z43" s="22">
        <v>5933</v>
      </c>
      <c r="AA43" s="22">
        <v>0</v>
      </c>
      <c r="AB43" s="22">
        <v>0</v>
      </c>
      <c r="AC43" s="22">
        <v>40870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15962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1325710</v>
      </c>
    </row>
    <row r="44" spans="1:43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286267</v>
      </c>
      <c r="G44" s="22">
        <v>0</v>
      </c>
      <c r="H44" s="22">
        <v>16974</v>
      </c>
      <c r="I44" s="22">
        <v>48</v>
      </c>
      <c r="J44" s="22">
        <v>1872</v>
      </c>
      <c r="K44" s="22">
        <v>0</v>
      </c>
      <c r="L44" s="22">
        <v>0</v>
      </c>
      <c r="M44" s="22">
        <v>3579</v>
      </c>
      <c r="N44" s="22">
        <v>0</v>
      </c>
      <c r="O44" s="22">
        <v>3851606</v>
      </c>
      <c r="P44" s="22">
        <v>16192</v>
      </c>
      <c r="Q44" s="22">
        <v>0</v>
      </c>
      <c r="R44" s="22">
        <v>0</v>
      </c>
      <c r="S44" s="22">
        <v>0</v>
      </c>
      <c r="T44" s="22">
        <v>113380</v>
      </c>
      <c r="U44" s="22">
        <v>64687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86189</v>
      </c>
      <c r="AD44" s="22">
        <v>3142</v>
      </c>
      <c r="AE44" s="22">
        <v>0</v>
      </c>
      <c r="AF44" s="22">
        <v>0</v>
      </c>
      <c r="AG44" s="22">
        <v>0</v>
      </c>
      <c r="AH44" s="22">
        <v>0</v>
      </c>
      <c r="AI44" s="22">
        <v>56518</v>
      </c>
      <c r="AJ44" s="22">
        <v>11707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4512161</v>
      </c>
    </row>
    <row r="45" spans="1:43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228280</v>
      </c>
      <c r="G45" s="22">
        <v>0</v>
      </c>
      <c r="H45" s="22">
        <v>0</v>
      </c>
      <c r="I45" s="22">
        <v>818522</v>
      </c>
      <c r="J45" s="22">
        <v>64428</v>
      </c>
      <c r="K45" s="22">
        <v>20632</v>
      </c>
      <c r="L45" s="22">
        <v>0</v>
      </c>
      <c r="M45" s="22">
        <v>0</v>
      </c>
      <c r="N45" s="22">
        <v>0</v>
      </c>
      <c r="O45" s="22">
        <v>13774275</v>
      </c>
      <c r="P45" s="22">
        <v>10737</v>
      </c>
      <c r="Q45" s="22">
        <v>0</v>
      </c>
      <c r="R45" s="22">
        <v>0</v>
      </c>
      <c r="S45" s="22">
        <v>0</v>
      </c>
      <c r="T45" s="22">
        <v>1131278</v>
      </c>
      <c r="U45" s="22">
        <v>135042</v>
      </c>
      <c r="V45" s="22">
        <v>4802</v>
      </c>
      <c r="W45" s="22">
        <v>0</v>
      </c>
      <c r="X45" s="22">
        <v>0</v>
      </c>
      <c r="Y45" s="22">
        <v>0</v>
      </c>
      <c r="Z45" s="22">
        <v>50441</v>
      </c>
      <c r="AA45" s="22">
        <v>0</v>
      </c>
      <c r="AB45" s="22">
        <v>0</v>
      </c>
      <c r="AC45" s="22">
        <v>14395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875962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17128794</v>
      </c>
    </row>
    <row r="46" spans="1:43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252920</v>
      </c>
      <c r="G46" s="22">
        <v>0</v>
      </c>
      <c r="H46" s="22">
        <v>0</v>
      </c>
      <c r="I46" s="22">
        <v>134694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1669102</v>
      </c>
      <c r="P46" s="22">
        <v>0</v>
      </c>
      <c r="Q46" s="22">
        <v>0</v>
      </c>
      <c r="R46" s="22">
        <v>0</v>
      </c>
      <c r="S46" s="22">
        <v>0</v>
      </c>
      <c r="T46" s="22">
        <v>219093</v>
      </c>
      <c r="U46" s="22">
        <v>37614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1197</v>
      </c>
      <c r="AC46" s="22">
        <v>50813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71388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2436821</v>
      </c>
    </row>
    <row r="47" spans="1:43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593663</v>
      </c>
      <c r="G47" s="22">
        <v>566854</v>
      </c>
      <c r="H47" s="22">
        <v>0</v>
      </c>
      <c r="I47" s="22">
        <v>899595</v>
      </c>
      <c r="J47" s="22">
        <v>0</v>
      </c>
      <c r="K47" s="22">
        <v>0</v>
      </c>
      <c r="L47" s="22">
        <v>168966</v>
      </c>
      <c r="M47" s="22">
        <v>0</v>
      </c>
      <c r="N47" s="22">
        <v>18020</v>
      </c>
      <c r="O47" s="22">
        <v>22170274</v>
      </c>
      <c r="P47" s="22">
        <v>0</v>
      </c>
      <c r="Q47" s="22">
        <v>19905</v>
      </c>
      <c r="R47" s="22">
        <v>0</v>
      </c>
      <c r="S47" s="22">
        <v>0</v>
      </c>
      <c r="T47" s="22">
        <v>125429</v>
      </c>
      <c r="U47" s="22">
        <v>115115</v>
      </c>
      <c r="V47" s="22">
        <v>703695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92237</v>
      </c>
      <c r="AC47" s="22">
        <v>230934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2599170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28303857</v>
      </c>
    </row>
    <row r="48" spans="1:43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849763</v>
      </c>
      <c r="G48" s="22">
        <v>0</v>
      </c>
      <c r="H48" s="22">
        <v>1759814</v>
      </c>
      <c r="I48" s="22">
        <v>23</v>
      </c>
      <c r="J48" s="22">
        <v>0</v>
      </c>
      <c r="K48" s="22">
        <v>0</v>
      </c>
      <c r="L48" s="22">
        <v>0</v>
      </c>
      <c r="M48" s="22">
        <v>0</v>
      </c>
      <c r="N48" s="22">
        <v>1968867</v>
      </c>
      <c r="O48" s="22">
        <v>14908825</v>
      </c>
      <c r="P48" s="22">
        <v>25792</v>
      </c>
      <c r="Q48" s="22">
        <v>0</v>
      </c>
      <c r="R48" s="22">
        <v>0</v>
      </c>
      <c r="S48" s="22">
        <v>0</v>
      </c>
      <c r="T48" s="22">
        <v>2491081</v>
      </c>
      <c r="U48" s="22">
        <v>671680</v>
      </c>
      <c r="V48" s="22">
        <v>354695</v>
      </c>
      <c r="W48" s="22">
        <v>0</v>
      </c>
      <c r="X48" s="22">
        <v>13873</v>
      </c>
      <c r="Y48" s="22">
        <v>0</v>
      </c>
      <c r="Z48" s="22">
        <v>3928</v>
      </c>
      <c r="AA48" s="22">
        <v>0</v>
      </c>
      <c r="AB48" s="22">
        <v>0</v>
      </c>
      <c r="AC48" s="22">
        <v>238722</v>
      </c>
      <c r="AD48" s="22">
        <v>0</v>
      </c>
      <c r="AE48" s="22">
        <v>0</v>
      </c>
      <c r="AF48" s="22">
        <v>86488</v>
      </c>
      <c r="AG48" s="22">
        <v>0</v>
      </c>
      <c r="AH48" s="22">
        <v>0</v>
      </c>
      <c r="AI48" s="22">
        <v>2130154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25503682</v>
      </c>
    </row>
    <row r="49" spans="1:43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174960</v>
      </c>
      <c r="G49" s="22">
        <v>0</v>
      </c>
      <c r="H49" s="22">
        <v>0</v>
      </c>
      <c r="I49" s="22">
        <v>405696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4106771</v>
      </c>
      <c r="P49" s="22">
        <v>0</v>
      </c>
      <c r="Q49" s="22">
        <v>0</v>
      </c>
      <c r="R49" s="22">
        <v>0</v>
      </c>
      <c r="S49" s="22">
        <v>0</v>
      </c>
      <c r="T49" s="22">
        <v>947834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98153</v>
      </c>
      <c r="AB49" s="22">
        <v>0</v>
      </c>
      <c r="AC49" s="22">
        <v>60767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241779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6035960</v>
      </c>
    </row>
    <row r="50" spans="1:43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384534</v>
      </c>
      <c r="G50" s="22">
        <v>85381</v>
      </c>
      <c r="H50" s="22">
        <v>0</v>
      </c>
      <c r="I50" s="22">
        <v>191133</v>
      </c>
      <c r="J50" s="22">
        <v>2300</v>
      </c>
      <c r="K50" s="22">
        <v>0</v>
      </c>
      <c r="L50" s="22">
        <v>840</v>
      </c>
      <c r="M50" s="22">
        <v>0</v>
      </c>
      <c r="N50" s="22">
        <v>0</v>
      </c>
      <c r="O50" s="22">
        <v>3983719</v>
      </c>
      <c r="P50" s="22">
        <v>14613</v>
      </c>
      <c r="Q50" s="22">
        <v>6500</v>
      </c>
      <c r="R50" s="22">
        <v>0</v>
      </c>
      <c r="S50" s="22">
        <v>0</v>
      </c>
      <c r="T50" s="22">
        <v>19292</v>
      </c>
      <c r="U50" s="22">
        <v>129116</v>
      </c>
      <c r="V50" s="22">
        <v>64690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51613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114089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5047820</v>
      </c>
    </row>
    <row r="51" spans="1:43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278672</v>
      </c>
      <c r="G51" s="22">
        <v>0</v>
      </c>
      <c r="H51" s="22">
        <v>55103</v>
      </c>
      <c r="I51" s="22">
        <v>344377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20588395</v>
      </c>
      <c r="P51" s="22">
        <v>0</v>
      </c>
      <c r="Q51" s="22">
        <v>0</v>
      </c>
      <c r="R51" s="22">
        <v>0</v>
      </c>
      <c r="S51" s="22">
        <v>0</v>
      </c>
      <c r="T51" s="22">
        <v>220742</v>
      </c>
      <c r="U51" s="22">
        <v>314618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2070</v>
      </c>
      <c r="AC51" s="22">
        <v>184607</v>
      </c>
      <c r="AD51" s="22">
        <v>0</v>
      </c>
      <c r="AE51" s="22">
        <v>0</v>
      </c>
      <c r="AF51" s="22">
        <v>0</v>
      </c>
      <c r="AG51" s="22">
        <v>0</v>
      </c>
      <c r="AH51" s="22">
        <v>228200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22216784</v>
      </c>
    </row>
    <row r="52" spans="1:43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87751</v>
      </c>
      <c r="G52" s="22">
        <v>0</v>
      </c>
      <c r="H52" s="22">
        <v>0</v>
      </c>
      <c r="I52" s="22">
        <v>256524</v>
      </c>
      <c r="J52" s="22">
        <v>10771</v>
      </c>
      <c r="K52" s="22">
        <v>0</v>
      </c>
      <c r="L52" s="22">
        <v>6691</v>
      </c>
      <c r="M52" s="22">
        <v>0</v>
      </c>
      <c r="N52" s="22">
        <v>0</v>
      </c>
      <c r="O52" s="22">
        <v>2212510</v>
      </c>
      <c r="P52" s="22">
        <v>0</v>
      </c>
      <c r="Q52" s="22">
        <v>0</v>
      </c>
      <c r="R52" s="22">
        <v>0</v>
      </c>
      <c r="S52" s="22">
        <v>0</v>
      </c>
      <c r="T52" s="22">
        <v>179703</v>
      </c>
      <c r="U52" s="22">
        <v>0</v>
      </c>
      <c r="V52" s="22">
        <v>0</v>
      </c>
      <c r="W52" s="22">
        <v>0</v>
      </c>
      <c r="X52" s="22">
        <v>333</v>
      </c>
      <c r="Y52" s="22">
        <v>0</v>
      </c>
      <c r="Z52" s="22">
        <v>0</v>
      </c>
      <c r="AA52" s="22">
        <v>0</v>
      </c>
      <c r="AB52" s="22">
        <v>0</v>
      </c>
      <c r="AC52" s="22">
        <v>107732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2862015</v>
      </c>
    </row>
    <row r="53" spans="1:43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250173</v>
      </c>
      <c r="G53" s="22">
        <v>0</v>
      </c>
      <c r="H53" s="22">
        <v>6785</v>
      </c>
      <c r="I53" s="22">
        <v>1076392</v>
      </c>
      <c r="J53" s="22">
        <v>79124</v>
      </c>
      <c r="K53" s="22">
        <v>4466</v>
      </c>
      <c r="L53" s="22">
        <v>0</v>
      </c>
      <c r="M53" s="22">
        <v>0</v>
      </c>
      <c r="N53" s="22">
        <v>0</v>
      </c>
      <c r="O53" s="22">
        <v>14324065</v>
      </c>
      <c r="P53" s="22">
        <v>0</v>
      </c>
      <c r="Q53" s="22">
        <v>115071</v>
      </c>
      <c r="R53" s="22">
        <v>0</v>
      </c>
      <c r="S53" s="22">
        <v>0</v>
      </c>
      <c r="T53" s="22">
        <v>751076</v>
      </c>
      <c r="U53" s="22">
        <v>626130</v>
      </c>
      <c r="V53" s="22">
        <v>29087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1714</v>
      </c>
      <c r="AC53" s="22">
        <v>51967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269625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17585675</v>
      </c>
    </row>
    <row r="54" spans="1:43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84792</v>
      </c>
      <c r="G54" s="22">
        <v>0</v>
      </c>
      <c r="H54" s="22">
        <v>0</v>
      </c>
      <c r="I54" s="22">
        <v>205995</v>
      </c>
      <c r="J54" s="22">
        <v>0</v>
      </c>
      <c r="K54" s="22">
        <v>0</v>
      </c>
      <c r="L54" s="22">
        <v>2619</v>
      </c>
      <c r="M54" s="22">
        <v>0</v>
      </c>
      <c r="N54" s="22">
        <v>390258</v>
      </c>
      <c r="O54" s="22">
        <v>4729150</v>
      </c>
      <c r="P54" s="22">
        <v>0</v>
      </c>
      <c r="Q54" s="22">
        <v>0</v>
      </c>
      <c r="R54" s="22">
        <v>0</v>
      </c>
      <c r="S54" s="22">
        <v>0</v>
      </c>
      <c r="T54" s="22">
        <v>769703</v>
      </c>
      <c r="U54" s="22">
        <v>617109</v>
      </c>
      <c r="V54" s="22">
        <v>16708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4656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311486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7132476</v>
      </c>
    </row>
    <row r="55" spans="1:43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118514</v>
      </c>
      <c r="H55" s="22">
        <v>0</v>
      </c>
      <c r="I55" s="22">
        <v>7706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5862988</v>
      </c>
      <c r="P55" s="22">
        <v>0</v>
      </c>
      <c r="Q55" s="22">
        <v>0</v>
      </c>
      <c r="R55" s="22">
        <v>0</v>
      </c>
      <c r="S55" s="22">
        <v>0</v>
      </c>
      <c r="T55" s="22">
        <v>813979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32224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2951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6838362</v>
      </c>
    </row>
    <row r="56" spans="1:43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66023</v>
      </c>
      <c r="G56" s="22">
        <v>0</v>
      </c>
      <c r="H56" s="22">
        <v>0</v>
      </c>
      <c r="I56" s="22">
        <v>181632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1359430</v>
      </c>
      <c r="P56" s="22">
        <v>0</v>
      </c>
      <c r="Q56" s="22">
        <v>0</v>
      </c>
      <c r="R56" s="22">
        <v>0</v>
      </c>
      <c r="S56" s="22">
        <v>0</v>
      </c>
      <c r="T56" s="22">
        <v>35864</v>
      </c>
      <c r="U56" s="22">
        <v>23961</v>
      </c>
      <c r="V56" s="22">
        <v>34160</v>
      </c>
      <c r="W56" s="22">
        <v>0</v>
      </c>
      <c r="X56" s="22">
        <v>0</v>
      </c>
      <c r="Y56" s="22">
        <v>0</v>
      </c>
      <c r="Z56" s="22">
        <v>1034</v>
      </c>
      <c r="AA56" s="22">
        <v>0</v>
      </c>
      <c r="AB56" s="22">
        <v>2641</v>
      </c>
      <c r="AC56" s="22">
        <v>27031</v>
      </c>
      <c r="AD56" s="22">
        <v>0</v>
      </c>
      <c r="AE56" s="22">
        <v>0</v>
      </c>
      <c r="AF56" s="22">
        <v>0</v>
      </c>
      <c r="AG56" s="22">
        <v>0</v>
      </c>
      <c r="AH56" s="22">
        <v>9526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1741302</v>
      </c>
    </row>
    <row r="57" spans="1:43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211128</v>
      </c>
      <c r="H57" s="22">
        <v>22978</v>
      </c>
      <c r="I57" s="22">
        <v>111886</v>
      </c>
      <c r="J57" s="22">
        <v>0</v>
      </c>
      <c r="K57" s="22">
        <v>0</v>
      </c>
      <c r="L57" s="22">
        <v>8792</v>
      </c>
      <c r="M57" s="22">
        <v>0</v>
      </c>
      <c r="N57" s="22">
        <v>0</v>
      </c>
      <c r="O57" s="22">
        <v>13199936</v>
      </c>
      <c r="P57" s="22">
        <v>132809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3881</v>
      </c>
      <c r="AC57" s="22">
        <v>86490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23502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13801402</v>
      </c>
    </row>
    <row r="58" spans="1:43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654277</v>
      </c>
      <c r="G58" s="22">
        <v>0</v>
      </c>
      <c r="H58" s="22">
        <v>0</v>
      </c>
      <c r="I58" s="22">
        <v>315495</v>
      </c>
      <c r="J58" s="22">
        <v>525</v>
      </c>
      <c r="K58" s="22">
        <v>0</v>
      </c>
      <c r="L58" s="22">
        <v>21516</v>
      </c>
      <c r="M58" s="22">
        <v>0</v>
      </c>
      <c r="N58" s="22">
        <v>10370</v>
      </c>
      <c r="O58" s="22">
        <v>5310109</v>
      </c>
      <c r="P58" s="22">
        <v>9575</v>
      </c>
      <c r="Q58" s="22">
        <v>0</v>
      </c>
      <c r="R58" s="22">
        <v>0</v>
      </c>
      <c r="S58" s="22">
        <v>0</v>
      </c>
      <c r="T58" s="22">
        <v>926402</v>
      </c>
      <c r="U58" s="22">
        <v>194392</v>
      </c>
      <c r="V58" s="22">
        <v>3590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282273</v>
      </c>
      <c r="AD58" s="22">
        <v>0</v>
      </c>
      <c r="AE58" s="22">
        <v>0</v>
      </c>
      <c r="AF58" s="22">
        <v>0</v>
      </c>
      <c r="AG58" s="22">
        <v>11922</v>
      </c>
      <c r="AH58" s="22">
        <v>0</v>
      </c>
      <c r="AI58" s="22">
        <v>49405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7789851</v>
      </c>
    </row>
    <row r="59" spans="1:43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90128</v>
      </c>
      <c r="G59" s="22">
        <v>0</v>
      </c>
      <c r="H59" s="22">
        <v>0</v>
      </c>
      <c r="I59" s="22">
        <v>96569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1998676</v>
      </c>
      <c r="P59" s="22">
        <v>120890</v>
      </c>
      <c r="Q59" s="22">
        <v>0</v>
      </c>
      <c r="R59" s="22">
        <v>0</v>
      </c>
      <c r="S59" s="22">
        <v>0</v>
      </c>
      <c r="T59" s="22">
        <v>1324299</v>
      </c>
      <c r="U59" s="22">
        <v>51308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13820</v>
      </c>
      <c r="AC59" s="22">
        <v>5025</v>
      </c>
      <c r="AD59" s="22">
        <v>0</v>
      </c>
      <c r="AE59" s="22">
        <v>0</v>
      </c>
      <c r="AF59" s="22">
        <v>0</v>
      </c>
      <c r="AG59" s="22">
        <v>0</v>
      </c>
      <c r="AH59" s="22">
        <v>1243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3701958</v>
      </c>
    </row>
    <row r="60" spans="1:43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653937</v>
      </c>
      <c r="G60" s="22">
        <v>0</v>
      </c>
      <c r="H60" s="22">
        <v>0</v>
      </c>
      <c r="I60" s="22">
        <v>160097</v>
      </c>
      <c r="J60" s="22">
        <v>0</v>
      </c>
      <c r="K60" s="22">
        <v>0</v>
      </c>
      <c r="L60" s="22">
        <v>0</v>
      </c>
      <c r="M60" s="22">
        <v>0</v>
      </c>
      <c r="N60" s="22">
        <v>625026</v>
      </c>
      <c r="O60" s="22">
        <v>5186427</v>
      </c>
      <c r="P60" s="22">
        <v>0</v>
      </c>
      <c r="Q60" s="22">
        <v>0</v>
      </c>
      <c r="R60" s="22">
        <v>488590</v>
      </c>
      <c r="S60" s="22">
        <v>0</v>
      </c>
      <c r="T60" s="22">
        <v>587245</v>
      </c>
      <c r="U60" s="22">
        <v>134279</v>
      </c>
      <c r="V60" s="22">
        <v>222374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276359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143530</v>
      </c>
      <c r="AJ60" s="22">
        <v>199958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8677822</v>
      </c>
    </row>
    <row r="61" spans="1:43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176963</v>
      </c>
      <c r="G61" s="22">
        <v>0</v>
      </c>
      <c r="H61" s="22">
        <v>0</v>
      </c>
      <c r="I61" s="22">
        <v>495481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5512836</v>
      </c>
      <c r="P61" s="22">
        <v>0</v>
      </c>
      <c r="Q61" s="22">
        <v>0</v>
      </c>
      <c r="R61" s="22">
        <v>0</v>
      </c>
      <c r="S61" s="22">
        <v>0</v>
      </c>
      <c r="T61" s="22">
        <v>3129010</v>
      </c>
      <c r="U61" s="22">
        <v>0</v>
      </c>
      <c r="V61" s="22">
        <v>0</v>
      </c>
      <c r="W61" s="22">
        <v>0</v>
      </c>
      <c r="X61" s="22">
        <v>0</v>
      </c>
      <c r="Y61" s="22">
        <v>320670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787881</v>
      </c>
      <c r="AF61" s="22">
        <v>0</v>
      </c>
      <c r="AG61" s="22">
        <v>0</v>
      </c>
      <c r="AH61" s="22">
        <v>0</v>
      </c>
      <c r="AI61" s="22">
        <v>2656639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13079480</v>
      </c>
    </row>
    <row r="62" spans="1:43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1899</v>
      </c>
      <c r="F62" s="22">
        <v>128006</v>
      </c>
      <c r="G62" s="22">
        <v>0</v>
      </c>
      <c r="H62" s="22">
        <v>0</v>
      </c>
      <c r="I62" s="22">
        <v>59345</v>
      </c>
      <c r="J62" s="22">
        <v>0</v>
      </c>
      <c r="K62" s="22">
        <v>0</v>
      </c>
      <c r="L62" s="22">
        <v>6189</v>
      </c>
      <c r="M62" s="22">
        <v>0</v>
      </c>
      <c r="N62" s="22">
        <v>0</v>
      </c>
      <c r="O62" s="22">
        <v>1487351</v>
      </c>
      <c r="P62" s="22">
        <v>0</v>
      </c>
      <c r="Q62" s="22">
        <v>0</v>
      </c>
      <c r="R62" s="22">
        <v>0</v>
      </c>
      <c r="S62" s="22">
        <v>0</v>
      </c>
      <c r="T62" s="22">
        <v>273152</v>
      </c>
      <c r="U62" s="22">
        <v>72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4834</v>
      </c>
      <c r="AC62" s="22">
        <v>96616</v>
      </c>
      <c r="AD62" s="22">
        <v>33543</v>
      </c>
      <c r="AE62" s="22">
        <v>0</v>
      </c>
      <c r="AF62" s="22">
        <v>0</v>
      </c>
      <c r="AG62" s="22">
        <v>0</v>
      </c>
      <c r="AH62" s="22">
        <v>0</v>
      </c>
      <c r="AI62" s="22">
        <v>23109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2114116</v>
      </c>
    </row>
    <row r="63" spans="1:43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1050029</v>
      </c>
      <c r="G63" s="22">
        <v>0</v>
      </c>
      <c r="H63" s="22">
        <v>0</v>
      </c>
      <c r="I63" s="22">
        <v>352073</v>
      </c>
      <c r="J63" s="22">
        <v>86624</v>
      </c>
      <c r="K63" s="22">
        <v>182453</v>
      </c>
      <c r="L63" s="22">
        <v>18893</v>
      </c>
      <c r="M63" s="22">
        <v>0</v>
      </c>
      <c r="N63" s="22">
        <v>3179825</v>
      </c>
      <c r="O63" s="22">
        <v>2451</v>
      </c>
      <c r="P63" s="22">
        <v>0</v>
      </c>
      <c r="Q63" s="22">
        <v>0</v>
      </c>
      <c r="R63" s="22">
        <v>890963</v>
      </c>
      <c r="S63" s="22">
        <v>154245</v>
      </c>
      <c r="T63" s="22">
        <v>764646</v>
      </c>
      <c r="U63" s="22">
        <v>1037803</v>
      </c>
      <c r="V63" s="22">
        <v>407143</v>
      </c>
      <c r="W63" s="22">
        <v>0</v>
      </c>
      <c r="X63" s="22">
        <v>0</v>
      </c>
      <c r="Y63" s="22">
        <v>0</v>
      </c>
      <c r="Z63" s="22">
        <v>921</v>
      </c>
      <c r="AA63" s="22">
        <v>35156</v>
      </c>
      <c r="AB63" s="22">
        <v>59017</v>
      </c>
      <c r="AC63" s="22">
        <v>72717</v>
      </c>
      <c r="AD63" s="22">
        <v>11415379</v>
      </c>
      <c r="AE63" s="22">
        <v>0</v>
      </c>
      <c r="AF63" s="22">
        <v>0</v>
      </c>
      <c r="AG63" s="22">
        <v>0</v>
      </c>
      <c r="AH63" s="22">
        <v>0</v>
      </c>
      <c r="AI63" s="22">
        <v>1174540</v>
      </c>
      <c r="AJ63" s="22">
        <v>53294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20938172</v>
      </c>
    </row>
    <row r="64" spans="1:43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72989</v>
      </c>
      <c r="G64" s="22">
        <v>0</v>
      </c>
      <c r="H64" s="22">
        <v>0</v>
      </c>
      <c r="I64" s="22">
        <v>63994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632786</v>
      </c>
      <c r="P64" s="22">
        <v>0</v>
      </c>
      <c r="Q64" s="22">
        <v>0</v>
      </c>
      <c r="R64" s="22">
        <v>0</v>
      </c>
      <c r="S64" s="22">
        <v>0</v>
      </c>
      <c r="T64" s="22">
        <v>14130</v>
      </c>
      <c r="U64" s="22">
        <v>19801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79497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46863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930060</v>
      </c>
    </row>
    <row r="65" spans="1:43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164228</v>
      </c>
      <c r="G65" s="22">
        <v>0</v>
      </c>
      <c r="H65" s="22">
        <v>0</v>
      </c>
      <c r="I65" s="22">
        <v>55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1886910</v>
      </c>
      <c r="P65" s="22">
        <v>778395</v>
      </c>
      <c r="Q65" s="22">
        <v>0</v>
      </c>
      <c r="R65" s="22">
        <v>0</v>
      </c>
      <c r="S65" s="22">
        <v>0</v>
      </c>
      <c r="T65" s="22">
        <v>775676</v>
      </c>
      <c r="U65" s="22">
        <v>49483</v>
      </c>
      <c r="V65" s="22">
        <v>8286</v>
      </c>
      <c r="W65" s="22">
        <v>32064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4086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3699183</v>
      </c>
    </row>
    <row r="66" spans="1:43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50450</v>
      </c>
      <c r="G66" s="22">
        <v>0</v>
      </c>
      <c r="H66" s="22">
        <v>0</v>
      </c>
      <c r="I66" s="22">
        <v>170463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4117777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344843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31933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4715466</v>
      </c>
    </row>
    <row r="67" spans="1:43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45484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8853775</v>
      </c>
      <c r="P67" s="22">
        <v>0</v>
      </c>
      <c r="Q67" s="22">
        <v>0</v>
      </c>
      <c r="R67" s="22">
        <v>0</v>
      </c>
      <c r="S67" s="22">
        <v>0</v>
      </c>
      <c r="T67" s="22">
        <v>56270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185591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64803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321298</v>
      </c>
      <c r="AQ67" s="22">
        <v>9527221</v>
      </c>
    </row>
    <row r="68" spans="1:43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21561</v>
      </c>
      <c r="G68" s="22">
        <v>0</v>
      </c>
      <c r="H68" s="22">
        <v>0</v>
      </c>
      <c r="I68" s="22">
        <v>2280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289771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2415</v>
      </c>
      <c r="W68" s="22">
        <v>0</v>
      </c>
      <c r="X68" s="22">
        <v>0</v>
      </c>
      <c r="Y68" s="22">
        <v>0</v>
      </c>
      <c r="Z68" s="22">
        <v>0</v>
      </c>
      <c r="AA68" s="22">
        <v>424</v>
      </c>
      <c r="AB68" s="22">
        <v>0</v>
      </c>
      <c r="AC68" s="22">
        <v>17638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4402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338491</v>
      </c>
    </row>
    <row r="69" spans="1:43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475551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844883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30713471</v>
      </c>
      <c r="T69" s="22">
        <v>666178</v>
      </c>
      <c r="U69" s="22">
        <v>364659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113756</v>
      </c>
      <c r="AD69" s="22">
        <v>0</v>
      </c>
      <c r="AE69" s="22">
        <v>0</v>
      </c>
      <c r="AF69" s="22">
        <v>0</v>
      </c>
      <c r="AG69" s="22">
        <v>29319</v>
      </c>
      <c r="AH69" s="22">
        <v>0</v>
      </c>
      <c r="AI69" s="22">
        <v>0</v>
      </c>
      <c r="AJ69" s="22">
        <v>0</v>
      </c>
      <c r="AK69" s="22">
        <v>0</v>
      </c>
      <c r="AL69" s="22">
        <v>249000</v>
      </c>
      <c r="AM69" s="22">
        <v>0</v>
      </c>
      <c r="AN69" s="22">
        <v>0</v>
      </c>
      <c r="AO69" s="22">
        <v>0</v>
      </c>
      <c r="AP69" s="22">
        <v>0</v>
      </c>
      <c r="AQ69" s="22">
        <v>33456817</v>
      </c>
    </row>
    <row r="70" spans="1:43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2080998</v>
      </c>
      <c r="G70" s="22">
        <v>22161</v>
      </c>
      <c r="H70" s="22">
        <v>30244</v>
      </c>
      <c r="I70" s="22">
        <v>1186741</v>
      </c>
      <c r="J70" s="22">
        <v>6892</v>
      </c>
      <c r="K70" s="22">
        <v>0</v>
      </c>
      <c r="L70" s="22">
        <v>0</v>
      </c>
      <c r="M70" s="22">
        <v>0</v>
      </c>
      <c r="N70" s="22">
        <v>1200480</v>
      </c>
      <c r="O70" s="22">
        <v>17092783</v>
      </c>
      <c r="P70" s="22">
        <v>0</v>
      </c>
      <c r="Q70" s="22">
        <v>0</v>
      </c>
      <c r="R70" s="22">
        <v>1335888</v>
      </c>
      <c r="S70" s="22">
        <v>0</v>
      </c>
      <c r="T70" s="22">
        <v>2013359</v>
      </c>
      <c r="U70" s="22">
        <v>2253122</v>
      </c>
      <c r="V70" s="22">
        <v>40467</v>
      </c>
      <c r="W70" s="22">
        <v>0</v>
      </c>
      <c r="X70" s="22">
        <v>0</v>
      </c>
      <c r="Y70" s="22">
        <v>0</v>
      </c>
      <c r="Z70" s="22">
        <v>54366</v>
      </c>
      <c r="AA70" s="22">
        <v>0</v>
      </c>
      <c r="AB70" s="22">
        <v>0</v>
      </c>
      <c r="AC70" s="22">
        <v>5290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613903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27936694</v>
      </c>
    </row>
    <row r="71" spans="1:43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413172</v>
      </c>
      <c r="G71" s="22">
        <v>0</v>
      </c>
      <c r="H71" s="22">
        <v>0</v>
      </c>
      <c r="I71" s="22">
        <v>344136</v>
      </c>
      <c r="J71" s="22">
        <v>0</v>
      </c>
      <c r="K71" s="22">
        <v>63471</v>
      </c>
      <c r="L71" s="22">
        <v>18251</v>
      </c>
      <c r="M71" s="22">
        <v>0</v>
      </c>
      <c r="N71" s="22">
        <v>3024</v>
      </c>
      <c r="O71" s="22">
        <v>3215179</v>
      </c>
      <c r="P71" s="22">
        <v>0</v>
      </c>
      <c r="Q71" s="22">
        <v>0</v>
      </c>
      <c r="R71" s="22">
        <v>0</v>
      </c>
      <c r="S71" s="22">
        <v>0</v>
      </c>
      <c r="T71" s="22">
        <v>859381</v>
      </c>
      <c r="U71" s="22">
        <v>38429</v>
      </c>
      <c r="V71" s="22">
        <v>115271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104906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66846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5242066</v>
      </c>
    </row>
    <row r="72" spans="1:43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133825</v>
      </c>
      <c r="G72" s="22">
        <v>0</v>
      </c>
      <c r="H72" s="22">
        <v>0</v>
      </c>
      <c r="I72" s="22">
        <v>110932</v>
      </c>
      <c r="J72" s="22">
        <v>4323</v>
      </c>
      <c r="K72" s="22">
        <v>0</v>
      </c>
      <c r="L72" s="22">
        <v>12801</v>
      </c>
      <c r="M72" s="22">
        <v>0</v>
      </c>
      <c r="N72" s="22">
        <v>0</v>
      </c>
      <c r="O72" s="22">
        <v>1478218</v>
      </c>
      <c r="P72" s="22">
        <v>0</v>
      </c>
      <c r="Q72" s="22">
        <v>0</v>
      </c>
      <c r="R72" s="22">
        <v>0</v>
      </c>
      <c r="S72" s="22">
        <v>0</v>
      </c>
      <c r="T72" s="22">
        <v>116060</v>
      </c>
      <c r="U72" s="22">
        <v>21195</v>
      </c>
      <c r="V72" s="22">
        <v>62018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56500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44447</v>
      </c>
      <c r="AJ72" s="22">
        <v>0</v>
      </c>
      <c r="AK72" s="22">
        <v>0</v>
      </c>
      <c r="AL72" s="22">
        <v>0</v>
      </c>
      <c r="AM72" s="22">
        <v>247277</v>
      </c>
      <c r="AN72" s="22">
        <v>0</v>
      </c>
      <c r="AO72" s="22">
        <v>0</v>
      </c>
      <c r="AP72" s="22">
        <v>0</v>
      </c>
      <c r="AQ72" s="22">
        <v>2287596</v>
      </c>
    </row>
    <row r="73" spans="1:43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31286</v>
      </c>
      <c r="G73" s="22">
        <v>0</v>
      </c>
      <c r="H73" s="22">
        <v>0</v>
      </c>
      <c r="I73" s="22">
        <v>203043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2360395</v>
      </c>
      <c r="P73" s="22">
        <v>26117</v>
      </c>
      <c r="Q73" s="22">
        <v>0</v>
      </c>
      <c r="R73" s="22">
        <v>80936</v>
      </c>
      <c r="S73" s="22">
        <v>0</v>
      </c>
      <c r="T73" s="22">
        <v>14496</v>
      </c>
      <c r="U73" s="22">
        <v>36076</v>
      </c>
      <c r="V73" s="22">
        <v>18554</v>
      </c>
      <c r="W73" s="22">
        <v>0</v>
      </c>
      <c r="X73" s="22">
        <v>0</v>
      </c>
      <c r="Y73" s="22">
        <v>0</v>
      </c>
      <c r="Z73" s="22">
        <v>0</v>
      </c>
      <c r="AA73" s="22">
        <v>2295</v>
      </c>
      <c r="AB73" s="22">
        <v>0</v>
      </c>
      <c r="AC73" s="22">
        <v>61309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68014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2902521</v>
      </c>
    </row>
    <row r="74" spans="1:43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48244</v>
      </c>
      <c r="G74" s="22">
        <v>0</v>
      </c>
      <c r="H74" s="22">
        <v>0</v>
      </c>
      <c r="I74" s="22">
        <v>895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1564652</v>
      </c>
      <c r="P74" s="22">
        <v>0</v>
      </c>
      <c r="Q74" s="22">
        <v>0</v>
      </c>
      <c r="R74" s="22">
        <v>0</v>
      </c>
      <c r="S74" s="22">
        <v>0</v>
      </c>
      <c r="T74" s="22">
        <v>2960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1708</v>
      </c>
      <c r="AA74" s="22">
        <v>21762</v>
      </c>
      <c r="AB74" s="22">
        <v>0</v>
      </c>
      <c r="AC74" s="22">
        <v>22492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1662713</v>
      </c>
    </row>
    <row r="75" spans="1:43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65734</v>
      </c>
      <c r="G75" s="22">
        <v>0</v>
      </c>
      <c r="H75" s="22">
        <v>0</v>
      </c>
      <c r="I75" s="22">
        <v>192828</v>
      </c>
      <c r="J75" s="22">
        <v>0</v>
      </c>
      <c r="K75" s="22">
        <v>3520</v>
      </c>
      <c r="L75" s="22">
        <v>0</v>
      </c>
      <c r="M75" s="22">
        <v>0</v>
      </c>
      <c r="N75" s="22">
        <v>0</v>
      </c>
      <c r="O75" s="22">
        <v>5199724</v>
      </c>
      <c r="P75" s="22">
        <v>0</v>
      </c>
      <c r="Q75" s="22">
        <v>0</v>
      </c>
      <c r="R75" s="22">
        <v>0</v>
      </c>
      <c r="S75" s="22">
        <v>0</v>
      </c>
      <c r="T75" s="22">
        <v>281233</v>
      </c>
      <c r="U75" s="22">
        <v>158945</v>
      </c>
      <c r="V75" s="22">
        <v>87813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64722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76213</v>
      </c>
      <c r="AJ75" s="22">
        <v>9102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6139834</v>
      </c>
    </row>
    <row r="76" spans="1:43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96656</v>
      </c>
      <c r="G76" s="22">
        <v>0</v>
      </c>
      <c r="H76" s="22">
        <v>0</v>
      </c>
      <c r="I76" s="22">
        <v>147938</v>
      </c>
      <c r="J76" s="22">
        <v>0</v>
      </c>
      <c r="K76" s="22">
        <v>0</v>
      </c>
      <c r="L76" s="22">
        <v>27787</v>
      </c>
      <c r="M76" s="22">
        <v>0</v>
      </c>
      <c r="N76" s="22">
        <v>0</v>
      </c>
      <c r="O76" s="22">
        <v>2003726</v>
      </c>
      <c r="P76" s="22">
        <v>0</v>
      </c>
      <c r="Q76" s="22">
        <v>0</v>
      </c>
      <c r="R76" s="22">
        <v>0</v>
      </c>
      <c r="S76" s="22">
        <v>0</v>
      </c>
      <c r="T76" s="22">
        <v>315092</v>
      </c>
      <c r="U76" s="22">
        <v>34963</v>
      </c>
      <c r="V76" s="22">
        <v>157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35878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69836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2732033</v>
      </c>
    </row>
    <row r="77" spans="1:43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67765</v>
      </c>
      <c r="G77" s="22">
        <v>0</v>
      </c>
      <c r="H77" s="22">
        <v>0</v>
      </c>
      <c r="I77" s="22">
        <v>163945</v>
      </c>
      <c r="J77" s="22">
        <v>0</v>
      </c>
      <c r="K77" s="22">
        <v>0</v>
      </c>
      <c r="L77" s="22">
        <v>15290</v>
      </c>
      <c r="M77" s="22">
        <v>0</v>
      </c>
      <c r="N77" s="22">
        <v>0</v>
      </c>
      <c r="O77" s="22">
        <v>2590692</v>
      </c>
      <c r="P77" s="22">
        <v>0</v>
      </c>
      <c r="Q77" s="22">
        <v>0</v>
      </c>
      <c r="R77" s="22">
        <v>0</v>
      </c>
      <c r="S77" s="22">
        <v>0</v>
      </c>
      <c r="T77" s="22">
        <v>351549</v>
      </c>
      <c r="U77" s="22">
        <v>101752</v>
      </c>
      <c r="V77" s="22">
        <v>140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27361</v>
      </c>
      <c r="AD77" s="22">
        <v>10460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3328954</v>
      </c>
    </row>
    <row r="78" spans="1:43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161768</v>
      </c>
      <c r="G78" s="22">
        <v>0</v>
      </c>
      <c r="H78" s="22">
        <v>0</v>
      </c>
      <c r="I78" s="22">
        <v>485639</v>
      </c>
      <c r="J78" s="22">
        <v>0</v>
      </c>
      <c r="K78" s="22">
        <v>0</v>
      </c>
      <c r="L78" s="22">
        <v>59786</v>
      </c>
      <c r="M78" s="22">
        <v>0</v>
      </c>
      <c r="N78" s="22">
        <v>113490</v>
      </c>
      <c r="O78" s="22">
        <v>10752001</v>
      </c>
      <c r="P78" s="22">
        <v>0</v>
      </c>
      <c r="Q78" s="22">
        <v>6703</v>
      </c>
      <c r="R78" s="22">
        <v>338999</v>
      </c>
      <c r="S78" s="22">
        <v>0</v>
      </c>
      <c r="T78" s="22">
        <v>1011244</v>
      </c>
      <c r="U78" s="22">
        <v>505651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162353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494648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14092282</v>
      </c>
    </row>
    <row r="79" spans="1:43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52894</v>
      </c>
      <c r="G79" s="22">
        <v>0</v>
      </c>
      <c r="H79" s="22">
        <v>0</v>
      </c>
      <c r="I79" s="22">
        <v>162714</v>
      </c>
      <c r="J79" s="22">
        <v>0</v>
      </c>
      <c r="K79" s="22">
        <v>0</v>
      </c>
      <c r="L79" s="22">
        <v>328</v>
      </c>
      <c r="M79" s="22">
        <v>0</v>
      </c>
      <c r="N79" s="22">
        <v>0</v>
      </c>
      <c r="O79" s="22">
        <v>2972013</v>
      </c>
      <c r="P79" s="22">
        <v>0</v>
      </c>
      <c r="Q79" s="22">
        <v>0</v>
      </c>
      <c r="R79" s="22">
        <v>0</v>
      </c>
      <c r="S79" s="22">
        <v>0</v>
      </c>
      <c r="T79" s="22">
        <v>259327</v>
      </c>
      <c r="U79" s="22">
        <v>0</v>
      </c>
      <c r="V79" s="22">
        <v>70838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8200</v>
      </c>
      <c r="AC79" s="22">
        <v>161676</v>
      </c>
      <c r="AD79" s="22">
        <v>0</v>
      </c>
      <c r="AE79" s="22">
        <v>0</v>
      </c>
      <c r="AF79" s="22">
        <v>3874</v>
      </c>
      <c r="AG79" s="22">
        <v>0</v>
      </c>
      <c r="AH79" s="22">
        <v>0</v>
      </c>
      <c r="AI79" s="22">
        <v>99774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3791638</v>
      </c>
    </row>
    <row r="80" spans="1:43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180393</v>
      </c>
      <c r="G80" s="22">
        <v>0</v>
      </c>
      <c r="H80" s="22">
        <v>0</v>
      </c>
      <c r="I80" s="22">
        <v>116969</v>
      </c>
      <c r="J80" s="22">
        <v>20865</v>
      </c>
      <c r="K80" s="22">
        <v>0</v>
      </c>
      <c r="L80" s="22">
        <v>0</v>
      </c>
      <c r="M80" s="22">
        <v>0</v>
      </c>
      <c r="N80" s="22">
        <v>0</v>
      </c>
      <c r="O80" s="22">
        <v>1865828</v>
      </c>
      <c r="P80" s="22">
        <v>0</v>
      </c>
      <c r="Q80" s="22">
        <v>0</v>
      </c>
      <c r="R80" s="22">
        <v>0</v>
      </c>
      <c r="S80" s="22">
        <v>0</v>
      </c>
      <c r="T80" s="22">
        <v>97484</v>
      </c>
      <c r="U80" s="22">
        <v>184961</v>
      </c>
      <c r="V80" s="22">
        <v>53334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6943</v>
      </c>
      <c r="AC80" s="22">
        <v>14865</v>
      </c>
      <c r="AD80" s="22">
        <v>0</v>
      </c>
      <c r="AE80" s="22">
        <v>0</v>
      </c>
      <c r="AF80" s="22">
        <v>0</v>
      </c>
      <c r="AG80" s="22">
        <v>0</v>
      </c>
      <c r="AH80" s="22">
        <v>54377</v>
      </c>
      <c r="AI80" s="22">
        <v>0</v>
      </c>
      <c r="AJ80" s="22">
        <v>0</v>
      </c>
      <c r="AK80" s="22">
        <v>0</v>
      </c>
      <c r="AL80" s="22">
        <v>0</v>
      </c>
      <c r="AM80" s="22">
        <v>201935</v>
      </c>
      <c r="AN80" s="22">
        <v>0</v>
      </c>
      <c r="AO80" s="22">
        <v>0</v>
      </c>
      <c r="AP80" s="22">
        <v>0</v>
      </c>
      <c r="AQ80" s="22">
        <v>2797954</v>
      </c>
    </row>
    <row r="81" spans="1:43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10084</v>
      </c>
      <c r="G81" s="22">
        <v>0</v>
      </c>
      <c r="H81" s="22">
        <v>0</v>
      </c>
      <c r="I81" s="22">
        <v>56331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2589953</v>
      </c>
      <c r="P81" s="22">
        <v>0</v>
      </c>
      <c r="Q81" s="22">
        <v>0</v>
      </c>
      <c r="R81" s="22">
        <v>0</v>
      </c>
      <c r="S81" s="22">
        <v>0</v>
      </c>
      <c r="T81" s="22">
        <v>91806</v>
      </c>
      <c r="U81" s="22">
        <v>0</v>
      </c>
      <c r="V81" s="22">
        <v>34053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9561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20179</v>
      </c>
      <c r="AJ81" s="22">
        <v>0</v>
      </c>
      <c r="AK81" s="22">
        <v>0</v>
      </c>
      <c r="AL81" s="22">
        <v>0</v>
      </c>
      <c r="AM81" s="22">
        <v>229609</v>
      </c>
      <c r="AN81" s="22">
        <v>0</v>
      </c>
      <c r="AO81" s="22">
        <v>0</v>
      </c>
      <c r="AP81" s="22">
        <v>0</v>
      </c>
      <c r="AQ81" s="22">
        <v>3041576</v>
      </c>
    </row>
    <row r="82" spans="1:43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219290</v>
      </c>
      <c r="G82" s="22">
        <v>0</v>
      </c>
      <c r="H82" s="22">
        <v>34510</v>
      </c>
      <c r="I82" s="22">
        <v>242778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9041084</v>
      </c>
      <c r="P82" s="22">
        <v>0</v>
      </c>
      <c r="Q82" s="22">
        <v>0</v>
      </c>
      <c r="R82" s="22">
        <v>0</v>
      </c>
      <c r="S82" s="22">
        <v>0</v>
      </c>
      <c r="T82" s="22">
        <v>226812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47719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1501649</v>
      </c>
      <c r="AN82" s="22">
        <v>0</v>
      </c>
      <c r="AO82" s="22">
        <v>0</v>
      </c>
      <c r="AP82" s="22">
        <v>0</v>
      </c>
      <c r="AQ82" s="22">
        <v>11313842</v>
      </c>
    </row>
    <row r="83" spans="1:43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123033</v>
      </c>
      <c r="G83" s="22">
        <v>0</v>
      </c>
      <c r="H83" s="22">
        <v>75822</v>
      </c>
      <c r="I83" s="22">
        <v>560233</v>
      </c>
      <c r="J83" s="22">
        <v>3919</v>
      </c>
      <c r="K83" s="22">
        <v>9369</v>
      </c>
      <c r="L83" s="22">
        <v>13807</v>
      </c>
      <c r="M83" s="22">
        <v>0</v>
      </c>
      <c r="N83" s="22">
        <v>52482</v>
      </c>
      <c r="O83" s="22">
        <v>3888064</v>
      </c>
      <c r="P83" s="22">
        <v>0</v>
      </c>
      <c r="Q83" s="22">
        <v>0</v>
      </c>
      <c r="R83" s="22">
        <v>0</v>
      </c>
      <c r="S83" s="22">
        <v>0</v>
      </c>
      <c r="T83" s="22">
        <v>31675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119366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4877770</v>
      </c>
    </row>
    <row r="84" spans="1:43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32777</v>
      </c>
      <c r="G84" s="22">
        <v>0</v>
      </c>
      <c r="H84" s="22">
        <v>0</v>
      </c>
      <c r="I84" s="22">
        <v>185060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9186805</v>
      </c>
      <c r="P84" s="22">
        <v>0</v>
      </c>
      <c r="Q84" s="22">
        <v>0</v>
      </c>
      <c r="R84" s="22">
        <v>0</v>
      </c>
      <c r="S84" s="22">
        <v>0</v>
      </c>
      <c r="T84" s="22">
        <v>32059</v>
      </c>
      <c r="U84" s="22">
        <v>70064</v>
      </c>
      <c r="V84" s="22">
        <v>17122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58648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110337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9692872</v>
      </c>
    </row>
    <row r="85" spans="1:43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18444</v>
      </c>
      <c r="G85" s="22">
        <v>0</v>
      </c>
      <c r="H85" s="22">
        <v>0</v>
      </c>
      <c r="I85" s="22">
        <v>46494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2039730</v>
      </c>
      <c r="P85" s="22">
        <v>0</v>
      </c>
      <c r="Q85" s="22">
        <v>0</v>
      </c>
      <c r="R85" s="22">
        <v>0</v>
      </c>
      <c r="S85" s="22">
        <v>0</v>
      </c>
      <c r="T85" s="22">
        <v>82916</v>
      </c>
      <c r="U85" s="22">
        <v>0</v>
      </c>
      <c r="V85" s="22">
        <v>13854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129811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56720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2387969</v>
      </c>
    </row>
    <row r="86" spans="1:43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27664</v>
      </c>
      <c r="G86" s="22">
        <v>0</v>
      </c>
      <c r="H86" s="22">
        <v>0</v>
      </c>
      <c r="I86" s="22">
        <v>117659</v>
      </c>
      <c r="J86" s="22">
        <v>0</v>
      </c>
      <c r="K86" s="22">
        <v>0</v>
      </c>
      <c r="L86" s="22">
        <v>19822</v>
      </c>
      <c r="M86" s="22">
        <v>0</v>
      </c>
      <c r="N86" s="22">
        <v>0</v>
      </c>
      <c r="O86" s="22">
        <v>1189011</v>
      </c>
      <c r="P86" s="22">
        <v>26019</v>
      </c>
      <c r="Q86" s="22">
        <v>0</v>
      </c>
      <c r="R86" s="22">
        <v>0</v>
      </c>
      <c r="S86" s="22">
        <v>0</v>
      </c>
      <c r="T86" s="22">
        <v>376762</v>
      </c>
      <c r="U86" s="22">
        <v>0</v>
      </c>
      <c r="V86" s="22">
        <v>5610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12952</v>
      </c>
      <c r="AC86" s="22">
        <v>24259</v>
      </c>
      <c r="AD86" s="22">
        <v>8375</v>
      </c>
      <c r="AE86" s="22">
        <v>0</v>
      </c>
      <c r="AF86" s="22">
        <v>0</v>
      </c>
      <c r="AG86" s="22">
        <v>0</v>
      </c>
      <c r="AH86" s="22">
        <v>56450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3599</v>
      </c>
      <c r="AQ86" s="22">
        <v>1868182</v>
      </c>
    </row>
    <row r="87" spans="1:43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211184</v>
      </c>
      <c r="G87" s="22">
        <v>0</v>
      </c>
      <c r="H87" s="22">
        <v>0</v>
      </c>
      <c r="I87" s="22">
        <v>250424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5438854</v>
      </c>
      <c r="P87" s="22">
        <v>0</v>
      </c>
      <c r="Q87" s="22">
        <v>0</v>
      </c>
      <c r="R87" s="22">
        <v>0</v>
      </c>
      <c r="S87" s="22">
        <v>0</v>
      </c>
      <c r="T87" s="22">
        <v>137939</v>
      </c>
      <c r="U87" s="22">
        <v>473627</v>
      </c>
      <c r="V87" s="22">
        <v>47921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17940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6577889</v>
      </c>
    </row>
    <row r="88" spans="1:43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406134</v>
      </c>
      <c r="G88" s="22">
        <v>0</v>
      </c>
      <c r="H88" s="22">
        <v>0</v>
      </c>
      <c r="I88" s="22">
        <v>180843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13890740</v>
      </c>
      <c r="P88" s="22">
        <v>0</v>
      </c>
      <c r="Q88" s="22">
        <v>0</v>
      </c>
      <c r="R88" s="22">
        <v>0</v>
      </c>
      <c r="S88" s="22">
        <v>0</v>
      </c>
      <c r="T88" s="22">
        <v>642466</v>
      </c>
      <c r="U88" s="22">
        <v>503828</v>
      </c>
      <c r="V88" s="22">
        <v>17087</v>
      </c>
      <c r="W88" s="22">
        <v>0</v>
      </c>
      <c r="X88" s="22">
        <v>0</v>
      </c>
      <c r="Y88" s="22">
        <v>0</v>
      </c>
      <c r="Z88" s="22">
        <v>1578</v>
      </c>
      <c r="AA88" s="22">
        <v>0</v>
      </c>
      <c r="AB88" s="22">
        <v>0</v>
      </c>
      <c r="AC88" s="22">
        <v>73833</v>
      </c>
      <c r="AD88" s="22">
        <v>45504</v>
      </c>
      <c r="AE88" s="22">
        <v>0</v>
      </c>
      <c r="AF88" s="22">
        <v>0</v>
      </c>
      <c r="AG88" s="22">
        <v>0</v>
      </c>
      <c r="AH88" s="22">
        <v>0</v>
      </c>
      <c r="AI88" s="22">
        <v>43843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15805856</v>
      </c>
    </row>
    <row r="89" spans="1:43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173969</v>
      </c>
      <c r="G89" s="22">
        <v>0</v>
      </c>
      <c r="H89" s="22">
        <v>0</v>
      </c>
      <c r="I89" s="22">
        <v>381158</v>
      </c>
      <c r="J89" s="22">
        <v>0</v>
      </c>
      <c r="K89" s="22">
        <v>0</v>
      </c>
      <c r="L89" s="22">
        <v>74467</v>
      </c>
      <c r="M89" s="22">
        <v>0</v>
      </c>
      <c r="N89" s="22">
        <v>0</v>
      </c>
      <c r="O89" s="22">
        <v>5718939</v>
      </c>
      <c r="P89" s="22">
        <v>0</v>
      </c>
      <c r="Q89" s="22">
        <v>0</v>
      </c>
      <c r="R89" s="22">
        <v>0</v>
      </c>
      <c r="S89" s="22">
        <v>0</v>
      </c>
      <c r="T89" s="22">
        <v>6781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42095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14721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6412130</v>
      </c>
    </row>
    <row r="90" spans="1:43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74296</v>
      </c>
      <c r="G90" s="22">
        <v>0</v>
      </c>
      <c r="H90" s="22">
        <v>413</v>
      </c>
      <c r="I90" s="22">
        <v>245917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5984186</v>
      </c>
      <c r="P90" s="22">
        <v>296925</v>
      </c>
      <c r="Q90" s="22">
        <v>0</v>
      </c>
      <c r="R90" s="22">
        <v>0</v>
      </c>
      <c r="S90" s="22">
        <v>0</v>
      </c>
      <c r="T90" s="22">
        <v>288003</v>
      </c>
      <c r="U90" s="22">
        <v>130484</v>
      </c>
      <c r="V90" s="22">
        <v>5642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43217</v>
      </c>
      <c r="AD90" s="22">
        <v>0</v>
      </c>
      <c r="AE90" s="22">
        <v>0</v>
      </c>
      <c r="AF90" s="22">
        <v>0</v>
      </c>
      <c r="AG90" s="22">
        <v>1778</v>
      </c>
      <c r="AH90" s="22">
        <v>0</v>
      </c>
      <c r="AI90" s="22">
        <v>74017</v>
      </c>
      <c r="AJ90" s="22">
        <v>13717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7158595</v>
      </c>
    </row>
    <row r="91" spans="1:43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1164063</v>
      </c>
      <c r="G91" s="22">
        <v>0</v>
      </c>
      <c r="H91" s="22">
        <v>0</v>
      </c>
      <c r="I91" s="22">
        <v>973784</v>
      </c>
      <c r="J91" s="22">
        <v>0</v>
      </c>
      <c r="K91" s="22">
        <v>0</v>
      </c>
      <c r="L91" s="22">
        <v>75068</v>
      </c>
      <c r="M91" s="22">
        <v>5788</v>
      </c>
      <c r="N91" s="22">
        <v>0</v>
      </c>
      <c r="O91" s="22">
        <v>13765380</v>
      </c>
      <c r="P91" s="22">
        <v>0</v>
      </c>
      <c r="Q91" s="22">
        <v>0</v>
      </c>
      <c r="R91" s="22">
        <v>0</v>
      </c>
      <c r="S91" s="22">
        <v>0</v>
      </c>
      <c r="T91" s="22">
        <v>516770</v>
      </c>
      <c r="U91" s="22">
        <v>359919</v>
      </c>
      <c r="V91" s="22">
        <v>28175</v>
      </c>
      <c r="W91" s="22">
        <v>0</v>
      </c>
      <c r="X91" s="22">
        <v>0</v>
      </c>
      <c r="Y91" s="22">
        <v>0</v>
      </c>
      <c r="Z91" s="22">
        <v>782</v>
      </c>
      <c r="AA91" s="22">
        <v>0</v>
      </c>
      <c r="AB91" s="22">
        <v>0</v>
      </c>
      <c r="AC91" s="22">
        <v>57434</v>
      </c>
      <c r="AD91" s="22">
        <v>0</v>
      </c>
      <c r="AE91" s="22">
        <v>0</v>
      </c>
      <c r="AF91" s="22">
        <v>0</v>
      </c>
      <c r="AG91" s="22">
        <v>0</v>
      </c>
      <c r="AH91" s="22">
        <v>819031</v>
      </c>
      <c r="AI91" s="22">
        <v>72395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17838589</v>
      </c>
    </row>
    <row r="92" spans="1:43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26937</v>
      </c>
      <c r="G92" s="22">
        <v>0</v>
      </c>
      <c r="H92" s="22">
        <v>0</v>
      </c>
      <c r="I92" s="22">
        <v>64946</v>
      </c>
      <c r="J92" s="22">
        <v>0</v>
      </c>
      <c r="K92" s="22">
        <v>0</v>
      </c>
      <c r="L92" s="22">
        <v>13792</v>
      </c>
      <c r="M92" s="22">
        <v>0</v>
      </c>
      <c r="N92" s="22">
        <v>0</v>
      </c>
      <c r="O92" s="22">
        <v>500560</v>
      </c>
      <c r="P92" s="22">
        <v>0</v>
      </c>
      <c r="Q92" s="22">
        <v>0</v>
      </c>
      <c r="R92" s="22">
        <v>17130</v>
      </c>
      <c r="S92" s="22">
        <v>0</v>
      </c>
      <c r="T92" s="22">
        <v>190154</v>
      </c>
      <c r="U92" s="22">
        <v>249690</v>
      </c>
      <c r="V92" s="22">
        <v>0</v>
      </c>
      <c r="W92" s="22">
        <v>0</v>
      </c>
      <c r="X92" s="22">
        <v>0</v>
      </c>
      <c r="Y92" s="22">
        <v>0</v>
      </c>
      <c r="Z92" s="22">
        <v>1372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353920</v>
      </c>
      <c r="AJ92" s="22">
        <v>0</v>
      </c>
      <c r="AK92" s="22">
        <v>0</v>
      </c>
      <c r="AL92" s="22">
        <v>7916</v>
      </c>
      <c r="AM92" s="22">
        <v>0</v>
      </c>
      <c r="AN92" s="22">
        <v>0</v>
      </c>
      <c r="AO92" s="22">
        <v>0</v>
      </c>
      <c r="AP92" s="22">
        <v>0</v>
      </c>
      <c r="AQ92" s="22">
        <v>1426417</v>
      </c>
    </row>
    <row r="93" spans="1:43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14310</v>
      </c>
      <c r="F93" s="22">
        <v>53750</v>
      </c>
      <c r="G93" s="22">
        <v>0</v>
      </c>
      <c r="H93" s="22">
        <v>0</v>
      </c>
      <c r="I93" s="22">
        <v>245864</v>
      </c>
      <c r="J93" s="22">
        <v>0</v>
      </c>
      <c r="K93" s="22">
        <v>0</v>
      </c>
      <c r="L93" s="22">
        <v>120620</v>
      </c>
      <c r="M93" s="22">
        <v>0</v>
      </c>
      <c r="N93" s="22">
        <v>271181</v>
      </c>
      <c r="O93" s="22">
        <v>1583480</v>
      </c>
      <c r="P93" s="22">
        <v>0</v>
      </c>
      <c r="Q93" s="22">
        <v>256140</v>
      </c>
      <c r="R93" s="22">
        <v>94300</v>
      </c>
      <c r="S93" s="22">
        <v>0</v>
      </c>
      <c r="T93" s="22">
        <v>597435</v>
      </c>
      <c r="U93" s="22">
        <v>2027940</v>
      </c>
      <c r="V93" s="22">
        <v>462908</v>
      </c>
      <c r="W93" s="22">
        <v>1770</v>
      </c>
      <c r="X93" s="22">
        <v>66403</v>
      </c>
      <c r="Y93" s="22">
        <v>0</v>
      </c>
      <c r="Z93" s="22">
        <v>13950</v>
      </c>
      <c r="AA93" s="22">
        <v>0</v>
      </c>
      <c r="AB93" s="22">
        <v>9015</v>
      </c>
      <c r="AC93" s="22">
        <v>950</v>
      </c>
      <c r="AD93" s="22">
        <v>0</v>
      </c>
      <c r="AE93" s="22">
        <v>201828</v>
      </c>
      <c r="AF93" s="22">
        <v>76728</v>
      </c>
      <c r="AG93" s="22">
        <v>0</v>
      </c>
      <c r="AH93" s="22">
        <v>0</v>
      </c>
      <c r="AI93" s="22">
        <v>930378</v>
      </c>
      <c r="AJ93" s="22">
        <v>29770</v>
      </c>
      <c r="AK93" s="22">
        <v>0</v>
      </c>
      <c r="AL93" s="22">
        <v>482640</v>
      </c>
      <c r="AM93" s="22">
        <v>0</v>
      </c>
      <c r="AN93" s="22">
        <v>0</v>
      </c>
      <c r="AO93" s="22">
        <v>0</v>
      </c>
      <c r="AP93" s="22">
        <v>0</v>
      </c>
      <c r="AQ93" s="22">
        <v>7541360</v>
      </c>
    </row>
    <row r="94" spans="1:43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61943</v>
      </c>
      <c r="G94" s="22">
        <v>0</v>
      </c>
      <c r="H94" s="22">
        <v>14975</v>
      </c>
      <c r="I94" s="22">
        <v>146363</v>
      </c>
      <c r="J94" s="22">
        <v>365</v>
      </c>
      <c r="K94" s="22">
        <v>0</v>
      </c>
      <c r="L94" s="22">
        <v>7391</v>
      </c>
      <c r="M94" s="22">
        <v>0</v>
      </c>
      <c r="N94" s="22">
        <v>208375</v>
      </c>
      <c r="O94" s="22">
        <v>255574</v>
      </c>
      <c r="P94" s="22">
        <v>5272</v>
      </c>
      <c r="Q94" s="22">
        <v>0</v>
      </c>
      <c r="R94" s="22">
        <v>24140</v>
      </c>
      <c r="S94" s="22">
        <v>0</v>
      </c>
      <c r="T94" s="22">
        <v>209636</v>
      </c>
      <c r="U94" s="22">
        <v>178781</v>
      </c>
      <c r="V94" s="22">
        <v>181008</v>
      </c>
      <c r="W94" s="22">
        <v>0</v>
      </c>
      <c r="X94" s="22">
        <v>0</v>
      </c>
      <c r="Y94" s="22">
        <v>0</v>
      </c>
      <c r="Z94" s="22">
        <v>1676</v>
      </c>
      <c r="AA94" s="22">
        <v>0</v>
      </c>
      <c r="AB94" s="22">
        <v>0</v>
      </c>
      <c r="AC94" s="22">
        <v>760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659860</v>
      </c>
      <c r="AJ94" s="22">
        <v>1138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1957257</v>
      </c>
    </row>
    <row r="95" spans="1:43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14482</v>
      </c>
      <c r="G95" s="22">
        <v>0</v>
      </c>
      <c r="H95" s="22">
        <v>0</v>
      </c>
      <c r="I95" s="22">
        <v>4868</v>
      </c>
      <c r="J95" s="22">
        <v>0</v>
      </c>
      <c r="K95" s="22">
        <v>0</v>
      </c>
      <c r="L95" s="22">
        <v>0</v>
      </c>
      <c r="M95" s="22">
        <v>0</v>
      </c>
      <c r="N95" s="22">
        <v>9</v>
      </c>
      <c r="O95" s="22">
        <v>198802</v>
      </c>
      <c r="P95" s="22">
        <v>679</v>
      </c>
      <c r="Q95" s="22">
        <v>0</v>
      </c>
      <c r="R95" s="22">
        <v>0</v>
      </c>
      <c r="S95" s="22">
        <v>0</v>
      </c>
      <c r="T95" s="22">
        <v>45672</v>
      </c>
      <c r="U95" s="22">
        <v>92235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934</v>
      </c>
      <c r="AH95" s="22">
        <v>0</v>
      </c>
      <c r="AI95" s="22">
        <v>25620</v>
      </c>
      <c r="AJ95" s="22">
        <v>72043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455344</v>
      </c>
    </row>
    <row r="96" spans="1:43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18264</v>
      </c>
      <c r="G96" s="22">
        <v>0</v>
      </c>
      <c r="H96" s="22">
        <v>0</v>
      </c>
      <c r="I96" s="22">
        <v>12560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154974</v>
      </c>
      <c r="P96" s="22">
        <v>18774</v>
      </c>
      <c r="Q96" s="22">
        <v>0</v>
      </c>
      <c r="R96" s="22">
        <v>0</v>
      </c>
      <c r="S96" s="22">
        <v>0</v>
      </c>
      <c r="T96" s="22">
        <v>137328</v>
      </c>
      <c r="U96" s="22">
        <v>185618</v>
      </c>
      <c r="V96" s="22">
        <v>3217</v>
      </c>
      <c r="W96" s="22">
        <v>0</v>
      </c>
      <c r="X96" s="22">
        <v>0</v>
      </c>
      <c r="Y96" s="22">
        <v>0</v>
      </c>
      <c r="Z96" s="22">
        <v>604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68737</v>
      </c>
      <c r="AJ96" s="22">
        <v>11702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611778</v>
      </c>
    </row>
    <row r="97" spans="1:43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8664</v>
      </c>
      <c r="G97" s="22">
        <v>0</v>
      </c>
      <c r="H97" s="22">
        <v>0</v>
      </c>
      <c r="I97" s="22">
        <v>92710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365124</v>
      </c>
      <c r="P97" s="22">
        <v>0</v>
      </c>
      <c r="Q97" s="22">
        <v>0</v>
      </c>
      <c r="R97" s="22">
        <v>0</v>
      </c>
      <c r="S97" s="22">
        <v>0</v>
      </c>
      <c r="T97" s="22">
        <v>301087</v>
      </c>
      <c r="U97" s="22">
        <v>148893</v>
      </c>
      <c r="V97" s="22">
        <v>30755</v>
      </c>
      <c r="W97" s="22">
        <v>0</v>
      </c>
      <c r="X97" s="22">
        <v>12373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268010</v>
      </c>
      <c r="AJ97" s="22">
        <v>817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1228433</v>
      </c>
    </row>
    <row r="98" spans="1:43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24086</v>
      </c>
      <c r="G98" s="22">
        <v>21276</v>
      </c>
      <c r="H98" s="22">
        <v>0</v>
      </c>
      <c r="I98" s="22">
        <v>32616</v>
      </c>
      <c r="J98" s="22">
        <v>1008</v>
      </c>
      <c r="K98" s="22">
        <v>0</v>
      </c>
      <c r="L98" s="22">
        <v>0</v>
      </c>
      <c r="M98" s="22">
        <v>0</v>
      </c>
      <c r="N98" s="22">
        <v>0</v>
      </c>
      <c r="O98" s="22">
        <v>215576</v>
      </c>
      <c r="P98" s="22">
        <v>0</v>
      </c>
      <c r="Q98" s="22">
        <v>0</v>
      </c>
      <c r="R98" s="22">
        <v>0</v>
      </c>
      <c r="S98" s="22">
        <v>0</v>
      </c>
      <c r="T98" s="22">
        <v>49745</v>
      </c>
      <c r="U98" s="22">
        <v>126292</v>
      </c>
      <c r="V98" s="22">
        <v>5843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58705</v>
      </c>
      <c r="AJ98" s="22">
        <v>4167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539314</v>
      </c>
    </row>
    <row r="99" spans="1:43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161138</v>
      </c>
      <c r="G99" s="22">
        <v>0</v>
      </c>
      <c r="H99" s="22">
        <v>102604</v>
      </c>
      <c r="I99" s="22">
        <v>135855</v>
      </c>
      <c r="J99" s="22">
        <v>0</v>
      </c>
      <c r="K99" s="22">
        <v>0</v>
      </c>
      <c r="L99" s="22">
        <v>8684</v>
      </c>
      <c r="M99" s="22">
        <v>0</v>
      </c>
      <c r="N99" s="22">
        <v>0</v>
      </c>
      <c r="O99" s="22">
        <v>2470079</v>
      </c>
      <c r="P99" s="22">
        <v>0</v>
      </c>
      <c r="Q99" s="22">
        <v>4542</v>
      </c>
      <c r="R99" s="22">
        <v>180683</v>
      </c>
      <c r="S99" s="22">
        <v>0</v>
      </c>
      <c r="T99" s="22">
        <v>629629</v>
      </c>
      <c r="U99" s="22">
        <v>384007</v>
      </c>
      <c r="V99" s="22">
        <v>1857</v>
      </c>
      <c r="W99" s="22">
        <v>0</v>
      </c>
      <c r="X99" s="22">
        <v>0</v>
      </c>
      <c r="Y99" s="22">
        <v>0</v>
      </c>
      <c r="Z99" s="22">
        <v>385</v>
      </c>
      <c r="AA99" s="22">
        <v>0</v>
      </c>
      <c r="AB99" s="22">
        <v>31799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1764385</v>
      </c>
      <c r="AJ99" s="22">
        <v>19750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5895397</v>
      </c>
    </row>
    <row r="100" spans="1:43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49854</v>
      </c>
      <c r="G100" s="22">
        <v>0</v>
      </c>
      <c r="H100" s="22">
        <v>0</v>
      </c>
      <c r="I100" s="22">
        <v>0</v>
      </c>
      <c r="J100" s="22">
        <v>363</v>
      </c>
      <c r="K100" s="22">
        <v>0</v>
      </c>
      <c r="L100" s="22">
        <v>0</v>
      </c>
      <c r="M100" s="22">
        <v>0</v>
      </c>
      <c r="N100" s="22">
        <v>0</v>
      </c>
      <c r="O100" s="22">
        <v>219081</v>
      </c>
      <c r="P100" s="22">
        <v>0</v>
      </c>
      <c r="Q100" s="22">
        <v>0</v>
      </c>
      <c r="R100" s="22">
        <v>10868</v>
      </c>
      <c r="S100" s="22">
        <v>0</v>
      </c>
      <c r="T100" s="22">
        <v>146488</v>
      </c>
      <c r="U100" s="22">
        <v>91384</v>
      </c>
      <c r="V100" s="22">
        <v>0</v>
      </c>
      <c r="W100" s="22">
        <v>54793</v>
      </c>
      <c r="X100" s="22">
        <v>0</v>
      </c>
      <c r="Y100" s="22">
        <v>0</v>
      </c>
      <c r="Z100" s="22">
        <v>255</v>
      </c>
      <c r="AA100" s="22">
        <v>0</v>
      </c>
      <c r="AB100" s="22">
        <v>44940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107416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725442</v>
      </c>
    </row>
    <row r="101" spans="1:43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224512</v>
      </c>
      <c r="G101" s="22">
        <v>0</v>
      </c>
      <c r="H101" s="22">
        <v>133913</v>
      </c>
      <c r="I101" s="22">
        <v>134703</v>
      </c>
      <c r="J101" s="22">
        <v>0</v>
      </c>
      <c r="K101" s="22">
        <v>10701</v>
      </c>
      <c r="L101" s="22">
        <v>0</v>
      </c>
      <c r="M101" s="22">
        <v>0</v>
      </c>
      <c r="N101" s="22">
        <v>205876</v>
      </c>
      <c r="O101" s="22">
        <v>3304060</v>
      </c>
      <c r="P101" s="22">
        <v>0</v>
      </c>
      <c r="Q101" s="22">
        <v>0</v>
      </c>
      <c r="R101" s="22">
        <v>132005</v>
      </c>
      <c r="S101" s="22">
        <v>0</v>
      </c>
      <c r="T101" s="22">
        <v>364930</v>
      </c>
      <c r="U101" s="22">
        <v>948572</v>
      </c>
      <c r="V101" s="22">
        <v>29504</v>
      </c>
      <c r="W101" s="22">
        <v>0</v>
      </c>
      <c r="X101" s="22">
        <v>33507</v>
      </c>
      <c r="Y101" s="22">
        <v>0</v>
      </c>
      <c r="Z101" s="22">
        <v>0</v>
      </c>
      <c r="AA101" s="22">
        <v>0</v>
      </c>
      <c r="AB101" s="22">
        <v>1485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753048</v>
      </c>
      <c r="AJ101" s="22">
        <v>16840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6293656</v>
      </c>
    </row>
    <row r="102" spans="1:43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128444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528465</v>
      </c>
      <c r="P102" s="22">
        <v>0</v>
      </c>
      <c r="Q102" s="22">
        <v>0</v>
      </c>
      <c r="R102" s="22">
        <v>0</v>
      </c>
      <c r="S102" s="22">
        <v>0</v>
      </c>
      <c r="T102" s="22">
        <v>291549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948458</v>
      </c>
    </row>
    <row r="103" spans="1:43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31989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89496</v>
      </c>
      <c r="O103" s="22">
        <v>217385</v>
      </c>
      <c r="P103" s="22">
        <v>0</v>
      </c>
      <c r="Q103" s="22">
        <v>0</v>
      </c>
      <c r="R103" s="22">
        <v>0</v>
      </c>
      <c r="S103" s="22">
        <v>0</v>
      </c>
      <c r="T103" s="22">
        <v>84530</v>
      </c>
      <c r="U103" s="22">
        <v>61039</v>
      </c>
      <c r="V103" s="22">
        <v>0</v>
      </c>
      <c r="W103" s="22">
        <v>405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38841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523685</v>
      </c>
    </row>
    <row r="104" spans="1:43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25309</v>
      </c>
      <c r="G104" s="22">
        <v>0</v>
      </c>
      <c r="H104" s="22">
        <v>0</v>
      </c>
      <c r="I104" s="22">
        <v>60383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277323</v>
      </c>
      <c r="P104" s="22">
        <v>0</v>
      </c>
      <c r="Q104" s="22">
        <v>0</v>
      </c>
      <c r="R104" s="22">
        <v>0</v>
      </c>
      <c r="S104" s="22">
        <v>0</v>
      </c>
      <c r="T104" s="22">
        <v>15461</v>
      </c>
      <c r="U104" s="22">
        <v>19137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1100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97067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495780</v>
      </c>
    </row>
    <row r="105" spans="1:43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44488</v>
      </c>
      <c r="G105" s="22">
        <v>0</v>
      </c>
      <c r="H105" s="22">
        <v>0</v>
      </c>
      <c r="I105" s="22">
        <v>15931</v>
      </c>
      <c r="J105" s="22">
        <v>0</v>
      </c>
      <c r="K105" s="22">
        <v>0</v>
      </c>
      <c r="L105" s="22">
        <v>24558</v>
      </c>
      <c r="M105" s="22">
        <v>0</v>
      </c>
      <c r="N105" s="22">
        <v>0</v>
      </c>
      <c r="O105" s="22">
        <v>529591</v>
      </c>
      <c r="P105" s="22">
        <v>0</v>
      </c>
      <c r="Q105" s="22">
        <v>0</v>
      </c>
      <c r="R105" s="22">
        <v>0</v>
      </c>
      <c r="S105" s="22">
        <v>0</v>
      </c>
      <c r="T105" s="22">
        <v>255926</v>
      </c>
      <c r="U105" s="22">
        <v>82219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104458</v>
      </c>
      <c r="AJ105" s="22">
        <v>12861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1070032</v>
      </c>
    </row>
    <row r="106" spans="1:43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482091</v>
      </c>
      <c r="G106" s="22">
        <v>0</v>
      </c>
      <c r="H106" s="22">
        <v>0</v>
      </c>
      <c r="I106" s="22">
        <v>497243</v>
      </c>
      <c r="J106" s="22">
        <v>32257</v>
      </c>
      <c r="K106" s="22">
        <v>0</v>
      </c>
      <c r="L106" s="22">
        <v>24245</v>
      </c>
      <c r="M106" s="22">
        <v>0</v>
      </c>
      <c r="N106" s="22">
        <v>0</v>
      </c>
      <c r="O106" s="22">
        <v>2404819</v>
      </c>
      <c r="P106" s="22">
        <v>0</v>
      </c>
      <c r="Q106" s="22">
        <v>0</v>
      </c>
      <c r="R106" s="22">
        <v>0</v>
      </c>
      <c r="S106" s="22">
        <v>0</v>
      </c>
      <c r="T106" s="22">
        <v>3133489</v>
      </c>
      <c r="U106" s="22">
        <v>0</v>
      </c>
      <c r="V106" s="22">
        <v>1497329</v>
      </c>
      <c r="W106" s="22">
        <v>0</v>
      </c>
      <c r="X106" s="22">
        <v>11813</v>
      </c>
      <c r="Y106" s="22">
        <v>0</v>
      </c>
      <c r="Z106" s="22">
        <v>2417</v>
      </c>
      <c r="AA106" s="22">
        <v>1855</v>
      </c>
      <c r="AB106" s="22">
        <v>0</v>
      </c>
      <c r="AC106" s="22">
        <v>1383</v>
      </c>
      <c r="AD106" s="22">
        <v>0</v>
      </c>
      <c r="AE106" s="22">
        <v>403290</v>
      </c>
      <c r="AF106" s="22">
        <v>0</v>
      </c>
      <c r="AG106" s="22">
        <v>0</v>
      </c>
      <c r="AH106" s="22">
        <v>0</v>
      </c>
      <c r="AI106" s="22">
        <v>2800991</v>
      </c>
      <c r="AJ106" s="22">
        <v>0</v>
      </c>
      <c r="AK106" s="22">
        <v>0</v>
      </c>
      <c r="AL106" s="22">
        <v>181620</v>
      </c>
      <c r="AM106" s="22">
        <v>0</v>
      </c>
      <c r="AN106" s="22">
        <v>0</v>
      </c>
      <c r="AO106" s="22">
        <v>0</v>
      </c>
      <c r="AP106" s="22">
        <v>0</v>
      </c>
      <c r="AQ106" s="22">
        <v>11474842</v>
      </c>
    </row>
    <row r="107" spans="1:43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18516</v>
      </c>
      <c r="G107" s="22">
        <v>0</v>
      </c>
      <c r="H107" s="22">
        <v>0</v>
      </c>
      <c r="I107" s="22">
        <v>2472</v>
      </c>
      <c r="J107" s="22">
        <v>0</v>
      </c>
      <c r="K107" s="22">
        <v>4581</v>
      </c>
      <c r="L107" s="22">
        <v>13322</v>
      </c>
      <c r="M107" s="22">
        <v>0</v>
      </c>
      <c r="N107" s="22">
        <v>0</v>
      </c>
      <c r="O107" s="22">
        <v>733749</v>
      </c>
      <c r="P107" s="22">
        <v>0</v>
      </c>
      <c r="Q107" s="22">
        <v>0</v>
      </c>
      <c r="R107" s="22">
        <v>0</v>
      </c>
      <c r="S107" s="22">
        <v>0</v>
      </c>
      <c r="T107" s="22">
        <v>390553</v>
      </c>
      <c r="U107" s="22">
        <v>452208</v>
      </c>
      <c r="V107" s="22">
        <v>10705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527822</v>
      </c>
      <c r="AJ107" s="22">
        <v>34009</v>
      </c>
      <c r="AK107" s="22">
        <v>0</v>
      </c>
      <c r="AL107" s="22">
        <v>0</v>
      </c>
      <c r="AM107" s="22">
        <v>0</v>
      </c>
      <c r="AN107" s="22">
        <v>511230</v>
      </c>
      <c r="AO107" s="22">
        <v>0</v>
      </c>
      <c r="AP107" s="22">
        <v>0</v>
      </c>
      <c r="AQ107" s="22">
        <v>2699167</v>
      </c>
    </row>
    <row r="108" spans="1:43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165932</v>
      </c>
      <c r="G108" s="22">
        <v>0</v>
      </c>
      <c r="H108" s="22">
        <v>0</v>
      </c>
      <c r="I108" s="22">
        <v>144008</v>
      </c>
      <c r="J108" s="22">
        <v>1125</v>
      </c>
      <c r="K108" s="22">
        <v>0</v>
      </c>
      <c r="L108" s="22">
        <v>20595</v>
      </c>
      <c r="M108" s="22">
        <v>0</v>
      </c>
      <c r="N108" s="22">
        <v>0</v>
      </c>
      <c r="O108" s="22">
        <v>1302358</v>
      </c>
      <c r="P108" s="22">
        <v>0</v>
      </c>
      <c r="Q108" s="22">
        <v>0</v>
      </c>
      <c r="R108" s="22">
        <v>80127</v>
      </c>
      <c r="S108" s="22">
        <v>0</v>
      </c>
      <c r="T108" s="22">
        <v>133987</v>
      </c>
      <c r="U108" s="22">
        <v>179233</v>
      </c>
      <c r="V108" s="22">
        <v>7111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3576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252838</v>
      </c>
      <c r="AJ108" s="22">
        <v>33238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2324128</v>
      </c>
    </row>
    <row r="109" spans="1:43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12900</v>
      </c>
      <c r="G109" s="22">
        <v>0</v>
      </c>
      <c r="H109" s="22">
        <v>0</v>
      </c>
      <c r="I109" s="22">
        <v>131261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138928</v>
      </c>
      <c r="P109" s="22">
        <v>916</v>
      </c>
      <c r="Q109" s="22">
        <v>0</v>
      </c>
      <c r="R109" s="22">
        <v>0</v>
      </c>
      <c r="S109" s="22">
        <v>0</v>
      </c>
      <c r="T109" s="22">
        <v>119615</v>
      </c>
      <c r="U109" s="22">
        <v>27339</v>
      </c>
      <c r="V109" s="22">
        <v>17990</v>
      </c>
      <c r="W109" s="22">
        <v>0</v>
      </c>
      <c r="X109" s="22">
        <v>0</v>
      </c>
      <c r="Y109" s="22">
        <v>0</v>
      </c>
      <c r="Z109" s="22">
        <v>3453</v>
      </c>
      <c r="AA109" s="22">
        <v>1642</v>
      </c>
      <c r="AB109" s="22">
        <v>0</v>
      </c>
      <c r="AC109" s="22">
        <v>201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103812</v>
      </c>
      <c r="AJ109" s="22">
        <v>2600</v>
      </c>
      <c r="AK109" s="22">
        <v>0</v>
      </c>
      <c r="AL109" s="22">
        <v>0</v>
      </c>
      <c r="AM109" s="22">
        <v>25998</v>
      </c>
      <c r="AN109" s="22">
        <v>0</v>
      </c>
      <c r="AO109" s="22">
        <v>0</v>
      </c>
      <c r="AP109" s="22">
        <v>0</v>
      </c>
      <c r="AQ109" s="22">
        <v>586655</v>
      </c>
    </row>
    <row r="110" spans="1:43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121194</v>
      </c>
      <c r="G110" s="22">
        <v>0</v>
      </c>
      <c r="H110" s="22">
        <v>0</v>
      </c>
      <c r="I110" s="22">
        <v>20897</v>
      </c>
      <c r="J110" s="22">
        <v>0</v>
      </c>
      <c r="K110" s="22">
        <v>0</v>
      </c>
      <c r="L110" s="22">
        <v>9607</v>
      </c>
      <c r="M110" s="22">
        <v>0</v>
      </c>
      <c r="N110" s="22">
        <v>70061</v>
      </c>
      <c r="O110" s="22">
        <v>347274</v>
      </c>
      <c r="P110" s="22">
        <v>0</v>
      </c>
      <c r="Q110" s="22">
        <v>0</v>
      </c>
      <c r="R110" s="22">
        <v>242144</v>
      </c>
      <c r="S110" s="22">
        <v>0</v>
      </c>
      <c r="T110" s="22">
        <v>323120</v>
      </c>
      <c r="U110" s="22">
        <v>346412</v>
      </c>
      <c r="V110" s="22">
        <v>97330</v>
      </c>
      <c r="W110" s="22">
        <v>0</v>
      </c>
      <c r="X110" s="22">
        <v>0</v>
      </c>
      <c r="Y110" s="22">
        <v>0</v>
      </c>
      <c r="Z110" s="22">
        <v>422</v>
      </c>
      <c r="AA110" s="22">
        <v>0</v>
      </c>
      <c r="AB110" s="22">
        <v>0</v>
      </c>
      <c r="AC110" s="22">
        <v>0</v>
      </c>
      <c r="AD110" s="22">
        <v>291645</v>
      </c>
      <c r="AE110" s="22">
        <v>51994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1922100</v>
      </c>
    </row>
    <row r="111" spans="1:43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19562</v>
      </c>
      <c r="G111" s="22">
        <v>0</v>
      </c>
      <c r="H111" s="22">
        <v>0</v>
      </c>
      <c r="I111" s="22">
        <v>213178</v>
      </c>
      <c r="J111" s="22">
        <v>7101</v>
      </c>
      <c r="K111" s="22">
        <v>0</v>
      </c>
      <c r="L111" s="22">
        <v>2057</v>
      </c>
      <c r="M111" s="22">
        <v>0</v>
      </c>
      <c r="N111" s="22">
        <v>222914</v>
      </c>
      <c r="O111" s="22">
        <v>1180460</v>
      </c>
      <c r="P111" s="22">
        <v>0</v>
      </c>
      <c r="Q111" s="22">
        <v>0</v>
      </c>
      <c r="R111" s="22">
        <v>411030</v>
      </c>
      <c r="S111" s="22">
        <v>0</v>
      </c>
      <c r="T111" s="22">
        <v>357912</v>
      </c>
      <c r="U111" s="22">
        <v>1001037</v>
      </c>
      <c r="V111" s="22">
        <v>0</v>
      </c>
      <c r="W111" s="22">
        <v>0</v>
      </c>
      <c r="X111" s="22">
        <v>0</v>
      </c>
      <c r="Y111" s="22">
        <v>0</v>
      </c>
      <c r="Z111" s="22">
        <v>2116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596371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4013738</v>
      </c>
    </row>
    <row r="112" spans="1:43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18216</v>
      </c>
      <c r="G112" s="22">
        <v>0</v>
      </c>
      <c r="H112" s="22">
        <v>0</v>
      </c>
      <c r="I112" s="22">
        <v>151783</v>
      </c>
      <c r="J112" s="22">
        <v>0</v>
      </c>
      <c r="K112" s="22">
        <v>0</v>
      </c>
      <c r="L112" s="22">
        <v>5076</v>
      </c>
      <c r="M112" s="22">
        <v>0</v>
      </c>
      <c r="N112" s="22">
        <v>55416</v>
      </c>
      <c r="O112" s="22">
        <v>428398</v>
      </c>
      <c r="P112" s="22">
        <v>0</v>
      </c>
      <c r="Q112" s="22">
        <v>0</v>
      </c>
      <c r="R112" s="22">
        <v>44370</v>
      </c>
      <c r="S112" s="22">
        <v>0</v>
      </c>
      <c r="T112" s="22">
        <v>70211</v>
      </c>
      <c r="U112" s="22">
        <v>145342</v>
      </c>
      <c r="V112" s="22">
        <v>35229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102477</v>
      </c>
      <c r="AJ112" s="22">
        <v>3467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1059985</v>
      </c>
    </row>
    <row r="113" spans="1:43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732298</v>
      </c>
      <c r="G113" s="22">
        <v>0</v>
      </c>
      <c r="H113" s="22">
        <v>0</v>
      </c>
      <c r="I113" s="22">
        <v>1061271</v>
      </c>
      <c r="J113" s="22">
        <v>0</v>
      </c>
      <c r="K113" s="22">
        <v>0</v>
      </c>
      <c r="L113" s="22">
        <v>73057</v>
      </c>
      <c r="M113" s="22">
        <v>0</v>
      </c>
      <c r="N113" s="22">
        <v>144189</v>
      </c>
      <c r="O113" s="22">
        <v>3865113</v>
      </c>
      <c r="P113" s="22">
        <v>0</v>
      </c>
      <c r="Q113" s="22">
        <v>0</v>
      </c>
      <c r="R113" s="22">
        <v>0</v>
      </c>
      <c r="S113" s="22">
        <v>0</v>
      </c>
      <c r="T113" s="22">
        <v>2068979</v>
      </c>
      <c r="U113" s="22">
        <v>1646750</v>
      </c>
      <c r="V113" s="22">
        <v>131349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17909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3292567</v>
      </c>
      <c r="AJ113" s="22">
        <v>1176531</v>
      </c>
      <c r="AK113" s="22">
        <v>0</v>
      </c>
      <c r="AL113" s="22">
        <v>48776</v>
      </c>
      <c r="AM113" s="22">
        <v>0</v>
      </c>
      <c r="AN113" s="22">
        <v>0</v>
      </c>
      <c r="AO113" s="22">
        <v>0</v>
      </c>
      <c r="AP113" s="22">
        <v>0</v>
      </c>
      <c r="AQ113" s="22">
        <v>14258789</v>
      </c>
    </row>
    <row r="114" spans="1:43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23469</v>
      </c>
      <c r="G114" s="22">
        <v>0</v>
      </c>
      <c r="H114" s="22">
        <v>0</v>
      </c>
      <c r="I114" s="22">
        <v>36089</v>
      </c>
      <c r="J114" s="22">
        <v>388</v>
      </c>
      <c r="K114" s="22">
        <v>9007</v>
      </c>
      <c r="L114" s="22">
        <v>0</v>
      </c>
      <c r="M114" s="22">
        <v>0</v>
      </c>
      <c r="N114" s="22">
        <v>41206</v>
      </c>
      <c r="O114" s="22">
        <v>180298</v>
      </c>
      <c r="P114" s="22">
        <v>745</v>
      </c>
      <c r="Q114" s="22">
        <v>0</v>
      </c>
      <c r="R114" s="22">
        <v>0</v>
      </c>
      <c r="S114" s="22">
        <v>0</v>
      </c>
      <c r="T114" s="22">
        <v>85060</v>
      </c>
      <c r="U114" s="22">
        <v>27184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1005</v>
      </c>
      <c r="AE114" s="22">
        <v>0</v>
      </c>
      <c r="AF114" s="22">
        <v>0</v>
      </c>
      <c r="AG114" s="22">
        <v>0</v>
      </c>
      <c r="AH114" s="22">
        <v>0</v>
      </c>
      <c r="AI114" s="22">
        <v>86552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491003</v>
      </c>
    </row>
    <row r="115" spans="1:43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80091</v>
      </c>
      <c r="G115" s="22">
        <v>0</v>
      </c>
      <c r="H115" s="22">
        <v>0</v>
      </c>
      <c r="I115" s="22">
        <v>136924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736180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636822</v>
      </c>
      <c r="V115" s="22">
        <v>9402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296920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1896339</v>
      </c>
    </row>
    <row r="116" spans="1:43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9051</v>
      </c>
      <c r="G116" s="22">
        <v>0</v>
      </c>
      <c r="H116" s="22">
        <v>0</v>
      </c>
      <c r="I116" s="22">
        <v>2138</v>
      </c>
      <c r="J116" s="22">
        <v>0</v>
      </c>
      <c r="K116" s="22">
        <v>0</v>
      </c>
      <c r="L116" s="22">
        <v>0</v>
      </c>
      <c r="M116" s="22">
        <v>0</v>
      </c>
      <c r="N116" s="22">
        <v>63683</v>
      </c>
      <c r="O116" s="22">
        <v>73843</v>
      </c>
      <c r="P116" s="22">
        <v>0</v>
      </c>
      <c r="Q116" s="22">
        <v>0</v>
      </c>
      <c r="R116" s="22">
        <v>5111</v>
      </c>
      <c r="S116" s="22">
        <v>0</v>
      </c>
      <c r="T116" s="22">
        <v>123598</v>
      </c>
      <c r="U116" s="22">
        <v>124277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74170</v>
      </c>
      <c r="AJ116" s="22">
        <v>2743</v>
      </c>
      <c r="AK116" s="22">
        <v>0</v>
      </c>
      <c r="AL116" s="22">
        <v>0</v>
      </c>
      <c r="AM116" s="22">
        <v>21738</v>
      </c>
      <c r="AN116" s="22">
        <v>0</v>
      </c>
      <c r="AO116" s="22">
        <v>0</v>
      </c>
      <c r="AP116" s="22">
        <v>0</v>
      </c>
      <c r="AQ116" s="22">
        <v>500352</v>
      </c>
    </row>
    <row r="117" spans="1:43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239372</v>
      </c>
      <c r="G117" s="22">
        <v>0</v>
      </c>
      <c r="H117" s="22">
        <v>14296</v>
      </c>
      <c r="I117" s="22">
        <v>114174</v>
      </c>
      <c r="J117" s="22">
        <v>0</v>
      </c>
      <c r="K117" s="22">
        <v>0</v>
      </c>
      <c r="L117" s="22">
        <v>21505</v>
      </c>
      <c r="M117" s="22">
        <v>0</v>
      </c>
      <c r="N117" s="22">
        <v>0</v>
      </c>
      <c r="O117" s="22">
        <v>1038773</v>
      </c>
      <c r="P117" s="22">
        <v>0</v>
      </c>
      <c r="Q117" s="22">
        <v>0</v>
      </c>
      <c r="R117" s="22">
        <v>0</v>
      </c>
      <c r="S117" s="22">
        <v>0</v>
      </c>
      <c r="T117" s="22">
        <v>282346</v>
      </c>
      <c r="U117" s="22">
        <v>792200</v>
      </c>
      <c r="V117" s="22">
        <v>20137</v>
      </c>
      <c r="W117" s="22">
        <v>0</v>
      </c>
      <c r="X117" s="22">
        <v>0</v>
      </c>
      <c r="Y117" s="22">
        <v>0</v>
      </c>
      <c r="Z117" s="22">
        <v>0</v>
      </c>
      <c r="AA117" s="22">
        <v>57667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575868</v>
      </c>
      <c r="AJ117" s="22">
        <v>0</v>
      </c>
      <c r="AK117" s="22">
        <v>0</v>
      </c>
      <c r="AL117" s="22">
        <v>0</v>
      </c>
      <c r="AM117" s="22">
        <v>82840</v>
      </c>
      <c r="AN117" s="22">
        <v>0</v>
      </c>
      <c r="AO117" s="22">
        <v>0</v>
      </c>
      <c r="AP117" s="22">
        <v>0</v>
      </c>
      <c r="AQ117" s="22">
        <v>3239178</v>
      </c>
    </row>
    <row r="118" spans="1:43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47400</v>
      </c>
      <c r="G118" s="22">
        <v>0</v>
      </c>
      <c r="H118" s="22">
        <v>0</v>
      </c>
      <c r="I118" s="22">
        <v>151567</v>
      </c>
      <c r="J118" s="22">
        <v>180079</v>
      </c>
      <c r="K118" s="22">
        <v>0</v>
      </c>
      <c r="L118" s="22">
        <v>27867</v>
      </c>
      <c r="M118" s="22">
        <v>0</v>
      </c>
      <c r="N118" s="22">
        <v>0</v>
      </c>
      <c r="O118" s="22">
        <v>1230153</v>
      </c>
      <c r="P118" s="22">
        <v>0</v>
      </c>
      <c r="Q118" s="22">
        <v>0</v>
      </c>
      <c r="R118" s="22">
        <v>70237</v>
      </c>
      <c r="S118" s="22">
        <v>0</v>
      </c>
      <c r="T118" s="22">
        <v>550952</v>
      </c>
      <c r="U118" s="22">
        <v>240900</v>
      </c>
      <c r="V118" s="22">
        <v>3951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2833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435485</v>
      </c>
      <c r="AJ118" s="22">
        <v>50048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2991472</v>
      </c>
    </row>
    <row r="119" spans="1:43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64515</v>
      </c>
      <c r="G119" s="22">
        <v>0</v>
      </c>
      <c r="H119" s="22">
        <v>37385</v>
      </c>
      <c r="I119" s="22">
        <v>192847</v>
      </c>
      <c r="J119" s="22">
        <v>0</v>
      </c>
      <c r="K119" s="22">
        <v>0</v>
      </c>
      <c r="L119" s="22">
        <v>14410</v>
      </c>
      <c r="M119" s="22">
        <v>0</v>
      </c>
      <c r="N119" s="22">
        <v>0</v>
      </c>
      <c r="O119" s="22">
        <v>966681</v>
      </c>
      <c r="P119" s="22">
        <v>0</v>
      </c>
      <c r="Q119" s="22">
        <v>0</v>
      </c>
      <c r="R119" s="22">
        <v>0</v>
      </c>
      <c r="S119" s="22">
        <v>0</v>
      </c>
      <c r="T119" s="22">
        <v>115892</v>
      </c>
      <c r="U119" s="22">
        <v>530390</v>
      </c>
      <c r="V119" s="22">
        <v>0</v>
      </c>
      <c r="W119" s="22">
        <v>0</v>
      </c>
      <c r="X119" s="22">
        <v>0</v>
      </c>
      <c r="Y119" s="22">
        <v>0</v>
      </c>
      <c r="Z119" s="22">
        <v>379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391595</v>
      </c>
      <c r="AJ119" s="22">
        <v>13052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2327146</v>
      </c>
    </row>
    <row r="120" spans="1:43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230260</v>
      </c>
      <c r="G120" s="22">
        <v>0</v>
      </c>
      <c r="H120" s="22">
        <v>0</v>
      </c>
      <c r="I120" s="22">
        <v>83186</v>
      </c>
      <c r="J120" s="22">
        <v>0</v>
      </c>
      <c r="K120" s="22">
        <v>0</v>
      </c>
      <c r="L120" s="22">
        <v>0</v>
      </c>
      <c r="M120" s="22">
        <v>0</v>
      </c>
      <c r="N120" s="22">
        <v>480171</v>
      </c>
      <c r="O120" s="22">
        <v>2725236</v>
      </c>
      <c r="P120" s="22">
        <v>90661</v>
      </c>
      <c r="Q120" s="22">
        <v>0</v>
      </c>
      <c r="R120" s="22">
        <v>34316</v>
      </c>
      <c r="S120" s="22">
        <v>0</v>
      </c>
      <c r="T120" s="22">
        <v>1665669</v>
      </c>
      <c r="U120" s="22">
        <v>731362</v>
      </c>
      <c r="V120" s="22">
        <v>864832</v>
      </c>
      <c r="W120" s="22">
        <v>0</v>
      </c>
      <c r="X120" s="22">
        <v>0</v>
      </c>
      <c r="Y120" s="22">
        <v>0</v>
      </c>
      <c r="Z120" s="22">
        <v>0</v>
      </c>
      <c r="AA120" s="22">
        <v>354673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260713</v>
      </c>
      <c r="AH120" s="22">
        <v>0</v>
      </c>
      <c r="AI120" s="22">
        <v>1223151</v>
      </c>
      <c r="AJ120" s="22">
        <v>30274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8774504</v>
      </c>
    </row>
    <row r="121" spans="1:43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155988</v>
      </c>
      <c r="G121" s="22">
        <v>0</v>
      </c>
      <c r="H121" s="22">
        <v>37605</v>
      </c>
      <c r="I121" s="22">
        <v>168257</v>
      </c>
      <c r="J121" s="22">
        <v>131107</v>
      </c>
      <c r="K121" s="22">
        <v>0</v>
      </c>
      <c r="L121" s="22">
        <v>0</v>
      </c>
      <c r="M121" s="22">
        <v>0</v>
      </c>
      <c r="N121" s="22">
        <v>0</v>
      </c>
      <c r="O121" s="22">
        <v>1084386</v>
      </c>
      <c r="P121" s="22">
        <v>0</v>
      </c>
      <c r="Q121" s="22">
        <v>323991</v>
      </c>
      <c r="R121" s="22">
        <v>0</v>
      </c>
      <c r="S121" s="22">
        <v>0</v>
      </c>
      <c r="T121" s="22">
        <v>1321466</v>
      </c>
      <c r="U121" s="22">
        <v>723534</v>
      </c>
      <c r="V121" s="22">
        <v>0</v>
      </c>
      <c r="W121" s="22">
        <v>0</v>
      </c>
      <c r="X121" s="22">
        <v>796</v>
      </c>
      <c r="Y121" s="22">
        <v>0</v>
      </c>
      <c r="Z121" s="22">
        <v>8560</v>
      </c>
      <c r="AA121" s="22">
        <v>0</v>
      </c>
      <c r="AB121" s="22">
        <v>0</v>
      </c>
      <c r="AC121" s="22">
        <v>0</v>
      </c>
      <c r="AD121" s="22">
        <v>12688</v>
      </c>
      <c r="AE121" s="22">
        <v>93901</v>
      </c>
      <c r="AF121" s="22">
        <v>0</v>
      </c>
      <c r="AG121" s="22">
        <v>0</v>
      </c>
      <c r="AH121" s="22">
        <v>0</v>
      </c>
      <c r="AI121" s="22">
        <v>476014</v>
      </c>
      <c r="AJ121" s="22">
        <v>581806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5120099</v>
      </c>
    </row>
    <row r="122" spans="1:43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15111</v>
      </c>
      <c r="G122" s="22">
        <v>0</v>
      </c>
      <c r="H122" s="22">
        <v>0</v>
      </c>
      <c r="I122" s="22">
        <v>14210</v>
      </c>
      <c r="J122" s="22">
        <v>2728</v>
      </c>
      <c r="K122" s="22">
        <v>0</v>
      </c>
      <c r="L122" s="22">
        <v>0</v>
      </c>
      <c r="M122" s="22">
        <v>0</v>
      </c>
      <c r="N122" s="22">
        <v>0</v>
      </c>
      <c r="O122" s="22">
        <v>269679</v>
      </c>
      <c r="P122" s="22">
        <v>0</v>
      </c>
      <c r="Q122" s="22">
        <v>0</v>
      </c>
      <c r="R122" s="22">
        <v>0</v>
      </c>
      <c r="S122" s="22">
        <v>0</v>
      </c>
      <c r="T122" s="22">
        <v>81130</v>
      </c>
      <c r="U122" s="22">
        <v>83555</v>
      </c>
      <c r="V122" s="22">
        <v>5122</v>
      </c>
      <c r="W122" s="22">
        <v>0</v>
      </c>
      <c r="X122" s="22">
        <v>0</v>
      </c>
      <c r="Y122" s="22">
        <v>0</v>
      </c>
      <c r="Z122" s="22">
        <v>856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72187</v>
      </c>
      <c r="AJ122" s="22">
        <v>34838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579416</v>
      </c>
    </row>
    <row r="123" spans="1:43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173086</v>
      </c>
      <c r="G123" s="22">
        <v>0</v>
      </c>
      <c r="H123" s="22">
        <v>0</v>
      </c>
      <c r="I123" s="22">
        <v>96582</v>
      </c>
      <c r="J123" s="22">
        <v>0</v>
      </c>
      <c r="K123" s="22">
        <v>0</v>
      </c>
      <c r="L123" s="22">
        <v>0</v>
      </c>
      <c r="M123" s="22">
        <v>0</v>
      </c>
      <c r="N123" s="22">
        <v>535325</v>
      </c>
      <c r="O123" s="22">
        <v>1377015</v>
      </c>
      <c r="P123" s="22">
        <v>240439</v>
      </c>
      <c r="Q123" s="22">
        <v>0</v>
      </c>
      <c r="R123" s="22">
        <v>0</v>
      </c>
      <c r="S123" s="22">
        <v>0</v>
      </c>
      <c r="T123" s="22">
        <v>999131</v>
      </c>
      <c r="U123" s="22">
        <v>686930</v>
      </c>
      <c r="V123" s="22">
        <v>307279</v>
      </c>
      <c r="W123" s="22">
        <v>0</v>
      </c>
      <c r="X123" s="22">
        <v>0</v>
      </c>
      <c r="Y123" s="22">
        <v>0</v>
      </c>
      <c r="Z123" s="22">
        <v>4987</v>
      </c>
      <c r="AA123" s="22">
        <v>86623</v>
      </c>
      <c r="AB123" s="22">
        <v>620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453730</v>
      </c>
      <c r="AJ123" s="22">
        <v>87418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5049165</v>
      </c>
    </row>
    <row r="124" spans="1:43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11155</v>
      </c>
      <c r="G124" s="22">
        <v>0</v>
      </c>
      <c r="H124" s="22">
        <v>0</v>
      </c>
      <c r="I124" s="22">
        <v>36394</v>
      </c>
      <c r="J124" s="22">
        <v>0</v>
      </c>
      <c r="K124" s="22">
        <v>0</v>
      </c>
      <c r="L124" s="22">
        <v>0</v>
      </c>
      <c r="M124" s="22">
        <v>0</v>
      </c>
      <c r="N124" s="22">
        <v>8121</v>
      </c>
      <c r="O124" s="22">
        <v>352285</v>
      </c>
      <c r="P124" s="22">
        <v>160403</v>
      </c>
      <c r="Q124" s="22">
        <v>0</v>
      </c>
      <c r="R124" s="22">
        <v>65147</v>
      </c>
      <c r="S124" s="22">
        <v>0</v>
      </c>
      <c r="T124" s="22">
        <v>179660</v>
      </c>
      <c r="U124" s="22">
        <v>118147</v>
      </c>
      <c r="V124" s="22">
        <v>3000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4216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86832</v>
      </c>
      <c r="AJ124" s="22">
        <v>4030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1029390</v>
      </c>
    </row>
    <row r="125" spans="1:43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12548</v>
      </c>
      <c r="G125" s="22">
        <v>0</v>
      </c>
      <c r="H125" s="22">
        <v>0</v>
      </c>
      <c r="I125" s="22">
        <v>99460</v>
      </c>
      <c r="J125" s="22">
        <v>0</v>
      </c>
      <c r="K125" s="22">
        <v>0</v>
      </c>
      <c r="L125" s="22">
        <v>5369</v>
      </c>
      <c r="M125" s="22">
        <v>0</v>
      </c>
      <c r="N125" s="22">
        <v>115346</v>
      </c>
      <c r="O125" s="22">
        <v>484767</v>
      </c>
      <c r="P125" s="22">
        <v>0</v>
      </c>
      <c r="Q125" s="22">
        <v>0</v>
      </c>
      <c r="R125" s="22">
        <v>30156</v>
      </c>
      <c r="S125" s="22">
        <v>0</v>
      </c>
      <c r="T125" s="22">
        <v>650609</v>
      </c>
      <c r="U125" s="22">
        <v>156607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25187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458652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2038701</v>
      </c>
    </row>
    <row r="126" spans="1:43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6434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34928</v>
      </c>
      <c r="O126" s="22">
        <v>194235</v>
      </c>
      <c r="P126" s="22">
        <v>0</v>
      </c>
      <c r="Q126" s="22">
        <v>0</v>
      </c>
      <c r="R126" s="22">
        <v>15222</v>
      </c>
      <c r="S126" s="22">
        <v>0</v>
      </c>
      <c r="T126" s="22">
        <v>39687</v>
      </c>
      <c r="U126" s="22">
        <v>21543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632</v>
      </c>
      <c r="AB126" s="22">
        <v>0</v>
      </c>
      <c r="AC126" s="22">
        <v>680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158176</v>
      </c>
      <c r="AJ126" s="22">
        <v>923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472460</v>
      </c>
    </row>
    <row r="127" spans="1:43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54857</v>
      </c>
      <c r="G127" s="22">
        <v>0</v>
      </c>
      <c r="H127" s="22">
        <v>0</v>
      </c>
      <c r="I127" s="22">
        <v>42829</v>
      </c>
      <c r="J127" s="22">
        <v>0</v>
      </c>
      <c r="K127" s="22">
        <v>0</v>
      </c>
      <c r="L127" s="22">
        <v>7504</v>
      </c>
      <c r="M127" s="22">
        <v>0</v>
      </c>
      <c r="N127" s="22">
        <v>0</v>
      </c>
      <c r="O127" s="22">
        <v>757011</v>
      </c>
      <c r="P127" s="22">
        <v>0</v>
      </c>
      <c r="Q127" s="22">
        <v>0</v>
      </c>
      <c r="R127" s="22">
        <v>0</v>
      </c>
      <c r="S127" s="22">
        <v>0</v>
      </c>
      <c r="T127" s="22">
        <v>403998</v>
      </c>
      <c r="U127" s="22">
        <v>348120</v>
      </c>
      <c r="V127" s="22">
        <v>19603</v>
      </c>
      <c r="W127" s="22">
        <v>0</v>
      </c>
      <c r="X127" s="22">
        <v>0</v>
      </c>
      <c r="Y127" s="22">
        <v>0</v>
      </c>
      <c r="Z127" s="22">
        <v>14913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294771</v>
      </c>
      <c r="AI127" s="22">
        <v>0</v>
      </c>
      <c r="AJ127" s="22">
        <v>89899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2033505</v>
      </c>
    </row>
    <row r="128" spans="1:43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84146</v>
      </c>
      <c r="G128" s="22">
        <v>0</v>
      </c>
      <c r="H128" s="22">
        <v>4018</v>
      </c>
      <c r="I128" s="22">
        <v>266130</v>
      </c>
      <c r="J128" s="22">
        <v>0</v>
      </c>
      <c r="K128" s="22">
        <v>14892</v>
      </c>
      <c r="L128" s="22">
        <v>0</v>
      </c>
      <c r="M128" s="22">
        <v>0</v>
      </c>
      <c r="N128" s="22">
        <v>77972</v>
      </c>
      <c r="O128" s="22">
        <v>411679</v>
      </c>
      <c r="P128" s="22">
        <v>0</v>
      </c>
      <c r="Q128" s="22">
        <v>0</v>
      </c>
      <c r="R128" s="22">
        <v>0</v>
      </c>
      <c r="S128" s="22">
        <v>0</v>
      </c>
      <c r="T128" s="22">
        <v>433118</v>
      </c>
      <c r="U128" s="22">
        <v>157167</v>
      </c>
      <c r="V128" s="22">
        <v>10707</v>
      </c>
      <c r="W128" s="22">
        <v>0</v>
      </c>
      <c r="X128" s="22">
        <v>4863</v>
      </c>
      <c r="Y128" s="22">
        <v>0</v>
      </c>
      <c r="Z128" s="22">
        <v>0</v>
      </c>
      <c r="AA128" s="22">
        <v>9901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1075951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2550544</v>
      </c>
    </row>
    <row r="129" spans="1:43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78184</v>
      </c>
      <c r="G129" s="22">
        <v>0</v>
      </c>
      <c r="H129" s="22">
        <v>0</v>
      </c>
      <c r="I129" s="22">
        <v>44709</v>
      </c>
      <c r="J129" s="22">
        <v>0</v>
      </c>
      <c r="K129" s="22">
        <v>0</v>
      </c>
      <c r="L129" s="22">
        <v>0</v>
      </c>
      <c r="M129" s="22">
        <v>0</v>
      </c>
      <c r="N129" s="22">
        <v>176332</v>
      </c>
      <c r="O129" s="22">
        <v>405042</v>
      </c>
      <c r="P129" s="22">
        <v>0</v>
      </c>
      <c r="Q129" s="22">
        <v>0</v>
      </c>
      <c r="R129" s="22">
        <v>0</v>
      </c>
      <c r="S129" s="22">
        <v>0</v>
      </c>
      <c r="T129" s="22">
        <v>93723</v>
      </c>
      <c r="U129" s="22">
        <v>271688</v>
      </c>
      <c r="V129" s="22">
        <v>0</v>
      </c>
      <c r="W129" s="22">
        <v>0</v>
      </c>
      <c r="X129" s="22">
        <v>0</v>
      </c>
      <c r="Y129" s="22">
        <v>0</v>
      </c>
      <c r="Z129" s="22">
        <v>7309</v>
      </c>
      <c r="AA129" s="22">
        <v>0</v>
      </c>
      <c r="AB129" s="22">
        <v>18941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273669</v>
      </c>
      <c r="AJ129" s="22">
        <v>154280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1523877</v>
      </c>
    </row>
    <row r="130" spans="1:43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31156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55989</v>
      </c>
      <c r="N130" s="22">
        <v>0</v>
      </c>
      <c r="O130" s="22">
        <v>689489</v>
      </c>
      <c r="P130" s="22">
        <v>0</v>
      </c>
      <c r="Q130" s="22">
        <v>0</v>
      </c>
      <c r="R130" s="22">
        <v>0</v>
      </c>
      <c r="S130" s="22">
        <v>0</v>
      </c>
      <c r="T130" s="22">
        <v>152751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416011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1345396</v>
      </c>
    </row>
    <row r="131" spans="1:43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53393</v>
      </c>
      <c r="F131" s="22">
        <v>0</v>
      </c>
      <c r="G131" s="22">
        <v>0</v>
      </c>
      <c r="H131" s="22">
        <v>0</v>
      </c>
      <c r="I131" s="22">
        <v>192945</v>
      </c>
      <c r="J131" s="22">
        <v>523</v>
      </c>
      <c r="K131" s="22">
        <v>0</v>
      </c>
      <c r="L131" s="22">
        <v>0</v>
      </c>
      <c r="M131" s="22">
        <v>0</v>
      </c>
      <c r="N131" s="22">
        <v>106217</v>
      </c>
      <c r="O131" s="22">
        <v>223814</v>
      </c>
      <c r="P131" s="22">
        <v>37855</v>
      </c>
      <c r="Q131" s="22">
        <v>0</v>
      </c>
      <c r="R131" s="22">
        <v>15467</v>
      </c>
      <c r="S131" s="22">
        <v>0</v>
      </c>
      <c r="T131" s="22">
        <v>77864</v>
      </c>
      <c r="U131" s="22">
        <v>91577</v>
      </c>
      <c r="V131" s="22">
        <v>0</v>
      </c>
      <c r="W131" s="22">
        <v>0</v>
      </c>
      <c r="X131" s="22">
        <v>0</v>
      </c>
      <c r="Y131" s="22">
        <v>0</v>
      </c>
      <c r="Z131" s="22">
        <v>1924</v>
      </c>
      <c r="AA131" s="22">
        <v>0</v>
      </c>
      <c r="AB131" s="22">
        <v>0</v>
      </c>
      <c r="AC131" s="22">
        <v>13262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319626</v>
      </c>
      <c r="AJ131" s="22">
        <v>24703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1159170</v>
      </c>
    </row>
    <row r="132" spans="1:43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15984</v>
      </c>
      <c r="G132" s="22">
        <v>0</v>
      </c>
      <c r="H132" s="22">
        <v>0</v>
      </c>
      <c r="I132" s="22">
        <v>1795</v>
      </c>
      <c r="J132" s="22">
        <v>0</v>
      </c>
      <c r="K132" s="22">
        <v>0</v>
      </c>
      <c r="L132" s="22">
        <v>0</v>
      </c>
      <c r="M132" s="22">
        <v>0</v>
      </c>
      <c r="N132" s="22">
        <v>15141</v>
      </c>
      <c r="O132" s="22">
        <v>85297</v>
      </c>
      <c r="P132" s="22">
        <v>19538</v>
      </c>
      <c r="Q132" s="22">
        <v>0</v>
      </c>
      <c r="R132" s="22">
        <v>1709</v>
      </c>
      <c r="S132" s="22">
        <v>0</v>
      </c>
      <c r="T132" s="22">
        <v>79314</v>
      </c>
      <c r="U132" s="22">
        <v>56528</v>
      </c>
      <c r="V132" s="22">
        <v>0</v>
      </c>
      <c r="W132" s="22">
        <v>0</v>
      </c>
      <c r="X132" s="22">
        <v>0</v>
      </c>
      <c r="Y132" s="22">
        <v>0</v>
      </c>
      <c r="Z132" s="22">
        <v>1848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11893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289047</v>
      </c>
    </row>
    <row r="133" spans="1:43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39933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165040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755693</v>
      </c>
      <c r="T133" s="22">
        <v>0</v>
      </c>
      <c r="U133" s="22">
        <v>0</v>
      </c>
      <c r="V133" s="22">
        <v>0</v>
      </c>
      <c r="W133" s="22">
        <v>937141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11057</v>
      </c>
      <c r="AH133" s="22">
        <v>0</v>
      </c>
      <c r="AI133" s="22">
        <v>0</v>
      </c>
      <c r="AJ133" s="22">
        <v>0</v>
      </c>
      <c r="AK133" s="22">
        <v>0</v>
      </c>
      <c r="AL133" s="22">
        <v>395709</v>
      </c>
      <c r="AM133" s="22">
        <v>0</v>
      </c>
      <c r="AN133" s="22">
        <v>0</v>
      </c>
      <c r="AO133" s="22">
        <v>0</v>
      </c>
      <c r="AP133" s="22">
        <v>0</v>
      </c>
      <c r="AQ133" s="22">
        <v>2304573</v>
      </c>
    </row>
    <row r="134" spans="1:43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280799</v>
      </c>
      <c r="G134" s="22">
        <v>0</v>
      </c>
      <c r="H134" s="22">
        <v>0</v>
      </c>
      <c r="I134" s="22">
        <v>507583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3107603</v>
      </c>
      <c r="P134" s="22">
        <v>0</v>
      </c>
      <c r="Q134" s="22">
        <v>0</v>
      </c>
      <c r="R134" s="22">
        <v>0</v>
      </c>
      <c r="S134" s="22">
        <v>0</v>
      </c>
      <c r="T134" s="22">
        <v>3284545</v>
      </c>
      <c r="U134" s="22">
        <v>0</v>
      </c>
      <c r="V134" s="22">
        <v>0</v>
      </c>
      <c r="W134" s="22">
        <v>0</v>
      </c>
      <c r="X134" s="22">
        <v>131150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985575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8297255</v>
      </c>
    </row>
    <row r="135" spans="1:43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18848</v>
      </c>
      <c r="G135" s="22">
        <v>0</v>
      </c>
      <c r="H135" s="22">
        <v>1323</v>
      </c>
      <c r="I135" s="22">
        <v>225281</v>
      </c>
      <c r="J135" s="22">
        <v>0</v>
      </c>
      <c r="K135" s="22">
        <v>0</v>
      </c>
      <c r="L135" s="22">
        <v>3180</v>
      </c>
      <c r="M135" s="22">
        <v>0</v>
      </c>
      <c r="N135" s="22">
        <v>1393129</v>
      </c>
      <c r="O135" s="22">
        <v>1325171</v>
      </c>
      <c r="P135" s="22">
        <v>0</v>
      </c>
      <c r="Q135" s="22">
        <v>0</v>
      </c>
      <c r="R135" s="22">
        <v>169894</v>
      </c>
      <c r="S135" s="22">
        <v>509681</v>
      </c>
      <c r="T135" s="22">
        <v>818979</v>
      </c>
      <c r="U135" s="22">
        <v>302459</v>
      </c>
      <c r="V135" s="22">
        <v>192434</v>
      </c>
      <c r="W135" s="22">
        <v>0</v>
      </c>
      <c r="X135" s="22">
        <v>0</v>
      </c>
      <c r="Y135" s="22">
        <v>0</v>
      </c>
      <c r="Z135" s="22">
        <v>0</v>
      </c>
      <c r="AA135" s="22">
        <v>4923</v>
      </c>
      <c r="AB135" s="22">
        <v>39206</v>
      </c>
      <c r="AC135" s="22">
        <v>0</v>
      </c>
      <c r="AD135" s="22">
        <v>0</v>
      </c>
      <c r="AE135" s="22">
        <v>3846</v>
      </c>
      <c r="AF135" s="22">
        <v>0</v>
      </c>
      <c r="AG135" s="22">
        <v>0</v>
      </c>
      <c r="AH135" s="22">
        <v>0</v>
      </c>
      <c r="AI135" s="22">
        <v>369051</v>
      </c>
      <c r="AJ135" s="22">
        <v>8147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5385552</v>
      </c>
    </row>
    <row r="136" spans="1:43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41953</v>
      </c>
      <c r="F136" s="22">
        <v>0</v>
      </c>
      <c r="G136" s="22">
        <v>0</v>
      </c>
      <c r="H136" s="22">
        <v>150619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2262282</v>
      </c>
      <c r="P136" s="22">
        <v>0</v>
      </c>
      <c r="Q136" s="22">
        <v>0</v>
      </c>
      <c r="R136" s="22">
        <v>0</v>
      </c>
      <c r="S136" s="22">
        <v>0</v>
      </c>
      <c r="T136" s="22">
        <v>933385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968761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4357000</v>
      </c>
    </row>
    <row r="137" spans="1:43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21682</v>
      </c>
      <c r="G137" s="22">
        <v>0</v>
      </c>
      <c r="H137" s="22">
        <v>0</v>
      </c>
      <c r="I137" s="22">
        <v>8343</v>
      </c>
      <c r="J137" s="22">
        <v>0</v>
      </c>
      <c r="K137" s="22">
        <v>0</v>
      </c>
      <c r="L137" s="22">
        <v>0</v>
      </c>
      <c r="M137" s="22">
        <v>0</v>
      </c>
      <c r="N137" s="22">
        <v>39489</v>
      </c>
      <c r="O137" s="22">
        <v>223614</v>
      </c>
      <c r="P137" s="22">
        <v>0</v>
      </c>
      <c r="Q137" s="22">
        <v>0</v>
      </c>
      <c r="R137" s="22">
        <v>729</v>
      </c>
      <c r="S137" s="22">
        <v>0</v>
      </c>
      <c r="T137" s="22">
        <v>56835</v>
      </c>
      <c r="U137" s="22">
        <v>65875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20994</v>
      </c>
      <c r="AJ137" s="22">
        <v>0</v>
      </c>
      <c r="AK137" s="22">
        <v>0</v>
      </c>
      <c r="AL137" s="22">
        <v>0</v>
      </c>
      <c r="AM137" s="22">
        <v>11680</v>
      </c>
      <c r="AN137" s="22">
        <v>0</v>
      </c>
      <c r="AO137" s="22">
        <v>0</v>
      </c>
      <c r="AP137" s="22">
        <v>0</v>
      </c>
      <c r="AQ137" s="22">
        <v>449241</v>
      </c>
    </row>
    <row r="138" spans="1:43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24844</v>
      </c>
      <c r="G138" s="22">
        <v>0</v>
      </c>
      <c r="H138" s="22">
        <v>0</v>
      </c>
      <c r="I138" s="22">
        <v>18600</v>
      </c>
      <c r="J138" s="22">
        <v>0</v>
      </c>
      <c r="K138" s="22">
        <v>0</v>
      </c>
      <c r="L138" s="22">
        <v>0</v>
      </c>
      <c r="M138" s="22">
        <v>0</v>
      </c>
      <c r="N138" s="22">
        <v>61956</v>
      </c>
      <c r="O138" s="22">
        <v>424936</v>
      </c>
      <c r="P138" s="22">
        <v>0</v>
      </c>
      <c r="Q138" s="22">
        <v>0</v>
      </c>
      <c r="R138" s="22">
        <v>687</v>
      </c>
      <c r="S138" s="22">
        <v>0</v>
      </c>
      <c r="T138" s="22">
        <v>205552</v>
      </c>
      <c r="U138" s="22">
        <v>215060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117645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1069280</v>
      </c>
    </row>
    <row r="139" spans="1:43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6548</v>
      </c>
      <c r="G139" s="22">
        <v>0</v>
      </c>
      <c r="H139" s="22">
        <v>0</v>
      </c>
      <c r="I139" s="22">
        <v>16030</v>
      </c>
      <c r="J139" s="22">
        <v>0</v>
      </c>
      <c r="K139" s="22">
        <v>0</v>
      </c>
      <c r="L139" s="22">
        <v>0</v>
      </c>
      <c r="M139" s="22">
        <v>0</v>
      </c>
      <c r="N139" s="22">
        <v>67675</v>
      </c>
      <c r="O139" s="22">
        <v>151250</v>
      </c>
      <c r="P139" s="22">
        <v>0</v>
      </c>
      <c r="Q139" s="22">
        <v>0</v>
      </c>
      <c r="R139" s="22">
        <v>0</v>
      </c>
      <c r="S139" s="22">
        <v>0</v>
      </c>
      <c r="T139" s="22">
        <v>123319</v>
      </c>
      <c r="U139" s="22">
        <v>41438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140318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546578</v>
      </c>
    </row>
    <row r="140" spans="1:43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5529</v>
      </c>
      <c r="G140" s="22">
        <v>0</v>
      </c>
      <c r="H140" s="22">
        <v>0</v>
      </c>
      <c r="I140" s="22">
        <v>18037</v>
      </c>
      <c r="J140" s="22">
        <v>0</v>
      </c>
      <c r="K140" s="22">
        <v>0</v>
      </c>
      <c r="L140" s="22">
        <v>0</v>
      </c>
      <c r="M140" s="22">
        <v>0</v>
      </c>
      <c r="N140" s="22">
        <v>113909</v>
      </c>
      <c r="O140" s="22">
        <v>262481</v>
      </c>
      <c r="P140" s="22">
        <v>0</v>
      </c>
      <c r="Q140" s="22">
        <v>0</v>
      </c>
      <c r="R140" s="22">
        <v>99170</v>
      </c>
      <c r="S140" s="22">
        <v>0</v>
      </c>
      <c r="T140" s="22">
        <v>86398</v>
      </c>
      <c r="U140" s="22">
        <v>120825</v>
      </c>
      <c r="V140" s="22">
        <v>14349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177302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898000</v>
      </c>
    </row>
    <row r="141" spans="1:43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12534</v>
      </c>
      <c r="G141" s="22">
        <v>0</v>
      </c>
      <c r="H141" s="22">
        <v>0</v>
      </c>
      <c r="I141" s="22">
        <v>129074</v>
      </c>
      <c r="J141" s="22">
        <v>0</v>
      </c>
      <c r="K141" s="22">
        <v>0</v>
      </c>
      <c r="L141" s="22">
        <v>0</v>
      </c>
      <c r="M141" s="22">
        <v>0</v>
      </c>
      <c r="N141" s="22">
        <v>31840</v>
      </c>
      <c r="O141" s="22">
        <v>286113</v>
      </c>
      <c r="P141" s="22">
        <v>0</v>
      </c>
      <c r="Q141" s="22">
        <v>0</v>
      </c>
      <c r="R141" s="22">
        <v>6050</v>
      </c>
      <c r="S141" s="22">
        <v>0</v>
      </c>
      <c r="T141" s="22">
        <v>265185</v>
      </c>
      <c r="U141" s="22">
        <v>108350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287847</v>
      </c>
      <c r="AJ141" s="22">
        <v>28013</v>
      </c>
      <c r="AK141" s="22">
        <v>0</v>
      </c>
      <c r="AL141" s="22">
        <v>0</v>
      </c>
      <c r="AM141" s="22">
        <v>30838</v>
      </c>
      <c r="AN141" s="22">
        <v>0</v>
      </c>
      <c r="AO141" s="22">
        <v>0</v>
      </c>
      <c r="AP141" s="22">
        <v>0</v>
      </c>
      <c r="AQ141" s="22">
        <v>1185844</v>
      </c>
    </row>
    <row r="142" spans="1:43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51283</v>
      </c>
      <c r="F142" s="22">
        <v>0</v>
      </c>
      <c r="G142" s="22">
        <v>0</v>
      </c>
      <c r="H142" s="22">
        <v>0</v>
      </c>
      <c r="I142" s="22">
        <v>33021</v>
      </c>
      <c r="J142" s="22">
        <v>2159</v>
      </c>
      <c r="K142" s="22">
        <v>0</v>
      </c>
      <c r="L142" s="22">
        <v>3465</v>
      </c>
      <c r="M142" s="22">
        <v>0</v>
      </c>
      <c r="N142" s="22">
        <v>0</v>
      </c>
      <c r="O142" s="22">
        <v>396344</v>
      </c>
      <c r="P142" s="22">
        <v>0</v>
      </c>
      <c r="Q142" s="22">
        <v>0</v>
      </c>
      <c r="R142" s="22">
        <v>18378</v>
      </c>
      <c r="S142" s="22">
        <v>0</v>
      </c>
      <c r="T142" s="22">
        <v>271498</v>
      </c>
      <c r="U142" s="22">
        <v>64875</v>
      </c>
      <c r="V142" s="22">
        <v>0</v>
      </c>
      <c r="W142" s="22">
        <v>0</v>
      </c>
      <c r="X142" s="22">
        <v>0</v>
      </c>
      <c r="Y142" s="22">
        <v>0</v>
      </c>
      <c r="Z142" s="22">
        <v>177</v>
      </c>
      <c r="AA142" s="22">
        <v>0</v>
      </c>
      <c r="AB142" s="22">
        <v>0</v>
      </c>
      <c r="AC142" s="22">
        <v>2061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257995</v>
      </c>
      <c r="AJ142" s="22">
        <v>38179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1139435</v>
      </c>
    </row>
    <row r="143" spans="1:43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18133</v>
      </c>
      <c r="G143" s="22">
        <v>0</v>
      </c>
      <c r="H143" s="22">
        <v>0</v>
      </c>
      <c r="I143" s="22">
        <v>2872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188007</v>
      </c>
      <c r="P143" s="22">
        <v>0</v>
      </c>
      <c r="Q143" s="22">
        <v>0</v>
      </c>
      <c r="R143" s="22">
        <v>0</v>
      </c>
      <c r="S143" s="22">
        <v>0</v>
      </c>
      <c r="T143" s="22">
        <v>61895</v>
      </c>
      <c r="U143" s="22">
        <v>16994</v>
      </c>
      <c r="V143" s="22">
        <v>0</v>
      </c>
      <c r="W143" s="22">
        <v>0</v>
      </c>
      <c r="X143" s="22">
        <v>0</v>
      </c>
      <c r="Y143" s="22">
        <v>0</v>
      </c>
      <c r="Z143" s="22">
        <v>679</v>
      </c>
      <c r="AA143" s="22">
        <v>455</v>
      </c>
      <c r="AB143" s="22">
        <v>0</v>
      </c>
      <c r="AC143" s="22">
        <v>1005</v>
      </c>
      <c r="AD143" s="22">
        <v>0</v>
      </c>
      <c r="AE143" s="22">
        <v>0</v>
      </c>
      <c r="AF143" s="22">
        <v>12469</v>
      </c>
      <c r="AG143" s="22">
        <v>0</v>
      </c>
      <c r="AH143" s="22">
        <v>0</v>
      </c>
      <c r="AI143" s="22">
        <v>47489</v>
      </c>
      <c r="AJ143" s="22">
        <v>1579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351577</v>
      </c>
    </row>
    <row r="144" spans="1:43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20817</v>
      </c>
      <c r="G144" s="22">
        <v>0</v>
      </c>
      <c r="H144" s="22">
        <v>0</v>
      </c>
      <c r="I144" s="22">
        <v>39234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155602</v>
      </c>
      <c r="P144" s="22">
        <v>0</v>
      </c>
      <c r="Q144" s="22">
        <v>0</v>
      </c>
      <c r="R144" s="22">
        <v>0</v>
      </c>
      <c r="S144" s="22">
        <v>0</v>
      </c>
      <c r="T144" s="22">
        <v>240104</v>
      </c>
      <c r="U144" s="22">
        <v>94943</v>
      </c>
      <c r="V144" s="22">
        <v>31357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95590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677647</v>
      </c>
    </row>
    <row r="145" spans="1:43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125641</v>
      </c>
      <c r="G145" s="22">
        <v>0</v>
      </c>
      <c r="H145" s="22">
        <v>0</v>
      </c>
      <c r="I145" s="22">
        <v>33083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345963</v>
      </c>
      <c r="P145" s="22">
        <v>0</v>
      </c>
      <c r="Q145" s="22">
        <v>0</v>
      </c>
      <c r="R145" s="22">
        <v>0</v>
      </c>
      <c r="S145" s="22">
        <v>0</v>
      </c>
      <c r="T145" s="22">
        <v>77971</v>
      </c>
      <c r="U145" s="22">
        <v>167212</v>
      </c>
      <c r="V145" s="22">
        <v>564216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167225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1481311</v>
      </c>
    </row>
    <row r="146" spans="1:43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259891</v>
      </c>
      <c r="G146" s="22">
        <v>0</v>
      </c>
      <c r="H146" s="22">
        <v>23916</v>
      </c>
      <c r="I146" s="22">
        <v>195423</v>
      </c>
      <c r="J146" s="22">
        <v>0</v>
      </c>
      <c r="K146" s="22">
        <v>0</v>
      </c>
      <c r="L146" s="22">
        <v>27780</v>
      </c>
      <c r="M146" s="22">
        <v>0</v>
      </c>
      <c r="N146" s="22">
        <v>0</v>
      </c>
      <c r="O146" s="22">
        <v>1830058</v>
      </c>
      <c r="P146" s="22">
        <v>0</v>
      </c>
      <c r="Q146" s="22">
        <v>11730</v>
      </c>
      <c r="R146" s="22">
        <v>484113</v>
      </c>
      <c r="S146" s="22">
        <v>0</v>
      </c>
      <c r="T146" s="22">
        <v>521085</v>
      </c>
      <c r="U146" s="22">
        <v>550313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1546454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5450763</v>
      </c>
    </row>
    <row r="147" spans="1:43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21670</v>
      </c>
      <c r="G147" s="22">
        <v>0</v>
      </c>
      <c r="H147" s="22">
        <v>0</v>
      </c>
      <c r="I147" s="22">
        <v>3853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430941</v>
      </c>
      <c r="P147" s="22">
        <v>0</v>
      </c>
      <c r="Q147" s="22">
        <v>0</v>
      </c>
      <c r="R147" s="22">
        <v>0</v>
      </c>
      <c r="S147" s="22">
        <v>0</v>
      </c>
      <c r="T147" s="22">
        <v>54227</v>
      </c>
      <c r="U147" s="22">
        <v>65541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35801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612033</v>
      </c>
    </row>
    <row r="148" spans="1:43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13655</v>
      </c>
      <c r="F148" s="22">
        <v>0</v>
      </c>
      <c r="G148" s="22">
        <v>0</v>
      </c>
      <c r="H148" s="22">
        <v>0</v>
      </c>
      <c r="I148" s="22">
        <v>66543</v>
      </c>
      <c r="J148" s="22">
        <v>0</v>
      </c>
      <c r="K148" s="22">
        <v>0</v>
      </c>
      <c r="L148" s="22">
        <v>1912</v>
      </c>
      <c r="M148" s="22">
        <v>0</v>
      </c>
      <c r="N148" s="22">
        <v>69351</v>
      </c>
      <c r="O148" s="22">
        <v>282734</v>
      </c>
      <c r="P148" s="22">
        <v>0</v>
      </c>
      <c r="Q148" s="22">
        <v>0</v>
      </c>
      <c r="R148" s="22">
        <v>0</v>
      </c>
      <c r="S148" s="22">
        <v>0</v>
      </c>
      <c r="T148" s="22">
        <v>315925</v>
      </c>
      <c r="U148" s="22">
        <v>390322</v>
      </c>
      <c r="V148" s="22">
        <v>14994</v>
      </c>
      <c r="W148" s="22">
        <v>0</v>
      </c>
      <c r="X148" s="22">
        <v>0</v>
      </c>
      <c r="Y148" s="22">
        <v>0</v>
      </c>
      <c r="Z148" s="22">
        <v>1383</v>
      </c>
      <c r="AA148" s="22">
        <v>3062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282066</v>
      </c>
      <c r="AJ148" s="22">
        <v>454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1442401</v>
      </c>
    </row>
    <row r="149" spans="1:43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10300</v>
      </c>
      <c r="G149" s="22">
        <v>0</v>
      </c>
      <c r="H149" s="22">
        <v>0</v>
      </c>
      <c r="I149" s="22">
        <v>42152</v>
      </c>
      <c r="J149" s="22">
        <v>0</v>
      </c>
      <c r="K149" s="22">
        <v>0</v>
      </c>
      <c r="L149" s="22">
        <v>0</v>
      </c>
      <c r="M149" s="22">
        <v>0</v>
      </c>
      <c r="N149" s="22">
        <v>16467</v>
      </c>
      <c r="O149" s="22">
        <v>143570</v>
      </c>
      <c r="P149" s="22">
        <v>0</v>
      </c>
      <c r="Q149" s="22">
        <v>0</v>
      </c>
      <c r="R149" s="22">
        <v>0</v>
      </c>
      <c r="S149" s="22">
        <v>0</v>
      </c>
      <c r="T149" s="22">
        <v>260749</v>
      </c>
      <c r="U149" s="22">
        <v>60483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69627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603348</v>
      </c>
    </row>
    <row r="150" spans="1:43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1020264</v>
      </c>
      <c r="G150" s="22">
        <v>0</v>
      </c>
      <c r="H150" s="22">
        <v>141042</v>
      </c>
      <c r="I150" s="22">
        <v>435807</v>
      </c>
      <c r="J150" s="22">
        <v>0</v>
      </c>
      <c r="K150" s="22">
        <v>0</v>
      </c>
      <c r="L150" s="22">
        <v>69580</v>
      </c>
      <c r="M150" s="22">
        <v>0</v>
      </c>
      <c r="N150" s="22">
        <v>11661</v>
      </c>
      <c r="O150" s="22">
        <v>3720433</v>
      </c>
      <c r="P150" s="22">
        <v>0</v>
      </c>
      <c r="Q150" s="22">
        <v>139600</v>
      </c>
      <c r="R150" s="22">
        <v>860529</v>
      </c>
      <c r="S150" s="22">
        <v>0</v>
      </c>
      <c r="T150" s="22">
        <v>1524738</v>
      </c>
      <c r="U150" s="22">
        <v>1612982</v>
      </c>
      <c r="V150" s="22">
        <v>266032</v>
      </c>
      <c r="W150" s="22">
        <v>0</v>
      </c>
      <c r="X150" s="22">
        <v>0</v>
      </c>
      <c r="Y150" s="22">
        <v>0</v>
      </c>
      <c r="Z150" s="22">
        <v>79919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2879908</v>
      </c>
      <c r="AJ150" s="22">
        <v>96183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12858678</v>
      </c>
    </row>
    <row r="151" spans="1:43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118737</v>
      </c>
      <c r="G151" s="22">
        <v>0</v>
      </c>
      <c r="H151" s="22">
        <v>43791</v>
      </c>
      <c r="I151" s="22">
        <v>266928</v>
      </c>
      <c r="J151" s="22">
        <v>0</v>
      </c>
      <c r="K151" s="22">
        <v>0</v>
      </c>
      <c r="L151" s="22">
        <v>15771</v>
      </c>
      <c r="M151" s="22">
        <v>0</v>
      </c>
      <c r="N151" s="22">
        <v>0</v>
      </c>
      <c r="O151" s="22">
        <v>2004086</v>
      </c>
      <c r="P151" s="22">
        <v>0</v>
      </c>
      <c r="Q151" s="22">
        <v>0</v>
      </c>
      <c r="R151" s="22">
        <v>0</v>
      </c>
      <c r="S151" s="22">
        <v>0</v>
      </c>
      <c r="T151" s="22">
        <v>463021</v>
      </c>
      <c r="U151" s="22">
        <v>301749</v>
      </c>
      <c r="V151" s="22">
        <v>18490</v>
      </c>
      <c r="W151" s="22">
        <v>0</v>
      </c>
      <c r="X151" s="22">
        <v>271</v>
      </c>
      <c r="Y151" s="22">
        <v>0</v>
      </c>
      <c r="Z151" s="22">
        <v>33920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1604</v>
      </c>
      <c r="AH151" s="22">
        <v>0</v>
      </c>
      <c r="AI151" s="22">
        <v>1069951</v>
      </c>
      <c r="AJ151" s="22">
        <v>79591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4417910</v>
      </c>
    </row>
    <row r="152" spans="1:43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21507</v>
      </c>
      <c r="G152" s="22">
        <v>0</v>
      </c>
      <c r="H152" s="22">
        <v>0</v>
      </c>
      <c r="I152" s="22">
        <v>11980</v>
      </c>
      <c r="J152" s="22">
        <v>0</v>
      </c>
      <c r="K152" s="22">
        <v>0</v>
      </c>
      <c r="L152" s="22">
        <v>0</v>
      </c>
      <c r="M152" s="22">
        <v>0</v>
      </c>
      <c r="N152" s="22">
        <v>60131</v>
      </c>
      <c r="O152" s="22">
        <v>111655</v>
      </c>
      <c r="P152" s="22">
        <v>0</v>
      </c>
      <c r="Q152" s="22">
        <v>0</v>
      </c>
      <c r="R152" s="22">
        <v>9023</v>
      </c>
      <c r="S152" s="22">
        <v>0</v>
      </c>
      <c r="T152" s="22">
        <v>150176</v>
      </c>
      <c r="U152" s="22">
        <v>105548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16344</v>
      </c>
      <c r="AJ152" s="22">
        <v>600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486964</v>
      </c>
    </row>
    <row r="153" spans="1:43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15735</v>
      </c>
      <c r="G153" s="22">
        <v>0</v>
      </c>
      <c r="H153" s="22">
        <v>34052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438899</v>
      </c>
      <c r="P153" s="22">
        <v>0</v>
      </c>
      <c r="Q153" s="22">
        <v>0</v>
      </c>
      <c r="R153" s="22">
        <v>0</v>
      </c>
      <c r="S153" s="22">
        <v>0</v>
      </c>
      <c r="T153" s="22">
        <v>296102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199616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984404</v>
      </c>
    </row>
    <row r="154" spans="1:43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73164</v>
      </c>
      <c r="G154" s="22">
        <v>0</v>
      </c>
      <c r="H154" s="22">
        <v>0</v>
      </c>
      <c r="I154" s="22">
        <v>184183</v>
      </c>
      <c r="J154" s="22">
        <v>141760</v>
      </c>
      <c r="K154" s="22">
        <v>0</v>
      </c>
      <c r="L154" s="22">
        <v>1041</v>
      </c>
      <c r="M154" s="22">
        <v>0</v>
      </c>
      <c r="N154" s="22">
        <v>0</v>
      </c>
      <c r="O154" s="22">
        <v>2284671</v>
      </c>
      <c r="P154" s="22">
        <v>0</v>
      </c>
      <c r="Q154" s="22">
        <v>0</v>
      </c>
      <c r="R154" s="22">
        <v>0</v>
      </c>
      <c r="S154" s="22">
        <v>0</v>
      </c>
      <c r="T154" s="22">
        <v>1576082</v>
      </c>
      <c r="U154" s="22">
        <v>844155</v>
      </c>
      <c r="V154" s="22">
        <v>222373</v>
      </c>
      <c r="W154" s="22">
        <v>0</v>
      </c>
      <c r="X154" s="22">
        <v>774</v>
      </c>
      <c r="Y154" s="22">
        <v>0</v>
      </c>
      <c r="Z154" s="22">
        <v>0</v>
      </c>
      <c r="AA154" s="22">
        <v>0</v>
      </c>
      <c r="AB154" s="22">
        <v>15383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1164256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6507842</v>
      </c>
    </row>
    <row r="155" spans="1:43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31930</v>
      </c>
      <c r="G155" s="22">
        <v>0</v>
      </c>
      <c r="H155" s="22">
        <v>0</v>
      </c>
      <c r="I155" s="22">
        <v>161284</v>
      </c>
      <c r="J155" s="22">
        <v>0</v>
      </c>
      <c r="K155" s="22">
        <v>0</v>
      </c>
      <c r="L155" s="22">
        <v>5734</v>
      </c>
      <c r="M155" s="22">
        <v>0</v>
      </c>
      <c r="N155" s="22">
        <v>0</v>
      </c>
      <c r="O155" s="22">
        <v>863557</v>
      </c>
      <c r="P155" s="22">
        <v>0</v>
      </c>
      <c r="Q155" s="22">
        <v>0</v>
      </c>
      <c r="R155" s="22">
        <v>70351</v>
      </c>
      <c r="S155" s="22">
        <v>0</v>
      </c>
      <c r="T155" s="22">
        <v>137343</v>
      </c>
      <c r="U155" s="22">
        <v>79598</v>
      </c>
      <c r="V155" s="22">
        <v>5117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2007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797732</v>
      </c>
      <c r="AJ155" s="22">
        <v>92822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2247475</v>
      </c>
    </row>
    <row r="156" spans="1:43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16280</v>
      </c>
      <c r="G156" s="22">
        <v>182493</v>
      </c>
      <c r="H156" s="22">
        <v>0</v>
      </c>
      <c r="I156" s="22">
        <v>85011</v>
      </c>
      <c r="J156" s="22">
        <v>0</v>
      </c>
      <c r="K156" s="22">
        <v>37672</v>
      </c>
      <c r="L156" s="22">
        <v>2322</v>
      </c>
      <c r="M156" s="22">
        <v>0</v>
      </c>
      <c r="N156" s="22">
        <v>31640</v>
      </c>
      <c r="O156" s="22">
        <v>274568</v>
      </c>
      <c r="P156" s="22">
        <v>0</v>
      </c>
      <c r="Q156" s="22">
        <v>0</v>
      </c>
      <c r="R156" s="22">
        <v>14371</v>
      </c>
      <c r="S156" s="22">
        <v>0</v>
      </c>
      <c r="T156" s="22">
        <v>286086</v>
      </c>
      <c r="U156" s="22">
        <v>83222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237817</v>
      </c>
      <c r="AJ156" s="22">
        <v>6638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1258120</v>
      </c>
    </row>
    <row r="157" spans="1:43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48470</v>
      </c>
      <c r="G157" s="22">
        <v>0</v>
      </c>
      <c r="H157" s="22">
        <v>88662</v>
      </c>
      <c r="I157" s="22">
        <v>0</v>
      </c>
      <c r="J157" s="22">
        <v>742</v>
      </c>
      <c r="K157" s="22">
        <v>8961</v>
      </c>
      <c r="L157" s="22">
        <v>0</v>
      </c>
      <c r="M157" s="22">
        <v>0</v>
      </c>
      <c r="N157" s="22">
        <v>0</v>
      </c>
      <c r="O157" s="22">
        <v>326891</v>
      </c>
      <c r="P157" s="22">
        <v>0</v>
      </c>
      <c r="Q157" s="22">
        <v>0</v>
      </c>
      <c r="R157" s="22">
        <v>0</v>
      </c>
      <c r="S157" s="22">
        <v>0</v>
      </c>
      <c r="T157" s="22">
        <v>37400</v>
      </c>
      <c r="U157" s="22">
        <v>397469</v>
      </c>
      <c r="V157" s="22">
        <v>561783</v>
      </c>
      <c r="W157" s="22">
        <v>19151</v>
      </c>
      <c r="X157" s="22">
        <v>4462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545648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2039639</v>
      </c>
    </row>
    <row r="158" spans="1:43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252591</v>
      </c>
      <c r="G158" s="22">
        <v>0</v>
      </c>
      <c r="H158" s="22">
        <v>3029</v>
      </c>
      <c r="I158" s="22">
        <v>2200</v>
      </c>
      <c r="J158" s="22">
        <v>10653</v>
      </c>
      <c r="K158" s="22">
        <v>0</v>
      </c>
      <c r="L158" s="22">
        <v>10779</v>
      </c>
      <c r="M158" s="22">
        <v>0</v>
      </c>
      <c r="N158" s="22">
        <v>61652</v>
      </c>
      <c r="O158" s="22">
        <v>827378</v>
      </c>
      <c r="P158" s="22">
        <v>0</v>
      </c>
      <c r="Q158" s="22">
        <v>0</v>
      </c>
      <c r="R158" s="22">
        <v>50145</v>
      </c>
      <c r="S158" s="22">
        <v>53176</v>
      </c>
      <c r="T158" s="22">
        <v>373496</v>
      </c>
      <c r="U158" s="22">
        <v>2822498</v>
      </c>
      <c r="V158" s="22">
        <v>22014</v>
      </c>
      <c r="W158" s="22">
        <v>0</v>
      </c>
      <c r="X158" s="22">
        <v>0</v>
      </c>
      <c r="Y158" s="22">
        <v>0</v>
      </c>
      <c r="Z158" s="22">
        <v>3643</v>
      </c>
      <c r="AA158" s="22">
        <v>0</v>
      </c>
      <c r="AB158" s="22">
        <v>23407</v>
      </c>
      <c r="AC158" s="22">
        <v>37438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591383</v>
      </c>
      <c r="AJ158" s="22">
        <v>21557</v>
      </c>
      <c r="AK158" s="22">
        <v>0</v>
      </c>
      <c r="AL158" s="22">
        <v>0</v>
      </c>
      <c r="AM158" s="22">
        <v>0</v>
      </c>
      <c r="AN158" s="22">
        <v>81253</v>
      </c>
      <c r="AO158" s="22">
        <v>0</v>
      </c>
      <c r="AP158" s="22">
        <v>0</v>
      </c>
      <c r="AQ158" s="22">
        <v>5248292</v>
      </c>
    </row>
    <row r="159" spans="1:43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32656</v>
      </c>
      <c r="G159" s="22">
        <v>0</v>
      </c>
      <c r="H159" s="22">
        <v>2085</v>
      </c>
      <c r="I159" s="22">
        <v>48795</v>
      </c>
      <c r="J159" s="22">
        <v>0</v>
      </c>
      <c r="K159" s="22">
        <v>0</v>
      </c>
      <c r="L159" s="22">
        <v>628</v>
      </c>
      <c r="M159" s="22">
        <v>0</v>
      </c>
      <c r="N159" s="22">
        <v>0</v>
      </c>
      <c r="O159" s="22">
        <v>570803</v>
      </c>
      <c r="P159" s="22">
        <v>1231</v>
      </c>
      <c r="Q159" s="22">
        <v>0</v>
      </c>
      <c r="R159" s="22">
        <v>30626</v>
      </c>
      <c r="S159" s="22">
        <v>0</v>
      </c>
      <c r="T159" s="22">
        <v>223855</v>
      </c>
      <c r="U159" s="22">
        <v>141793</v>
      </c>
      <c r="V159" s="22">
        <v>0</v>
      </c>
      <c r="W159" s="22">
        <v>0</v>
      </c>
      <c r="X159" s="22">
        <v>0</v>
      </c>
      <c r="Y159" s="22">
        <v>0</v>
      </c>
      <c r="Z159" s="22">
        <v>3163</v>
      </c>
      <c r="AA159" s="22">
        <v>32119</v>
      </c>
      <c r="AB159" s="22">
        <v>6192</v>
      </c>
      <c r="AC159" s="22">
        <v>2600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406386</v>
      </c>
      <c r="AJ159" s="22">
        <v>3533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1506465</v>
      </c>
    </row>
    <row r="160" spans="1:43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62000</v>
      </c>
      <c r="G160" s="22">
        <v>0</v>
      </c>
      <c r="H160" s="22">
        <v>0</v>
      </c>
      <c r="I160" s="22">
        <v>70903</v>
      </c>
      <c r="J160" s="22">
        <v>0</v>
      </c>
      <c r="K160" s="22">
        <v>0</v>
      </c>
      <c r="L160" s="22">
        <v>0</v>
      </c>
      <c r="M160" s="22">
        <v>0</v>
      </c>
      <c r="N160" s="22">
        <v>406225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621847</v>
      </c>
      <c r="U160" s="22">
        <v>0</v>
      </c>
      <c r="V160" s="22">
        <v>0</v>
      </c>
      <c r="W160" s="22">
        <v>0</v>
      </c>
      <c r="X160" s="22">
        <v>14163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188471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1363609</v>
      </c>
    </row>
    <row r="161" spans="1:43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2145</v>
      </c>
      <c r="F161" s="22">
        <v>69245</v>
      </c>
      <c r="G161" s="22">
        <v>0</v>
      </c>
      <c r="H161" s="22">
        <v>26314</v>
      </c>
      <c r="I161" s="22">
        <v>66201</v>
      </c>
      <c r="J161" s="22">
        <v>0</v>
      </c>
      <c r="K161" s="22">
        <v>0</v>
      </c>
      <c r="L161" s="22">
        <v>2475</v>
      </c>
      <c r="M161" s="22">
        <v>0</v>
      </c>
      <c r="N161" s="22">
        <v>525672</v>
      </c>
      <c r="O161" s="22">
        <v>104822</v>
      </c>
      <c r="P161" s="22">
        <v>0</v>
      </c>
      <c r="Q161" s="22">
        <v>0</v>
      </c>
      <c r="R161" s="22">
        <v>705</v>
      </c>
      <c r="S161" s="22">
        <v>0</v>
      </c>
      <c r="T161" s="22">
        <v>139293</v>
      </c>
      <c r="U161" s="22">
        <v>69619</v>
      </c>
      <c r="V161" s="22">
        <v>62583</v>
      </c>
      <c r="W161" s="22">
        <v>0</v>
      </c>
      <c r="X161" s="22">
        <v>0</v>
      </c>
      <c r="Y161" s="22">
        <v>0</v>
      </c>
      <c r="Z161" s="22">
        <v>3999</v>
      </c>
      <c r="AA161" s="22">
        <v>0</v>
      </c>
      <c r="AB161" s="22">
        <v>0</v>
      </c>
      <c r="AC161" s="22">
        <v>6354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576222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1655649</v>
      </c>
    </row>
    <row r="162" spans="1:43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148146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109454</v>
      </c>
      <c r="M162" s="22">
        <v>0</v>
      </c>
      <c r="N162" s="22">
        <v>0</v>
      </c>
      <c r="O162" s="22">
        <v>1788774</v>
      </c>
      <c r="P162" s="22">
        <v>0</v>
      </c>
      <c r="Q162" s="22">
        <v>0</v>
      </c>
      <c r="R162" s="22">
        <v>0</v>
      </c>
      <c r="S162" s="22">
        <v>0</v>
      </c>
      <c r="T162" s="22">
        <v>726208</v>
      </c>
      <c r="U162" s="22">
        <v>343571</v>
      </c>
      <c r="V162" s="22">
        <v>73101</v>
      </c>
      <c r="W162" s="22">
        <v>0</v>
      </c>
      <c r="X162" s="22">
        <v>1208</v>
      </c>
      <c r="Y162" s="22">
        <v>0</v>
      </c>
      <c r="Z162" s="22">
        <v>0</v>
      </c>
      <c r="AA162" s="22">
        <v>0</v>
      </c>
      <c r="AB162" s="22">
        <v>7952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382507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3580921</v>
      </c>
    </row>
    <row r="163" spans="1:43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27101</v>
      </c>
      <c r="G163" s="22">
        <v>0</v>
      </c>
      <c r="H163" s="22">
        <v>0</v>
      </c>
      <c r="I163" s="22">
        <v>38949</v>
      </c>
      <c r="J163" s="22">
        <v>0</v>
      </c>
      <c r="K163" s="22">
        <v>0</v>
      </c>
      <c r="L163" s="22">
        <v>3498</v>
      </c>
      <c r="M163" s="22">
        <v>0</v>
      </c>
      <c r="N163" s="22">
        <v>0</v>
      </c>
      <c r="O163" s="22">
        <v>683293</v>
      </c>
      <c r="P163" s="22">
        <v>0</v>
      </c>
      <c r="Q163" s="22">
        <v>0</v>
      </c>
      <c r="R163" s="22">
        <v>0</v>
      </c>
      <c r="S163" s="22">
        <v>0</v>
      </c>
      <c r="T163" s="22">
        <v>50357</v>
      </c>
      <c r="U163" s="22">
        <v>151226</v>
      </c>
      <c r="V163" s="22">
        <v>3200</v>
      </c>
      <c r="W163" s="22">
        <v>0</v>
      </c>
      <c r="X163" s="22">
        <v>281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357156</v>
      </c>
      <c r="AJ163" s="22">
        <v>0</v>
      </c>
      <c r="AK163" s="22">
        <v>0</v>
      </c>
      <c r="AL163" s="22">
        <v>0</v>
      </c>
      <c r="AM163" s="22">
        <v>38471</v>
      </c>
      <c r="AN163" s="22">
        <v>0</v>
      </c>
      <c r="AO163" s="22">
        <v>0</v>
      </c>
      <c r="AP163" s="22">
        <v>0</v>
      </c>
      <c r="AQ163" s="22">
        <v>1353532</v>
      </c>
    </row>
    <row r="164" spans="1:43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49492</v>
      </c>
      <c r="G164" s="22">
        <v>0</v>
      </c>
      <c r="H164" s="22">
        <v>16090</v>
      </c>
      <c r="I164" s="22">
        <v>360</v>
      </c>
      <c r="J164" s="22">
        <v>0</v>
      </c>
      <c r="K164" s="22">
        <v>0</v>
      </c>
      <c r="L164" s="22">
        <v>10403</v>
      </c>
      <c r="M164" s="22">
        <v>0</v>
      </c>
      <c r="N164" s="22">
        <v>0</v>
      </c>
      <c r="O164" s="22">
        <v>747750</v>
      </c>
      <c r="P164" s="22">
        <v>0</v>
      </c>
      <c r="Q164" s="22">
        <v>0</v>
      </c>
      <c r="R164" s="22">
        <v>54206</v>
      </c>
      <c r="S164" s="22">
        <v>0</v>
      </c>
      <c r="T164" s="22">
        <v>206496</v>
      </c>
      <c r="U164" s="22">
        <v>229112</v>
      </c>
      <c r="V164" s="22">
        <v>5644</v>
      </c>
      <c r="W164" s="22">
        <v>0</v>
      </c>
      <c r="X164" s="22">
        <v>0</v>
      </c>
      <c r="Y164" s="22">
        <v>0</v>
      </c>
      <c r="Z164" s="22">
        <v>1667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125836</v>
      </c>
      <c r="AJ164" s="22">
        <v>113655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1560711</v>
      </c>
    </row>
    <row r="165" spans="1:43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166726</v>
      </c>
      <c r="G165" s="22">
        <v>0</v>
      </c>
      <c r="H165" s="22">
        <v>441</v>
      </c>
      <c r="I165" s="22">
        <v>51876</v>
      </c>
      <c r="J165" s="22">
        <v>0</v>
      </c>
      <c r="K165" s="22">
        <v>0</v>
      </c>
      <c r="L165" s="22">
        <v>7595</v>
      </c>
      <c r="M165" s="22">
        <v>0</v>
      </c>
      <c r="N165" s="22">
        <v>86527</v>
      </c>
      <c r="O165" s="22">
        <v>1253645</v>
      </c>
      <c r="P165" s="22">
        <v>28695</v>
      </c>
      <c r="Q165" s="22">
        <v>0</v>
      </c>
      <c r="R165" s="22">
        <v>102342</v>
      </c>
      <c r="S165" s="22">
        <v>0</v>
      </c>
      <c r="T165" s="22">
        <v>728001</v>
      </c>
      <c r="U165" s="22">
        <v>345443</v>
      </c>
      <c r="V165" s="22">
        <v>0</v>
      </c>
      <c r="W165" s="22">
        <v>0</v>
      </c>
      <c r="X165" s="22">
        <v>0</v>
      </c>
      <c r="Y165" s="22">
        <v>0</v>
      </c>
      <c r="Z165" s="22">
        <v>3496</v>
      </c>
      <c r="AA165" s="22">
        <v>0</v>
      </c>
      <c r="AB165" s="22">
        <v>0</v>
      </c>
      <c r="AC165" s="22">
        <v>1275</v>
      </c>
      <c r="AD165" s="22">
        <v>0</v>
      </c>
      <c r="AE165" s="22">
        <v>0</v>
      </c>
      <c r="AF165" s="22">
        <v>30223</v>
      </c>
      <c r="AG165" s="22">
        <v>0</v>
      </c>
      <c r="AH165" s="22">
        <v>0</v>
      </c>
      <c r="AI165" s="22">
        <v>932615</v>
      </c>
      <c r="AJ165" s="22">
        <v>3094</v>
      </c>
      <c r="AK165" s="22">
        <v>49404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3791398</v>
      </c>
    </row>
    <row r="166" spans="1:43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1281</v>
      </c>
      <c r="G166" s="22">
        <v>0</v>
      </c>
      <c r="H166" s="22">
        <v>0</v>
      </c>
      <c r="I166" s="22">
        <v>543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233191</v>
      </c>
      <c r="P166" s="22">
        <v>0</v>
      </c>
      <c r="Q166" s="22">
        <v>0</v>
      </c>
      <c r="R166" s="22">
        <v>5327</v>
      </c>
      <c r="S166" s="22">
        <v>0</v>
      </c>
      <c r="T166" s="22">
        <v>105346</v>
      </c>
      <c r="U166" s="22">
        <v>70691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24261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76842</v>
      </c>
      <c r="AJ166" s="22">
        <v>2476</v>
      </c>
      <c r="AK166" s="22">
        <v>0</v>
      </c>
      <c r="AL166" s="22">
        <v>0</v>
      </c>
      <c r="AM166" s="22">
        <v>9516</v>
      </c>
      <c r="AN166" s="22">
        <v>0</v>
      </c>
      <c r="AO166" s="22">
        <v>0</v>
      </c>
      <c r="AP166" s="22">
        <v>0</v>
      </c>
      <c r="AQ166" s="22">
        <v>529474</v>
      </c>
    </row>
    <row r="167" spans="1:43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42439</v>
      </c>
      <c r="G167" s="22">
        <v>0</v>
      </c>
      <c r="H167" s="22">
        <v>0</v>
      </c>
      <c r="I167" s="22">
        <v>47976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1482957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31574</v>
      </c>
      <c r="W167" s="22">
        <v>0</v>
      </c>
      <c r="X167" s="22">
        <v>39358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186680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1830984</v>
      </c>
    </row>
    <row r="168" spans="1:43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740547</v>
      </c>
      <c r="G168" s="22">
        <v>0</v>
      </c>
      <c r="H168" s="22">
        <v>0</v>
      </c>
      <c r="I168" s="22">
        <v>352050</v>
      </c>
      <c r="J168" s="22">
        <v>0</v>
      </c>
      <c r="K168" s="22">
        <v>0</v>
      </c>
      <c r="L168" s="22">
        <v>20237</v>
      </c>
      <c r="M168" s="22">
        <v>0</v>
      </c>
      <c r="N168" s="22">
        <v>312242</v>
      </c>
      <c r="O168" s="22">
        <v>605088</v>
      </c>
      <c r="P168" s="22">
        <v>0</v>
      </c>
      <c r="Q168" s="22">
        <v>0</v>
      </c>
      <c r="R168" s="22">
        <v>0</v>
      </c>
      <c r="S168" s="22">
        <v>0</v>
      </c>
      <c r="T168" s="22">
        <v>2406857</v>
      </c>
      <c r="U168" s="22">
        <v>774826</v>
      </c>
      <c r="V168" s="22">
        <v>7482</v>
      </c>
      <c r="W168" s="22">
        <v>0</v>
      </c>
      <c r="X168" s="22">
        <v>0</v>
      </c>
      <c r="Y168" s="22">
        <v>0</v>
      </c>
      <c r="Z168" s="22">
        <v>59087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1003974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6282390</v>
      </c>
    </row>
    <row r="169" spans="1:43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27954</v>
      </c>
      <c r="G169" s="22">
        <v>0</v>
      </c>
      <c r="H169" s="22">
        <v>0</v>
      </c>
      <c r="I169" s="22">
        <v>12869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212400</v>
      </c>
      <c r="P169" s="22">
        <v>0</v>
      </c>
      <c r="Q169" s="22">
        <v>0</v>
      </c>
      <c r="R169" s="22">
        <v>10633</v>
      </c>
      <c r="S169" s="22">
        <v>0</v>
      </c>
      <c r="T169" s="22">
        <v>79691</v>
      </c>
      <c r="U169" s="22">
        <v>46777</v>
      </c>
      <c r="V169" s="22">
        <v>4404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20840</v>
      </c>
      <c r="AJ169" s="22">
        <v>0</v>
      </c>
      <c r="AK169" s="22">
        <v>0</v>
      </c>
      <c r="AL169" s="22">
        <v>0</v>
      </c>
      <c r="AM169" s="22">
        <v>27483</v>
      </c>
      <c r="AN169" s="22">
        <v>17149</v>
      </c>
      <c r="AO169" s="22">
        <v>0</v>
      </c>
      <c r="AP169" s="22">
        <v>0</v>
      </c>
      <c r="AQ169" s="22">
        <v>460200</v>
      </c>
    </row>
    <row r="170" spans="1:43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6550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347994</v>
      </c>
      <c r="P170" s="22">
        <v>21262</v>
      </c>
      <c r="Q170" s="22">
        <v>0</v>
      </c>
      <c r="R170" s="22">
        <v>0</v>
      </c>
      <c r="S170" s="22">
        <v>0</v>
      </c>
      <c r="T170" s="22">
        <v>126660</v>
      </c>
      <c r="U170" s="22">
        <v>197993</v>
      </c>
      <c r="V170" s="22">
        <v>0</v>
      </c>
      <c r="W170" s="22">
        <v>0</v>
      </c>
      <c r="X170" s="22">
        <v>639</v>
      </c>
      <c r="Y170" s="22">
        <v>0</v>
      </c>
      <c r="Z170" s="22">
        <v>0</v>
      </c>
      <c r="AA170" s="22">
        <v>20787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97965</v>
      </c>
      <c r="AJ170" s="22">
        <v>41022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860872</v>
      </c>
    </row>
    <row r="171" spans="1:43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20500</v>
      </c>
      <c r="G171" s="22">
        <v>0</v>
      </c>
      <c r="H171" s="22">
        <v>0</v>
      </c>
      <c r="I171" s="22">
        <v>74254</v>
      </c>
      <c r="J171" s="22">
        <v>0</v>
      </c>
      <c r="K171" s="22">
        <v>0</v>
      </c>
      <c r="L171" s="22">
        <v>7651</v>
      </c>
      <c r="M171" s="22">
        <v>3219</v>
      </c>
      <c r="N171" s="22">
        <v>0</v>
      </c>
      <c r="O171" s="22">
        <v>1253198</v>
      </c>
      <c r="P171" s="22">
        <v>4924</v>
      </c>
      <c r="Q171" s="22">
        <v>7821</v>
      </c>
      <c r="R171" s="22">
        <v>22665</v>
      </c>
      <c r="S171" s="22">
        <v>0</v>
      </c>
      <c r="T171" s="22">
        <v>496177</v>
      </c>
      <c r="U171" s="22">
        <v>873096</v>
      </c>
      <c r="V171" s="22">
        <v>114761</v>
      </c>
      <c r="W171" s="22">
        <v>0</v>
      </c>
      <c r="X171" s="22">
        <v>15700</v>
      </c>
      <c r="Y171" s="22">
        <v>0</v>
      </c>
      <c r="Z171" s="22">
        <v>0</v>
      </c>
      <c r="AA171" s="22">
        <v>164123</v>
      </c>
      <c r="AB171" s="22">
        <v>0</v>
      </c>
      <c r="AC171" s="22">
        <v>8090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584145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3650324</v>
      </c>
    </row>
    <row r="172" spans="1:43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2687</v>
      </c>
      <c r="G172" s="22">
        <v>0</v>
      </c>
      <c r="H172" s="22">
        <v>0</v>
      </c>
      <c r="I172" s="22">
        <v>21464</v>
      </c>
      <c r="J172" s="22">
        <v>0</v>
      </c>
      <c r="K172" s="22">
        <v>0</v>
      </c>
      <c r="L172" s="22">
        <v>0</v>
      </c>
      <c r="M172" s="22">
        <v>0</v>
      </c>
      <c r="N172" s="22">
        <v>23130</v>
      </c>
      <c r="O172" s="22">
        <v>140773</v>
      </c>
      <c r="P172" s="22">
        <v>0</v>
      </c>
      <c r="Q172" s="22">
        <v>0</v>
      </c>
      <c r="R172" s="22">
        <v>0</v>
      </c>
      <c r="S172" s="22">
        <v>0</v>
      </c>
      <c r="T172" s="22">
        <v>65540</v>
      </c>
      <c r="U172" s="22">
        <v>23494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4756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281844</v>
      </c>
    </row>
    <row r="173" spans="1:43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112206</v>
      </c>
      <c r="G173" s="22">
        <v>0</v>
      </c>
      <c r="H173" s="22">
        <v>0</v>
      </c>
      <c r="I173" s="22">
        <v>169022</v>
      </c>
      <c r="J173" s="22">
        <v>0</v>
      </c>
      <c r="K173" s="22">
        <v>0</v>
      </c>
      <c r="L173" s="22">
        <v>0</v>
      </c>
      <c r="M173" s="22">
        <v>0</v>
      </c>
      <c r="N173" s="22">
        <v>353573</v>
      </c>
      <c r="O173" s="22">
        <v>2542409</v>
      </c>
      <c r="P173" s="22">
        <v>31617</v>
      </c>
      <c r="Q173" s="22">
        <v>0</v>
      </c>
      <c r="R173" s="22">
        <v>65968</v>
      </c>
      <c r="S173" s="22">
        <v>0</v>
      </c>
      <c r="T173" s="22">
        <v>704566</v>
      </c>
      <c r="U173" s="22">
        <v>275114</v>
      </c>
      <c r="V173" s="22">
        <v>989</v>
      </c>
      <c r="W173" s="22">
        <v>0</v>
      </c>
      <c r="X173" s="22">
        <v>0</v>
      </c>
      <c r="Y173" s="22">
        <v>0</v>
      </c>
      <c r="Z173" s="22">
        <v>5248</v>
      </c>
      <c r="AA173" s="22">
        <v>0</v>
      </c>
      <c r="AB173" s="22">
        <v>6435</v>
      </c>
      <c r="AC173" s="22">
        <v>0</v>
      </c>
      <c r="AD173" s="22">
        <v>2587</v>
      </c>
      <c r="AE173" s="22">
        <v>85967</v>
      </c>
      <c r="AF173" s="22">
        <v>0</v>
      </c>
      <c r="AG173" s="22">
        <v>0</v>
      </c>
      <c r="AH173" s="22">
        <v>39479</v>
      </c>
      <c r="AI173" s="22">
        <v>684546</v>
      </c>
      <c r="AJ173" s="22">
        <v>57652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5137378</v>
      </c>
    </row>
    <row r="174" spans="1:43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465109</v>
      </c>
      <c r="G174" s="22">
        <v>0</v>
      </c>
      <c r="H174" s="22">
        <v>201820</v>
      </c>
      <c r="I174" s="22">
        <v>289152</v>
      </c>
      <c r="J174" s="22">
        <v>0</v>
      </c>
      <c r="K174" s="22">
        <v>0</v>
      </c>
      <c r="L174" s="22">
        <v>5516</v>
      </c>
      <c r="M174" s="22">
        <v>0</v>
      </c>
      <c r="N174" s="22">
        <v>277692</v>
      </c>
      <c r="O174" s="22">
        <v>3171108</v>
      </c>
      <c r="P174" s="22">
        <v>0</v>
      </c>
      <c r="Q174" s="22">
        <v>7867</v>
      </c>
      <c r="R174" s="22">
        <v>478204</v>
      </c>
      <c r="S174" s="22">
        <v>0</v>
      </c>
      <c r="T174" s="22">
        <v>462689</v>
      </c>
      <c r="U174" s="22">
        <v>499086</v>
      </c>
      <c r="V174" s="22">
        <v>15481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2956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1474461</v>
      </c>
      <c r="AJ174" s="22">
        <v>676828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8027969</v>
      </c>
    </row>
    <row r="175" spans="1:43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348273</v>
      </c>
      <c r="G175" s="22">
        <v>0</v>
      </c>
      <c r="H175" s="22">
        <v>0</v>
      </c>
      <c r="I175" s="22">
        <v>166910</v>
      </c>
      <c r="J175" s="22">
        <v>9435</v>
      </c>
      <c r="K175" s="22">
        <v>0</v>
      </c>
      <c r="L175" s="22">
        <v>22736</v>
      </c>
      <c r="M175" s="22">
        <v>0</v>
      </c>
      <c r="N175" s="22">
        <v>347746</v>
      </c>
      <c r="O175" s="22">
        <v>1707320</v>
      </c>
      <c r="P175" s="22">
        <v>0</v>
      </c>
      <c r="Q175" s="22">
        <v>0</v>
      </c>
      <c r="R175" s="22">
        <v>93498</v>
      </c>
      <c r="S175" s="22">
        <v>0</v>
      </c>
      <c r="T175" s="22">
        <v>1179250</v>
      </c>
      <c r="U175" s="22">
        <v>912315</v>
      </c>
      <c r="V175" s="22">
        <v>42130</v>
      </c>
      <c r="W175" s="22">
        <v>0</v>
      </c>
      <c r="X175" s="22">
        <v>0</v>
      </c>
      <c r="Y175" s="22">
        <v>0</v>
      </c>
      <c r="Z175" s="22">
        <v>335</v>
      </c>
      <c r="AA175" s="22">
        <v>7511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1197804</v>
      </c>
      <c r="AJ175" s="22">
        <v>117920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6153183</v>
      </c>
    </row>
    <row r="176" spans="1:43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106394</v>
      </c>
      <c r="G176" s="22">
        <v>0</v>
      </c>
      <c r="H176" s="22">
        <v>0</v>
      </c>
      <c r="I176" s="22">
        <v>98536</v>
      </c>
      <c r="J176" s="22">
        <v>16216</v>
      </c>
      <c r="K176" s="22">
        <v>0</v>
      </c>
      <c r="L176" s="22">
        <v>4712</v>
      </c>
      <c r="M176" s="22">
        <v>0</v>
      </c>
      <c r="N176" s="22">
        <v>86141</v>
      </c>
      <c r="O176" s="22">
        <v>482446</v>
      </c>
      <c r="P176" s="22">
        <v>0</v>
      </c>
      <c r="Q176" s="22">
        <v>0</v>
      </c>
      <c r="R176" s="22">
        <v>0</v>
      </c>
      <c r="S176" s="22">
        <v>0</v>
      </c>
      <c r="T176" s="22">
        <v>488777</v>
      </c>
      <c r="U176" s="22">
        <v>440317</v>
      </c>
      <c r="V176" s="22">
        <v>8396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326809</v>
      </c>
      <c r="AJ176" s="22">
        <v>0</v>
      </c>
      <c r="AK176" s="22">
        <v>0</v>
      </c>
      <c r="AL176" s="22">
        <v>0</v>
      </c>
      <c r="AM176" s="22">
        <v>24223</v>
      </c>
      <c r="AN176" s="22">
        <v>0</v>
      </c>
      <c r="AO176" s="22">
        <v>0</v>
      </c>
      <c r="AP176" s="22">
        <v>0</v>
      </c>
      <c r="AQ176" s="22">
        <v>2082967</v>
      </c>
    </row>
    <row r="177" spans="1:43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81450</v>
      </c>
      <c r="G177" s="22">
        <v>0</v>
      </c>
      <c r="H177" s="22">
        <v>0</v>
      </c>
      <c r="I177" s="22">
        <v>87906</v>
      </c>
      <c r="J177" s="22">
        <v>0</v>
      </c>
      <c r="K177" s="22">
        <v>0</v>
      </c>
      <c r="L177" s="22">
        <v>5000</v>
      </c>
      <c r="M177" s="22">
        <v>0</v>
      </c>
      <c r="N177" s="22">
        <v>99158</v>
      </c>
      <c r="O177" s="22">
        <v>64759</v>
      </c>
      <c r="P177" s="22">
        <v>10000</v>
      </c>
      <c r="Q177" s="22">
        <v>0</v>
      </c>
      <c r="R177" s="22">
        <v>39468</v>
      </c>
      <c r="S177" s="22">
        <v>0</v>
      </c>
      <c r="T177" s="22">
        <v>390500</v>
      </c>
      <c r="U177" s="22">
        <v>80151</v>
      </c>
      <c r="V177" s="22">
        <v>57379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149294</v>
      </c>
      <c r="AJ177" s="22">
        <v>45841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1110906</v>
      </c>
    </row>
    <row r="178" spans="1:43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159841</v>
      </c>
      <c r="G178" s="22">
        <v>0</v>
      </c>
      <c r="H178" s="22">
        <v>107500</v>
      </c>
      <c r="I178" s="22">
        <v>355187</v>
      </c>
      <c r="J178" s="22">
        <v>0</v>
      </c>
      <c r="K178" s="22">
        <v>0</v>
      </c>
      <c r="L178" s="22">
        <v>21270</v>
      </c>
      <c r="M178" s="22">
        <v>0</v>
      </c>
      <c r="N178" s="22">
        <v>0</v>
      </c>
      <c r="O178" s="22">
        <v>4317189</v>
      </c>
      <c r="P178" s="22">
        <v>0</v>
      </c>
      <c r="Q178" s="22">
        <v>0</v>
      </c>
      <c r="R178" s="22">
        <v>381421</v>
      </c>
      <c r="S178" s="22">
        <v>0</v>
      </c>
      <c r="T178" s="22">
        <v>801832</v>
      </c>
      <c r="U178" s="22">
        <v>563669</v>
      </c>
      <c r="V178" s="22">
        <v>126336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2521741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9355986</v>
      </c>
    </row>
    <row r="179" spans="1:43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127820</v>
      </c>
      <c r="G179" s="22">
        <v>0</v>
      </c>
      <c r="H179" s="22">
        <v>202286</v>
      </c>
      <c r="I179" s="22">
        <v>257172</v>
      </c>
      <c r="J179" s="22">
        <v>1741</v>
      </c>
      <c r="K179" s="22">
        <v>0</v>
      </c>
      <c r="L179" s="22">
        <v>0</v>
      </c>
      <c r="M179" s="22">
        <v>0</v>
      </c>
      <c r="N179" s="22">
        <v>0</v>
      </c>
      <c r="O179" s="22">
        <v>1554998</v>
      </c>
      <c r="P179" s="22">
        <v>0</v>
      </c>
      <c r="Q179" s="22">
        <v>0</v>
      </c>
      <c r="R179" s="22">
        <v>389183</v>
      </c>
      <c r="S179" s="22">
        <v>0</v>
      </c>
      <c r="T179" s="22">
        <v>855703</v>
      </c>
      <c r="U179" s="22">
        <v>1373115</v>
      </c>
      <c r="V179" s="22">
        <v>151203</v>
      </c>
      <c r="W179" s="22">
        <v>0</v>
      </c>
      <c r="X179" s="22">
        <v>0</v>
      </c>
      <c r="Y179" s="22">
        <v>0</v>
      </c>
      <c r="Z179" s="22">
        <v>24835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58859</v>
      </c>
      <c r="AG179" s="22">
        <v>0</v>
      </c>
      <c r="AH179" s="22">
        <v>0</v>
      </c>
      <c r="AI179" s="22">
        <v>599319</v>
      </c>
      <c r="AJ179" s="22">
        <v>66915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5663149</v>
      </c>
    </row>
    <row r="180" spans="1:43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55677</v>
      </c>
      <c r="G180" s="22">
        <v>0</v>
      </c>
      <c r="H180" s="22">
        <v>0</v>
      </c>
      <c r="I180" s="22">
        <v>4032</v>
      </c>
      <c r="J180" s="22">
        <v>0</v>
      </c>
      <c r="K180" s="22">
        <v>0</v>
      </c>
      <c r="L180" s="22">
        <v>0</v>
      </c>
      <c r="M180" s="22">
        <v>0</v>
      </c>
      <c r="N180" s="22">
        <v>1662</v>
      </c>
      <c r="O180" s="22">
        <v>187114</v>
      </c>
      <c r="P180" s="22">
        <v>0</v>
      </c>
      <c r="Q180" s="22">
        <v>0</v>
      </c>
      <c r="R180" s="22">
        <v>0</v>
      </c>
      <c r="S180" s="22">
        <v>0</v>
      </c>
      <c r="T180" s="22">
        <v>221017</v>
      </c>
      <c r="U180" s="22">
        <v>42630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145115</v>
      </c>
      <c r="AJ180" s="22">
        <v>3614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660861</v>
      </c>
    </row>
    <row r="181" spans="1:43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58746</v>
      </c>
      <c r="G181" s="22">
        <v>0</v>
      </c>
      <c r="H181" s="22">
        <v>0</v>
      </c>
      <c r="I181" s="22">
        <v>87306</v>
      </c>
      <c r="J181" s="22">
        <v>0</v>
      </c>
      <c r="K181" s="22">
        <v>0</v>
      </c>
      <c r="L181" s="22">
        <v>3914</v>
      </c>
      <c r="M181" s="22">
        <v>0</v>
      </c>
      <c r="N181" s="22">
        <v>0</v>
      </c>
      <c r="O181" s="22">
        <v>0</v>
      </c>
      <c r="P181" s="22">
        <v>15908</v>
      </c>
      <c r="Q181" s="22">
        <v>0</v>
      </c>
      <c r="R181" s="22">
        <v>29506</v>
      </c>
      <c r="S181" s="22">
        <v>540141</v>
      </c>
      <c r="T181" s="22">
        <v>0</v>
      </c>
      <c r="U181" s="22">
        <v>1059744</v>
      </c>
      <c r="V181" s="22">
        <v>83298</v>
      </c>
      <c r="W181" s="22">
        <v>0</v>
      </c>
      <c r="X181" s="22">
        <v>0</v>
      </c>
      <c r="Y181" s="22">
        <v>0</v>
      </c>
      <c r="Z181" s="22">
        <v>4947</v>
      </c>
      <c r="AA181" s="22">
        <v>0</v>
      </c>
      <c r="AB181" s="22">
        <v>0</v>
      </c>
      <c r="AC181" s="22">
        <v>590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125463</v>
      </c>
      <c r="AJ181" s="22">
        <v>14677</v>
      </c>
      <c r="AK181" s="22">
        <v>17121</v>
      </c>
      <c r="AL181" s="22">
        <v>267236</v>
      </c>
      <c r="AM181" s="22">
        <v>0</v>
      </c>
      <c r="AN181" s="22">
        <v>0</v>
      </c>
      <c r="AO181" s="22">
        <v>0</v>
      </c>
      <c r="AP181" s="22">
        <v>0</v>
      </c>
      <c r="AQ181" s="22">
        <v>2308597</v>
      </c>
    </row>
    <row r="182" spans="1:43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11912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177941</v>
      </c>
      <c r="O182" s="22">
        <v>733236</v>
      </c>
      <c r="P182" s="22">
        <v>32092</v>
      </c>
      <c r="Q182" s="22">
        <v>0</v>
      </c>
      <c r="R182" s="22">
        <v>0</v>
      </c>
      <c r="S182" s="22">
        <v>0</v>
      </c>
      <c r="T182" s="22">
        <v>117963</v>
      </c>
      <c r="U182" s="22">
        <v>64518</v>
      </c>
      <c r="V182" s="22">
        <v>0</v>
      </c>
      <c r="W182" s="22">
        <v>0</v>
      </c>
      <c r="X182" s="22">
        <v>0</v>
      </c>
      <c r="Y182" s="22">
        <v>0</v>
      </c>
      <c r="Z182" s="22">
        <v>5754</v>
      </c>
      <c r="AA182" s="22">
        <v>0</v>
      </c>
      <c r="AB182" s="22">
        <v>0</v>
      </c>
      <c r="AC182" s="22">
        <v>0</v>
      </c>
      <c r="AD182" s="22">
        <v>55041</v>
      </c>
      <c r="AE182" s="22">
        <v>0</v>
      </c>
      <c r="AF182" s="22">
        <v>0</v>
      </c>
      <c r="AG182" s="22">
        <v>0</v>
      </c>
      <c r="AH182" s="22">
        <v>0</v>
      </c>
      <c r="AI182" s="22">
        <v>180138</v>
      </c>
      <c r="AJ182" s="22">
        <v>21696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1400291</v>
      </c>
    </row>
    <row r="183" spans="1:43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23952</v>
      </c>
      <c r="G183" s="22">
        <v>0</v>
      </c>
      <c r="H183" s="22">
        <v>0</v>
      </c>
      <c r="I183" s="22">
        <v>41605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235012</v>
      </c>
      <c r="P183" s="22">
        <v>0</v>
      </c>
      <c r="Q183" s="22">
        <v>0</v>
      </c>
      <c r="R183" s="22">
        <v>7049</v>
      </c>
      <c r="S183" s="22">
        <v>0</v>
      </c>
      <c r="T183" s="22">
        <v>67824</v>
      </c>
      <c r="U183" s="22">
        <v>64661</v>
      </c>
      <c r="V183" s="22">
        <v>6838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40213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487154</v>
      </c>
    </row>
    <row r="184" spans="1:43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21381</v>
      </c>
      <c r="G184" s="22">
        <v>0</v>
      </c>
      <c r="H184" s="22">
        <v>0</v>
      </c>
      <c r="I184" s="22">
        <v>1391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292258</v>
      </c>
      <c r="P184" s="22">
        <v>0</v>
      </c>
      <c r="Q184" s="22">
        <v>0</v>
      </c>
      <c r="R184" s="22">
        <v>0</v>
      </c>
      <c r="S184" s="22">
        <v>0</v>
      </c>
      <c r="T184" s="22">
        <v>113659</v>
      </c>
      <c r="U184" s="22">
        <v>41411</v>
      </c>
      <c r="V184" s="22">
        <v>0</v>
      </c>
      <c r="W184" s="22">
        <v>0</v>
      </c>
      <c r="X184" s="22">
        <v>892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144320</v>
      </c>
      <c r="AJ184" s="22">
        <v>34710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650022</v>
      </c>
    </row>
    <row r="185" spans="1:43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87515</v>
      </c>
      <c r="G185" s="22">
        <v>0</v>
      </c>
      <c r="H185" s="22">
        <v>0</v>
      </c>
      <c r="I185" s="22">
        <v>43730</v>
      </c>
      <c r="J185" s="22">
        <v>0</v>
      </c>
      <c r="K185" s="22">
        <v>0</v>
      </c>
      <c r="L185" s="22">
        <v>7754</v>
      </c>
      <c r="M185" s="22">
        <v>0</v>
      </c>
      <c r="N185" s="22">
        <v>0</v>
      </c>
      <c r="O185" s="22">
        <v>1202892</v>
      </c>
      <c r="P185" s="22">
        <v>69671</v>
      </c>
      <c r="Q185" s="22">
        <v>0</v>
      </c>
      <c r="R185" s="22">
        <v>0</v>
      </c>
      <c r="S185" s="22">
        <v>0</v>
      </c>
      <c r="T185" s="22">
        <v>293805</v>
      </c>
      <c r="U185" s="22">
        <v>200876</v>
      </c>
      <c r="V185" s="22">
        <v>165147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23613</v>
      </c>
      <c r="AF185" s="22">
        <v>0</v>
      </c>
      <c r="AG185" s="22">
        <v>0</v>
      </c>
      <c r="AH185" s="22">
        <v>0</v>
      </c>
      <c r="AI185" s="22">
        <v>149067</v>
      </c>
      <c r="AJ185" s="22">
        <v>9624</v>
      </c>
      <c r="AK185" s="22">
        <v>0</v>
      </c>
      <c r="AL185" s="22">
        <v>0</v>
      </c>
      <c r="AM185" s="22">
        <v>74287</v>
      </c>
      <c r="AN185" s="22">
        <v>0</v>
      </c>
      <c r="AO185" s="22">
        <v>0</v>
      </c>
      <c r="AP185" s="22">
        <v>0</v>
      </c>
      <c r="AQ185" s="22">
        <v>2327981</v>
      </c>
    </row>
    <row r="186" spans="1:43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24416</v>
      </c>
      <c r="G186" s="22">
        <v>0</v>
      </c>
      <c r="H186" s="22">
        <v>0</v>
      </c>
      <c r="I186" s="22">
        <v>4325</v>
      </c>
      <c r="J186" s="22">
        <v>0</v>
      </c>
      <c r="K186" s="22">
        <v>0</v>
      </c>
      <c r="L186" s="22">
        <v>0</v>
      </c>
      <c r="M186" s="22">
        <v>0</v>
      </c>
      <c r="N186" s="22">
        <v>195101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52778</v>
      </c>
      <c r="U186" s="22">
        <v>17131</v>
      </c>
      <c r="V186" s="22">
        <v>31821</v>
      </c>
      <c r="W186" s="22">
        <v>0</v>
      </c>
      <c r="X186" s="22">
        <v>0</v>
      </c>
      <c r="Y186" s="22">
        <v>0</v>
      </c>
      <c r="Z186" s="22">
        <v>404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158238</v>
      </c>
      <c r="AJ186" s="22">
        <v>11167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495381</v>
      </c>
    </row>
    <row r="187" spans="1:43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19122</v>
      </c>
      <c r="G187" s="22">
        <v>0</v>
      </c>
      <c r="H187" s="22">
        <v>0</v>
      </c>
      <c r="I187" s="22">
        <v>112521</v>
      </c>
      <c r="J187" s="22">
        <v>0</v>
      </c>
      <c r="K187" s="22">
        <v>0</v>
      </c>
      <c r="L187" s="22">
        <v>13089</v>
      </c>
      <c r="M187" s="22">
        <v>0</v>
      </c>
      <c r="N187" s="22">
        <v>0</v>
      </c>
      <c r="O187" s="22">
        <v>1513673</v>
      </c>
      <c r="P187" s="22">
        <v>29098</v>
      </c>
      <c r="Q187" s="22">
        <v>0</v>
      </c>
      <c r="R187" s="22">
        <v>248374</v>
      </c>
      <c r="S187" s="22">
        <v>0</v>
      </c>
      <c r="T187" s="22">
        <v>219251</v>
      </c>
      <c r="U187" s="22">
        <v>273221</v>
      </c>
      <c r="V187" s="22">
        <v>197344</v>
      </c>
      <c r="W187" s="22">
        <v>14027</v>
      </c>
      <c r="X187" s="22">
        <v>0</v>
      </c>
      <c r="Y187" s="22">
        <v>0</v>
      </c>
      <c r="Z187" s="22">
        <v>10227</v>
      </c>
      <c r="AA187" s="22">
        <v>0</v>
      </c>
      <c r="AB187" s="22">
        <v>4124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747669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3401740</v>
      </c>
    </row>
    <row r="188" spans="1:43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230</v>
      </c>
      <c r="F188" s="22">
        <v>55825</v>
      </c>
      <c r="G188" s="22">
        <v>0</v>
      </c>
      <c r="H188" s="22">
        <v>11819</v>
      </c>
      <c r="I188" s="22">
        <v>150644</v>
      </c>
      <c r="J188" s="22">
        <v>230</v>
      </c>
      <c r="K188" s="22">
        <v>0</v>
      </c>
      <c r="L188" s="22">
        <v>2641</v>
      </c>
      <c r="M188" s="22">
        <v>0</v>
      </c>
      <c r="N188" s="22">
        <v>199664</v>
      </c>
      <c r="O188" s="22">
        <v>928007</v>
      </c>
      <c r="P188" s="22">
        <v>21497</v>
      </c>
      <c r="Q188" s="22">
        <v>0</v>
      </c>
      <c r="R188" s="22">
        <v>50310</v>
      </c>
      <c r="S188" s="22">
        <v>0</v>
      </c>
      <c r="T188" s="22">
        <v>373494</v>
      </c>
      <c r="U188" s="22">
        <v>531662</v>
      </c>
      <c r="V188" s="22">
        <v>81113</v>
      </c>
      <c r="W188" s="22">
        <v>0</v>
      </c>
      <c r="X188" s="22">
        <v>0</v>
      </c>
      <c r="Y188" s="22">
        <v>0</v>
      </c>
      <c r="Z188" s="22">
        <v>3047</v>
      </c>
      <c r="AA188" s="22">
        <v>12262</v>
      </c>
      <c r="AB188" s="22">
        <v>0</v>
      </c>
      <c r="AC188" s="22">
        <v>55975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277521</v>
      </c>
      <c r="AJ188" s="22">
        <v>23178</v>
      </c>
      <c r="AK188" s="22">
        <v>161236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2940355</v>
      </c>
    </row>
    <row r="189" spans="1:43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11651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345459</v>
      </c>
      <c r="P189" s="22">
        <v>427</v>
      </c>
      <c r="Q189" s="22">
        <v>0</v>
      </c>
      <c r="R189" s="22">
        <v>0</v>
      </c>
      <c r="S189" s="22">
        <v>0</v>
      </c>
      <c r="T189" s="22">
        <v>47751</v>
      </c>
      <c r="U189" s="22">
        <v>119546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311</v>
      </c>
      <c r="AE189" s="22">
        <v>0</v>
      </c>
      <c r="AF189" s="22">
        <v>0</v>
      </c>
      <c r="AG189" s="22">
        <v>0</v>
      </c>
      <c r="AH189" s="22">
        <v>0</v>
      </c>
      <c r="AI189" s="22">
        <v>317810</v>
      </c>
      <c r="AJ189" s="22">
        <v>0</v>
      </c>
      <c r="AK189" s="22">
        <v>0</v>
      </c>
      <c r="AL189" s="22">
        <v>0</v>
      </c>
      <c r="AM189" s="22">
        <v>0</v>
      </c>
      <c r="AN189" s="22">
        <v>61501</v>
      </c>
      <c r="AO189" s="22">
        <v>0</v>
      </c>
      <c r="AP189" s="22">
        <v>0</v>
      </c>
      <c r="AQ189" s="22">
        <v>904456</v>
      </c>
    </row>
    <row r="190" spans="1:43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16085</v>
      </c>
      <c r="G190" s="22">
        <v>0</v>
      </c>
      <c r="H190" s="22">
        <v>0</v>
      </c>
      <c r="I190" s="22">
        <v>7200</v>
      </c>
      <c r="J190" s="22">
        <v>0</v>
      </c>
      <c r="K190" s="22">
        <v>0</v>
      </c>
      <c r="L190" s="22">
        <v>0</v>
      </c>
      <c r="M190" s="22">
        <v>0</v>
      </c>
      <c r="N190" s="22">
        <v>55294</v>
      </c>
      <c r="O190" s="22">
        <v>271167</v>
      </c>
      <c r="P190" s="22">
        <v>0</v>
      </c>
      <c r="Q190" s="22">
        <v>0</v>
      </c>
      <c r="R190" s="22">
        <v>44513</v>
      </c>
      <c r="S190" s="22">
        <v>0</v>
      </c>
      <c r="T190" s="22">
        <v>104049</v>
      </c>
      <c r="U190" s="22">
        <v>203026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149253</v>
      </c>
      <c r="AJ190" s="22">
        <v>42636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893223</v>
      </c>
    </row>
    <row r="191" spans="1:43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45670</v>
      </c>
      <c r="G191" s="22">
        <v>0</v>
      </c>
      <c r="H191" s="22">
        <v>37768</v>
      </c>
      <c r="I191" s="22">
        <v>62479</v>
      </c>
      <c r="J191" s="22">
        <v>0</v>
      </c>
      <c r="K191" s="22">
        <v>0</v>
      </c>
      <c r="L191" s="22">
        <v>1378</v>
      </c>
      <c r="M191" s="22">
        <v>0</v>
      </c>
      <c r="N191" s="22">
        <v>150344</v>
      </c>
      <c r="O191" s="22">
        <v>885966</v>
      </c>
      <c r="P191" s="22">
        <v>51680</v>
      </c>
      <c r="Q191" s="22">
        <v>0</v>
      </c>
      <c r="R191" s="22">
        <v>340059</v>
      </c>
      <c r="S191" s="22">
        <v>0</v>
      </c>
      <c r="T191" s="22">
        <v>369581</v>
      </c>
      <c r="U191" s="22">
        <v>238467</v>
      </c>
      <c r="V191" s="22">
        <v>0</v>
      </c>
      <c r="W191" s="22">
        <v>0</v>
      </c>
      <c r="X191" s="22">
        <v>0</v>
      </c>
      <c r="Y191" s="22">
        <v>0</v>
      </c>
      <c r="Z191" s="22">
        <v>5057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484182</v>
      </c>
      <c r="AJ191" s="22">
        <v>0</v>
      </c>
      <c r="AK191" s="22">
        <v>0</v>
      </c>
      <c r="AL191" s="22">
        <v>0</v>
      </c>
      <c r="AM191" s="22">
        <v>99516</v>
      </c>
      <c r="AN191" s="22">
        <v>0</v>
      </c>
      <c r="AO191" s="22">
        <v>0</v>
      </c>
      <c r="AP191" s="22">
        <v>0</v>
      </c>
      <c r="AQ191" s="22">
        <v>2772147</v>
      </c>
    </row>
    <row r="192" spans="1:43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142505</v>
      </c>
      <c r="G192" s="22">
        <v>0</v>
      </c>
      <c r="H192" s="22">
        <v>0</v>
      </c>
      <c r="I192" s="22">
        <v>70299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129046</v>
      </c>
      <c r="P192" s="22">
        <v>0</v>
      </c>
      <c r="Q192" s="22">
        <v>0</v>
      </c>
      <c r="R192" s="22">
        <v>6338</v>
      </c>
      <c r="S192" s="22">
        <v>0</v>
      </c>
      <c r="T192" s="22">
        <v>368003</v>
      </c>
      <c r="U192" s="22">
        <v>1435</v>
      </c>
      <c r="V192" s="22">
        <v>30754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50189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798569</v>
      </c>
    </row>
    <row r="193" spans="1:43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215322</v>
      </c>
      <c r="G193" s="22">
        <v>0</v>
      </c>
      <c r="H193" s="22">
        <v>0</v>
      </c>
      <c r="I193" s="22">
        <v>98975</v>
      </c>
      <c r="J193" s="22">
        <v>0</v>
      </c>
      <c r="K193" s="22">
        <v>0</v>
      </c>
      <c r="L193" s="22">
        <v>0</v>
      </c>
      <c r="M193" s="22">
        <v>0</v>
      </c>
      <c r="N193" s="22">
        <v>224271</v>
      </c>
      <c r="O193" s="22">
        <v>1034516</v>
      </c>
      <c r="P193" s="22">
        <v>0</v>
      </c>
      <c r="Q193" s="22">
        <v>0</v>
      </c>
      <c r="R193" s="22">
        <v>90533</v>
      </c>
      <c r="S193" s="22">
        <v>0</v>
      </c>
      <c r="T193" s="22">
        <v>268955</v>
      </c>
      <c r="U193" s="22">
        <v>209661</v>
      </c>
      <c r="V193" s="22">
        <v>0</v>
      </c>
      <c r="W193" s="22">
        <v>0</v>
      </c>
      <c r="X193" s="22">
        <v>0</v>
      </c>
      <c r="Y193" s="22">
        <v>0</v>
      </c>
      <c r="Z193" s="22">
        <v>2619</v>
      </c>
      <c r="AA193" s="22">
        <v>0</v>
      </c>
      <c r="AB193" s="22">
        <v>3214</v>
      </c>
      <c r="AC193" s="22">
        <v>0</v>
      </c>
      <c r="AD193" s="22">
        <v>0</v>
      </c>
      <c r="AE193" s="22">
        <v>0</v>
      </c>
      <c r="AF193" s="22">
        <v>464000</v>
      </c>
      <c r="AG193" s="22">
        <v>0</v>
      </c>
      <c r="AH193" s="22">
        <v>0</v>
      </c>
      <c r="AI193" s="22">
        <v>842900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3454966</v>
      </c>
    </row>
    <row r="194" spans="1:43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51814</v>
      </c>
      <c r="G194" s="22">
        <v>0</v>
      </c>
      <c r="H194" s="22">
        <v>71846</v>
      </c>
      <c r="I194" s="22">
        <v>266525</v>
      </c>
      <c r="J194" s="22">
        <v>11000</v>
      </c>
      <c r="K194" s="22">
        <v>0</v>
      </c>
      <c r="L194" s="22">
        <v>0</v>
      </c>
      <c r="M194" s="22">
        <v>0</v>
      </c>
      <c r="N194" s="22">
        <v>617263</v>
      </c>
      <c r="O194" s="22">
        <v>2122095</v>
      </c>
      <c r="P194" s="22">
        <v>0</v>
      </c>
      <c r="Q194" s="22">
        <v>34366</v>
      </c>
      <c r="R194" s="22">
        <v>98633</v>
      </c>
      <c r="S194" s="22">
        <v>0</v>
      </c>
      <c r="T194" s="22">
        <v>670081</v>
      </c>
      <c r="U194" s="22">
        <v>399186</v>
      </c>
      <c r="V194" s="22">
        <v>677968</v>
      </c>
      <c r="W194" s="22">
        <v>0</v>
      </c>
      <c r="X194" s="22">
        <v>11164</v>
      </c>
      <c r="Y194" s="22">
        <v>0</v>
      </c>
      <c r="Z194" s="22">
        <v>895</v>
      </c>
      <c r="AA194" s="22">
        <v>0</v>
      </c>
      <c r="AB194" s="22">
        <v>8316</v>
      </c>
      <c r="AC194" s="22">
        <v>12544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1473184</v>
      </c>
      <c r="AJ194" s="22">
        <v>10685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6537565</v>
      </c>
    </row>
    <row r="195" spans="1:43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58292</v>
      </c>
      <c r="G195" s="22">
        <v>0</v>
      </c>
      <c r="H195" s="22">
        <v>0</v>
      </c>
      <c r="I195" s="22">
        <v>8914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258427</v>
      </c>
      <c r="P195" s="22">
        <v>0</v>
      </c>
      <c r="Q195" s="22">
        <v>0</v>
      </c>
      <c r="R195" s="22">
        <v>0</v>
      </c>
      <c r="S195" s="22">
        <v>0</v>
      </c>
      <c r="T195" s="22">
        <v>65479</v>
      </c>
      <c r="U195" s="22">
        <v>22481</v>
      </c>
      <c r="V195" s="22">
        <v>0</v>
      </c>
      <c r="W195" s="22">
        <v>0</v>
      </c>
      <c r="X195" s="22">
        <v>0</v>
      </c>
      <c r="Y195" s="22">
        <v>0</v>
      </c>
      <c r="Z195" s="22">
        <v>777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59504</v>
      </c>
      <c r="AJ195" s="22">
        <v>38525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512399</v>
      </c>
    </row>
    <row r="196" spans="1:43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19606</v>
      </c>
      <c r="G196" s="22">
        <v>0</v>
      </c>
      <c r="H196" s="22">
        <v>0</v>
      </c>
      <c r="I196" s="22">
        <v>4812</v>
      </c>
      <c r="J196" s="22">
        <v>0</v>
      </c>
      <c r="K196" s="22">
        <v>2718</v>
      </c>
      <c r="L196" s="22">
        <v>3977</v>
      </c>
      <c r="M196" s="22">
        <v>0</v>
      </c>
      <c r="N196" s="22">
        <v>91780</v>
      </c>
      <c r="O196" s="22">
        <v>237517</v>
      </c>
      <c r="P196" s="22">
        <v>0</v>
      </c>
      <c r="Q196" s="22">
        <v>0</v>
      </c>
      <c r="R196" s="22">
        <v>10699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18069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389178</v>
      </c>
    </row>
    <row r="197" spans="1:43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2806</v>
      </c>
      <c r="G197" s="22">
        <v>0</v>
      </c>
      <c r="H197" s="22">
        <v>0</v>
      </c>
      <c r="I197" s="22">
        <v>13146</v>
      </c>
      <c r="J197" s="22">
        <v>0</v>
      </c>
      <c r="K197" s="22">
        <v>0</v>
      </c>
      <c r="L197" s="22">
        <v>0</v>
      </c>
      <c r="M197" s="22">
        <v>0</v>
      </c>
      <c r="N197" s="22">
        <v>83771</v>
      </c>
      <c r="O197" s="22">
        <v>187765</v>
      </c>
      <c r="P197" s="22">
        <v>0</v>
      </c>
      <c r="Q197" s="22">
        <v>0</v>
      </c>
      <c r="R197" s="22">
        <v>0</v>
      </c>
      <c r="S197" s="22">
        <v>0</v>
      </c>
      <c r="T197" s="22">
        <v>50121</v>
      </c>
      <c r="U197" s="22">
        <v>90028</v>
      </c>
      <c r="V197" s="22">
        <v>0</v>
      </c>
      <c r="W197" s="22">
        <v>0</v>
      </c>
      <c r="X197" s="22">
        <v>0</v>
      </c>
      <c r="Y197" s="22">
        <v>0</v>
      </c>
      <c r="Z197" s="22">
        <v>260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14557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442454</v>
      </c>
    </row>
    <row r="198" spans="1:43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1936</v>
      </c>
      <c r="G198" s="22">
        <v>0</v>
      </c>
      <c r="H198" s="22">
        <v>0</v>
      </c>
      <c r="I198" s="22">
        <v>1613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86313</v>
      </c>
      <c r="P198" s="22">
        <v>0</v>
      </c>
      <c r="Q198" s="22">
        <v>0</v>
      </c>
      <c r="R198" s="22">
        <v>0</v>
      </c>
      <c r="S198" s="22">
        <v>0</v>
      </c>
      <c r="T198" s="22">
        <v>73634</v>
      </c>
      <c r="U198" s="22">
        <v>30734</v>
      </c>
      <c r="V198" s="22">
        <v>0</v>
      </c>
      <c r="W198" s="22">
        <v>0</v>
      </c>
      <c r="X198" s="22">
        <v>0</v>
      </c>
      <c r="Y198" s="22">
        <v>0</v>
      </c>
      <c r="Z198" s="22">
        <v>810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14528</v>
      </c>
      <c r="AJ198" s="22">
        <v>2264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211832</v>
      </c>
    </row>
    <row r="199" spans="1:43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1816</v>
      </c>
      <c r="G199" s="22">
        <v>0</v>
      </c>
      <c r="H199" s="22">
        <v>0</v>
      </c>
      <c r="I199" s="22">
        <v>3892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44957</v>
      </c>
      <c r="P199" s="22">
        <v>0</v>
      </c>
      <c r="Q199" s="22">
        <v>0</v>
      </c>
      <c r="R199" s="22">
        <v>0</v>
      </c>
      <c r="S199" s="22">
        <v>0</v>
      </c>
      <c r="T199" s="22">
        <v>33645</v>
      </c>
      <c r="U199" s="22">
        <v>22005</v>
      </c>
      <c r="V199" s="22">
        <v>1951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3208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111474</v>
      </c>
    </row>
    <row r="200" spans="1:43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6405</v>
      </c>
      <c r="G200" s="22">
        <v>0</v>
      </c>
      <c r="H200" s="22">
        <v>0</v>
      </c>
      <c r="I200" s="22">
        <v>3773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96326</v>
      </c>
      <c r="P200" s="22">
        <v>0</v>
      </c>
      <c r="Q200" s="22">
        <v>0</v>
      </c>
      <c r="R200" s="22">
        <v>0</v>
      </c>
      <c r="S200" s="22">
        <v>0</v>
      </c>
      <c r="T200" s="22">
        <v>40782</v>
      </c>
      <c r="U200" s="22">
        <v>51217</v>
      </c>
      <c r="V200" s="22">
        <v>5906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26346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230755</v>
      </c>
    </row>
    <row r="201" spans="1:43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5979</v>
      </c>
      <c r="G201" s="22">
        <v>0</v>
      </c>
      <c r="H201" s="22">
        <v>0</v>
      </c>
      <c r="I201" s="22">
        <v>5715</v>
      </c>
      <c r="J201" s="22">
        <v>0</v>
      </c>
      <c r="K201" s="22">
        <v>0</v>
      </c>
      <c r="L201" s="22">
        <v>0</v>
      </c>
      <c r="M201" s="22">
        <v>0</v>
      </c>
      <c r="N201" s="22">
        <v>32818</v>
      </c>
      <c r="O201" s="22">
        <v>109949</v>
      </c>
      <c r="P201" s="22">
        <v>0</v>
      </c>
      <c r="Q201" s="22">
        <v>0</v>
      </c>
      <c r="R201" s="22">
        <v>0</v>
      </c>
      <c r="S201" s="22">
        <v>0</v>
      </c>
      <c r="T201" s="22">
        <v>130828</v>
      </c>
      <c r="U201" s="22">
        <v>53114</v>
      </c>
      <c r="V201" s="22">
        <v>0</v>
      </c>
      <c r="W201" s="22">
        <v>0</v>
      </c>
      <c r="X201" s="22">
        <v>0</v>
      </c>
      <c r="Y201" s="22">
        <v>0</v>
      </c>
      <c r="Z201" s="22">
        <v>218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9567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348188</v>
      </c>
    </row>
    <row r="202" spans="1:43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1234</v>
      </c>
      <c r="G202" s="22">
        <v>0</v>
      </c>
      <c r="H202" s="22">
        <v>0</v>
      </c>
      <c r="I202" s="22">
        <v>7554</v>
      </c>
      <c r="J202" s="22">
        <v>0</v>
      </c>
      <c r="K202" s="22">
        <v>0</v>
      </c>
      <c r="L202" s="22">
        <v>0</v>
      </c>
      <c r="M202" s="22">
        <v>0</v>
      </c>
      <c r="N202" s="22">
        <v>37863</v>
      </c>
      <c r="O202" s="22">
        <v>34636</v>
      </c>
      <c r="P202" s="22">
        <v>0</v>
      </c>
      <c r="Q202" s="22">
        <v>0</v>
      </c>
      <c r="R202" s="22">
        <v>0</v>
      </c>
      <c r="S202" s="22">
        <v>0</v>
      </c>
      <c r="T202" s="22">
        <v>27272</v>
      </c>
      <c r="U202" s="22">
        <v>15492</v>
      </c>
      <c r="V202" s="22">
        <v>824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5443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130318</v>
      </c>
    </row>
    <row r="203" spans="1:43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4891</v>
      </c>
      <c r="G203" s="22">
        <v>0</v>
      </c>
      <c r="H203" s="22">
        <v>0</v>
      </c>
      <c r="I203" s="22">
        <v>17465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70712</v>
      </c>
      <c r="P203" s="22">
        <v>0</v>
      </c>
      <c r="Q203" s="22">
        <v>0</v>
      </c>
      <c r="R203" s="22">
        <v>0</v>
      </c>
      <c r="S203" s="22">
        <v>0</v>
      </c>
      <c r="T203" s="22">
        <v>55012</v>
      </c>
      <c r="U203" s="22">
        <v>25757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14600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188437</v>
      </c>
    </row>
    <row r="204" spans="1:43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1790</v>
      </c>
      <c r="G204" s="22">
        <v>0</v>
      </c>
      <c r="H204" s="22">
        <v>0</v>
      </c>
      <c r="I204" s="22">
        <v>23968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259066</v>
      </c>
      <c r="P204" s="22">
        <v>37576</v>
      </c>
      <c r="Q204" s="22">
        <v>0</v>
      </c>
      <c r="R204" s="22">
        <v>0</v>
      </c>
      <c r="S204" s="22">
        <v>0</v>
      </c>
      <c r="T204" s="22">
        <v>50805</v>
      </c>
      <c r="U204" s="22">
        <v>84881</v>
      </c>
      <c r="V204" s="22">
        <v>13011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5227</v>
      </c>
      <c r="AE204" s="22">
        <v>0</v>
      </c>
      <c r="AF204" s="22">
        <v>0</v>
      </c>
      <c r="AG204" s="22">
        <v>0</v>
      </c>
      <c r="AH204" s="22">
        <v>0</v>
      </c>
      <c r="AI204" s="22">
        <v>47776</v>
      </c>
      <c r="AJ204" s="22">
        <v>6882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530982</v>
      </c>
    </row>
    <row r="205" spans="1:43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18831</v>
      </c>
      <c r="G205" s="22">
        <v>0</v>
      </c>
      <c r="H205" s="22">
        <v>0</v>
      </c>
      <c r="I205" s="22">
        <v>10605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121067</v>
      </c>
      <c r="P205" s="22">
        <v>0</v>
      </c>
      <c r="Q205" s="22">
        <v>0</v>
      </c>
      <c r="R205" s="22">
        <v>0</v>
      </c>
      <c r="S205" s="22">
        <v>0</v>
      </c>
      <c r="T205" s="22">
        <v>47220</v>
      </c>
      <c r="U205" s="22">
        <v>3593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6857</v>
      </c>
      <c r="AJ205" s="22">
        <v>2375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210548</v>
      </c>
    </row>
    <row r="206" spans="1:43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5504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42212</v>
      </c>
      <c r="P206" s="22">
        <v>0</v>
      </c>
      <c r="Q206" s="22">
        <v>0</v>
      </c>
      <c r="R206" s="22">
        <v>3909</v>
      </c>
      <c r="S206" s="22">
        <v>0</v>
      </c>
      <c r="T206" s="22">
        <v>101706</v>
      </c>
      <c r="U206" s="22">
        <v>56632</v>
      </c>
      <c r="V206" s="22">
        <v>2610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20943</v>
      </c>
      <c r="AJ206" s="22">
        <v>568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234084</v>
      </c>
    </row>
    <row r="207" spans="1:43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0</v>
      </c>
      <c r="F207" s="22">
        <v>161454</v>
      </c>
      <c r="G207" s="22">
        <v>0</v>
      </c>
      <c r="H207" s="22">
        <v>0</v>
      </c>
      <c r="I207" s="22">
        <v>36516</v>
      </c>
      <c r="J207" s="22">
        <v>0</v>
      </c>
      <c r="K207" s="22">
        <v>0</v>
      </c>
      <c r="L207" s="22">
        <v>0</v>
      </c>
      <c r="M207" s="22">
        <v>0</v>
      </c>
      <c r="N207" s="22">
        <v>27560</v>
      </c>
      <c r="O207" s="22">
        <v>144379</v>
      </c>
      <c r="P207" s="22">
        <v>0</v>
      </c>
      <c r="Q207" s="22">
        <v>0</v>
      </c>
      <c r="R207" s="22">
        <v>0</v>
      </c>
      <c r="S207" s="22">
        <v>0</v>
      </c>
      <c r="T207" s="22">
        <v>63475</v>
      </c>
      <c r="U207" s="22">
        <v>24400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175893</v>
      </c>
      <c r="AJ207" s="22">
        <v>52346</v>
      </c>
      <c r="AK207" s="22">
        <v>0</v>
      </c>
      <c r="AL207" s="22">
        <v>0</v>
      </c>
      <c r="AM207" s="22">
        <v>43251</v>
      </c>
      <c r="AN207" s="22">
        <v>0</v>
      </c>
      <c r="AO207" s="22">
        <v>0</v>
      </c>
      <c r="AP207" s="22">
        <v>0</v>
      </c>
      <c r="AQ207" s="22">
        <v>729274</v>
      </c>
    </row>
    <row r="208" spans="1:43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12829</v>
      </c>
      <c r="G208" s="22">
        <v>0</v>
      </c>
      <c r="H208" s="22">
        <v>0</v>
      </c>
      <c r="I208" s="22">
        <v>25339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120188</v>
      </c>
      <c r="P208" s="22">
        <v>0</v>
      </c>
      <c r="Q208" s="22">
        <v>0</v>
      </c>
      <c r="R208" s="22">
        <v>0</v>
      </c>
      <c r="S208" s="22">
        <v>0</v>
      </c>
      <c r="T208" s="22">
        <v>21023</v>
      </c>
      <c r="U208" s="22">
        <v>27195</v>
      </c>
      <c r="V208" s="22">
        <v>0</v>
      </c>
      <c r="W208" s="22">
        <v>0</v>
      </c>
      <c r="X208" s="22">
        <v>5555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37704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249833</v>
      </c>
    </row>
    <row r="209" spans="1:43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9221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61689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33331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5380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109621</v>
      </c>
    </row>
    <row r="210" spans="1:43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13216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246829</v>
      </c>
      <c r="P210" s="22">
        <v>0</v>
      </c>
      <c r="Q210" s="22">
        <v>0</v>
      </c>
      <c r="R210" s="22">
        <v>0</v>
      </c>
      <c r="S210" s="22">
        <v>0</v>
      </c>
      <c r="T210" s="22">
        <v>121797</v>
      </c>
      <c r="U210" s="22">
        <v>92317</v>
      </c>
      <c r="V210" s="22">
        <v>0</v>
      </c>
      <c r="W210" s="22">
        <v>9149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7035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490343</v>
      </c>
    </row>
    <row r="211" spans="1:43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14638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95532</v>
      </c>
      <c r="P211" s="22">
        <v>0</v>
      </c>
      <c r="Q211" s="22">
        <v>0</v>
      </c>
      <c r="R211" s="22">
        <v>0</v>
      </c>
      <c r="S211" s="22">
        <v>0</v>
      </c>
      <c r="T211" s="22">
        <v>14141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76636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200947</v>
      </c>
    </row>
    <row r="212" spans="1:43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363</v>
      </c>
      <c r="G212" s="22">
        <v>0</v>
      </c>
      <c r="H212" s="22">
        <v>0</v>
      </c>
      <c r="I212" s="22">
        <v>37144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131762</v>
      </c>
      <c r="P212" s="22">
        <v>0</v>
      </c>
      <c r="Q212" s="22">
        <v>0</v>
      </c>
      <c r="R212" s="22">
        <v>783</v>
      </c>
      <c r="S212" s="22">
        <v>0</v>
      </c>
      <c r="T212" s="22">
        <v>38862</v>
      </c>
      <c r="U212" s="22">
        <v>25848</v>
      </c>
      <c r="V212" s="22">
        <v>979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11479</v>
      </c>
      <c r="AJ212" s="22">
        <v>0</v>
      </c>
      <c r="AK212" s="22">
        <v>0</v>
      </c>
      <c r="AL212" s="22">
        <v>0</v>
      </c>
      <c r="AM212" s="22">
        <v>3561</v>
      </c>
      <c r="AN212" s="22">
        <v>0</v>
      </c>
      <c r="AO212" s="22">
        <v>0</v>
      </c>
      <c r="AP212" s="22">
        <v>0</v>
      </c>
      <c r="AQ212" s="22">
        <v>250781</v>
      </c>
    </row>
    <row r="213" spans="1:43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8379</v>
      </c>
      <c r="G213" s="22">
        <v>0</v>
      </c>
      <c r="H213" s="22">
        <v>0</v>
      </c>
      <c r="I213" s="22">
        <v>2883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125463</v>
      </c>
      <c r="P213" s="22">
        <v>0</v>
      </c>
      <c r="Q213" s="22">
        <v>0</v>
      </c>
      <c r="R213" s="22">
        <v>0</v>
      </c>
      <c r="S213" s="22">
        <v>0</v>
      </c>
      <c r="T213" s="22">
        <v>26359</v>
      </c>
      <c r="U213" s="22">
        <v>11498</v>
      </c>
      <c r="V213" s="22">
        <v>0</v>
      </c>
      <c r="W213" s="22">
        <v>0</v>
      </c>
      <c r="X213" s="22">
        <v>3853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17863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196298</v>
      </c>
    </row>
    <row r="214" spans="1:43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121791</v>
      </c>
      <c r="G214" s="22">
        <v>0</v>
      </c>
      <c r="H214" s="22">
        <v>0</v>
      </c>
      <c r="I214" s="22">
        <v>14399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163703</v>
      </c>
      <c r="P214" s="22">
        <v>0</v>
      </c>
      <c r="Q214" s="22">
        <v>0</v>
      </c>
      <c r="R214" s="22">
        <v>0</v>
      </c>
      <c r="S214" s="22">
        <v>0</v>
      </c>
      <c r="T214" s="22">
        <v>52156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14894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366943</v>
      </c>
    </row>
    <row r="215" spans="1:43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5620</v>
      </c>
      <c r="G215" s="22">
        <v>0</v>
      </c>
      <c r="H215" s="22">
        <v>0</v>
      </c>
      <c r="I215" s="22">
        <v>433</v>
      </c>
      <c r="J215" s="22">
        <v>0</v>
      </c>
      <c r="K215" s="22">
        <v>0</v>
      </c>
      <c r="L215" s="22">
        <v>0</v>
      </c>
      <c r="M215" s="22">
        <v>0</v>
      </c>
      <c r="N215" s="22">
        <v>2387</v>
      </c>
      <c r="O215" s="22">
        <v>154042</v>
      </c>
      <c r="P215" s="22">
        <v>0</v>
      </c>
      <c r="Q215" s="22">
        <v>0</v>
      </c>
      <c r="R215" s="22">
        <v>0</v>
      </c>
      <c r="S215" s="22">
        <v>0</v>
      </c>
      <c r="T215" s="22">
        <v>34567</v>
      </c>
      <c r="U215" s="22">
        <v>20459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7702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225210</v>
      </c>
    </row>
    <row r="216" spans="1:43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0</v>
      </c>
      <c r="F216" s="22">
        <v>11979</v>
      </c>
      <c r="G216" s="22">
        <v>0</v>
      </c>
      <c r="H216" s="22">
        <v>0</v>
      </c>
      <c r="I216" s="22">
        <v>10777</v>
      </c>
      <c r="J216" s="22">
        <v>0</v>
      </c>
      <c r="K216" s="22">
        <v>7335</v>
      </c>
      <c r="L216" s="22">
        <v>0</v>
      </c>
      <c r="M216" s="22">
        <v>0</v>
      </c>
      <c r="N216" s="22">
        <v>0</v>
      </c>
      <c r="O216" s="22">
        <v>201296</v>
      </c>
      <c r="P216" s="22">
        <v>21348</v>
      </c>
      <c r="Q216" s="22">
        <v>0</v>
      </c>
      <c r="R216" s="22">
        <v>0</v>
      </c>
      <c r="S216" s="22">
        <v>0</v>
      </c>
      <c r="T216" s="22">
        <v>74087</v>
      </c>
      <c r="U216" s="22">
        <v>142793</v>
      </c>
      <c r="V216" s="22">
        <v>29939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873</v>
      </c>
      <c r="AD216" s="22">
        <v>240</v>
      </c>
      <c r="AE216" s="22">
        <v>0</v>
      </c>
      <c r="AF216" s="22">
        <v>0</v>
      </c>
      <c r="AG216" s="22">
        <v>0</v>
      </c>
      <c r="AH216" s="22">
        <v>0</v>
      </c>
      <c r="AI216" s="22">
        <v>254399</v>
      </c>
      <c r="AJ216" s="22">
        <v>405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755471</v>
      </c>
    </row>
    <row r="217" spans="1:43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1902</v>
      </c>
      <c r="H217" s="22">
        <v>0</v>
      </c>
      <c r="I217" s="22">
        <v>8965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45415</v>
      </c>
      <c r="P217" s="22">
        <v>0</v>
      </c>
      <c r="Q217" s="22">
        <v>0</v>
      </c>
      <c r="R217" s="22">
        <v>0</v>
      </c>
      <c r="S217" s="22">
        <v>0</v>
      </c>
      <c r="T217" s="22">
        <v>157519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5936</v>
      </c>
      <c r="AJ217" s="22">
        <v>3709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223446</v>
      </c>
    </row>
    <row r="218" spans="1:43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7560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75433</v>
      </c>
      <c r="P218" s="22">
        <v>0</v>
      </c>
      <c r="Q218" s="22">
        <v>0</v>
      </c>
      <c r="R218" s="22">
        <v>0</v>
      </c>
      <c r="S218" s="22">
        <v>0</v>
      </c>
      <c r="T218" s="22">
        <v>28120</v>
      </c>
      <c r="U218" s="22">
        <v>35470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26412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172995</v>
      </c>
    </row>
    <row r="219" spans="1:43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14742</v>
      </c>
      <c r="G219" s="22">
        <v>0</v>
      </c>
      <c r="H219" s="22">
        <v>0</v>
      </c>
      <c r="I219" s="22">
        <v>4346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84224</v>
      </c>
      <c r="P219" s="22">
        <v>0</v>
      </c>
      <c r="Q219" s="22">
        <v>0</v>
      </c>
      <c r="R219" s="22">
        <v>0</v>
      </c>
      <c r="S219" s="22">
        <v>0</v>
      </c>
      <c r="T219" s="22">
        <v>68019</v>
      </c>
      <c r="U219" s="22">
        <v>43170</v>
      </c>
      <c r="V219" s="22">
        <v>945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2975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218421</v>
      </c>
    </row>
    <row r="220" spans="1:43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485</v>
      </c>
      <c r="G220" s="22">
        <v>0</v>
      </c>
      <c r="H220" s="22">
        <v>0</v>
      </c>
      <c r="I220" s="22">
        <v>1900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129165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40459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2418</v>
      </c>
      <c r="AJ220" s="22">
        <v>849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175276</v>
      </c>
    </row>
    <row r="221" spans="1:43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10690</v>
      </c>
      <c r="G221" s="22">
        <v>0</v>
      </c>
      <c r="H221" s="22">
        <v>0</v>
      </c>
      <c r="I221" s="22">
        <v>5137</v>
      </c>
      <c r="J221" s="22">
        <v>0</v>
      </c>
      <c r="K221" s="22">
        <v>0</v>
      </c>
      <c r="L221" s="22">
        <v>0</v>
      </c>
      <c r="M221" s="22">
        <v>0</v>
      </c>
      <c r="N221" s="22">
        <v>37732</v>
      </c>
      <c r="O221" s="22">
        <v>138980</v>
      </c>
      <c r="P221" s="22">
        <v>0</v>
      </c>
      <c r="Q221" s="22">
        <v>0</v>
      </c>
      <c r="R221" s="22">
        <v>4805</v>
      </c>
      <c r="S221" s="22">
        <v>0</v>
      </c>
      <c r="T221" s="22">
        <v>59933</v>
      </c>
      <c r="U221" s="22">
        <v>41499</v>
      </c>
      <c r="V221" s="22">
        <v>0</v>
      </c>
      <c r="W221" s="22">
        <v>3414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700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90792</v>
      </c>
      <c r="AJ221" s="22">
        <v>1674</v>
      </c>
      <c r="AK221" s="22">
        <v>0</v>
      </c>
      <c r="AL221" s="22">
        <v>0</v>
      </c>
      <c r="AM221" s="22">
        <v>0</v>
      </c>
      <c r="AN221" s="22">
        <v>0</v>
      </c>
      <c r="AO221" s="22">
        <v>32869</v>
      </c>
      <c r="AP221" s="22">
        <v>0</v>
      </c>
      <c r="AQ221" s="22">
        <v>428225</v>
      </c>
    </row>
    <row r="222" spans="1:43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1092</v>
      </c>
      <c r="F222" s="22">
        <v>0</v>
      </c>
      <c r="G222" s="22">
        <v>0</v>
      </c>
      <c r="H222" s="22">
        <v>0</v>
      </c>
      <c r="I222" s="22">
        <v>0</v>
      </c>
      <c r="J222" s="22">
        <v>15930</v>
      </c>
      <c r="K222" s="22">
        <v>0</v>
      </c>
      <c r="L222" s="22">
        <v>0</v>
      </c>
      <c r="M222" s="22">
        <v>0</v>
      </c>
      <c r="N222" s="22">
        <v>4742</v>
      </c>
      <c r="O222" s="22">
        <v>35115</v>
      </c>
      <c r="P222" s="22">
        <v>0</v>
      </c>
      <c r="Q222" s="22">
        <v>0</v>
      </c>
      <c r="R222" s="22">
        <v>0</v>
      </c>
      <c r="S222" s="22">
        <v>0</v>
      </c>
      <c r="T222" s="22">
        <v>70433</v>
      </c>
      <c r="U222" s="22">
        <v>17568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401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145281</v>
      </c>
    </row>
    <row r="223" spans="1:43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14834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44438</v>
      </c>
      <c r="P223" s="22">
        <v>0</v>
      </c>
      <c r="Q223" s="22">
        <v>0</v>
      </c>
      <c r="R223" s="22">
        <v>0</v>
      </c>
      <c r="S223" s="22">
        <v>0</v>
      </c>
      <c r="T223" s="22">
        <v>26145</v>
      </c>
      <c r="U223" s="22">
        <v>14409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807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100633</v>
      </c>
    </row>
    <row r="224" spans="1:43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2778</v>
      </c>
      <c r="G224" s="22">
        <v>0</v>
      </c>
      <c r="H224" s="22">
        <v>0</v>
      </c>
      <c r="I224" s="22">
        <v>1470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165826</v>
      </c>
      <c r="P224" s="22">
        <v>0</v>
      </c>
      <c r="Q224" s="22">
        <v>0</v>
      </c>
      <c r="R224" s="22">
        <v>11799</v>
      </c>
      <c r="S224" s="22">
        <v>0</v>
      </c>
      <c r="T224" s="22">
        <v>26216</v>
      </c>
      <c r="U224" s="22">
        <v>23762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1486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233337</v>
      </c>
    </row>
    <row r="225" spans="1:43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24103</v>
      </c>
      <c r="G225" s="22">
        <v>0</v>
      </c>
      <c r="H225" s="22">
        <v>0</v>
      </c>
      <c r="I225" s="22">
        <v>50952</v>
      </c>
      <c r="J225" s="22">
        <v>0</v>
      </c>
      <c r="K225" s="22">
        <v>0</v>
      </c>
      <c r="L225" s="22">
        <v>0</v>
      </c>
      <c r="M225" s="22">
        <v>0</v>
      </c>
      <c r="N225" s="22">
        <v>24722</v>
      </c>
      <c r="O225" s="22">
        <v>206352</v>
      </c>
      <c r="P225" s="22">
        <v>0</v>
      </c>
      <c r="Q225" s="22">
        <v>0</v>
      </c>
      <c r="R225" s="22">
        <v>13540</v>
      </c>
      <c r="S225" s="22">
        <v>0</v>
      </c>
      <c r="T225" s="22">
        <v>49350</v>
      </c>
      <c r="U225" s="22">
        <v>55758</v>
      </c>
      <c r="V225" s="22">
        <v>28103</v>
      </c>
      <c r="W225" s="22">
        <v>0</v>
      </c>
      <c r="X225" s="22">
        <v>0</v>
      </c>
      <c r="Y225" s="22">
        <v>0</v>
      </c>
      <c r="Z225" s="22">
        <v>3383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145356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601619</v>
      </c>
    </row>
    <row r="226" spans="1:43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18773</v>
      </c>
      <c r="P226" s="22">
        <v>0</v>
      </c>
      <c r="Q226" s="22">
        <v>0</v>
      </c>
      <c r="R226" s="22">
        <v>0</v>
      </c>
      <c r="S226" s="22">
        <v>0</v>
      </c>
      <c r="T226" s="22">
        <v>31916</v>
      </c>
      <c r="U226" s="22">
        <v>43460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4702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98851</v>
      </c>
    </row>
    <row r="227" spans="1:43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10894</v>
      </c>
      <c r="G227" s="22">
        <v>0</v>
      </c>
      <c r="H227" s="22">
        <v>0</v>
      </c>
      <c r="I227" s="22">
        <v>39162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105619</v>
      </c>
      <c r="P227" s="22">
        <v>0</v>
      </c>
      <c r="Q227" s="22">
        <v>0</v>
      </c>
      <c r="R227" s="22">
        <v>2574</v>
      </c>
      <c r="S227" s="22">
        <v>0</v>
      </c>
      <c r="T227" s="22">
        <v>46396</v>
      </c>
      <c r="U227" s="22">
        <v>8131</v>
      </c>
      <c r="V227" s="22">
        <v>0</v>
      </c>
      <c r="W227" s="22">
        <v>0</v>
      </c>
      <c r="X227" s="22">
        <v>0</v>
      </c>
      <c r="Y227" s="22">
        <v>0</v>
      </c>
      <c r="Z227" s="22">
        <v>740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49394</v>
      </c>
      <c r="AJ227" s="22">
        <v>6733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269643</v>
      </c>
    </row>
    <row r="228" spans="1:43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9493</v>
      </c>
      <c r="G228" s="22">
        <v>0</v>
      </c>
      <c r="H228" s="22">
        <v>0</v>
      </c>
      <c r="I228" s="22">
        <v>6397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62732</v>
      </c>
      <c r="P228" s="22">
        <v>0</v>
      </c>
      <c r="Q228" s="22">
        <v>0</v>
      </c>
      <c r="R228" s="22">
        <v>0</v>
      </c>
      <c r="S228" s="22">
        <v>0</v>
      </c>
      <c r="T228" s="22">
        <v>10390</v>
      </c>
      <c r="U228" s="22">
        <v>20407</v>
      </c>
      <c r="V228" s="22">
        <v>1097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4297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114813</v>
      </c>
    </row>
    <row r="229" spans="1:43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9955</v>
      </c>
      <c r="H229" s="22">
        <v>0</v>
      </c>
      <c r="I229" s="22">
        <v>21108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56219</v>
      </c>
      <c r="P229" s="22">
        <v>1802</v>
      </c>
      <c r="Q229" s="22">
        <v>0</v>
      </c>
      <c r="R229" s="22">
        <v>0</v>
      </c>
      <c r="S229" s="22">
        <v>0</v>
      </c>
      <c r="T229" s="22">
        <v>100139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17433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206656</v>
      </c>
    </row>
    <row r="230" spans="1:43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0</v>
      </c>
      <c r="F230" s="22">
        <v>62651</v>
      </c>
      <c r="G230" s="22">
        <v>0</v>
      </c>
      <c r="H230" s="22">
        <v>0</v>
      </c>
      <c r="I230" s="22">
        <v>3060</v>
      </c>
      <c r="J230" s="22">
        <v>0</v>
      </c>
      <c r="K230" s="22">
        <v>452</v>
      </c>
      <c r="L230" s="22">
        <v>0</v>
      </c>
      <c r="M230" s="22">
        <v>0</v>
      </c>
      <c r="N230" s="22">
        <v>0</v>
      </c>
      <c r="O230" s="22">
        <v>105308</v>
      </c>
      <c r="P230" s="22">
        <v>34292</v>
      </c>
      <c r="Q230" s="22">
        <v>0</v>
      </c>
      <c r="R230" s="22">
        <v>0</v>
      </c>
      <c r="S230" s="22">
        <v>0</v>
      </c>
      <c r="T230" s="22">
        <v>182951</v>
      </c>
      <c r="U230" s="22">
        <v>17412</v>
      </c>
      <c r="V230" s="22">
        <v>2576</v>
      </c>
      <c r="W230" s="22">
        <v>0</v>
      </c>
      <c r="X230" s="22">
        <v>0</v>
      </c>
      <c r="Y230" s="22">
        <v>0</v>
      </c>
      <c r="Z230" s="22">
        <v>0</v>
      </c>
      <c r="AA230" s="22">
        <v>507</v>
      </c>
      <c r="AB230" s="22">
        <v>489</v>
      </c>
      <c r="AC230" s="22">
        <v>0</v>
      </c>
      <c r="AD230" s="22">
        <v>0</v>
      </c>
      <c r="AE230" s="22">
        <v>0</v>
      </c>
      <c r="AF230" s="22">
        <v>0</v>
      </c>
      <c r="AG230" s="22">
        <v>1190</v>
      </c>
      <c r="AH230" s="22">
        <v>0</v>
      </c>
      <c r="AI230" s="22">
        <v>33256</v>
      </c>
      <c r="AJ230" s="22">
        <v>25602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469746</v>
      </c>
    </row>
    <row r="231" spans="1:43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7495</v>
      </c>
      <c r="G231" s="22">
        <v>0</v>
      </c>
      <c r="H231" s="22">
        <v>0</v>
      </c>
      <c r="I231" s="22">
        <v>1112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230932</v>
      </c>
      <c r="P231" s="22">
        <v>0</v>
      </c>
      <c r="Q231" s="22">
        <v>0</v>
      </c>
      <c r="R231" s="22">
        <v>0</v>
      </c>
      <c r="S231" s="22">
        <v>0</v>
      </c>
      <c r="T231" s="22">
        <v>116595</v>
      </c>
      <c r="U231" s="22">
        <v>49820</v>
      </c>
      <c r="V231" s="22">
        <v>0</v>
      </c>
      <c r="W231" s="22">
        <v>0</v>
      </c>
      <c r="X231" s="22">
        <v>0</v>
      </c>
      <c r="Y231" s="22">
        <v>0</v>
      </c>
      <c r="Z231" s="22">
        <v>2958</v>
      </c>
      <c r="AA231" s="22">
        <v>0</v>
      </c>
      <c r="AB231" s="22">
        <v>3211</v>
      </c>
      <c r="AC231" s="22">
        <v>0</v>
      </c>
      <c r="AD231" s="22">
        <v>12301</v>
      </c>
      <c r="AE231" s="22">
        <v>0</v>
      </c>
      <c r="AF231" s="22">
        <v>0</v>
      </c>
      <c r="AG231" s="22">
        <v>0</v>
      </c>
      <c r="AH231" s="22">
        <v>0</v>
      </c>
      <c r="AI231" s="22">
        <v>191631</v>
      </c>
      <c r="AJ231" s="22">
        <v>6324</v>
      </c>
      <c r="AK231" s="22">
        <v>0</v>
      </c>
      <c r="AL231" s="22">
        <v>0</v>
      </c>
      <c r="AM231" s="22">
        <v>11049</v>
      </c>
      <c r="AN231" s="22">
        <v>0</v>
      </c>
      <c r="AO231" s="22">
        <v>0</v>
      </c>
      <c r="AP231" s="22">
        <v>0</v>
      </c>
      <c r="AQ231" s="22">
        <v>633428</v>
      </c>
    </row>
    <row r="232" spans="1:43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1115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151313</v>
      </c>
      <c r="P232" s="22">
        <v>0</v>
      </c>
      <c r="Q232" s="22">
        <v>0</v>
      </c>
      <c r="R232" s="22">
        <v>11631</v>
      </c>
      <c r="S232" s="22">
        <v>0</v>
      </c>
      <c r="T232" s="22">
        <v>9699</v>
      </c>
      <c r="U232" s="22">
        <v>22415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156</v>
      </c>
      <c r="AB232" s="22">
        <v>0</v>
      </c>
      <c r="AC232" s="22">
        <v>45534</v>
      </c>
      <c r="AD232" s="22">
        <v>12335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254198</v>
      </c>
    </row>
    <row r="233" spans="1:43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19243</v>
      </c>
      <c r="G233" s="22">
        <v>0</v>
      </c>
      <c r="H233" s="22">
        <v>0</v>
      </c>
      <c r="I233" s="22">
        <v>7403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328968</v>
      </c>
      <c r="P233" s="22">
        <v>0</v>
      </c>
      <c r="Q233" s="22">
        <v>0</v>
      </c>
      <c r="R233" s="22">
        <v>0</v>
      </c>
      <c r="S233" s="22">
        <v>0</v>
      </c>
      <c r="T233" s="22">
        <v>94187</v>
      </c>
      <c r="U233" s="22">
        <v>49000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75194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573995</v>
      </c>
    </row>
    <row r="234" spans="1:43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11071</v>
      </c>
      <c r="G234" s="22">
        <v>0</v>
      </c>
      <c r="H234" s="22">
        <v>0</v>
      </c>
      <c r="I234" s="22">
        <v>10350</v>
      </c>
      <c r="J234" s="22">
        <v>0</v>
      </c>
      <c r="K234" s="22">
        <v>0</v>
      </c>
      <c r="L234" s="22">
        <v>0</v>
      </c>
      <c r="M234" s="22">
        <v>0</v>
      </c>
      <c r="N234" s="22">
        <v>3523</v>
      </c>
      <c r="O234" s="22">
        <v>79407</v>
      </c>
      <c r="P234" s="22">
        <v>0</v>
      </c>
      <c r="Q234" s="22">
        <v>0</v>
      </c>
      <c r="R234" s="22">
        <v>0</v>
      </c>
      <c r="S234" s="22">
        <v>0</v>
      </c>
      <c r="T234" s="22">
        <v>54454</v>
      </c>
      <c r="U234" s="22">
        <v>54515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15840</v>
      </c>
      <c r="AJ234" s="22">
        <v>8127</v>
      </c>
      <c r="AK234" s="22">
        <v>0</v>
      </c>
      <c r="AL234" s="22">
        <v>1873</v>
      </c>
      <c r="AM234" s="22">
        <v>0</v>
      </c>
      <c r="AN234" s="22">
        <v>0</v>
      </c>
      <c r="AO234" s="22">
        <v>0</v>
      </c>
      <c r="AP234" s="22">
        <v>0</v>
      </c>
      <c r="AQ234" s="22">
        <v>239160</v>
      </c>
    </row>
    <row r="235" spans="1:43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5302</v>
      </c>
      <c r="G235" s="22">
        <v>0</v>
      </c>
      <c r="H235" s="22">
        <v>0</v>
      </c>
      <c r="I235" s="22">
        <v>19747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105702</v>
      </c>
      <c r="P235" s="22">
        <v>0</v>
      </c>
      <c r="Q235" s="22">
        <v>0</v>
      </c>
      <c r="R235" s="22">
        <v>0</v>
      </c>
      <c r="S235" s="22">
        <v>0</v>
      </c>
      <c r="T235" s="22">
        <v>21968</v>
      </c>
      <c r="U235" s="22">
        <v>4414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26571</v>
      </c>
      <c r="AJ235" s="22">
        <v>0</v>
      </c>
      <c r="AK235" s="22">
        <v>0</v>
      </c>
      <c r="AL235" s="22">
        <v>0</v>
      </c>
      <c r="AM235" s="22">
        <v>1835</v>
      </c>
      <c r="AN235" s="22">
        <v>0</v>
      </c>
      <c r="AO235" s="22">
        <v>0</v>
      </c>
      <c r="AP235" s="22">
        <v>0</v>
      </c>
      <c r="AQ235" s="22">
        <v>185539</v>
      </c>
    </row>
    <row r="236" spans="1:43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5557</v>
      </c>
      <c r="G236" s="22">
        <v>0</v>
      </c>
      <c r="H236" s="22">
        <v>0</v>
      </c>
      <c r="I236" s="22">
        <v>1499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156308</v>
      </c>
      <c r="P236" s="22">
        <v>0</v>
      </c>
      <c r="Q236" s="22">
        <v>0</v>
      </c>
      <c r="R236" s="22">
        <v>0</v>
      </c>
      <c r="S236" s="22">
        <v>0</v>
      </c>
      <c r="T236" s="22">
        <v>40786</v>
      </c>
      <c r="U236" s="22">
        <v>39256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8648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252054</v>
      </c>
    </row>
    <row r="237" spans="1:43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618</v>
      </c>
      <c r="G237" s="22">
        <v>0</v>
      </c>
      <c r="H237" s="22">
        <v>0</v>
      </c>
      <c r="I237" s="22">
        <v>1303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44901</v>
      </c>
      <c r="P237" s="22">
        <v>0</v>
      </c>
      <c r="Q237" s="22">
        <v>0</v>
      </c>
      <c r="R237" s="22">
        <v>0</v>
      </c>
      <c r="S237" s="22">
        <v>0</v>
      </c>
      <c r="T237" s="22">
        <v>24905</v>
      </c>
      <c r="U237" s="22">
        <v>21128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6107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98962</v>
      </c>
    </row>
    <row r="238" spans="1:43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1784</v>
      </c>
      <c r="G238" s="22">
        <v>0</v>
      </c>
      <c r="H238" s="22">
        <v>0</v>
      </c>
      <c r="I238" s="22">
        <v>368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27734</v>
      </c>
      <c r="P238" s="22">
        <v>0</v>
      </c>
      <c r="Q238" s="22">
        <v>0</v>
      </c>
      <c r="R238" s="22">
        <v>0</v>
      </c>
      <c r="S238" s="22">
        <v>0</v>
      </c>
      <c r="T238" s="22">
        <v>67818</v>
      </c>
      <c r="U238" s="22">
        <v>19410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11599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128713</v>
      </c>
    </row>
    <row r="239" spans="1:43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29002</v>
      </c>
      <c r="G239" s="22">
        <v>0</v>
      </c>
      <c r="H239" s="22">
        <v>0</v>
      </c>
      <c r="I239" s="22">
        <v>1700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90026</v>
      </c>
      <c r="P239" s="22">
        <v>0</v>
      </c>
      <c r="Q239" s="22">
        <v>0</v>
      </c>
      <c r="R239" s="22">
        <v>0</v>
      </c>
      <c r="S239" s="22">
        <v>0</v>
      </c>
      <c r="T239" s="22">
        <v>201766</v>
      </c>
      <c r="U239" s="22">
        <v>9162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48241</v>
      </c>
      <c r="AJ239" s="22">
        <v>0</v>
      </c>
      <c r="AK239" s="22">
        <v>0</v>
      </c>
      <c r="AL239" s="22">
        <v>1894</v>
      </c>
      <c r="AM239" s="22">
        <v>0</v>
      </c>
      <c r="AN239" s="22">
        <v>0</v>
      </c>
      <c r="AO239" s="22">
        <v>0</v>
      </c>
      <c r="AP239" s="22">
        <v>0</v>
      </c>
      <c r="AQ239" s="22">
        <v>381791</v>
      </c>
    </row>
    <row r="240" spans="1:43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5820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67509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50445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12654</v>
      </c>
      <c r="AJ240" s="22">
        <v>8053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144481</v>
      </c>
    </row>
    <row r="241" spans="1:43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3938</v>
      </c>
      <c r="G241" s="22">
        <v>0</v>
      </c>
      <c r="H241" s="22">
        <v>0</v>
      </c>
      <c r="I241" s="22">
        <v>17373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80295</v>
      </c>
      <c r="P241" s="22">
        <v>0</v>
      </c>
      <c r="Q241" s="22">
        <v>0</v>
      </c>
      <c r="R241" s="22">
        <v>0</v>
      </c>
      <c r="S241" s="22">
        <v>0</v>
      </c>
      <c r="T241" s="22">
        <v>53907</v>
      </c>
      <c r="U241" s="22">
        <v>16680</v>
      </c>
      <c r="V241" s="22">
        <v>6002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1055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179250</v>
      </c>
    </row>
    <row r="242" spans="1:43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7481</v>
      </c>
      <c r="O242" s="22">
        <v>70130</v>
      </c>
      <c r="P242" s="22">
        <v>0</v>
      </c>
      <c r="Q242" s="22">
        <v>0</v>
      </c>
      <c r="R242" s="22">
        <v>424</v>
      </c>
      <c r="S242" s="22">
        <v>0</v>
      </c>
      <c r="T242" s="22">
        <v>125422</v>
      </c>
      <c r="U242" s="22">
        <v>22338</v>
      </c>
      <c r="V242" s="22">
        <v>0</v>
      </c>
      <c r="W242" s="22">
        <v>0</v>
      </c>
      <c r="X242" s="22">
        <v>0</v>
      </c>
      <c r="Y242" s="22">
        <v>0</v>
      </c>
      <c r="Z242" s="22">
        <v>200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40395</v>
      </c>
      <c r="AJ242" s="22">
        <v>1480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267870</v>
      </c>
    </row>
    <row r="243" spans="1:43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3308</v>
      </c>
      <c r="G243" s="22">
        <v>0</v>
      </c>
      <c r="H243" s="22">
        <v>0</v>
      </c>
      <c r="I243" s="22">
        <v>1707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42810</v>
      </c>
      <c r="P243" s="22">
        <v>0</v>
      </c>
      <c r="Q243" s="22">
        <v>0</v>
      </c>
      <c r="R243" s="22">
        <v>0</v>
      </c>
      <c r="S243" s="22">
        <v>0</v>
      </c>
      <c r="T243" s="22">
        <v>75049</v>
      </c>
      <c r="U243" s="22">
        <v>33484</v>
      </c>
      <c r="V243" s="22">
        <v>1336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8773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166467</v>
      </c>
    </row>
    <row r="244" spans="1:43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848</v>
      </c>
      <c r="G244" s="22">
        <v>0</v>
      </c>
      <c r="H244" s="22">
        <v>0</v>
      </c>
      <c r="I244" s="22">
        <v>51877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143023</v>
      </c>
      <c r="P244" s="22">
        <v>0</v>
      </c>
      <c r="Q244" s="22">
        <v>0</v>
      </c>
      <c r="R244" s="22">
        <v>11704</v>
      </c>
      <c r="S244" s="22">
        <v>0</v>
      </c>
      <c r="T244" s="22">
        <v>39052</v>
      </c>
      <c r="U244" s="22">
        <v>23439</v>
      </c>
      <c r="V244" s="22">
        <v>0</v>
      </c>
      <c r="W244" s="22">
        <v>0</v>
      </c>
      <c r="X244" s="22">
        <v>0</v>
      </c>
      <c r="Y244" s="22">
        <v>0</v>
      </c>
      <c r="Z244" s="22">
        <v>349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270292</v>
      </c>
    </row>
    <row r="245" spans="1:43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21009</v>
      </c>
      <c r="G245" s="22">
        <v>0</v>
      </c>
      <c r="H245" s="22">
        <v>0</v>
      </c>
      <c r="I245" s="22">
        <v>77598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243285</v>
      </c>
      <c r="P245" s="22">
        <v>0</v>
      </c>
      <c r="Q245" s="22">
        <v>0</v>
      </c>
      <c r="R245" s="22">
        <v>0</v>
      </c>
      <c r="S245" s="22">
        <v>0</v>
      </c>
      <c r="T245" s="22">
        <v>32149</v>
      </c>
      <c r="U245" s="22">
        <v>44817</v>
      </c>
      <c r="V245" s="22">
        <v>0</v>
      </c>
      <c r="W245" s="22">
        <v>0</v>
      </c>
      <c r="X245" s="22">
        <v>0</v>
      </c>
      <c r="Y245" s="22">
        <v>0</v>
      </c>
      <c r="Z245" s="22">
        <v>1090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41694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461642</v>
      </c>
    </row>
    <row r="246" spans="1:43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2567</v>
      </c>
      <c r="G246" s="22">
        <v>0</v>
      </c>
      <c r="H246" s="22">
        <v>0</v>
      </c>
      <c r="I246" s="22">
        <v>0</v>
      </c>
      <c r="J246" s="22">
        <v>0</v>
      </c>
      <c r="K246" s="22">
        <v>18509</v>
      </c>
      <c r="L246" s="22">
        <v>0</v>
      </c>
      <c r="M246" s="22">
        <v>0</v>
      </c>
      <c r="N246" s="22">
        <v>2233</v>
      </c>
      <c r="O246" s="22">
        <v>180965</v>
      </c>
      <c r="P246" s="22">
        <v>0</v>
      </c>
      <c r="Q246" s="22">
        <v>0</v>
      </c>
      <c r="R246" s="22">
        <v>0</v>
      </c>
      <c r="S246" s="22">
        <v>0</v>
      </c>
      <c r="T246" s="22">
        <v>15967</v>
      </c>
      <c r="U246" s="22">
        <v>35003</v>
      </c>
      <c r="V246" s="22">
        <v>9421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15113</v>
      </c>
      <c r="AJ246" s="22">
        <v>9166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288944</v>
      </c>
    </row>
    <row r="247" spans="1:43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2229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10391</v>
      </c>
      <c r="P247" s="22">
        <v>0</v>
      </c>
      <c r="Q247" s="22">
        <v>0</v>
      </c>
      <c r="R247" s="22">
        <v>0</v>
      </c>
      <c r="S247" s="22">
        <v>0</v>
      </c>
      <c r="T247" s="22">
        <v>92861</v>
      </c>
      <c r="U247" s="22">
        <v>29927</v>
      </c>
      <c r="V247" s="22">
        <v>1135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7125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143668</v>
      </c>
    </row>
    <row r="248" spans="1:43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9974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60180</v>
      </c>
      <c r="P248" s="22">
        <v>0</v>
      </c>
      <c r="Q248" s="22">
        <v>0</v>
      </c>
      <c r="R248" s="22">
        <v>0</v>
      </c>
      <c r="S248" s="22">
        <v>0</v>
      </c>
      <c r="T248" s="22">
        <v>108430</v>
      </c>
      <c r="U248" s="22">
        <v>125480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37427</v>
      </c>
      <c r="AJ248" s="22">
        <v>6515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348006</v>
      </c>
    </row>
    <row r="249" spans="1:43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4007</v>
      </c>
      <c r="G249" s="22">
        <v>0</v>
      </c>
      <c r="H249" s="22">
        <v>0</v>
      </c>
      <c r="I249" s="22">
        <v>1732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40401</v>
      </c>
      <c r="P249" s="22">
        <v>0</v>
      </c>
      <c r="Q249" s="22">
        <v>0</v>
      </c>
      <c r="R249" s="22">
        <v>0</v>
      </c>
      <c r="S249" s="22">
        <v>0</v>
      </c>
      <c r="T249" s="22">
        <v>63746</v>
      </c>
      <c r="U249" s="22">
        <v>18580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520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128986</v>
      </c>
    </row>
    <row r="250" spans="1:43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9702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3585</v>
      </c>
      <c r="M250" s="22">
        <v>0</v>
      </c>
      <c r="N250" s="22">
        <v>0</v>
      </c>
      <c r="O250" s="22">
        <v>169385</v>
      </c>
      <c r="P250" s="22">
        <v>0</v>
      </c>
      <c r="Q250" s="22">
        <v>0</v>
      </c>
      <c r="R250" s="22">
        <v>4334</v>
      </c>
      <c r="S250" s="22">
        <v>0</v>
      </c>
      <c r="T250" s="22">
        <v>34411</v>
      </c>
      <c r="U250" s="22">
        <v>40718</v>
      </c>
      <c r="V250" s="22">
        <v>0</v>
      </c>
      <c r="W250" s="22">
        <v>0</v>
      </c>
      <c r="X250" s="22">
        <v>0</v>
      </c>
      <c r="Y250" s="22">
        <v>0</v>
      </c>
      <c r="Z250" s="22">
        <v>815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94947</v>
      </c>
      <c r="AJ250" s="22">
        <v>96807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454704</v>
      </c>
    </row>
    <row r="251" spans="1:43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1607</v>
      </c>
      <c r="G251" s="22">
        <v>0</v>
      </c>
      <c r="H251" s="22">
        <v>0</v>
      </c>
      <c r="I251" s="22">
        <v>34187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145967</v>
      </c>
      <c r="P251" s="22">
        <v>0</v>
      </c>
      <c r="Q251" s="22">
        <v>0</v>
      </c>
      <c r="R251" s="22">
        <v>0</v>
      </c>
      <c r="S251" s="22">
        <v>0</v>
      </c>
      <c r="T251" s="22">
        <v>162344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11060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64086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419251</v>
      </c>
    </row>
    <row r="252" spans="1:43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14930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9065</v>
      </c>
      <c r="O252" s="22">
        <v>59239</v>
      </c>
      <c r="P252" s="22">
        <v>0</v>
      </c>
      <c r="Q252" s="22">
        <v>0</v>
      </c>
      <c r="R252" s="22">
        <v>0</v>
      </c>
      <c r="S252" s="22">
        <v>0</v>
      </c>
      <c r="T252" s="22">
        <v>45609</v>
      </c>
      <c r="U252" s="22">
        <v>17096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145939</v>
      </c>
    </row>
    <row r="253" spans="1:43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17602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29591</v>
      </c>
      <c r="P253" s="22">
        <v>0</v>
      </c>
      <c r="Q253" s="22">
        <v>0</v>
      </c>
      <c r="R253" s="22">
        <v>0</v>
      </c>
      <c r="S253" s="22">
        <v>0</v>
      </c>
      <c r="T253" s="22">
        <v>50105</v>
      </c>
      <c r="U253" s="22">
        <v>31321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1523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130142</v>
      </c>
    </row>
    <row r="254" spans="1:43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884</v>
      </c>
      <c r="G254" s="22">
        <v>0</v>
      </c>
      <c r="H254" s="22">
        <v>0</v>
      </c>
      <c r="I254" s="22">
        <v>19434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83071</v>
      </c>
      <c r="P254" s="22">
        <v>0</v>
      </c>
      <c r="Q254" s="22">
        <v>0</v>
      </c>
      <c r="R254" s="22">
        <v>0</v>
      </c>
      <c r="S254" s="22">
        <v>0</v>
      </c>
      <c r="T254" s="22">
        <v>45882</v>
      </c>
      <c r="U254" s="22">
        <v>11579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5822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166672</v>
      </c>
    </row>
    <row r="255" spans="1:43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14616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53113</v>
      </c>
      <c r="P255" s="22">
        <v>0</v>
      </c>
      <c r="Q255" s="22">
        <v>0</v>
      </c>
      <c r="R255" s="22">
        <v>0</v>
      </c>
      <c r="S255" s="22">
        <v>0</v>
      </c>
      <c r="T255" s="22">
        <v>99987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36815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204531</v>
      </c>
    </row>
    <row r="256" spans="1:43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25919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183683</v>
      </c>
      <c r="P256" s="22">
        <v>0</v>
      </c>
      <c r="Q256" s="22">
        <v>0</v>
      </c>
      <c r="R256" s="22">
        <v>0</v>
      </c>
      <c r="S256" s="22">
        <v>0</v>
      </c>
      <c r="T256" s="22">
        <v>242250</v>
      </c>
      <c r="U256" s="22">
        <v>13015</v>
      </c>
      <c r="V256" s="22">
        <v>75063</v>
      </c>
      <c r="W256" s="22">
        <v>0</v>
      </c>
      <c r="X256" s="22">
        <v>2662</v>
      </c>
      <c r="Y256" s="22">
        <v>0</v>
      </c>
      <c r="Z256" s="22">
        <v>0</v>
      </c>
      <c r="AA256" s="22">
        <v>0</v>
      </c>
      <c r="AB256" s="22">
        <v>600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15020</v>
      </c>
      <c r="AJ256" s="22">
        <v>2514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560726</v>
      </c>
    </row>
    <row r="257" spans="1:43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2684</v>
      </c>
      <c r="G257" s="22">
        <v>0</v>
      </c>
      <c r="H257" s="22">
        <v>0</v>
      </c>
      <c r="I257" s="22">
        <v>13387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70212</v>
      </c>
      <c r="P257" s="22">
        <v>0</v>
      </c>
      <c r="Q257" s="22">
        <v>0</v>
      </c>
      <c r="R257" s="22">
        <v>0</v>
      </c>
      <c r="S257" s="22">
        <v>0</v>
      </c>
      <c r="T257" s="22">
        <v>99095</v>
      </c>
      <c r="U257" s="22">
        <v>25332</v>
      </c>
      <c r="V257" s="22">
        <v>2500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213210</v>
      </c>
    </row>
    <row r="258" spans="1:43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9810</v>
      </c>
      <c r="G258" s="22">
        <v>0</v>
      </c>
      <c r="H258" s="22">
        <v>0</v>
      </c>
      <c r="I258" s="22">
        <v>58858</v>
      </c>
      <c r="J258" s="22">
        <v>0</v>
      </c>
      <c r="K258" s="22">
        <v>0</v>
      </c>
      <c r="L258" s="22">
        <v>0</v>
      </c>
      <c r="M258" s="22">
        <v>0</v>
      </c>
      <c r="N258" s="22">
        <v>4125</v>
      </c>
      <c r="O258" s="22">
        <v>93903</v>
      </c>
      <c r="P258" s="22">
        <v>0</v>
      </c>
      <c r="Q258" s="22">
        <v>0</v>
      </c>
      <c r="R258" s="22">
        <v>0</v>
      </c>
      <c r="S258" s="22">
        <v>0</v>
      </c>
      <c r="T258" s="22">
        <v>630220</v>
      </c>
      <c r="U258" s="22">
        <v>13747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10868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821531</v>
      </c>
    </row>
    <row r="259" spans="1:43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4714</v>
      </c>
      <c r="G259" s="22">
        <v>0</v>
      </c>
      <c r="H259" s="22">
        <v>0</v>
      </c>
      <c r="I259" s="22">
        <v>4168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49980</v>
      </c>
      <c r="P259" s="22">
        <v>0</v>
      </c>
      <c r="Q259" s="22">
        <v>0</v>
      </c>
      <c r="R259" s="22">
        <v>0</v>
      </c>
      <c r="S259" s="22">
        <v>0</v>
      </c>
      <c r="T259" s="22">
        <v>38176</v>
      </c>
      <c r="U259" s="22">
        <v>17088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4948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119074</v>
      </c>
    </row>
    <row r="260" spans="1:43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2082</v>
      </c>
      <c r="G260" s="22">
        <v>0</v>
      </c>
      <c r="H260" s="22">
        <v>0</v>
      </c>
      <c r="I260" s="22">
        <v>28873</v>
      </c>
      <c r="J260" s="22">
        <v>0</v>
      </c>
      <c r="K260" s="22">
        <v>0</v>
      </c>
      <c r="L260" s="22">
        <v>0</v>
      </c>
      <c r="M260" s="22">
        <v>0</v>
      </c>
      <c r="N260" s="22">
        <v>13747</v>
      </c>
      <c r="O260" s="22">
        <v>68322</v>
      </c>
      <c r="P260" s="22">
        <v>0</v>
      </c>
      <c r="Q260" s="22">
        <v>0</v>
      </c>
      <c r="R260" s="22">
        <v>14483</v>
      </c>
      <c r="S260" s="22">
        <v>0</v>
      </c>
      <c r="T260" s="22">
        <v>45451</v>
      </c>
      <c r="U260" s="22">
        <v>27266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25718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225942</v>
      </c>
    </row>
    <row r="261" spans="1:43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11148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195841</v>
      </c>
      <c r="P261" s="22">
        <v>0</v>
      </c>
      <c r="Q261" s="22">
        <v>0</v>
      </c>
      <c r="R261" s="22">
        <v>0</v>
      </c>
      <c r="S261" s="22">
        <v>0</v>
      </c>
      <c r="T261" s="22">
        <v>187631</v>
      </c>
      <c r="U261" s="22">
        <v>82839</v>
      </c>
      <c r="V261" s="22">
        <v>2125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32967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512551</v>
      </c>
    </row>
    <row r="262" spans="1:43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17202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182750</v>
      </c>
      <c r="T262" s="22">
        <v>0</v>
      </c>
      <c r="U262" s="22">
        <v>0</v>
      </c>
      <c r="V262" s="22">
        <v>0</v>
      </c>
      <c r="W262" s="22">
        <v>52006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58160</v>
      </c>
      <c r="AM262" s="22">
        <v>0</v>
      </c>
      <c r="AN262" s="22">
        <v>0</v>
      </c>
      <c r="AO262" s="22">
        <v>0</v>
      </c>
      <c r="AP262" s="22">
        <v>0</v>
      </c>
      <c r="AQ262" s="22">
        <v>310118</v>
      </c>
    </row>
    <row r="263" spans="1:43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3461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182242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1660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47900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235263</v>
      </c>
    </row>
    <row r="264" spans="1:43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7994</v>
      </c>
      <c r="G264" s="22">
        <v>2228</v>
      </c>
      <c r="H264" s="22">
        <v>0</v>
      </c>
      <c r="I264" s="22">
        <v>42207</v>
      </c>
      <c r="J264" s="22">
        <v>0</v>
      </c>
      <c r="K264" s="22">
        <v>1677</v>
      </c>
      <c r="L264" s="22">
        <v>0</v>
      </c>
      <c r="M264" s="22">
        <v>0</v>
      </c>
      <c r="N264" s="22">
        <v>0</v>
      </c>
      <c r="O264" s="22">
        <v>110900</v>
      </c>
      <c r="P264" s="22">
        <v>0</v>
      </c>
      <c r="Q264" s="22">
        <v>0</v>
      </c>
      <c r="R264" s="22">
        <v>0</v>
      </c>
      <c r="S264" s="22">
        <v>0</v>
      </c>
      <c r="T264" s="22">
        <v>116103</v>
      </c>
      <c r="U264" s="22">
        <v>34255</v>
      </c>
      <c r="V264" s="22">
        <v>2850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1564</v>
      </c>
      <c r="AE264" s="22">
        <v>0</v>
      </c>
      <c r="AF264" s="22">
        <v>0</v>
      </c>
      <c r="AG264" s="22">
        <v>0</v>
      </c>
      <c r="AH264" s="22">
        <v>0</v>
      </c>
      <c r="AI264" s="22">
        <v>7325</v>
      </c>
      <c r="AJ264" s="22">
        <v>3100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330203</v>
      </c>
    </row>
    <row r="265" spans="1:43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13691</v>
      </c>
      <c r="G265" s="22">
        <v>0</v>
      </c>
      <c r="H265" s="22">
        <v>0</v>
      </c>
      <c r="I265" s="22">
        <v>47178</v>
      </c>
      <c r="J265" s="22">
        <v>0</v>
      </c>
      <c r="K265" s="22">
        <v>0</v>
      </c>
      <c r="L265" s="22">
        <v>0</v>
      </c>
      <c r="M265" s="22">
        <v>0</v>
      </c>
      <c r="N265" s="22">
        <v>53395</v>
      </c>
      <c r="O265" s="22">
        <v>505076</v>
      </c>
      <c r="P265" s="22">
        <v>0</v>
      </c>
      <c r="Q265" s="22">
        <v>0</v>
      </c>
      <c r="R265" s="22">
        <v>0</v>
      </c>
      <c r="S265" s="22">
        <v>0</v>
      </c>
      <c r="T265" s="22">
        <v>87204</v>
      </c>
      <c r="U265" s="22">
        <v>25852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45987</v>
      </c>
      <c r="AJ265" s="22">
        <v>28820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807203</v>
      </c>
    </row>
    <row r="266" spans="1:43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4657</v>
      </c>
      <c r="G266" s="22">
        <v>0</v>
      </c>
      <c r="H266" s="22">
        <v>0</v>
      </c>
      <c r="I266" s="22">
        <v>53822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63271</v>
      </c>
      <c r="P266" s="22">
        <v>0</v>
      </c>
      <c r="Q266" s="22">
        <v>0</v>
      </c>
      <c r="R266" s="22">
        <v>0</v>
      </c>
      <c r="S266" s="22">
        <v>0</v>
      </c>
      <c r="T266" s="22">
        <v>18872</v>
      </c>
      <c r="U266" s="22">
        <v>15652</v>
      </c>
      <c r="V266" s="22">
        <v>0</v>
      </c>
      <c r="W266" s="22">
        <v>0</v>
      </c>
      <c r="X266" s="22">
        <v>0</v>
      </c>
      <c r="Y266" s="22">
        <v>0</v>
      </c>
      <c r="Z266" s="22">
        <v>532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1643</v>
      </c>
      <c r="AJ266" s="22">
        <v>1523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159972</v>
      </c>
    </row>
    <row r="267" spans="1:43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3621</v>
      </c>
      <c r="G267" s="22">
        <v>0</v>
      </c>
      <c r="H267" s="22">
        <v>0</v>
      </c>
      <c r="I267" s="22">
        <v>5168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109037</v>
      </c>
      <c r="P267" s="22">
        <v>0</v>
      </c>
      <c r="Q267" s="22">
        <v>0</v>
      </c>
      <c r="R267" s="22">
        <v>0</v>
      </c>
      <c r="S267" s="22">
        <v>0</v>
      </c>
      <c r="T267" s="22">
        <v>30944</v>
      </c>
      <c r="U267" s="22">
        <v>20420</v>
      </c>
      <c r="V267" s="22">
        <v>950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6054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176194</v>
      </c>
    </row>
    <row r="268" spans="1:43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10628</v>
      </c>
      <c r="G268" s="22">
        <v>0</v>
      </c>
      <c r="H268" s="22">
        <v>0</v>
      </c>
      <c r="I268" s="22">
        <v>11330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328353</v>
      </c>
      <c r="P268" s="22">
        <v>0</v>
      </c>
      <c r="Q268" s="22">
        <v>0</v>
      </c>
      <c r="R268" s="22">
        <v>0</v>
      </c>
      <c r="S268" s="22">
        <v>0</v>
      </c>
      <c r="T268" s="22">
        <v>49747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108639</v>
      </c>
      <c r="AJ268" s="22">
        <v>4423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513120</v>
      </c>
    </row>
    <row r="269" spans="1:43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24454</v>
      </c>
      <c r="G269" s="22">
        <v>0</v>
      </c>
      <c r="H269" s="22">
        <v>0</v>
      </c>
      <c r="I269" s="22">
        <v>23229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75053</v>
      </c>
      <c r="P269" s="22">
        <v>17230</v>
      </c>
      <c r="Q269" s="22">
        <v>0</v>
      </c>
      <c r="R269" s="22">
        <v>0</v>
      </c>
      <c r="S269" s="22">
        <v>0</v>
      </c>
      <c r="T269" s="22">
        <v>65701</v>
      </c>
      <c r="U269" s="22">
        <v>51502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36714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293883</v>
      </c>
    </row>
    <row r="270" spans="1:43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4583</v>
      </c>
      <c r="G270" s="22">
        <v>0</v>
      </c>
      <c r="H270" s="22">
        <v>0</v>
      </c>
      <c r="I270" s="22">
        <v>2231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103134</v>
      </c>
      <c r="P270" s="22">
        <v>0</v>
      </c>
      <c r="Q270" s="22">
        <v>0</v>
      </c>
      <c r="R270" s="22">
        <v>0</v>
      </c>
      <c r="S270" s="22">
        <v>0</v>
      </c>
      <c r="T270" s="22">
        <v>12046</v>
      </c>
      <c r="U270" s="22">
        <v>0</v>
      </c>
      <c r="V270" s="22">
        <v>4101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39665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165760</v>
      </c>
    </row>
    <row r="271" spans="1:43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5822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47798</v>
      </c>
      <c r="P271" s="22">
        <v>0</v>
      </c>
      <c r="Q271" s="22">
        <v>0</v>
      </c>
      <c r="R271" s="22">
        <v>0</v>
      </c>
      <c r="S271" s="22">
        <v>0</v>
      </c>
      <c r="T271" s="22">
        <v>26768</v>
      </c>
      <c r="U271" s="22">
        <v>17262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31683</v>
      </c>
      <c r="AJ271" s="22">
        <v>24585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153918</v>
      </c>
    </row>
    <row r="272" spans="1:43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1647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63022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6764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71433</v>
      </c>
    </row>
    <row r="273" spans="1:43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137</v>
      </c>
      <c r="K273" s="22">
        <v>0</v>
      </c>
      <c r="L273" s="22">
        <v>0</v>
      </c>
      <c r="M273" s="22">
        <v>0</v>
      </c>
      <c r="N273" s="22">
        <v>0</v>
      </c>
      <c r="O273" s="22">
        <v>31242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774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9313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41466</v>
      </c>
    </row>
    <row r="274" spans="1:43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8886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47232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56118</v>
      </c>
    </row>
    <row r="275" spans="1:43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13245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1072</v>
      </c>
      <c r="M275" s="22">
        <v>0</v>
      </c>
      <c r="N275" s="22">
        <v>0</v>
      </c>
      <c r="O275" s="22">
        <v>2650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41423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55866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114256</v>
      </c>
    </row>
    <row r="276" spans="1:43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88069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1648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7002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96719</v>
      </c>
    </row>
    <row r="277" spans="1:43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1057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5122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2069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8726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16974</v>
      </c>
    </row>
    <row r="278" spans="1:43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7480</v>
      </c>
      <c r="H278" s="22">
        <v>0</v>
      </c>
      <c r="I278" s="22">
        <v>0</v>
      </c>
      <c r="J278" s="22">
        <v>6207</v>
      </c>
      <c r="K278" s="22">
        <v>0</v>
      </c>
      <c r="L278" s="22">
        <v>0</v>
      </c>
      <c r="M278" s="22">
        <v>0</v>
      </c>
      <c r="N278" s="22">
        <v>5520</v>
      </c>
      <c r="O278" s="22">
        <v>8258</v>
      </c>
      <c r="P278" s="22">
        <v>0</v>
      </c>
      <c r="Q278" s="22">
        <v>0</v>
      </c>
      <c r="R278" s="22">
        <v>0</v>
      </c>
      <c r="S278" s="22">
        <v>0</v>
      </c>
      <c r="T278" s="22">
        <v>83</v>
      </c>
      <c r="U278" s="22">
        <v>117</v>
      </c>
      <c r="V278" s="22">
        <v>972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659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29296</v>
      </c>
    </row>
    <row r="279" spans="1:43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9831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9191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7201</v>
      </c>
      <c r="AJ279" s="22">
        <v>0</v>
      </c>
      <c r="AK279" s="22">
        <v>0</v>
      </c>
      <c r="AL279" s="22">
        <v>0</v>
      </c>
      <c r="AM279" s="22">
        <v>0</v>
      </c>
      <c r="AN279" s="22">
        <v>2260</v>
      </c>
      <c r="AO279" s="22">
        <v>0</v>
      </c>
      <c r="AP279" s="22">
        <v>0</v>
      </c>
      <c r="AQ279" s="22">
        <v>28483</v>
      </c>
    </row>
    <row r="280" spans="1:43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180230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98235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30482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308947</v>
      </c>
    </row>
    <row r="281" spans="1:43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25</v>
      </c>
      <c r="G281" s="22">
        <v>0</v>
      </c>
      <c r="H281" s="22">
        <v>0</v>
      </c>
      <c r="I281" s="22">
        <v>17105</v>
      </c>
      <c r="J281" s="22">
        <v>0</v>
      </c>
      <c r="K281" s="22">
        <v>0</v>
      </c>
      <c r="L281" s="22">
        <v>0</v>
      </c>
      <c r="M281" s="22">
        <v>0</v>
      </c>
      <c r="N281" s="22">
        <v>611</v>
      </c>
      <c r="O281" s="22">
        <v>27233</v>
      </c>
      <c r="P281" s="22">
        <v>0</v>
      </c>
      <c r="Q281" s="22">
        <v>97</v>
      </c>
      <c r="R281" s="22">
        <v>0</v>
      </c>
      <c r="S281" s="22">
        <v>0</v>
      </c>
      <c r="T281" s="22">
        <v>57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7422</v>
      </c>
      <c r="AJ281" s="22">
        <v>62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52612</v>
      </c>
    </row>
    <row r="282" spans="1:43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147785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51642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199427</v>
      </c>
    </row>
    <row r="283" spans="1:43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1894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128345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7743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137982</v>
      </c>
    </row>
    <row r="284" spans="1:43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111034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28573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139607</v>
      </c>
    </row>
    <row r="285" spans="1:43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10881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243</v>
      </c>
      <c r="M285" s="22">
        <v>0</v>
      </c>
      <c r="N285" s="22">
        <v>0</v>
      </c>
      <c r="O285" s="22">
        <v>8971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32000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52095</v>
      </c>
    </row>
    <row r="286" spans="1:43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73787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719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7813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82319</v>
      </c>
    </row>
    <row r="287" spans="1:43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4058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161859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8854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13218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187989</v>
      </c>
    </row>
    <row r="288" spans="1:43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49396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7736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57132</v>
      </c>
    </row>
    <row r="289" spans="1:43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1181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6526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37062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44769</v>
      </c>
    </row>
    <row r="290" spans="1:43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11593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1030</v>
      </c>
      <c r="M290" s="22">
        <v>0</v>
      </c>
      <c r="N290" s="22">
        <v>0</v>
      </c>
      <c r="O290" s="22">
        <v>41856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11836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29628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95943</v>
      </c>
    </row>
    <row r="291" spans="1:43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3797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14486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9926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28209</v>
      </c>
    </row>
    <row r="292" spans="1:43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19024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9623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28647</v>
      </c>
    </row>
    <row r="293" spans="1:43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22909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1571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24480</v>
      </c>
    </row>
    <row r="294" spans="1:43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5364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49011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42849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40294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137518</v>
      </c>
    </row>
    <row r="295" spans="1:43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192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67922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8177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76291</v>
      </c>
    </row>
    <row r="296" spans="1:43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3257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15976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5948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25181</v>
      </c>
    </row>
    <row r="297" spans="1:43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13256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2696</v>
      </c>
      <c r="M297" s="22">
        <v>0</v>
      </c>
      <c r="N297" s="22">
        <v>0</v>
      </c>
      <c r="O297" s="22">
        <v>46249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30194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31499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123894</v>
      </c>
    </row>
    <row r="298" spans="1:43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1747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33205</v>
      </c>
      <c r="P298" s="22">
        <v>0</v>
      </c>
      <c r="Q298" s="22">
        <v>0</v>
      </c>
      <c r="R298" s="22">
        <v>0</v>
      </c>
      <c r="S298" s="22">
        <v>0</v>
      </c>
      <c r="T298" s="22">
        <v>67442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102394</v>
      </c>
    </row>
    <row r="299" spans="1:43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13339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70305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8239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91883</v>
      </c>
    </row>
    <row r="300" spans="1:43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153609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1134</v>
      </c>
      <c r="AJ300" s="22">
        <v>2224</v>
      </c>
      <c r="AK300" s="22">
        <v>0</v>
      </c>
      <c r="AL300" s="22">
        <v>1991</v>
      </c>
      <c r="AM300" s="22">
        <v>0</v>
      </c>
      <c r="AN300" s="22">
        <v>0</v>
      </c>
      <c r="AO300" s="22">
        <v>0</v>
      </c>
      <c r="AP300" s="22">
        <v>0</v>
      </c>
      <c r="AQ300" s="22">
        <v>158959</v>
      </c>
    </row>
    <row r="301" spans="1:43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25950</v>
      </c>
      <c r="N301" s="22">
        <v>0</v>
      </c>
      <c r="O301" s="22">
        <v>69420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95370</v>
      </c>
    </row>
    <row r="302" spans="1:43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2808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71776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46859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4087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125530</v>
      </c>
    </row>
    <row r="303" spans="1:43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5329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8522</v>
      </c>
      <c r="O303" s="22">
        <v>26922</v>
      </c>
      <c r="P303" s="22">
        <v>0</v>
      </c>
      <c r="Q303" s="22">
        <v>0</v>
      </c>
      <c r="R303" s="22">
        <v>0</v>
      </c>
      <c r="S303" s="22">
        <v>0</v>
      </c>
      <c r="T303" s="22">
        <v>538</v>
      </c>
      <c r="U303" s="22">
        <v>0</v>
      </c>
      <c r="V303" s="22">
        <v>291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40077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81679</v>
      </c>
    </row>
    <row r="304" spans="1:43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130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38926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20798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4131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63985</v>
      </c>
    </row>
    <row r="305" spans="1:43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8864</v>
      </c>
      <c r="G305" s="22">
        <v>0</v>
      </c>
      <c r="H305" s="22">
        <v>0</v>
      </c>
      <c r="I305" s="22">
        <v>3878</v>
      </c>
      <c r="J305" s="22">
        <v>0</v>
      </c>
      <c r="K305" s="22">
        <v>0</v>
      </c>
      <c r="L305" s="22">
        <v>0</v>
      </c>
      <c r="M305" s="22">
        <v>0</v>
      </c>
      <c r="N305" s="22">
        <v>16347</v>
      </c>
      <c r="O305" s="22">
        <v>40865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5343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6577</v>
      </c>
      <c r="AJ305" s="22">
        <v>4361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86235</v>
      </c>
    </row>
    <row r="306" spans="1:43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20289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87323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23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52246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159858</v>
      </c>
    </row>
    <row r="307" spans="1:43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3582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20260</v>
      </c>
      <c r="AJ307" s="22">
        <v>0</v>
      </c>
      <c r="AK307" s="22">
        <v>0</v>
      </c>
      <c r="AL307" s="22">
        <v>0</v>
      </c>
      <c r="AM307" s="22">
        <v>32098</v>
      </c>
      <c r="AN307" s="22">
        <v>0</v>
      </c>
      <c r="AO307" s="22">
        <v>0</v>
      </c>
      <c r="AP307" s="22">
        <v>0</v>
      </c>
      <c r="AQ307" s="22">
        <v>55940</v>
      </c>
    </row>
    <row r="308" spans="1:43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1228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75534</v>
      </c>
      <c r="P308" s="22">
        <v>0</v>
      </c>
      <c r="Q308" s="22">
        <v>0</v>
      </c>
      <c r="R308" s="22">
        <v>6283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16914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99959</v>
      </c>
    </row>
    <row r="309" spans="1:43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15072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819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15891</v>
      </c>
    </row>
    <row r="310" spans="1:43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173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37867</v>
      </c>
      <c r="P310" s="22">
        <v>0</v>
      </c>
      <c r="Q310" s="22">
        <v>0</v>
      </c>
      <c r="R310" s="22">
        <v>723</v>
      </c>
      <c r="S310" s="22">
        <v>0</v>
      </c>
      <c r="T310" s="22">
        <v>0</v>
      </c>
      <c r="U310" s="22">
        <v>0</v>
      </c>
      <c r="V310" s="22">
        <v>2860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4637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46260</v>
      </c>
    </row>
    <row r="311" spans="1:43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9980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813</v>
      </c>
      <c r="M311" s="22">
        <v>0</v>
      </c>
      <c r="N311" s="22">
        <v>0</v>
      </c>
      <c r="O311" s="22">
        <v>27912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43950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28987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111642</v>
      </c>
    </row>
    <row r="312" spans="1:43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70764</v>
      </c>
      <c r="G312" s="22">
        <v>0</v>
      </c>
      <c r="H312" s="22">
        <v>0</v>
      </c>
      <c r="I312" s="22">
        <v>236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3013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8587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17458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100058</v>
      </c>
    </row>
    <row r="313" spans="1:43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42622</v>
      </c>
      <c r="P313" s="22">
        <v>0</v>
      </c>
      <c r="Q313" s="22">
        <v>0</v>
      </c>
      <c r="R313" s="22">
        <v>0</v>
      </c>
      <c r="S313" s="22">
        <v>0</v>
      </c>
      <c r="T313" s="22">
        <v>1448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422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44492</v>
      </c>
    </row>
    <row r="314" spans="1:43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61</v>
      </c>
      <c r="G314" s="22">
        <v>0</v>
      </c>
      <c r="H314" s="22">
        <v>0</v>
      </c>
      <c r="I314" s="22">
        <v>1211</v>
      </c>
      <c r="J314" s="22">
        <v>0</v>
      </c>
      <c r="K314" s="22">
        <v>943</v>
      </c>
      <c r="L314" s="22">
        <v>0</v>
      </c>
      <c r="M314" s="22">
        <v>0</v>
      </c>
      <c r="N314" s="22">
        <v>0</v>
      </c>
      <c r="O314" s="22">
        <v>38000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2346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42561</v>
      </c>
    </row>
    <row r="315" spans="1:43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1122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60883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62005</v>
      </c>
    </row>
    <row r="316" spans="1:43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811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52610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11599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65020</v>
      </c>
    </row>
    <row r="317" spans="1:43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19613</v>
      </c>
      <c r="J317" s="22">
        <v>0</v>
      </c>
      <c r="K317" s="22">
        <v>0</v>
      </c>
      <c r="L317" s="22">
        <v>0</v>
      </c>
      <c r="M317" s="22">
        <v>0</v>
      </c>
      <c r="N317" s="22">
        <v>1527</v>
      </c>
      <c r="O317" s="22">
        <v>26664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1226</v>
      </c>
      <c r="V317" s="22">
        <v>6576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173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55779</v>
      </c>
    </row>
    <row r="318" spans="1:43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964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63601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460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65025</v>
      </c>
    </row>
    <row r="319" spans="1:43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7176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45726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14154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2183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69239</v>
      </c>
    </row>
    <row r="320" spans="1:43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70241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16975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87216</v>
      </c>
    </row>
    <row r="321" spans="1:43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8684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25879</v>
      </c>
      <c r="O321" s="22">
        <v>23539</v>
      </c>
      <c r="P321" s="22">
        <v>0</v>
      </c>
      <c r="Q321" s="22">
        <v>0</v>
      </c>
      <c r="R321" s="22">
        <v>10006</v>
      </c>
      <c r="S321" s="22">
        <v>0</v>
      </c>
      <c r="T321" s="22">
        <v>2166</v>
      </c>
      <c r="U321" s="22">
        <v>0</v>
      </c>
      <c r="V321" s="22">
        <v>1287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7422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78983</v>
      </c>
    </row>
    <row r="322" spans="1:43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11184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33575</v>
      </c>
      <c r="P322" s="22">
        <v>0</v>
      </c>
      <c r="Q322" s="22">
        <v>0</v>
      </c>
      <c r="R322" s="22">
        <v>0</v>
      </c>
      <c r="S322" s="22">
        <v>0</v>
      </c>
      <c r="T322" s="22">
        <v>605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3549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48913</v>
      </c>
    </row>
    <row r="323" spans="1:43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</row>
    <row r="324" spans="1:43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0</v>
      </c>
    </row>
    <row r="325" spans="1:43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0</v>
      </c>
    </row>
    <row r="326" spans="1:43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0</v>
      </c>
    </row>
    <row r="327" spans="1:43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131218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17079</v>
      </c>
      <c r="V327" s="22">
        <v>2551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150848</v>
      </c>
    </row>
    <row r="328" spans="1:43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568724</v>
      </c>
      <c r="G328" s="22">
        <v>0</v>
      </c>
      <c r="H328" s="22">
        <v>0</v>
      </c>
      <c r="I328" s="22">
        <v>432176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6723844</v>
      </c>
      <c r="P328" s="22">
        <v>0</v>
      </c>
      <c r="Q328" s="22">
        <v>0</v>
      </c>
      <c r="R328" s="22">
        <v>0</v>
      </c>
      <c r="S328" s="22">
        <v>0</v>
      </c>
      <c r="T328" s="22">
        <v>401587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150943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122279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8399553</v>
      </c>
    </row>
    <row r="329" spans="1:43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08D57-6A5F-430D-B4D5-28B04E3888B5}">
  <dimension ref="A1:AQ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1039</v>
      </c>
      <c r="D1" s="20" t="s">
        <v>1085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828</v>
      </c>
      <c r="F2" s="21" t="s">
        <v>829</v>
      </c>
      <c r="G2" s="21" t="s">
        <v>830</v>
      </c>
      <c r="H2" s="21" t="s">
        <v>831</v>
      </c>
      <c r="I2" s="21" t="s">
        <v>832</v>
      </c>
      <c r="J2" s="21" t="s">
        <v>833</v>
      </c>
      <c r="K2" s="21" t="s">
        <v>834</v>
      </c>
      <c r="L2" s="21" t="s">
        <v>835</v>
      </c>
      <c r="M2" s="21" t="s">
        <v>836</v>
      </c>
      <c r="N2" s="21" t="s">
        <v>1041</v>
      </c>
      <c r="O2" s="21" t="s">
        <v>838</v>
      </c>
      <c r="P2" s="21" t="s">
        <v>839</v>
      </c>
      <c r="Q2" s="21" t="s">
        <v>840</v>
      </c>
      <c r="R2" s="21" t="s">
        <v>841</v>
      </c>
      <c r="S2" s="21" t="s">
        <v>842</v>
      </c>
      <c r="T2" s="21" t="s">
        <v>843</v>
      </c>
      <c r="U2" s="21" t="s">
        <v>844</v>
      </c>
      <c r="V2" s="21" t="s">
        <v>845</v>
      </c>
      <c r="W2" s="21" t="s">
        <v>846</v>
      </c>
      <c r="X2" s="21" t="s">
        <v>847</v>
      </c>
      <c r="Y2" s="21" t="s">
        <v>848</v>
      </c>
      <c r="Z2" s="21" t="s">
        <v>1042</v>
      </c>
      <c r="AA2" s="21" t="s">
        <v>850</v>
      </c>
      <c r="AB2" s="21" t="s">
        <v>851</v>
      </c>
      <c r="AC2" s="21" t="s">
        <v>852</v>
      </c>
      <c r="AD2" s="21" t="s">
        <v>853</v>
      </c>
      <c r="AE2" s="21" t="s">
        <v>854</v>
      </c>
      <c r="AF2" s="21" t="s">
        <v>855</v>
      </c>
      <c r="AG2" s="21" t="s">
        <v>856</v>
      </c>
      <c r="AH2" s="21" t="s">
        <v>857</v>
      </c>
      <c r="AI2" s="21" t="s">
        <v>858</v>
      </c>
      <c r="AJ2" s="21" t="s">
        <v>859</v>
      </c>
      <c r="AK2" s="21" t="s">
        <v>860</v>
      </c>
      <c r="AL2" s="21" t="s">
        <v>861</v>
      </c>
      <c r="AM2" s="21" t="s">
        <v>862</v>
      </c>
      <c r="AN2" s="21" t="s">
        <v>863</v>
      </c>
      <c r="AO2" s="21" t="s">
        <v>864</v>
      </c>
      <c r="AP2" s="21" t="s">
        <v>64</v>
      </c>
      <c r="AQ2" s="21" t="s">
        <v>1043</v>
      </c>
    </row>
    <row r="3" spans="1:43" x14ac:dyDescent="0.25">
      <c r="A3" s="21"/>
      <c r="B3" s="21"/>
      <c r="C3" s="21"/>
      <c r="D3" s="21" t="s">
        <v>88</v>
      </c>
      <c r="E3" s="21" t="s">
        <v>1044</v>
      </c>
      <c r="F3" s="21" t="s">
        <v>1045</v>
      </c>
      <c r="G3" s="21" t="s">
        <v>1046</v>
      </c>
      <c r="H3" s="21" t="s">
        <v>1047</v>
      </c>
      <c r="I3" s="21" t="s">
        <v>1048</v>
      </c>
      <c r="J3" s="21" t="s">
        <v>1049</v>
      </c>
      <c r="K3" s="21" t="s">
        <v>1050</v>
      </c>
      <c r="L3" s="21" t="s">
        <v>1051</v>
      </c>
      <c r="M3" s="21" t="s">
        <v>1052</v>
      </c>
      <c r="N3" s="21" t="s">
        <v>1053</v>
      </c>
      <c r="O3" s="21" t="s">
        <v>1054</v>
      </c>
      <c r="P3" s="21" t="s">
        <v>1055</v>
      </c>
      <c r="Q3" s="21" t="s">
        <v>1056</v>
      </c>
      <c r="R3" s="21" t="s">
        <v>1057</v>
      </c>
      <c r="S3" s="21" t="s">
        <v>1058</v>
      </c>
      <c r="T3" s="21" t="s">
        <v>1059</v>
      </c>
      <c r="U3" s="21" t="s">
        <v>1060</v>
      </c>
      <c r="V3" s="21" t="s">
        <v>1061</v>
      </c>
      <c r="W3" s="21" t="s">
        <v>1062</v>
      </c>
      <c r="X3" s="21" t="s">
        <v>1063</v>
      </c>
      <c r="Y3" s="21" t="s">
        <v>1064</v>
      </c>
      <c r="Z3" s="21" t="s">
        <v>1065</v>
      </c>
      <c r="AA3" s="21" t="s">
        <v>1066</v>
      </c>
      <c r="AB3" s="21" t="s">
        <v>1067</v>
      </c>
      <c r="AC3" s="21" t="s">
        <v>1068</v>
      </c>
      <c r="AD3" s="21" t="s">
        <v>1069</v>
      </c>
      <c r="AE3" s="21" t="s">
        <v>1070</v>
      </c>
      <c r="AF3" s="21" t="s">
        <v>1071</v>
      </c>
      <c r="AG3" s="21" t="s">
        <v>1072</v>
      </c>
      <c r="AH3" s="21" t="s">
        <v>1073</v>
      </c>
      <c r="AI3" s="21" t="s">
        <v>1074</v>
      </c>
      <c r="AJ3" s="21" t="s">
        <v>1075</v>
      </c>
      <c r="AK3" s="21" t="s">
        <v>1076</v>
      </c>
      <c r="AL3" s="21" t="s">
        <v>1077</v>
      </c>
      <c r="AM3" s="21" t="s">
        <v>1078</v>
      </c>
      <c r="AN3" s="21" t="s">
        <v>1079</v>
      </c>
      <c r="AO3" s="21" t="s">
        <v>1080</v>
      </c>
      <c r="AP3" s="21" t="s">
        <v>1081</v>
      </c>
      <c r="AQ3" s="21" t="s">
        <v>1082</v>
      </c>
    </row>
    <row r="4" spans="1:43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69338</v>
      </c>
      <c r="I4" s="22">
        <v>49759</v>
      </c>
      <c r="J4" s="22">
        <v>0</v>
      </c>
      <c r="K4" s="22">
        <v>0</v>
      </c>
      <c r="L4" s="22">
        <v>0</v>
      </c>
      <c r="M4" s="22">
        <v>0</v>
      </c>
      <c r="N4" s="22">
        <v>11021</v>
      </c>
      <c r="O4" s="22">
        <v>924276</v>
      </c>
      <c r="P4" s="22">
        <v>0</v>
      </c>
      <c r="Q4" s="22">
        <v>0</v>
      </c>
      <c r="R4" s="22">
        <v>0</v>
      </c>
      <c r="S4" s="22">
        <v>0</v>
      </c>
      <c r="T4" s="22">
        <v>161321</v>
      </c>
      <c r="U4" s="22">
        <v>125352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149140</v>
      </c>
      <c r="AF4" s="22">
        <v>266474</v>
      </c>
      <c r="AG4" s="22">
        <v>0</v>
      </c>
      <c r="AH4" s="22">
        <v>0</v>
      </c>
      <c r="AI4" s="22">
        <v>446034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2202715</v>
      </c>
    </row>
    <row r="5" spans="1:43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311635</v>
      </c>
      <c r="G5" s="22">
        <v>0</v>
      </c>
      <c r="H5" s="22">
        <v>64565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55334</v>
      </c>
      <c r="O5" s="22">
        <v>58636</v>
      </c>
      <c r="P5" s="22">
        <v>0</v>
      </c>
      <c r="Q5" s="22">
        <v>0</v>
      </c>
      <c r="R5" s="22">
        <v>0</v>
      </c>
      <c r="S5" s="22">
        <v>0</v>
      </c>
      <c r="T5" s="22">
        <v>46243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632989</v>
      </c>
      <c r="AJ5" s="22">
        <v>4538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1173939</v>
      </c>
    </row>
    <row r="6" spans="1:43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3665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83238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23171</v>
      </c>
      <c r="AE6" s="22">
        <v>0</v>
      </c>
      <c r="AF6" s="22">
        <v>0</v>
      </c>
      <c r="AG6" s="22">
        <v>0</v>
      </c>
      <c r="AH6" s="22">
        <v>0</v>
      </c>
      <c r="AI6" s="22">
        <v>21931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132005</v>
      </c>
    </row>
    <row r="7" spans="1:43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453000</v>
      </c>
      <c r="G7" s="22">
        <v>0</v>
      </c>
      <c r="H7" s="22">
        <v>0</v>
      </c>
      <c r="I7" s="22">
        <v>21000</v>
      </c>
      <c r="J7" s="22">
        <v>0</v>
      </c>
      <c r="K7" s="22">
        <v>0</v>
      </c>
      <c r="L7" s="22">
        <v>0</v>
      </c>
      <c r="M7" s="22">
        <v>0</v>
      </c>
      <c r="N7" s="22">
        <v>4087000</v>
      </c>
      <c r="O7" s="22">
        <v>2173000</v>
      </c>
      <c r="P7" s="22">
        <v>0</v>
      </c>
      <c r="Q7" s="22">
        <v>4022000</v>
      </c>
      <c r="R7" s="22">
        <v>7386000</v>
      </c>
      <c r="S7" s="22">
        <v>3252000</v>
      </c>
      <c r="T7" s="22">
        <v>22476000</v>
      </c>
      <c r="U7" s="22">
        <v>34806000</v>
      </c>
      <c r="V7" s="22">
        <v>3157000</v>
      </c>
      <c r="W7" s="22">
        <v>0</v>
      </c>
      <c r="X7" s="22">
        <v>414000</v>
      </c>
      <c r="Y7" s="22">
        <v>0</v>
      </c>
      <c r="Z7" s="22">
        <v>0</v>
      </c>
      <c r="AA7" s="22">
        <v>0</v>
      </c>
      <c r="AB7" s="22">
        <v>9075000</v>
      </c>
      <c r="AC7" s="22">
        <v>0</v>
      </c>
      <c r="AD7" s="22">
        <v>0</v>
      </c>
      <c r="AE7" s="22">
        <v>0</v>
      </c>
      <c r="AF7" s="22">
        <v>575000</v>
      </c>
      <c r="AG7" s="22">
        <v>0</v>
      </c>
      <c r="AH7" s="22">
        <v>0</v>
      </c>
      <c r="AI7" s="22">
        <v>9000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91906000</v>
      </c>
    </row>
    <row r="8" spans="1:43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0</v>
      </c>
      <c r="G8" s="22">
        <v>0</v>
      </c>
      <c r="H8" s="22">
        <v>0</v>
      </c>
      <c r="I8" s="22">
        <v>23980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11533</v>
      </c>
      <c r="P8" s="22">
        <v>0</v>
      </c>
      <c r="Q8" s="22">
        <v>0</v>
      </c>
      <c r="R8" s="22">
        <v>21329</v>
      </c>
      <c r="S8" s="22">
        <v>0</v>
      </c>
      <c r="T8" s="22">
        <v>38424</v>
      </c>
      <c r="U8" s="22">
        <v>742392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119919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957577</v>
      </c>
    </row>
    <row r="9" spans="1:43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252606</v>
      </c>
      <c r="G9" s="22">
        <v>0</v>
      </c>
      <c r="H9" s="22">
        <v>10158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23359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745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3130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289998</v>
      </c>
    </row>
    <row r="10" spans="1:43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20844</v>
      </c>
      <c r="I10" s="22">
        <v>160243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388135</v>
      </c>
      <c r="P10" s="22">
        <v>0</v>
      </c>
      <c r="Q10" s="22">
        <v>0</v>
      </c>
      <c r="R10" s="22">
        <v>22104</v>
      </c>
      <c r="S10" s="22">
        <v>0</v>
      </c>
      <c r="T10" s="22">
        <v>23998</v>
      </c>
      <c r="U10" s="22">
        <v>3425</v>
      </c>
      <c r="V10" s="22">
        <v>0</v>
      </c>
      <c r="W10" s="22">
        <v>0</v>
      </c>
      <c r="X10" s="22">
        <v>82795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989198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1690742</v>
      </c>
    </row>
    <row r="11" spans="1:43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0</v>
      </c>
      <c r="H11" s="22">
        <v>2860000</v>
      </c>
      <c r="I11" s="22">
        <v>275000</v>
      </c>
      <c r="J11" s="22">
        <v>0</v>
      </c>
      <c r="K11" s="22">
        <v>0</v>
      </c>
      <c r="L11" s="22">
        <v>0</v>
      </c>
      <c r="M11" s="22">
        <v>0</v>
      </c>
      <c r="N11" s="22">
        <v>933000</v>
      </c>
      <c r="O11" s="22">
        <v>26649000</v>
      </c>
      <c r="P11" s="22">
        <v>0</v>
      </c>
      <c r="Q11" s="22">
        <v>50817000</v>
      </c>
      <c r="R11" s="22">
        <v>827000</v>
      </c>
      <c r="S11" s="22">
        <v>0</v>
      </c>
      <c r="T11" s="22">
        <v>95000</v>
      </c>
      <c r="U11" s="22">
        <v>336000</v>
      </c>
      <c r="V11" s="22">
        <v>7553000</v>
      </c>
      <c r="W11" s="22">
        <v>164000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2936000</v>
      </c>
      <c r="AE11" s="22">
        <v>2419000</v>
      </c>
      <c r="AF11" s="22">
        <v>432000</v>
      </c>
      <c r="AG11" s="22">
        <v>19822000</v>
      </c>
      <c r="AH11" s="22">
        <v>0</v>
      </c>
      <c r="AI11" s="22">
        <v>20606000</v>
      </c>
      <c r="AJ11" s="22">
        <v>1227000</v>
      </c>
      <c r="AK11" s="22">
        <v>138000</v>
      </c>
      <c r="AL11" s="22">
        <v>299000</v>
      </c>
      <c r="AM11" s="22">
        <v>0</v>
      </c>
      <c r="AN11" s="22">
        <v>0</v>
      </c>
      <c r="AO11" s="22">
        <v>0</v>
      </c>
      <c r="AP11" s="22">
        <v>0</v>
      </c>
      <c r="AQ11" s="22">
        <v>138388000</v>
      </c>
    </row>
    <row r="12" spans="1:43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718000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18000</v>
      </c>
      <c r="U12" s="22">
        <v>56000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792000</v>
      </c>
    </row>
    <row r="13" spans="1:43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2516</v>
      </c>
      <c r="G13" s="22">
        <v>0</v>
      </c>
      <c r="H13" s="22">
        <v>120902</v>
      </c>
      <c r="I13" s="22">
        <v>155484</v>
      </c>
      <c r="J13" s="22">
        <v>0</v>
      </c>
      <c r="K13" s="22">
        <v>0</v>
      </c>
      <c r="L13" s="22">
        <v>0</v>
      </c>
      <c r="M13" s="22">
        <v>0</v>
      </c>
      <c r="N13" s="22">
        <v>383002</v>
      </c>
      <c r="O13" s="22">
        <v>941319</v>
      </c>
      <c r="P13" s="22">
        <v>394087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623386</v>
      </c>
      <c r="AF13" s="22">
        <v>0</v>
      </c>
      <c r="AG13" s="22">
        <v>0</v>
      </c>
      <c r="AH13" s="22">
        <v>0</v>
      </c>
      <c r="AI13" s="22">
        <v>1703371</v>
      </c>
      <c r="AJ13" s="22">
        <v>281613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4605680</v>
      </c>
    </row>
    <row r="14" spans="1:43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56198</v>
      </c>
      <c r="I14" s="22">
        <v>5980</v>
      </c>
      <c r="J14" s="22">
        <v>0</v>
      </c>
      <c r="K14" s="22">
        <v>0</v>
      </c>
      <c r="L14" s="22">
        <v>0</v>
      </c>
      <c r="M14" s="22">
        <v>0</v>
      </c>
      <c r="N14" s="22">
        <v>113474</v>
      </c>
      <c r="O14" s="22">
        <v>138280</v>
      </c>
      <c r="P14" s="22">
        <v>0</v>
      </c>
      <c r="Q14" s="22">
        <v>0</v>
      </c>
      <c r="R14" s="22">
        <v>0</v>
      </c>
      <c r="S14" s="22">
        <v>0</v>
      </c>
      <c r="T14" s="22">
        <v>23547</v>
      </c>
      <c r="U14" s="22">
        <v>51595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94382</v>
      </c>
      <c r="AH14" s="22">
        <v>0</v>
      </c>
      <c r="AI14" s="22">
        <v>64524</v>
      </c>
      <c r="AJ14" s="22">
        <v>0</v>
      </c>
      <c r="AK14" s="22">
        <v>0</v>
      </c>
      <c r="AL14" s="22">
        <v>170425</v>
      </c>
      <c r="AM14" s="22">
        <v>0</v>
      </c>
      <c r="AN14" s="22">
        <v>0</v>
      </c>
      <c r="AO14" s="22">
        <v>0</v>
      </c>
      <c r="AP14" s="22">
        <v>0</v>
      </c>
      <c r="AQ14" s="22">
        <v>718405</v>
      </c>
    </row>
    <row r="15" spans="1:43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1821533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555435</v>
      </c>
      <c r="P15" s="22">
        <v>0</v>
      </c>
      <c r="Q15" s="22">
        <v>0</v>
      </c>
      <c r="R15" s="22">
        <v>0</v>
      </c>
      <c r="S15" s="22">
        <v>0</v>
      </c>
      <c r="T15" s="22">
        <v>81249</v>
      </c>
      <c r="U15" s="22">
        <v>138475</v>
      </c>
      <c r="V15" s="22">
        <v>0</v>
      </c>
      <c r="W15" s="22">
        <v>262386</v>
      </c>
      <c r="X15" s="22">
        <v>0</v>
      </c>
      <c r="Y15" s="22">
        <v>0</v>
      </c>
      <c r="Z15" s="22">
        <v>0</v>
      </c>
      <c r="AA15" s="22">
        <v>0</v>
      </c>
      <c r="AB15" s="22">
        <v>9472</v>
      </c>
      <c r="AC15" s="22">
        <v>0</v>
      </c>
      <c r="AD15" s="22">
        <v>0</v>
      </c>
      <c r="AE15" s="22">
        <v>0</v>
      </c>
      <c r="AF15" s="22">
        <v>0</v>
      </c>
      <c r="AG15" s="22">
        <v>2305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2870855</v>
      </c>
    </row>
    <row r="16" spans="1:43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1349000</v>
      </c>
      <c r="O16" s="22">
        <v>0</v>
      </c>
      <c r="P16" s="22">
        <v>15000</v>
      </c>
      <c r="Q16" s="22">
        <v>0</v>
      </c>
      <c r="R16" s="22">
        <v>0</v>
      </c>
      <c r="S16" s="22">
        <v>0</v>
      </c>
      <c r="T16" s="22">
        <v>288000</v>
      </c>
      <c r="U16" s="22">
        <v>492000</v>
      </c>
      <c r="V16" s="22">
        <v>628000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1378000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1296000</v>
      </c>
      <c r="AJ16" s="22">
        <v>0</v>
      </c>
      <c r="AK16" s="22">
        <v>0</v>
      </c>
      <c r="AL16" s="22">
        <v>0</v>
      </c>
      <c r="AM16" s="22">
        <v>0</v>
      </c>
      <c r="AN16" s="22">
        <v>757000</v>
      </c>
      <c r="AO16" s="22">
        <v>0</v>
      </c>
      <c r="AP16" s="22">
        <v>0</v>
      </c>
      <c r="AQ16" s="22">
        <v>6203000</v>
      </c>
    </row>
    <row r="17" spans="1:43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464297</v>
      </c>
      <c r="G17" s="22">
        <v>0</v>
      </c>
      <c r="H17" s="22">
        <v>0</v>
      </c>
      <c r="I17" s="22">
        <v>123024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106498</v>
      </c>
      <c r="P17" s="22">
        <v>0</v>
      </c>
      <c r="Q17" s="22">
        <v>0</v>
      </c>
      <c r="R17" s="22">
        <v>29555</v>
      </c>
      <c r="S17" s="22">
        <v>0</v>
      </c>
      <c r="T17" s="22">
        <v>16903</v>
      </c>
      <c r="U17" s="22">
        <v>1070356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10703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1821336</v>
      </c>
    </row>
    <row r="18" spans="1:43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267000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31000</v>
      </c>
      <c r="O18" s="22">
        <v>160000</v>
      </c>
      <c r="P18" s="22">
        <v>83000</v>
      </c>
      <c r="Q18" s="22">
        <v>0</v>
      </c>
      <c r="R18" s="22">
        <v>0</v>
      </c>
      <c r="S18" s="22">
        <v>0</v>
      </c>
      <c r="T18" s="22">
        <v>3138000</v>
      </c>
      <c r="U18" s="22">
        <v>3138000</v>
      </c>
      <c r="V18" s="22">
        <v>34000</v>
      </c>
      <c r="W18" s="22">
        <v>0</v>
      </c>
      <c r="X18" s="22">
        <v>256000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165000</v>
      </c>
      <c r="AJ18" s="22">
        <v>18000</v>
      </c>
      <c r="AK18" s="22">
        <v>0</v>
      </c>
      <c r="AL18" s="22">
        <v>0</v>
      </c>
      <c r="AM18" s="22">
        <v>1104000</v>
      </c>
      <c r="AN18" s="22">
        <v>4620000</v>
      </c>
      <c r="AO18" s="22">
        <v>0</v>
      </c>
      <c r="AP18" s="22">
        <v>0</v>
      </c>
      <c r="AQ18" s="22">
        <v>13014000</v>
      </c>
    </row>
    <row r="19" spans="1:43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6861383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502448</v>
      </c>
      <c r="P19" s="22">
        <v>0</v>
      </c>
      <c r="Q19" s="22">
        <v>0</v>
      </c>
      <c r="R19" s="22">
        <v>0</v>
      </c>
      <c r="S19" s="22">
        <v>0</v>
      </c>
      <c r="T19" s="22">
        <v>1062661</v>
      </c>
      <c r="U19" s="22">
        <v>679825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401996</v>
      </c>
      <c r="AO19" s="22">
        <v>0</v>
      </c>
      <c r="AP19" s="22">
        <v>0</v>
      </c>
      <c r="AQ19" s="22">
        <v>9508313</v>
      </c>
    </row>
    <row r="20" spans="1:43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1653</v>
      </c>
      <c r="G20" s="22">
        <v>0</v>
      </c>
      <c r="H20" s="22">
        <v>187933</v>
      </c>
      <c r="I20" s="22">
        <v>146125</v>
      </c>
      <c r="J20" s="22">
        <v>0</v>
      </c>
      <c r="K20" s="22">
        <v>0</v>
      </c>
      <c r="L20" s="22">
        <v>0</v>
      </c>
      <c r="M20" s="22">
        <v>0</v>
      </c>
      <c r="N20" s="22">
        <v>168216</v>
      </c>
      <c r="O20" s="22">
        <v>262699</v>
      </c>
      <c r="P20" s="22">
        <v>0</v>
      </c>
      <c r="Q20" s="22">
        <v>0</v>
      </c>
      <c r="R20" s="22">
        <v>51328</v>
      </c>
      <c r="S20" s="22">
        <v>0</v>
      </c>
      <c r="T20" s="22">
        <v>199432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79546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8707</v>
      </c>
      <c r="AJ20" s="22">
        <v>11562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1117201</v>
      </c>
    </row>
    <row r="21" spans="1:43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-866</v>
      </c>
      <c r="K21" s="22">
        <v>0</v>
      </c>
      <c r="L21" s="22">
        <v>0</v>
      </c>
      <c r="M21" s="22">
        <v>0</v>
      </c>
      <c r="N21" s="22">
        <v>0</v>
      </c>
      <c r="O21" s="22">
        <v>1539934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258253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1319243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187713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3304277</v>
      </c>
    </row>
    <row r="22" spans="1:43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41424</v>
      </c>
      <c r="G22" s="22">
        <v>0</v>
      </c>
      <c r="H22" s="22">
        <v>48814</v>
      </c>
      <c r="I22" s="22">
        <v>26174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406</v>
      </c>
      <c r="P22" s="22">
        <v>149</v>
      </c>
      <c r="Q22" s="22">
        <v>0</v>
      </c>
      <c r="R22" s="22">
        <v>0</v>
      </c>
      <c r="S22" s="22">
        <v>0</v>
      </c>
      <c r="T22" s="22">
        <v>0</v>
      </c>
      <c r="U22" s="22">
        <v>12439</v>
      </c>
      <c r="V22" s="22">
        <v>275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321724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451405</v>
      </c>
    </row>
    <row r="23" spans="1:43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39314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234818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64722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338854</v>
      </c>
    </row>
    <row r="24" spans="1:43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104557</v>
      </c>
      <c r="U24" s="22">
        <v>165711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97251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367519</v>
      </c>
    </row>
    <row r="25" spans="1:43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43070</v>
      </c>
      <c r="P25" s="22">
        <v>0</v>
      </c>
      <c r="Q25" s="22">
        <v>0</v>
      </c>
      <c r="R25" s="22">
        <v>0</v>
      </c>
      <c r="S25" s="22">
        <v>0</v>
      </c>
      <c r="T25" s="22">
        <v>86279</v>
      </c>
      <c r="U25" s="22">
        <v>86279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79103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294731</v>
      </c>
    </row>
    <row r="26" spans="1:43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19913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314779</v>
      </c>
      <c r="P26" s="22">
        <v>0</v>
      </c>
      <c r="Q26" s="22">
        <v>0</v>
      </c>
      <c r="R26" s="22">
        <v>0</v>
      </c>
      <c r="S26" s="22">
        <v>0</v>
      </c>
      <c r="T26" s="22">
        <v>8589</v>
      </c>
      <c r="U26" s="22">
        <v>6633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349914</v>
      </c>
    </row>
    <row r="27" spans="1:43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805950</v>
      </c>
      <c r="G27" s="22">
        <v>0</v>
      </c>
      <c r="H27" s="22">
        <v>92002</v>
      </c>
      <c r="I27" s="22">
        <v>22177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59490</v>
      </c>
      <c r="P27" s="22">
        <v>0</v>
      </c>
      <c r="Q27" s="22">
        <v>0</v>
      </c>
      <c r="R27" s="22">
        <v>15203</v>
      </c>
      <c r="S27" s="22">
        <v>0</v>
      </c>
      <c r="T27" s="22">
        <v>1593151</v>
      </c>
      <c r="U27" s="22">
        <v>162270</v>
      </c>
      <c r="V27" s="22">
        <v>0</v>
      </c>
      <c r="W27" s="22">
        <v>76961</v>
      </c>
      <c r="X27" s="22">
        <v>0</v>
      </c>
      <c r="Y27" s="22">
        <v>0</v>
      </c>
      <c r="Z27" s="22">
        <v>0</v>
      </c>
      <c r="AA27" s="22">
        <v>0</v>
      </c>
      <c r="AB27" s="22">
        <v>370155</v>
      </c>
      <c r="AC27" s="22">
        <v>0</v>
      </c>
      <c r="AD27" s="22">
        <v>0</v>
      </c>
      <c r="AE27" s="22">
        <v>836142</v>
      </c>
      <c r="AF27" s="22">
        <v>0</v>
      </c>
      <c r="AG27" s="22">
        <v>0</v>
      </c>
      <c r="AH27" s="22">
        <v>0</v>
      </c>
      <c r="AI27" s="22">
        <v>172627</v>
      </c>
      <c r="AJ27" s="22">
        <v>688739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4894867</v>
      </c>
    </row>
    <row r="28" spans="1:43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673309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673309</v>
      </c>
    </row>
    <row r="29" spans="1:43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</row>
    <row r="30" spans="1:43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</row>
    <row r="31" spans="1:43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</row>
    <row r="32" spans="1:43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</row>
    <row r="33" spans="1:43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44909</v>
      </c>
      <c r="P33" s="22">
        <v>0</v>
      </c>
      <c r="Q33" s="22">
        <v>0</v>
      </c>
      <c r="R33" s="22">
        <v>0</v>
      </c>
      <c r="S33" s="22">
        <v>0</v>
      </c>
      <c r="T33" s="22">
        <v>499</v>
      </c>
      <c r="U33" s="22">
        <v>2530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47938</v>
      </c>
    </row>
    <row r="34" spans="1:43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29589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29589</v>
      </c>
    </row>
    <row r="35" spans="1:43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</row>
    <row r="36" spans="1:43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294972</v>
      </c>
      <c r="P36" s="22">
        <v>0</v>
      </c>
      <c r="Q36" s="22">
        <v>0</v>
      </c>
      <c r="R36" s="22">
        <v>0</v>
      </c>
      <c r="S36" s="22">
        <v>0</v>
      </c>
      <c r="T36" s="22">
        <v>18029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313001</v>
      </c>
    </row>
    <row r="37" spans="1:43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1569</v>
      </c>
      <c r="G37" s="22">
        <v>0</v>
      </c>
      <c r="H37" s="22">
        <v>123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886</v>
      </c>
      <c r="O37" s="22">
        <v>117916</v>
      </c>
      <c r="P37" s="22">
        <v>0</v>
      </c>
      <c r="Q37" s="22">
        <v>0</v>
      </c>
      <c r="R37" s="22">
        <v>0</v>
      </c>
      <c r="S37" s="22">
        <v>0</v>
      </c>
      <c r="T37" s="22">
        <v>1808</v>
      </c>
      <c r="U37" s="22">
        <v>70729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193031</v>
      </c>
    </row>
    <row r="38" spans="1:43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126464</v>
      </c>
      <c r="P38" s="22">
        <v>0</v>
      </c>
      <c r="Q38" s="22">
        <v>0</v>
      </c>
      <c r="R38" s="22">
        <v>0</v>
      </c>
      <c r="S38" s="22">
        <v>0</v>
      </c>
      <c r="T38" s="22">
        <v>30783</v>
      </c>
      <c r="U38" s="22">
        <v>8504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165751</v>
      </c>
    </row>
    <row r="39" spans="1:43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</row>
    <row r="40" spans="1:43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</row>
    <row r="41" spans="1:43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</row>
    <row r="42" spans="1:43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162773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162773</v>
      </c>
    </row>
    <row r="43" spans="1:43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</row>
    <row r="44" spans="1:43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</row>
    <row r="45" spans="1:43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92693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163333</v>
      </c>
      <c r="P45" s="22">
        <v>0</v>
      </c>
      <c r="Q45" s="22">
        <v>0</v>
      </c>
      <c r="R45" s="22">
        <v>0</v>
      </c>
      <c r="S45" s="22">
        <v>0</v>
      </c>
      <c r="T45" s="22">
        <v>68155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324181</v>
      </c>
    </row>
    <row r="46" spans="1:43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130923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1378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132301</v>
      </c>
    </row>
    <row r="47" spans="1:43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10280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625328</v>
      </c>
      <c r="P47" s="22">
        <v>0</v>
      </c>
      <c r="Q47" s="22">
        <v>0</v>
      </c>
      <c r="R47" s="22">
        <v>0</v>
      </c>
      <c r="S47" s="22">
        <v>0</v>
      </c>
      <c r="T47" s="22">
        <v>213052</v>
      </c>
      <c r="U47" s="22">
        <v>3300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28543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193250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1073753</v>
      </c>
    </row>
    <row r="48" spans="1:43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46444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35287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81731</v>
      </c>
    </row>
    <row r="49" spans="1:43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</row>
    <row r="50" spans="1:43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177881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4210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3865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185956</v>
      </c>
    </row>
    <row r="51" spans="1:43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</row>
    <row r="52" spans="1:43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124135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124135</v>
      </c>
    </row>
    <row r="53" spans="1:43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113545</v>
      </c>
      <c r="G53" s="22">
        <v>0</v>
      </c>
      <c r="H53" s="22">
        <v>0</v>
      </c>
      <c r="I53" s="22">
        <v>124079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462885</v>
      </c>
      <c r="P53" s="22">
        <v>0</v>
      </c>
      <c r="Q53" s="22">
        <v>0</v>
      </c>
      <c r="R53" s="22">
        <v>0</v>
      </c>
      <c r="S53" s="22">
        <v>0</v>
      </c>
      <c r="T53" s="22">
        <v>87633</v>
      </c>
      <c r="U53" s="22">
        <v>167015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955157</v>
      </c>
    </row>
    <row r="54" spans="1:43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79525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79525</v>
      </c>
    </row>
    <row r="55" spans="1:43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382919</v>
      </c>
      <c r="P55" s="22">
        <v>0</v>
      </c>
      <c r="Q55" s="22">
        <v>0</v>
      </c>
      <c r="R55" s="22">
        <v>0</v>
      </c>
      <c r="S55" s="22">
        <v>0</v>
      </c>
      <c r="T55" s="22">
        <v>94462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477381</v>
      </c>
    </row>
    <row r="56" spans="1:43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</row>
    <row r="57" spans="1:43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310508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310508</v>
      </c>
    </row>
    <row r="58" spans="1:43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99953</v>
      </c>
      <c r="P58" s="22">
        <v>0</v>
      </c>
      <c r="Q58" s="22">
        <v>0</v>
      </c>
      <c r="R58" s="22">
        <v>0</v>
      </c>
      <c r="S58" s="22">
        <v>0</v>
      </c>
      <c r="T58" s="22">
        <v>43565</v>
      </c>
      <c r="U58" s="22">
        <v>3072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146590</v>
      </c>
    </row>
    <row r="59" spans="1:43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49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35780</v>
      </c>
      <c r="P59" s="22">
        <v>0</v>
      </c>
      <c r="Q59" s="22">
        <v>0</v>
      </c>
      <c r="R59" s="22">
        <v>0</v>
      </c>
      <c r="S59" s="22">
        <v>0</v>
      </c>
      <c r="T59" s="22">
        <v>581231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617060</v>
      </c>
    </row>
    <row r="60" spans="1:43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107068</v>
      </c>
      <c r="P60" s="22">
        <v>0</v>
      </c>
      <c r="Q60" s="22">
        <v>0</v>
      </c>
      <c r="R60" s="22">
        <v>0</v>
      </c>
      <c r="S60" s="22">
        <v>0</v>
      </c>
      <c r="T60" s="22">
        <v>18504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125572</v>
      </c>
    </row>
    <row r="61" spans="1:43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34439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605799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634895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1275133</v>
      </c>
    </row>
    <row r="62" spans="1:43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</row>
    <row r="63" spans="1:43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242200</v>
      </c>
      <c r="S63" s="22">
        <v>663912</v>
      </c>
      <c r="T63" s="22">
        <v>231245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1137357</v>
      </c>
    </row>
    <row r="64" spans="1:43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</row>
    <row r="65" spans="1:43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59472</v>
      </c>
      <c r="P65" s="22">
        <v>0</v>
      </c>
      <c r="Q65" s="22">
        <v>0</v>
      </c>
      <c r="R65" s="22">
        <v>0</v>
      </c>
      <c r="S65" s="22">
        <v>0</v>
      </c>
      <c r="T65" s="22">
        <v>29017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88489</v>
      </c>
    </row>
    <row r="66" spans="1:43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32322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32322</v>
      </c>
    </row>
    <row r="67" spans="1:43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</row>
    <row r="68" spans="1:43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</row>
    <row r="69" spans="1:43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481453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481453</v>
      </c>
    </row>
    <row r="70" spans="1:43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0</v>
      </c>
      <c r="I70" s="22">
        <v>19400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47577</v>
      </c>
      <c r="P70" s="22">
        <v>0</v>
      </c>
      <c r="Q70" s="22">
        <v>0</v>
      </c>
      <c r="R70" s="22">
        <v>0</v>
      </c>
      <c r="S70" s="22">
        <v>0</v>
      </c>
      <c r="T70" s="22">
        <v>1546480</v>
      </c>
      <c r="U70" s="22">
        <v>1848393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3461850</v>
      </c>
    </row>
    <row r="71" spans="1:43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</row>
    <row r="72" spans="1:43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</row>
    <row r="73" spans="1:43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19254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2465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1313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23032</v>
      </c>
    </row>
    <row r="74" spans="1:43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</row>
    <row r="75" spans="1:43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32515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93124</v>
      </c>
      <c r="P75" s="22">
        <v>0</v>
      </c>
      <c r="Q75" s="22">
        <v>0</v>
      </c>
      <c r="R75" s="22">
        <v>0</v>
      </c>
      <c r="S75" s="22">
        <v>0</v>
      </c>
      <c r="T75" s="22">
        <v>39039</v>
      </c>
      <c r="U75" s="22">
        <v>27054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191732</v>
      </c>
    </row>
    <row r="76" spans="1:43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24207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24207</v>
      </c>
    </row>
    <row r="77" spans="1:43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805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805</v>
      </c>
    </row>
    <row r="78" spans="1:43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151840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522149</v>
      </c>
      <c r="P78" s="22">
        <v>0</v>
      </c>
      <c r="Q78" s="22">
        <v>0</v>
      </c>
      <c r="R78" s="22">
        <v>0</v>
      </c>
      <c r="S78" s="22">
        <v>0</v>
      </c>
      <c r="T78" s="22">
        <v>58583</v>
      </c>
      <c r="U78" s="22">
        <v>49124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781696</v>
      </c>
    </row>
    <row r="79" spans="1:43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45788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45788</v>
      </c>
    </row>
    <row r="80" spans="1:43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</row>
    <row r="81" spans="1:43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</row>
    <row r="82" spans="1:43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54876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54876</v>
      </c>
    </row>
    <row r="83" spans="1:43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0</v>
      </c>
    </row>
    <row r="84" spans="1:43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</row>
    <row r="85" spans="1:43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11375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2632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14007</v>
      </c>
    </row>
    <row r="86" spans="1:43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9683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42133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3312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55128</v>
      </c>
    </row>
    <row r="87" spans="1:43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196239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196239</v>
      </c>
    </row>
    <row r="88" spans="1:43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1547</v>
      </c>
      <c r="U88" s="22">
        <v>4000</v>
      </c>
      <c r="V88" s="22">
        <v>7785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59001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72333</v>
      </c>
    </row>
    <row r="89" spans="1:43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0</v>
      </c>
    </row>
    <row r="90" spans="1:43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151348</v>
      </c>
      <c r="P90" s="22">
        <v>0</v>
      </c>
      <c r="Q90" s="22">
        <v>0</v>
      </c>
      <c r="R90" s="22">
        <v>0</v>
      </c>
      <c r="S90" s="22">
        <v>0</v>
      </c>
      <c r="T90" s="22">
        <v>48502</v>
      </c>
      <c r="U90" s="22">
        <v>16421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216271</v>
      </c>
    </row>
    <row r="91" spans="1:43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24854</v>
      </c>
      <c r="P91" s="22">
        <v>0</v>
      </c>
      <c r="Q91" s="22">
        <v>0</v>
      </c>
      <c r="R91" s="22">
        <v>0</v>
      </c>
      <c r="S91" s="22">
        <v>0</v>
      </c>
      <c r="T91" s="22">
        <v>29169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19161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73184</v>
      </c>
    </row>
    <row r="92" spans="1:43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6145</v>
      </c>
      <c r="P92" s="22">
        <v>0</v>
      </c>
      <c r="Q92" s="22">
        <v>0</v>
      </c>
      <c r="R92" s="22">
        <v>0</v>
      </c>
      <c r="S92" s="22">
        <v>0</v>
      </c>
      <c r="T92" s="22">
        <v>32039</v>
      </c>
      <c r="U92" s="22">
        <v>13620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131324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183128</v>
      </c>
    </row>
    <row r="93" spans="1:43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5023</v>
      </c>
      <c r="P93" s="22">
        <v>0</v>
      </c>
      <c r="Q93" s="22">
        <v>49400</v>
      </c>
      <c r="R93" s="22">
        <v>0</v>
      </c>
      <c r="S93" s="22">
        <v>0</v>
      </c>
      <c r="T93" s="22">
        <v>0</v>
      </c>
      <c r="U93" s="22">
        <v>34090</v>
      </c>
      <c r="V93" s="22">
        <v>10900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344120</v>
      </c>
      <c r="AF93" s="22">
        <v>15400</v>
      </c>
      <c r="AG93" s="22">
        <v>0</v>
      </c>
      <c r="AH93" s="22">
        <v>0</v>
      </c>
      <c r="AI93" s="22">
        <v>17260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476193</v>
      </c>
    </row>
    <row r="94" spans="1:43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126393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126393</v>
      </c>
    </row>
    <row r="95" spans="1:43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0</v>
      </c>
    </row>
    <row r="96" spans="1:43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8920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8920</v>
      </c>
    </row>
    <row r="97" spans="1:43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18295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113209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119437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250941</v>
      </c>
    </row>
    <row r="98" spans="1:43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7637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7637</v>
      </c>
    </row>
    <row r="99" spans="1:43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11606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15798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532874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560278</v>
      </c>
    </row>
    <row r="100" spans="1:43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792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2372</v>
      </c>
      <c r="P100" s="22">
        <v>0</v>
      </c>
      <c r="Q100" s="22">
        <v>0</v>
      </c>
      <c r="R100" s="22">
        <v>0</v>
      </c>
      <c r="S100" s="22">
        <v>0</v>
      </c>
      <c r="T100" s="22">
        <v>25205</v>
      </c>
      <c r="U100" s="22">
        <v>2372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1491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27138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59370</v>
      </c>
    </row>
    <row r="101" spans="1:43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107075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282935</v>
      </c>
      <c r="P101" s="22">
        <v>0</v>
      </c>
      <c r="Q101" s="22">
        <v>0</v>
      </c>
      <c r="R101" s="22">
        <v>0</v>
      </c>
      <c r="S101" s="22">
        <v>0</v>
      </c>
      <c r="T101" s="22">
        <v>17854</v>
      </c>
      <c r="U101" s="22">
        <v>2500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410364</v>
      </c>
    </row>
    <row r="102" spans="1:43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25011</v>
      </c>
      <c r="P102" s="22">
        <v>0</v>
      </c>
      <c r="Q102" s="22">
        <v>0</v>
      </c>
      <c r="R102" s="22">
        <v>0</v>
      </c>
      <c r="S102" s="22">
        <v>0</v>
      </c>
      <c r="T102" s="22">
        <v>18820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30387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74218</v>
      </c>
    </row>
    <row r="103" spans="1:43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9745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7372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17117</v>
      </c>
    </row>
    <row r="104" spans="1:43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17045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22911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39956</v>
      </c>
    </row>
    <row r="105" spans="1:43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101872</v>
      </c>
      <c r="P105" s="22">
        <v>0</v>
      </c>
      <c r="Q105" s="22">
        <v>0</v>
      </c>
      <c r="R105" s="22">
        <v>0</v>
      </c>
      <c r="S105" s="22">
        <v>0</v>
      </c>
      <c r="T105" s="22">
        <v>19145</v>
      </c>
      <c r="U105" s="22">
        <v>13145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5898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140060</v>
      </c>
    </row>
    <row r="106" spans="1:43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151184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86707</v>
      </c>
      <c r="S106" s="22">
        <v>0</v>
      </c>
      <c r="T106" s="22">
        <v>166586</v>
      </c>
      <c r="U106" s="22">
        <v>275149</v>
      </c>
      <c r="V106" s="22">
        <v>144097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291028</v>
      </c>
      <c r="AF106" s="22">
        <v>0</v>
      </c>
      <c r="AG106" s="22">
        <v>0</v>
      </c>
      <c r="AH106" s="22">
        <v>0</v>
      </c>
      <c r="AI106" s="22">
        <v>222151</v>
      </c>
      <c r="AJ106" s="22">
        <v>153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1337055</v>
      </c>
    </row>
    <row r="107" spans="1:43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78445</v>
      </c>
      <c r="AO107" s="22">
        <v>0</v>
      </c>
      <c r="AP107" s="22">
        <v>0</v>
      </c>
      <c r="AQ107" s="22">
        <v>78445</v>
      </c>
    </row>
    <row r="108" spans="1:43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80136</v>
      </c>
      <c r="J108" s="22">
        <v>0</v>
      </c>
      <c r="K108" s="22">
        <v>0</v>
      </c>
      <c r="L108" s="22">
        <v>0</v>
      </c>
      <c r="M108" s="22">
        <v>0</v>
      </c>
      <c r="N108" s="22">
        <v>2327</v>
      </c>
      <c r="O108" s="22">
        <v>23667</v>
      </c>
      <c r="P108" s="22">
        <v>0</v>
      </c>
      <c r="Q108" s="22">
        <v>0</v>
      </c>
      <c r="R108" s="22">
        <v>0</v>
      </c>
      <c r="S108" s="22">
        <v>0</v>
      </c>
      <c r="T108" s="22">
        <v>8150</v>
      </c>
      <c r="U108" s="22">
        <v>10463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32455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157198</v>
      </c>
    </row>
    <row r="109" spans="1:43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14023</v>
      </c>
      <c r="U109" s="22">
        <v>11385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19460</v>
      </c>
      <c r="AJ109" s="22">
        <v>9243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54111</v>
      </c>
    </row>
    <row r="110" spans="1:43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69167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122816</v>
      </c>
      <c r="U110" s="22">
        <v>10689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202672</v>
      </c>
    </row>
    <row r="111" spans="1:43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52721</v>
      </c>
      <c r="J111" s="22">
        <v>0</v>
      </c>
      <c r="K111" s="22">
        <v>0</v>
      </c>
      <c r="L111" s="22">
        <v>0</v>
      </c>
      <c r="M111" s="22">
        <v>0</v>
      </c>
      <c r="N111" s="22">
        <v>4325</v>
      </c>
      <c r="O111" s="22">
        <v>1575</v>
      </c>
      <c r="P111" s="22">
        <v>0</v>
      </c>
      <c r="Q111" s="22">
        <v>0</v>
      </c>
      <c r="R111" s="22">
        <v>23661</v>
      </c>
      <c r="S111" s="22">
        <v>0</v>
      </c>
      <c r="T111" s="22">
        <v>0</v>
      </c>
      <c r="U111" s="22">
        <v>124872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23339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245591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476084</v>
      </c>
    </row>
    <row r="112" spans="1:43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712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42276</v>
      </c>
      <c r="P112" s="22">
        <v>0</v>
      </c>
      <c r="Q112" s="22">
        <v>0</v>
      </c>
      <c r="R112" s="22">
        <v>0</v>
      </c>
      <c r="S112" s="22">
        <v>0</v>
      </c>
      <c r="T112" s="22">
        <v>481</v>
      </c>
      <c r="U112" s="22">
        <v>22780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838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67087</v>
      </c>
    </row>
    <row r="113" spans="1:43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518613</v>
      </c>
      <c r="I113" s="22">
        <v>0</v>
      </c>
      <c r="J113" s="22">
        <v>0</v>
      </c>
      <c r="K113" s="22">
        <v>0</v>
      </c>
      <c r="L113" s="22">
        <v>1092884</v>
      </c>
      <c r="M113" s="22">
        <v>0</v>
      </c>
      <c r="N113" s="22">
        <v>0</v>
      </c>
      <c r="O113" s="22">
        <v>604588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34184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2250269</v>
      </c>
    </row>
    <row r="114" spans="1:43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0</v>
      </c>
    </row>
    <row r="115" spans="1:43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23</v>
      </c>
      <c r="P115" s="22">
        <v>123111</v>
      </c>
      <c r="Q115" s="22">
        <v>0</v>
      </c>
      <c r="R115" s="22">
        <v>0</v>
      </c>
      <c r="S115" s="22">
        <v>0</v>
      </c>
      <c r="T115" s="22">
        <v>0</v>
      </c>
      <c r="U115" s="22">
        <v>90539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213650</v>
      </c>
    </row>
    <row r="116" spans="1:43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28471</v>
      </c>
      <c r="U116" s="22">
        <v>20136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7177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55784</v>
      </c>
    </row>
    <row r="117" spans="1:43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53279</v>
      </c>
      <c r="P117" s="22">
        <v>0</v>
      </c>
      <c r="Q117" s="22">
        <v>0</v>
      </c>
      <c r="R117" s="22">
        <v>0</v>
      </c>
      <c r="S117" s="22">
        <v>0</v>
      </c>
      <c r="T117" s="22">
        <v>30660</v>
      </c>
      <c r="U117" s="22">
        <v>372123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112639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568701</v>
      </c>
    </row>
    <row r="118" spans="1:43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5691</v>
      </c>
      <c r="J118" s="22">
        <v>0</v>
      </c>
      <c r="K118" s="22">
        <v>0</v>
      </c>
      <c r="L118" s="22">
        <v>158</v>
      </c>
      <c r="M118" s="22">
        <v>0</v>
      </c>
      <c r="N118" s="22">
        <v>0</v>
      </c>
      <c r="O118" s="22">
        <v>22129</v>
      </c>
      <c r="P118" s="22">
        <v>0</v>
      </c>
      <c r="Q118" s="22">
        <v>0</v>
      </c>
      <c r="R118" s="22">
        <v>0</v>
      </c>
      <c r="S118" s="22">
        <v>0</v>
      </c>
      <c r="T118" s="22">
        <v>13373</v>
      </c>
      <c r="U118" s="22">
        <v>4921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886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17872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65030</v>
      </c>
    </row>
    <row r="119" spans="1:43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13061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19537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22585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20482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75665</v>
      </c>
    </row>
    <row r="120" spans="1:43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9761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4326</v>
      </c>
      <c r="O120" s="22">
        <v>4429</v>
      </c>
      <c r="P120" s="22">
        <v>0</v>
      </c>
      <c r="Q120" s="22">
        <v>0</v>
      </c>
      <c r="R120" s="22">
        <v>0</v>
      </c>
      <c r="S120" s="22">
        <v>0</v>
      </c>
      <c r="T120" s="22">
        <v>208930</v>
      </c>
      <c r="U120" s="22">
        <v>20641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29699</v>
      </c>
      <c r="AB120" s="22">
        <v>0</v>
      </c>
      <c r="AC120" s="22">
        <v>16832</v>
      </c>
      <c r="AD120" s="22">
        <v>0</v>
      </c>
      <c r="AE120" s="22">
        <v>0</v>
      </c>
      <c r="AF120" s="22">
        <v>0</v>
      </c>
      <c r="AG120" s="22">
        <v>13902</v>
      </c>
      <c r="AH120" s="22">
        <v>0</v>
      </c>
      <c r="AI120" s="22">
        <v>147625</v>
      </c>
      <c r="AJ120" s="22">
        <v>22342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478487</v>
      </c>
    </row>
    <row r="121" spans="1:43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62451</v>
      </c>
      <c r="U121" s="22">
        <v>78363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117564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258378</v>
      </c>
    </row>
    <row r="122" spans="1:43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2019</v>
      </c>
      <c r="P122" s="22">
        <v>0</v>
      </c>
      <c r="Q122" s="22">
        <v>0</v>
      </c>
      <c r="R122" s="22">
        <v>687</v>
      </c>
      <c r="S122" s="22">
        <v>0</v>
      </c>
      <c r="T122" s="22">
        <v>19939</v>
      </c>
      <c r="U122" s="22">
        <v>3143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26544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4744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57076</v>
      </c>
    </row>
    <row r="123" spans="1:43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72414</v>
      </c>
      <c r="O123" s="22">
        <v>108621</v>
      </c>
      <c r="P123" s="22">
        <v>0</v>
      </c>
      <c r="Q123" s="22">
        <v>0</v>
      </c>
      <c r="R123" s="22">
        <v>0</v>
      </c>
      <c r="S123" s="22">
        <v>0</v>
      </c>
      <c r="T123" s="22">
        <v>36207</v>
      </c>
      <c r="U123" s="22">
        <v>144829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362071</v>
      </c>
    </row>
    <row r="124" spans="1:43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958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11048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21098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33104</v>
      </c>
    </row>
    <row r="125" spans="1:43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20401</v>
      </c>
      <c r="P125" s="22">
        <v>0</v>
      </c>
      <c r="Q125" s="22">
        <v>0</v>
      </c>
      <c r="R125" s="22">
        <v>0</v>
      </c>
      <c r="S125" s="22">
        <v>0</v>
      </c>
      <c r="T125" s="22">
        <v>24973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3843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49217</v>
      </c>
    </row>
    <row r="126" spans="1:43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4417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4417</v>
      </c>
    </row>
    <row r="127" spans="1:43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24506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37839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63670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126015</v>
      </c>
    </row>
    <row r="128" spans="1:43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67901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2573</v>
      </c>
      <c r="P128" s="22">
        <v>0</v>
      </c>
      <c r="Q128" s="22">
        <v>0</v>
      </c>
      <c r="R128" s="22">
        <v>0</v>
      </c>
      <c r="S128" s="22">
        <v>0</v>
      </c>
      <c r="T128" s="22">
        <v>10181</v>
      </c>
      <c r="U128" s="22">
        <v>11801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297449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389905</v>
      </c>
    </row>
    <row r="129" spans="1:43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6313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20480</v>
      </c>
      <c r="U129" s="22">
        <v>58248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40337</v>
      </c>
      <c r="AE129" s="22">
        <v>0</v>
      </c>
      <c r="AF129" s="22">
        <v>0</v>
      </c>
      <c r="AG129" s="22">
        <v>0</v>
      </c>
      <c r="AH129" s="22">
        <v>0</v>
      </c>
      <c r="AI129" s="22">
        <v>22047</v>
      </c>
      <c r="AJ129" s="22">
        <v>19482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166907</v>
      </c>
    </row>
    <row r="130" spans="1:43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9121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9121</v>
      </c>
    </row>
    <row r="131" spans="1:43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10035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10035</v>
      </c>
    </row>
    <row r="132" spans="1:43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774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774</v>
      </c>
    </row>
    <row r="133" spans="1:43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0</v>
      </c>
    </row>
    <row r="134" spans="1:43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9671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22860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56032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80313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168876</v>
      </c>
    </row>
    <row r="135" spans="1:43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76595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36618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28308</v>
      </c>
      <c r="AM135" s="22">
        <v>0</v>
      </c>
      <c r="AN135" s="22">
        <v>0</v>
      </c>
      <c r="AO135" s="22">
        <v>0</v>
      </c>
      <c r="AP135" s="22">
        <v>0</v>
      </c>
      <c r="AQ135" s="22">
        <v>141521</v>
      </c>
    </row>
    <row r="136" spans="1:43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12507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12507</v>
      </c>
    </row>
    <row r="137" spans="1:43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15431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1397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16828</v>
      </c>
    </row>
    <row r="138" spans="1:43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20620</v>
      </c>
      <c r="O138" s="22">
        <v>54786</v>
      </c>
      <c r="P138" s="22">
        <v>0</v>
      </c>
      <c r="Q138" s="22">
        <v>0</v>
      </c>
      <c r="R138" s="22">
        <v>0</v>
      </c>
      <c r="S138" s="22">
        <v>0</v>
      </c>
      <c r="T138" s="22">
        <v>16648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92054</v>
      </c>
    </row>
    <row r="139" spans="1:43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3694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3694</v>
      </c>
    </row>
    <row r="140" spans="1:43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3932</v>
      </c>
      <c r="P140" s="22">
        <v>0</v>
      </c>
      <c r="Q140" s="22">
        <v>0</v>
      </c>
      <c r="R140" s="22">
        <v>8090</v>
      </c>
      <c r="S140" s="22">
        <v>0</v>
      </c>
      <c r="T140" s="22">
        <v>0</v>
      </c>
      <c r="U140" s="22">
        <v>10873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22895</v>
      </c>
    </row>
    <row r="141" spans="1:43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646</v>
      </c>
      <c r="P141" s="22">
        <v>0</v>
      </c>
      <c r="Q141" s="22">
        <v>0</v>
      </c>
      <c r="R141" s="22">
        <v>0</v>
      </c>
      <c r="S141" s="22">
        <v>0</v>
      </c>
      <c r="T141" s="22">
        <v>52390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2024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55060</v>
      </c>
    </row>
    <row r="142" spans="1:43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22544</v>
      </c>
      <c r="P142" s="22">
        <v>0</v>
      </c>
      <c r="Q142" s="22">
        <v>0</v>
      </c>
      <c r="R142" s="22">
        <v>0</v>
      </c>
      <c r="S142" s="22">
        <v>0</v>
      </c>
      <c r="T142" s="22">
        <v>42558</v>
      </c>
      <c r="U142" s="22">
        <v>22963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2214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90279</v>
      </c>
    </row>
    <row r="143" spans="1:43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6107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6107</v>
      </c>
    </row>
    <row r="144" spans="1:43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0</v>
      </c>
    </row>
    <row r="145" spans="1:43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26414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3839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8504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38757</v>
      </c>
    </row>
    <row r="146" spans="1:43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0</v>
      </c>
    </row>
    <row r="147" spans="1:43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43810</v>
      </c>
      <c r="P147" s="22">
        <v>0</v>
      </c>
      <c r="Q147" s="22">
        <v>0</v>
      </c>
      <c r="R147" s="22">
        <v>0</v>
      </c>
      <c r="S147" s="22">
        <v>0</v>
      </c>
      <c r="T147" s="22">
        <v>4085</v>
      </c>
      <c r="U147" s="22">
        <v>9949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57844</v>
      </c>
    </row>
    <row r="148" spans="1:43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17404</v>
      </c>
      <c r="U148" s="22">
        <v>2732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20136</v>
      </c>
    </row>
    <row r="149" spans="1:43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7393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7393</v>
      </c>
    </row>
    <row r="150" spans="1:43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403280</v>
      </c>
      <c r="G150" s="22">
        <v>0</v>
      </c>
      <c r="H150" s="22">
        <v>93714</v>
      </c>
      <c r="I150" s="22">
        <v>62124</v>
      </c>
      <c r="J150" s="22">
        <v>0</v>
      </c>
      <c r="K150" s="22">
        <v>0</v>
      </c>
      <c r="L150" s="22">
        <v>17039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14849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591006</v>
      </c>
    </row>
    <row r="151" spans="1:43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6271</v>
      </c>
      <c r="I151" s="22">
        <v>78899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205708</v>
      </c>
      <c r="P151" s="22">
        <v>0</v>
      </c>
      <c r="Q151" s="22">
        <v>0</v>
      </c>
      <c r="R151" s="22">
        <v>0</v>
      </c>
      <c r="S151" s="22">
        <v>0</v>
      </c>
      <c r="T151" s="22">
        <v>81536</v>
      </c>
      <c r="U151" s="22">
        <v>106505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83826</v>
      </c>
      <c r="AJ151" s="22">
        <v>10701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573446</v>
      </c>
    </row>
    <row r="152" spans="1:43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29423</v>
      </c>
      <c r="U152" s="22">
        <v>29423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58846</v>
      </c>
    </row>
    <row r="153" spans="1:43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280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18402</v>
      </c>
      <c r="P153" s="22">
        <v>0</v>
      </c>
      <c r="Q153" s="22">
        <v>0</v>
      </c>
      <c r="R153" s="22">
        <v>0</v>
      </c>
      <c r="S153" s="22">
        <v>0</v>
      </c>
      <c r="T153" s="22">
        <v>47620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29246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95548</v>
      </c>
    </row>
    <row r="154" spans="1:43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23230</v>
      </c>
      <c r="J154" s="22">
        <v>0</v>
      </c>
      <c r="K154" s="22">
        <v>0</v>
      </c>
      <c r="L154" s="22">
        <v>0</v>
      </c>
      <c r="M154" s="22">
        <v>0</v>
      </c>
      <c r="N154" s="22">
        <v>45819</v>
      </c>
      <c r="O154" s="22">
        <v>67057</v>
      </c>
      <c r="P154" s="22">
        <v>0</v>
      </c>
      <c r="Q154" s="22">
        <v>0</v>
      </c>
      <c r="R154" s="22">
        <v>0</v>
      </c>
      <c r="S154" s="22">
        <v>0</v>
      </c>
      <c r="T154" s="22">
        <v>174307</v>
      </c>
      <c r="U154" s="22">
        <v>170159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266541</v>
      </c>
      <c r="AJ154" s="22">
        <v>36191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783304</v>
      </c>
    </row>
    <row r="155" spans="1:43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5511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17982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68306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91799</v>
      </c>
    </row>
    <row r="156" spans="1:43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59249</v>
      </c>
      <c r="J156" s="22">
        <v>0</v>
      </c>
      <c r="K156" s="22">
        <v>11463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13550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16409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100671</v>
      </c>
    </row>
    <row r="157" spans="1:43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77945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33593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111538</v>
      </c>
    </row>
    <row r="158" spans="1:43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811277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224382</v>
      </c>
      <c r="P158" s="22">
        <v>0</v>
      </c>
      <c r="Q158" s="22">
        <v>0</v>
      </c>
      <c r="R158" s="22">
        <v>0</v>
      </c>
      <c r="S158" s="22">
        <v>0</v>
      </c>
      <c r="T158" s="22">
        <v>2403</v>
      </c>
      <c r="U158" s="22">
        <v>6466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1044528</v>
      </c>
    </row>
    <row r="159" spans="1:43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24654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24654</v>
      </c>
    </row>
    <row r="160" spans="1:43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28826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28826</v>
      </c>
    </row>
    <row r="161" spans="1:43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52453</v>
      </c>
      <c r="G161" s="22">
        <v>0</v>
      </c>
      <c r="H161" s="22">
        <v>0</v>
      </c>
      <c r="I161" s="22">
        <v>578</v>
      </c>
      <c r="J161" s="22">
        <v>0</v>
      </c>
      <c r="K161" s="22">
        <v>0</v>
      </c>
      <c r="L161" s="22">
        <v>0</v>
      </c>
      <c r="M161" s="22">
        <v>0</v>
      </c>
      <c r="N161" s="22">
        <v>27143</v>
      </c>
      <c r="O161" s="22">
        <v>26158</v>
      </c>
      <c r="P161" s="22">
        <v>0</v>
      </c>
      <c r="Q161" s="22">
        <v>0</v>
      </c>
      <c r="R161" s="22">
        <v>0</v>
      </c>
      <c r="S161" s="22">
        <v>0</v>
      </c>
      <c r="T161" s="22">
        <v>26158</v>
      </c>
      <c r="U161" s="22">
        <v>26158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227247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385895</v>
      </c>
    </row>
    <row r="162" spans="1:43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139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25289</v>
      </c>
      <c r="M162" s="22">
        <v>0</v>
      </c>
      <c r="N162" s="22">
        <v>0</v>
      </c>
      <c r="O162" s="22">
        <v>48417</v>
      </c>
      <c r="P162" s="22">
        <v>0</v>
      </c>
      <c r="Q162" s="22">
        <v>0</v>
      </c>
      <c r="R162" s="22">
        <v>0</v>
      </c>
      <c r="S162" s="22">
        <v>0</v>
      </c>
      <c r="T162" s="22">
        <v>74725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148570</v>
      </c>
    </row>
    <row r="163" spans="1:43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16500</v>
      </c>
      <c r="U163" s="22">
        <v>9147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83801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109448</v>
      </c>
    </row>
    <row r="164" spans="1:43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17214</v>
      </c>
      <c r="P164" s="22">
        <v>0</v>
      </c>
      <c r="Q164" s="22">
        <v>0</v>
      </c>
      <c r="R164" s="22">
        <v>0</v>
      </c>
      <c r="S164" s="22">
        <v>0</v>
      </c>
      <c r="T164" s="22">
        <v>12431</v>
      </c>
      <c r="U164" s="22">
        <v>437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7014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37096</v>
      </c>
    </row>
    <row r="165" spans="1:43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17802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31766</v>
      </c>
      <c r="P165" s="22">
        <v>0</v>
      </c>
      <c r="Q165" s="22">
        <v>0</v>
      </c>
      <c r="R165" s="22">
        <v>0</v>
      </c>
      <c r="S165" s="22">
        <v>0</v>
      </c>
      <c r="T165" s="22">
        <v>76103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4732</v>
      </c>
      <c r="AG165" s="22">
        <v>0</v>
      </c>
      <c r="AH165" s="22">
        <v>0</v>
      </c>
      <c r="AI165" s="22">
        <v>13092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143495</v>
      </c>
    </row>
    <row r="166" spans="1:43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28592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28592</v>
      </c>
    </row>
    <row r="167" spans="1:43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194482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194482</v>
      </c>
    </row>
    <row r="168" spans="1:43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13169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18242</v>
      </c>
      <c r="U168" s="22">
        <v>257020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623279</v>
      </c>
      <c r="AG168" s="22">
        <v>0</v>
      </c>
      <c r="AH168" s="22">
        <v>0</v>
      </c>
      <c r="AI168" s="22">
        <v>76125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987835</v>
      </c>
    </row>
    <row r="169" spans="1:43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6156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5210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1960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5738</v>
      </c>
      <c r="AO169" s="22">
        <v>0</v>
      </c>
      <c r="AP169" s="22">
        <v>0</v>
      </c>
      <c r="AQ169" s="22">
        <v>19064</v>
      </c>
    </row>
    <row r="170" spans="1:43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2928</v>
      </c>
      <c r="U170" s="22">
        <v>2941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5869</v>
      </c>
    </row>
    <row r="171" spans="1:43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31822</v>
      </c>
      <c r="P171" s="22">
        <v>0</v>
      </c>
      <c r="Q171" s="22">
        <v>0</v>
      </c>
      <c r="R171" s="22">
        <v>0</v>
      </c>
      <c r="S171" s="22">
        <v>0</v>
      </c>
      <c r="T171" s="22">
        <v>2400</v>
      </c>
      <c r="U171" s="22">
        <v>187996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16946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239164</v>
      </c>
    </row>
    <row r="172" spans="1:43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16994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16994</v>
      </c>
    </row>
    <row r="173" spans="1:43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19339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21158</v>
      </c>
      <c r="P173" s="22">
        <v>0</v>
      </c>
      <c r="Q173" s="22">
        <v>0</v>
      </c>
      <c r="R173" s="22">
        <v>0</v>
      </c>
      <c r="S173" s="22">
        <v>0</v>
      </c>
      <c r="T173" s="22">
        <v>59190</v>
      </c>
      <c r="U173" s="22">
        <v>35807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15227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150721</v>
      </c>
    </row>
    <row r="174" spans="1:43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26758</v>
      </c>
      <c r="G174" s="22">
        <v>0</v>
      </c>
      <c r="H174" s="22">
        <v>256268</v>
      </c>
      <c r="I174" s="22">
        <v>17400</v>
      </c>
      <c r="J174" s="22">
        <v>0</v>
      </c>
      <c r="K174" s="22">
        <v>22571</v>
      </c>
      <c r="L174" s="22">
        <v>0</v>
      </c>
      <c r="M174" s="22">
        <v>0</v>
      </c>
      <c r="N174" s="22">
        <v>0</v>
      </c>
      <c r="O174" s="22">
        <v>128987</v>
      </c>
      <c r="P174" s="22">
        <v>0</v>
      </c>
      <c r="Q174" s="22">
        <v>0</v>
      </c>
      <c r="R174" s="22">
        <v>259935</v>
      </c>
      <c r="S174" s="22">
        <v>0</v>
      </c>
      <c r="T174" s="22">
        <v>0</v>
      </c>
      <c r="U174" s="22">
        <v>87909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53163</v>
      </c>
      <c r="AJ174" s="22">
        <v>31030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884021</v>
      </c>
    </row>
    <row r="175" spans="1:43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124760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31419</v>
      </c>
      <c r="P175" s="22">
        <v>0</v>
      </c>
      <c r="Q175" s="22">
        <v>0</v>
      </c>
      <c r="R175" s="22">
        <v>5533</v>
      </c>
      <c r="S175" s="22">
        <v>0</v>
      </c>
      <c r="T175" s="22">
        <v>88339</v>
      </c>
      <c r="U175" s="22">
        <v>68794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156777</v>
      </c>
      <c r="AJ175" s="22">
        <v>7443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483065</v>
      </c>
    </row>
    <row r="176" spans="1:43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12653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21519</v>
      </c>
      <c r="O176" s="22">
        <v>92605</v>
      </c>
      <c r="P176" s="22">
        <v>0</v>
      </c>
      <c r="Q176" s="22">
        <v>0</v>
      </c>
      <c r="R176" s="22">
        <v>0</v>
      </c>
      <c r="S176" s="22">
        <v>0</v>
      </c>
      <c r="T176" s="22">
        <v>44365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171142</v>
      </c>
    </row>
    <row r="177" spans="1:43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8261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8261</v>
      </c>
    </row>
    <row r="178" spans="1:43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154242</v>
      </c>
      <c r="I178" s="22">
        <v>118195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171028</v>
      </c>
      <c r="U178" s="22">
        <v>12572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492856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948893</v>
      </c>
    </row>
    <row r="179" spans="1:43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36482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117672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18046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172200</v>
      </c>
    </row>
    <row r="180" spans="1:43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27717</v>
      </c>
      <c r="P180" s="22">
        <v>0</v>
      </c>
      <c r="Q180" s="22">
        <v>0</v>
      </c>
      <c r="R180" s="22">
        <v>12735</v>
      </c>
      <c r="S180" s="22">
        <v>0</v>
      </c>
      <c r="T180" s="22">
        <v>35647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304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76403</v>
      </c>
    </row>
    <row r="181" spans="1:43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9540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9540</v>
      </c>
    </row>
    <row r="182" spans="1:43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104360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24573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128933</v>
      </c>
    </row>
    <row r="183" spans="1:43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368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10324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10692</v>
      </c>
    </row>
    <row r="184" spans="1:43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4871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1555</v>
      </c>
      <c r="P184" s="22">
        <v>0</v>
      </c>
      <c r="Q184" s="22">
        <v>0</v>
      </c>
      <c r="R184" s="22">
        <v>0</v>
      </c>
      <c r="S184" s="22">
        <v>0</v>
      </c>
      <c r="T184" s="22">
        <v>79458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24887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110771</v>
      </c>
    </row>
    <row r="185" spans="1:43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8620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39851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48471</v>
      </c>
    </row>
    <row r="186" spans="1:43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9334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9334</v>
      </c>
    </row>
    <row r="187" spans="1:43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3303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15223</v>
      </c>
      <c r="P187" s="22">
        <v>0</v>
      </c>
      <c r="Q187" s="22">
        <v>0</v>
      </c>
      <c r="R187" s="22">
        <v>13963</v>
      </c>
      <c r="S187" s="22">
        <v>0</v>
      </c>
      <c r="T187" s="22">
        <v>6621</v>
      </c>
      <c r="U187" s="22">
        <v>5038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85505</v>
      </c>
      <c r="AE187" s="22">
        <v>0</v>
      </c>
      <c r="AF187" s="22">
        <v>0</v>
      </c>
      <c r="AG187" s="22">
        <v>0</v>
      </c>
      <c r="AH187" s="22">
        <v>0</v>
      </c>
      <c r="AI187" s="22">
        <v>201444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331097</v>
      </c>
    </row>
    <row r="188" spans="1:43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7430</v>
      </c>
      <c r="J188" s="22">
        <v>12508</v>
      </c>
      <c r="K188" s="22">
        <v>0</v>
      </c>
      <c r="L188" s="22">
        <v>0</v>
      </c>
      <c r="M188" s="22">
        <v>0</v>
      </c>
      <c r="N188" s="22">
        <v>0</v>
      </c>
      <c r="O188" s="22">
        <v>8606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139648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34856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203048</v>
      </c>
    </row>
    <row r="189" spans="1:43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26225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20513</v>
      </c>
      <c r="AJ189" s="22">
        <v>0</v>
      </c>
      <c r="AK189" s="22">
        <v>0</v>
      </c>
      <c r="AL189" s="22">
        <v>0</v>
      </c>
      <c r="AM189" s="22">
        <v>0</v>
      </c>
      <c r="AN189" s="22">
        <v>21589</v>
      </c>
      <c r="AO189" s="22">
        <v>0</v>
      </c>
      <c r="AP189" s="22">
        <v>0</v>
      </c>
      <c r="AQ189" s="22">
        <v>68327</v>
      </c>
    </row>
    <row r="190" spans="1:43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21833</v>
      </c>
      <c r="L190" s="22">
        <v>0</v>
      </c>
      <c r="M190" s="22">
        <v>0</v>
      </c>
      <c r="N190" s="22">
        <v>0</v>
      </c>
      <c r="O190" s="22">
        <v>11417</v>
      </c>
      <c r="P190" s="22">
        <v>0</v>
      </c>
      <c r="Q190" s="22">
        <v>0</v>
      </c>
      <c r="R190" s="22">
        <v>0</v>
      </c>
      <c r="S190" s="22">
        <v>0</v>
      </c>
      <c r="T190" s="22">
        <v>12662</v>
      </c>
      <c r="U190" s="22">
        <v>73592</v>
      </c>
      <c r="V190" s="22">
        <v>4268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31404</v>
      </c>
      <c r="AM190" s="22">
        <v>0</v>
      </c>
      <c r="AN190" s="22">
        <v>0</v>
      </c>
      <c r="AO190" s="22">
        <v>0</v>
      </c>
      <c r="AP190" s="22">
        <v>0</v>
      </c>
      <c r="AQ190" s="22">
        <v>155176</v>
      </c>
    </row>
    <row r="191" spans="1:43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95600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95600</v>
      </c>
    </row>
    <row r="192" spans="1:43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15556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15556</v>
      </c>
    </row>
    <row r="193" spans="1:43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10149</v>
      </c>
      <c r="J193" s="22">
        <v>0</v>
      </c>
      <c r="K193" s="22">
        <v>0</v>
      </c>
      <c r="L193" s="22">
        <v>0</v>
      </c>
      <c r="M193" s="22">
        <v>0</v>
      </c>
      <c r="N193" s="22">
        <v>32635</v>
      </c>
      <c r="O193" s="22">
        <v>12842</v>
      </c>
      <c r="P193" s="22">
        <v>0</v>
      </c>
      <c r="Q193" s="22">
        <v>0</v>
      </c>
      <c r="R193" s="22">
        <v>0</v>
      </c>
      <c r="S193" s="22">
        <v>0</v>
      </c>
      <c r="T193" s="22">
        <v>43371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137474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236471</v>
      </c>
    </row>
    <row r="194" spans="1:43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30363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191924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222287</v>
      </c>
    </row>
    <row r="195" spans="1:43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45738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45738</v>
      </c>
    </row>
    <row r="196" spans="1:43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0</v>
      </c>
    </row>
    <row r="197" spans="1:43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17017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13506</v>
      </c>
      <c r="U197" s="22">
        <v>17882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38271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86676</v>
      </c>
    </row>
    <row r="198" spans="1:43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</row>
    <row r="199" spans="1:43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</row>
    <row r="200" spans="1:43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0</v>
      </c>
    </row>
    <row r="201" spans="1:43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12369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12369</v>
      </c>
    </row>
    <row r="202" spans="1:43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3097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3097</v>
      </c>
    </row>
    <row r="203" spans="1:43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</row>
    <row r="204" spans="1:43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42921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21919</v>
      </c>
      <c r="P204" s="22">
        <v>0</v>
      </c>
      <c r="Q204" s="22">
        <v>0</v>
      </c>
      <c r="R204" s="22">
        <v>0</v>
      </c>
      <c r="S204" s="22">
        <v>0</v>
      </c>
      <c r="T204" s="22">
        <v>2148</v>
      </c>
      <c r="U204" s="22">
        <v>0</v>
      </c>
      <c r="V204" s="22">
        <v>0</v>
      </c>
      <c r="W204" s="22">
        <v>0</v>
      </c>
      <c r="X204" s="22">
        <v>156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67144</v>
      </c>
    </row>
    <row r="205" spans="1:43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11398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11398</v>
      </c>
    </row>
    <row r="206" spans="1:43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0</v>
      </c>
    </row>
    <row r="207" spans="1:43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0</v>
      </c>
      <c r="F207" s="22">
        <v>89207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22365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111572</v>
      </c>
    </row>
    <row r="208" spans="1:43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1845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5949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7794</v>
      </c>
    </row>
    <row r="209" spans="1:43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10408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10408</v>
      </c>
    </row>
    <row r="210" spans="1:43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2570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2570</v>
      </c>
    </row>
    <row r="211" spans="1:43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0</v>
      </c>
    </row>
    <row r="212" spans="1:43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0</v>
      </c>
    </row>
    <row r="213" spans="1:43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14829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14829</v>
      </c>
    </row>
    <row r="214" spans="1:43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322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322</v>
      </c>
    </row>
    <row r="215" spans="1:43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0</v>
      </c>
    </row>
    <row r="216" spans="1:43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2065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1978</v>
      </c>
      <c r="P216" s="22">
        <v>0</v>
      </c>
      <c r="Q216" s="22">
        <v>0</v>
      </c>
      <c r="R216" s="22">
        <v>0</v>
      </c>
      <c r="S216" s="22">
        <v>0</v>
      </c>
      <c r="T216" s="22">
        <v>7026</v>
      </c>
      <c r="U216" s="22">
        <v>59628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6081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76778</v>
      </c>
    </row>
    <row r="217" spans="1:43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0</v>
      </c>
    </row>
    <row r="218" spans="1:43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0</v>
      </c>
    </row>
    <row r="219" spans="1:43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5491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5491</v>
      </c>
    </row>
    <row r="220" spans="1:43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</row>
    <row r="221" spans="1:43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3404</v>
      </c>
      <c r="AP221" s="22">
        <v>0</v>
      </c>
      <c r="AQ221" s="22">
        <v>3404</v>
      </c>
    </row>
    <row r="222" spans="1:43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</row>
    <row r="223" spans="1:43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0</v>
      </c>
    </row>
    <row r="224" spans="1:43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0</v>
      </c>
    </row>
    <row r="225" spans="1:43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</row>
    <row r="226" spans="1:43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</row>
    <row r="227" spans="1:43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0</v>
      </c>
    </row>
    <row r="228" spans="1:43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0</v>
      </c>
    </row>
    <row r="229" spans="1:43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0</v>
      </c>
    </row>
    <row r="230" spans="1:43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25563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3509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29072</v>
      </c>
    </row>
    <row r="231" spans="1:43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7782</v>
      </c>
      <c r="P231" s="22">
        <v>0</v>
      </c>
      <c r="Q231" s="22">
        <v>0</v>
      </c>
      <c r="R231" s="22">
        <v>0</v>
      </c>
      <c r="S231" s="22">
        <v>0</v>
      </c>
      <c r="T231" s="22">
        <v>2529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25543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35854</v>
      </c>
    </row>
    <row r="232" spans="1:43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3624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8114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11738</v>
      </c>
    </row>
    <row r="233" spans="1:43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0</v>
      </c>
    </row>
    <row r="234" spans="1:43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0</v>
      </c>
    </row>
    <row r="235" spans="1:43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0</v>
      </c>
    </row>
    <row r="236" spans="1:43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9219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9219</v>
      </c>
    </row>
    <row r="237" spans="1:43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0</v>
      </c>
    </row>
    <row r="238" spans="1:43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</row>
    <row r="239" spans="1:43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7927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7927</v>
      </c>
    </row>
    <row r="240" spans="1:43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6920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6920</v>
      </c>
    </row>
    <row r="241" spans="1:43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0</v>
      </c>
    </row>
    <row r="242" spans="1:43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75</v>
      </c>
      <c r="U242" s="22">
        <v>495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570</v>
      </c>
    </row>
    <row r="243" spans="1:43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0</v>
      </c>
    </row>
    <row r="244" spans="1:43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0</v>
      </c>
    </row>
    <row r="245" spans="1:43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</row>
    <row r="246" spans="1:43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6115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6115</v>
      </c>
    </row>
    <row r="247" spans="1:43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</row>
    <row r="248" spans="1:43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19735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19735</v>
      </c>
    </row>
    <row r="249" spans="1:43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190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190</v>
      </c>
    </row>
    <row r="250" spans="1:43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69</v>
      </c>
      <c r="U250" s="22">
        <v>9442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15275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24786</v>
      </c>
    </row>
    <row r="251" spans="1:43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6606</v>
      </c>
      <c r="P251" s="22">
        <v>0</v>
      </c>
      <c r="Q251" s="22">
        <v>0</v>
      </c>
      <c r="R251" s="22">
        <v>0</v>
      </c>
      <c r="S251" s="22">
        <v>0</v>
      </c>
      <c r="T251" s="22">
        <v>15222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12189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34017</v>
      </c>
    </row>
    <row r="252" spans="1:43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8144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8144</v>
      </c>
    </row>
    <row r="253" spans="1:43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</row>
    <row r="254" spans="1:43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26620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26620</v>
      </c>
    </row>
    <row r="255" spans="1:43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20581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11564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32145</v>
      </c>
    </row>
    <row r="256" spans="1:43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5958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3485</v>
      </c>
      <c r="P256" s="22">
        <v>0</v>
      </c>
      <c r="Q256" s="22">
        <v>0</v>
      </c>
      <c r="R256" s="22">
        <v>0</v>
      </c>
      <c r="S256" s="22">
        <v>0</v>
      </c>
      <c r="T256" s="22">
        <v>17827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27270</v>
      </c>
    </row>
    <row r="257" spans="1:43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</row>
    <row r="258" spans="1:43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3489</v>
      </c>
      <c r="P258" s="22">
        <v>0</v>
      </c>
      <c r="Q258" s="22">
        <v>0</v>
      </c>
      <c r="R258" s="22">
        <v>0</v>
      </c>
      <c r="S258" s="22">
        <v>0</v>
      </c>
      <c r="T258" s="22">
        <v>75</v>
      </c>
      <c r="U258" s="22">
        <v>10360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13924</v>
      </c>
    </row>
    <row r="259" spans="1:43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0</v>
      </c>
    </row>
    <row r="260" spans="1:43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1977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1977</v>
      </c>
    </row>
    <row r="261" spans="1:43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34078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34078</v>
      </c>
    </row>
    <row r="262" spans="1:43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</row>
    <row r="263" spans="1:43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</row>
    <row r="264" spans="1:43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25811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25811</v>
      </c>
    </row>
    <row r="265" spans="1:43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8483</v>
      </c>
      <c r="G265" s="22">
        <v>0</v>
      </c>
      <c r="H265" s="22">
        <v>0</v>
      </c>
      <c r="I265" s="22">
        <v>3629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3313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3091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4173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22689</v>
      </c>
    </row>
    <row r="266" spans="1:43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0</v>
      </c>
    </row>
    <row r="267" spans="1:43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3043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3043</v>
      </c>
    </row>
    <row r="268" spans="1:43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</row>
    <row r="269" spans="1:43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440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200</v>
      </c>
      <c r="P269" s="22">
        <v>0</v>
      </c>
      <c r="Q269" s="22">
        <v>0</v>
      </c>
      <c r="R269" s="22">
        <v>0</v>
      </c>
      <c r="S269" s="22">
        <v>0</v>
      </c>
      <c r="T269" s="22">
        <v>17109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3887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21636</v>
      </c>
    </row>
    <row r="270" spans="1:43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</row>
    <row r="271" spans="1:43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</row>
    <row r="272" spans="1:43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</row>
    <row r="273" spans="1:43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</row>
    <row r="274" spans="1:43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</row>
    <row r="275" spans="1:43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</row>
    <row r="276" spans="1:43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</row>
    <row r="277" spans="1:43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</row>
    <row r="278" spans="1:43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</row>
    <row r="279" spans="1:43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</row>
    <row r="280" spans="1:43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</row>
    <row r="281" spans="1:43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</row>
    <row r="282" spans="1:43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</row>
    <row r="283" spans="1:43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</row>
    <row r="284" spans="1:43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</row>
    <row r="285" spans="1:43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</row>
    <row r="286" spans="1:43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</row>
    <row r="287" spans="1:43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</row>
    <row r="288" spans="1:43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</row>
    <row r="289" spans="1:43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</row>
    <row r="290" spans="1:43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</row>
    <row r="291" spans="1:43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</row>
    <row r="292" spans="1:43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</row>
    <row r="293" spans="1:43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</row>
    <row r="294" spans="1:43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274725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274725</v>
      </c>
    </row>
    <row r="295" spans="1:43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</row>
    <row r="298" spans="1:43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0</v>
      </c>
    </row>
    <row r="299" spans="1:43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</row>
    <row r="300" spans="1:43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</row>
    <row r="301" spans="1:43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</row>
    <row r="302" spans="1:43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0</v>
      </c>
    </row>
    <row r="303" spans="1:43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0</v>
      </c>
    </row>
    <row r="304" spans="1:43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</row>
    <row r="305" spans="1:43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</row>
    <row r="306" spans="1:43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18990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18990</v>
      </c>
    </row>
    <row r="307" spans="1:43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0</v>
      </c>
    </row>
    <row r="308" spans="1:43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0</v>
      </c>
    </row>
    <row r="309" spans="1:43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0</v>
      </c>
    </row>
    <row r="310" spans="1:43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0</v>
      </c>
    </row>
    <row r="311" spans="1:43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14716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14716</v>
      </c>
    </row>
    <row r="312" spans="1:43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</row>
    <row r="313" spans="1:43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</row>
    <row r="314" spans="1:43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</row>
    <row r="315" spans="1:43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</row>
    <row r="316" spans="1:43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0</v>
      </c>
    </row>
    <row r="317" spans="1:43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</row>
    <row r="318" spans="1:43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</row>
    <row r="319" spans="1:43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</row>
    <row r="320" spans="1:43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</row>
    <row r="321" spans="1:43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0</v>
      </c>
    </row>
    <row r="322" spans="1:43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0</v>
      </c>
    </row>
    <row r="323" spans="1:43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</row>
    <row r="324" spans="1:43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0</v>
      </c>
    </row>
    <row r="325" spans="1:43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0</v>
      </c>
    </row>
    <row r="326" spans="1:43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0</v>
      </c>
    </row>
    <row r="327" spans="1:43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0</v>
      </c>
    </row>
    <row r="328" spans="1:43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0</v>
      </c>
    </row>
    <row r="329" spans="1:43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3DF97-402A-4F4B-985B-C153FB62DA60}">
  <dimension ref="A1:L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2" width="15.7109375" customWidth="1"/>
  </cols>
  <sheetData>
    <row r="1" spans="1:12" ht="24" customHeight="1" x14ac:dyDescent="0.3">
      <c r="A1" s="4" t="str">
        <f>HYPERLINK("#'Index'!A1", "&lt;&lt; Index")</f>
        <v>&lt;&lt; Index</v>
      </c>
      <c r="B1" s="20" t="s">
        <v>1086</v>
      </c>
      <c r="D1" s="20" t="s">
        <v>1087</v>
      </c>
    </row>
    <row r="2" spans="1:12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1088</v>
      </c>
      <c r="F2" s="21" t="s">
        <v>1089</v>
      </c>
      <c r="G2" s="21" t="s">
        <v>1090</v>
      </c>
      <c r="H2" s="21" t="s">
        <v>1091</v>
      </c>
      <c r="I2" s="21" t="s">
        <v>1092</v>
      </c>
      <c r="J2" s="21" t="s">
        <v>1093</v>
      </c>
      <c r="K2" s="21" t="s">
        <v>1094</v>
      </c>
      <c r="L2" s="21" t="s">
        <v>1095</v>
      </c>
    </row>
    <row r="3" spans="1:12" x14ac:dyDescent="0.25">
      <c r="A3" s="21"/>
      <c r="B3" s="21"/>
      <c r="C3" s="21"/>
      <c r="D3" s="21" t="s">
        <v>88</v>
      </c>
      <c r="E3" s="21" t="s">
        <v>1096</v>
      </c>
      <c r="F3" s="21" t="s">
        <v>1097</v>
      </c>
      <c r="G3" s="21" t="s">
        <v>1098</v>
      </c>
      <c r="H3" s="21" t="s">
        <v>1099</v>
      </c>
      <c r="I3" s="21" t="s">
        <v>1100</v>
      </c>
      <c r="J3" s="21" t="s">
        <v>1101</v>
      </c>
      <c r="K3" s="21" t="s">
        <v>1102</v>
      </c>
      <c r="L3" s="21" t="s">
        <v>1103</v>
      </c>
    </row>
    <row r="4" spans="1:12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12650351776</v>
      </c>
      <c r="F4" s="22">
        <v>86515740</v>
      </c>
      <c r="G4" s="22">
        <v>7819580</v>
      </c>
      <c r="H4" s="22">
        <v>1781716496</v>
      </c>
      <c r="I4" s="22">
        <v>10771579950</v>
      </c>
      <c r="J4" s="22">
        <v>2720010</v>
      </c>
      <c r="K4" s="22"/>
      <c r="L4" s="22"/>
    </row>
    <row r="5" spans="1:12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3332928609</v>
      </c>
      <c r="F5" s="22">
        <v>19701020</v>
      </c>
      <c r="G5" s="22">
        <v>327940</v>
      </c>
      <c r="H5" s="22">
        <v>217608019</v>
      </c>
      <c r="I5" s="22">
        <v>3094577860</v>
      </c>
      <c r="J5" s="22">
        <v>713770</v>
      </c>
      <c r="K5" s="22"/>
      <c r="L5" s="22"/>
    </row>
    <row r="6" spans="1:12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1376925193</v>
      </c>
      <c r="F6" s="22">
        <v>25504980</v>
      </c>
      <c r="G6" s="22">
        <v>1019450</v>
      </c>
      <c r="H6" s="22">
        <v>291347199</v>
      </c>
      <c r="I6" s="22">
        <v>1058860564</v>
      </c>
      <c r="J6" s="22">
        <v>193000</v>
      </c>
      <c r="K6" s="22"/>
      <c r="L6" s="22"/>
    </row>
    <row r="7" spans="1:12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282596490265</v>
      </c>
      <c r="F7" s="22">
        <v>3004289140</v>
      </c>
      <c r="G7" s="22">
        <v>374700000</v>
      </c>
      <c r="H7" s="22">
        <v>53046599676</v>
      </c>
      <c r="I7" s="22">
        <v>226120641387</v>
      </c>
      <c r="J7" s="22">
        <v>50260062</v>
      </c>
      <c r="K7" s="22"/>
      <c r="L7" s="22"/>
    </row>
    <row r="8" spans="1:12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2854292876</v>
      </c>
      <c r="F8" s="22">
        <v>28789230</v>
      </c>
      <c r="G8" s="22">
        <v>73383340</v>
      </c>
      <c r="H8" s="22">
        <v>587559268</v>
      </c>
      <c r="I8" s="22">
        <v>2163608448</v>
      </c>
      <c r="J8" s="22">
        <v>952590</v>
      </c>
      <c r="K8" s="22"/>
      <c r="L8" s="22"/>
    </row>
    <row r="9" spans="1:12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4279304163</v>
      </c>
      <c r="F9" s="22">
        <v>36134910</v>
      </c>
      <c r="G9" s="22">
        <v>498670</v>
      </c>
      <c r="H9" s="22">
        <v>156131980</v>
      </c>
      <c r="I9" s="22">
        <v>4085545313</v>
      </c>
      <c r="J9" s="22">
        <v>993290</v>
      </c>
      <c r="K9" s="22"/>
      <c r="L9" s="22"/>
    </row>
    <row r="10" spans="1:12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2174382261</v>
      </c>
      <c r="F10" s="22">
        <v>24560580</v>
      </c>
      <c r="G10" s="22">
        <v>794630</v>
      </c>
      <c r="H10" s="22">
        <v>582135718</v>
      </c>
      <c r="I10" s="22">
        <v>1566593693</v>
      </c>
      <c r="J10" s="22">
        <v>297640</v>
      </c>
      <c r="K10" s="22"/>
      <c r="L10" s="22"/>
    </row>
    <row r="11" spans="1:12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177378819237</v>
      </c>
      <c r="F11" s="22">
        <v>2052132910</v>
      </c>
      <c r="G11" s="22">
        <v>863148888</v>
      </c>
      <c r="H11" s="22">
        <v>36096078485</v>
      </c>
      <c r="I11" s="22">
        <v>138293756663</v>
      </c>
      <c r="J11" s="22">
        <v>73702291</v>
      </c>
      <c r="K11" s="22"/>
      <c r="L11" s="22"/>
    </row>
    <row r="12" spans="1:12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6798041596</v>
      </c>
      <c r="F12" s="22">
        <v>138282310</v>
      </c>
      <c r="G12" s="22">
        <v>1634875120</v>
      </c>
      <c r="H12" s="22">
        <v>1162052400</v>
      </c>
      <c r="I12" s="22">
        <v>3861456916</v>
      </c>
      <c r="J12" s="22">
        <v>1374850</v>
      </c>
      <c r="K12" s="22"/>
      <c r="L12" s="22"/>
    </row>
    <row r="13" spans="1:12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10300371584</v>
      </c>
      <c r="F13" s="22">
        <v>130836150</v>
      </c>
      <c r="G13" s="22">
        <v>42134260</v>
      </c>
      <c r="H13" s="22">
        <v>3029030577</v>
      </c>
      <c r="I13" s="22">
        <v>7094808897</v>
      </c>
      <c r="J13" s="22">
        <v>3561700</v>
      </c>
      <c r="K13" s="22"/>
      <c r="L13" s="22"/>
    </row>
    <row r="14" spans="1:12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1875215197</v>
      </c>
      <c r="F14" s="22">
        <v>17780500</v>
      </c>
      <c r="G14" s="22">
        <v>2301970</v>
      </c>
      <c r="H14" s="22">
        <v>315308202</v>
      </c>
      <c r="I14" s="22">
        <v>1539182205</v>
      </c>
      <c r="J14" s="22">
        <v>642320</v>
      </c>
      <c r="K14" s="22"/>
      <c r="L14" s="22"/>
    </row>
    <row r="15" spans="1:12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6332197005</v>
      </c>
      <c r="F15" s="22">
        <v>62596180</v>
      </c>
      <c r="G15" s="22">
        <v>11556910</v>
      </c>
      <c r="H15" s="22">
        <v>1906414510</v>
      </c>
      <c r="I15" s="22">
        <v>4350934605</v>
      </c>
      <c r="J15" s="22">
        <v>694800</v>
      </c>
      <c r="K15" s="22"/>
      <c r="L15" s="22"/>
    </row>
    <row r="16" spans="1:12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15071925506</v>
      </c>
      <c r="F16" s="22">
        <v>273501250</v>
      </c>
      <c r="G16" s="22">
        <v>334026940</v>
      </c>
      <c r="H16" s="22">
        <v>2739992060</v>
      </c>
      <c r="I16" s="22">
        <v>11722029103</v>
      </c>
      <c r="J16" s="22">
        <v>2376153</v>
      </c>
      <c r="K16" s="22"/>
      <c r="L16" s="22"/>
    </row>
    <row r="17" spans="1:12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3275226672</v>
      </c>
      <c r="F17" s="22">
        <v>51383660</v>
      </c>
      <c r="G17" s="22">
        <v>178258710</v>
      </c>
      <c r="H17" s="22">
        <v>915846908</v>
      </c>
      <c r="I17" s="22">
        <v>2128806064</v>
      </c>
      <c r="J17" s="22">
        <v>931330</v>
      </c>
      <c r="K17" s="22"/>
      <c r="L17" s="22"/>
    </row>
    <row r="18" spans="1:12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9767126271</v>
      </c>
      <c r="F18" s="22">
        <v>296851200</v>
      </c>
      <c r="G18" s="22">
        <v>491951080</v>
      </c>
      <c r="H18" s="22">
        <v>1543636532</v>
      </c>
      <c r="I18" s="22">
        <v>7433623059</v>
      </c>
      <c r="J18" s="22">
        <v>1064400</v>
      </c>
      <c r="K18" s="22"/>
      <c r="L18" s="22"/>
    </row>
    <row r="19" spans="1:12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15261376735</v>
      </c>
      <c r="F19" s="22">
        <v>161962550</v>
      </c>
      <c r="G19" s="22">
        <v>35150420</v>
      </c>
      <c r="H19" s="22">
        <v>3509649660</v>
      </c>
      <c r="I19" s="22">
        <v>11552944305</v>
      </c>
      <c r="J19" s="22">
        <v>1669800</v>
      </c>
      <c r="K19" s="22"/>
      <c r="L19" s="22"/>
    </row>
    <row r="20" spans="1:12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6329645404</v>
      </c>
      <c r="F20" s="22">
        <v>44861460</v>
      </c>
      <c r="G20" s="22">
        <v>18059430</v>
      </c>
      <c r="H20" s="22">
        <v>1037402084</v>
      </c>
      <c r="I20" s="22">
        <v>5225742520</v>
      </c>
      <c r="J20" s="22">
        <v>3579910</v>
      </c>
      <c r="K20" s="22"/>
      <c r="L20" s="22"/>
    </row>
    <row r="21" spans="1:12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13316327947</v>
      </c>
      <c r="F21" s="22">
        <v>86840810</v>
      </c>
      <c r="G21" s="22">
        <v>24795230</v>
      </c>
      <c r="H21" s="22">
        <v>1949448561</v>
      </c>
      <c r="I21" s="22">
        <v>11254121346</v>
      </c>
      <c r="J21" s="22">
        <v>1122000</v>
      </c>
      <c r="K21" s="22"/>
      <c r="L21" s="22"/>
    </row>
    <row r="22" spans="1:12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1381079360</v>
      </c>
      <c r="F22" s="22">
        <v>21766480</v>
      </c>
      <c r="G22" s="22">
        <v>26157810</v>
      </c>
      <c r="H22" s="22">
        <v>332783214</v>
      </c>
      <c r="I22" s="22">
        <v>999841466</v>
      </c>
      <c r="J22" s="22">
        <v>530390</v>
      </c>
      <c r="K22" s="22"/>
      <c r="L22" s="22"/>
    </row>
    <row r="23" spans="1:12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1153863730</v>
      </c>
      <c r="F23" s="22">
        <v>56458900</v>
      </c>
      <c r="G23" s="22">
        <v>3344700</v>
      </c>
      <c r="H23" s="22">
        <v>97282986</v>
      </c>
      <c r="I23" s="22">
        <v>996361224</v>
      </c>
      <c r="J23" s="22">
        <v>415920</v>
      </c>
      <c r="K23" s="22"/>
      <c r="L23" s="22"/>
    </row>
    <row r="24" spans="1:12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1707217518</v>
      </c>
      <c r="F24" s="22">
        <v>60243900</v>
      </c>
      <c r="G24" s="22">
        <v>2795630</v>
      </c>
      <c r="H24" s="22">
        <v>602255449</v>
      </c>
      <c r="I24" s="22">
        <v>1041922539</v>
      </c>
      <c r="J24" s="22"/>
      <c r="K24" s="22"/>
      <c r="L24" s="22"/>
    </row>
    <row r="25" spans="1:12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4854213341</v>
      </c>
      <c r="F25" s="22">
        <v>1300096410</v>
      </c>
      <c r="G25" s="22">
        <v>1774341670</v>
      </c>
      <c r="H25" s="22">
        <v>477131756</v>
      </c>
      <c r="I25" s="22">
        <v>1280692215</v>
      </c>
      <c r="J25" s="22">
        <v>21951290</v>
      </c>
      <c r="K25" s="22"/>
      <c r="L25" s="22"/>
    </row>
    <row r="26" spans="1:12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2398149095</v>
      </c>
      <c r="F26" s="22">
        <v>593300250</v>
      </c>
      <c r="G26" s="22">
        <v>291450190</v>
      </c>
      <c r="H26" s="22">
        <v>306628964</v>
      </c>
      <c r="I26" s="22">
        <v>1159027001</v>
      </c>
      <c r="J26" s="22">
        <v>47742690</v>
      </c>
      <c r="K26" s="22"/>
      <c r="L26" s="22"/>
    </row>
    <row r="27" spans="1:12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34012402021</v>
      </c>
      <c r="F27" s="22">
        <v>860101320</v>
      </c>
      <c r="G27" s="22">
        <v>9658487440</v>
      </c>
      <c r="H27" s="22">
        <v>5228402131</v>
      </c>
      <c r="I27" s="22">
        <v>18227820947</v>
      </c>
      <c r="J27" s="22">
        <v>37590183</v>
      </c>
      <c r="K27" s="22"/>
      <c r="L27" s="22"/>
    </row>
    <row r="28" spans="1:12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58490242623</v>
      </c>
      <c r="F28" s="22">
        <v>3658844650</v>
      </c>
      <c r="G28" s="22">
        <v>37166990877</v>
      </c>
      <c r="H28" s="22">
        <v>8249205890</v>
      </c>
      <c r="I28" s="22">
        <v>9415201206</v>
      </c>
      <c r="J28" s="22"/>
      <c r="K28" s="22"/>
      <c r="L28" s="22"/>
    </row>
    <row r="29" spans="1:12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81321144</v>
      </c>
      <c r="F29" s="22">
        <v>4863250</v>
      </c>
      <c r="G29" s="22">
        <v>512700</v>
      </c>
      <c r="H29" s="22">
        <v>5536088</v>
      </c>
      <c r="I29" s="22">
        <v>35515716</v>
      </c>
      <c r="J29" s="22">
        <v>34893390</v>
      </c>
      <c r="K29" s="22"/>
      <c r="L29" s="22"/>
    </row>
    <row r="30" spans="1:12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2226587977</v>
      </c>
      <c r="F30" s="22">
        <v>602593980</v>
      </c>
      <c r="G30" s="22">
        <v>380584980</v>
      </c>
      <c r="H30" s="22">
        <v>158273247</v>
      </c>
      <c r="I30" s="22">
        <v>1018642480</v>
      </c>
      <c r="J30" s="22">
        <v>66493290</v>
      </c>
      <c r="K30" s="22"/>
      <c r="L30" s="22"/>
    </row>
    <row r="31" spans="1:12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995883194</v>
      </c>
      <c r="F31" s="22">
        <v>118597320</v>
      </c>
      <c r="G31" s="22">
        <v>39994610</v>
      </c>
      <c r="H31" s="22">
        <v>42542660</v>
      </c>
      <c r="I31" s="22">
        <v>735060754</v>
      </c>
      <c r="J31" s="22">
        <v>59687850</v>
      </c>
      <c r="K31" s="22"/>
      <c r="L31" s="22"/>
    </row>
    <row r="32" spans="1:12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1293145054</v>
      </c>
      <c r="F32" s="22">
        <v>299808330</v>
      </c>
      <c r="G32" s="22">
        <v>74631250</v>
      </c>
      <c r="H32" s="22">
        <v>139543057</v>
      </c>
      <c r="I32" s="22">
        <v>664404177</v>
      </c>
      <c r="J32" s="22">
        <v>114758240</v>
      </c>
      <c r="K32" s="22"/>
      <c r="L32" s="22"/>
    </row>
    <row r="33" spans="1:12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1805996128</v>
      </c>
      <c r="F33" s="22">
        <v>710441040</v>
      </c>
      <c r="G33" s="22">
        <v>342771940</v>
      </c>
      <c r="H33" s="22">
        <v>148768540</v>
      </c>
      <c r="I33" s="22">
        <v>568603718</v>
      </c>
      <c r="J33" s="22">
        <v>35410890</v>
      </c>
      <c r="K33" s="22"/>
      <c r="L33" s="22"/>
    </row>
    <row r="34" spans="1:12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1437604026</v>
      </c>
      <c r="F34" s="22">
        <v>128318960</v>
      </c>
      <c r="G34" s="22">
        <v>428798360</v>
      </c>
      <c r="H34" s="22">
        <v>263899351</v>
      </c>
      <c r="I34" s="22">
        <v>610413695</v>
      </c>
      <c r="J34" s="22">
        <v>6173660</v>
      </c>
      <c r="K34" s="22"/>
      <c r="L34" s="22"/>
    </row>
    <row r="35" spans="1:12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280825270</v>
      </c>
      <c r="F35" s="22">
        <v>108425640</v>
      </c>
      <c r="G35" s="22">
        <v>38623310</v>
      </c>
      <c r="H35" s="22">
        <v>16099220</v>
      </c>
      <c r="I35" s="22">
        <v>68869390</v>
      </c>
      <c r="J35" s="22">
        <v>48807710</v>
      </c>
      <c r="K35" s="22"/>
      <c r="L35" s="22"/>
    </row>
    <row r="36" spans="1:12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7688196495</v>
      </c>
      <c r="F36" s="22">
        <v>2479384470</v>
      </c>
      <c r="G36" s="22">
        <v>2663818370</v>
      </c>
      <c r="H36" s="22">
        <v>713078389</v>
      </c>
      <c r="I36" s="22">
        <v>1770329446</v>
      </c>
      <c r="J36" s="22">
        <v>61585820</v>
      </c>
      <c r="K36" s="22"/>
      <c r="L36" s="22"/>
    </row>
    <row r="37" spans="1:12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3383836764</v>
      </c>
      <c r="F37" s="22">
        <v>1556074350</v>
      </c>
      <c r="G37" s="22">
        <v>641175230</v>
      </c>
      <c r="H37" s="22">
        <v>238489854</v>
      </c>
      <c r="I37" s="22">
        <v>923612910</v>
      </c>
      <c r="J37" s="22">
        <v>24484420</v>
      </c>
      <c r="K37" s="22"/>
      <c r="L37" s="22"/>
    </row>
    <row r="38" spans="1:12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2118853324</v>
      </c>
      <c r="F38" s="22">
        <v>327835490</v>
      </c>
      <c r="G38" s="22">
        <v>176186140</v>
      </c>
      <c r="H38" s="22">
        <v>218173570</v>
      </c>
      <c r="I38" s="22">
        <v>1255824521</v>
      </c>
      <c r="J38" s="22">
        <v>140833603</v>
      </c>
      <c r="K38" s="22"/>
      <c r="L38" s="22"/>
    </row>
    <row r="39" spans="1:12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752315783</v>
      </c>
      <c r="F39" s="22">
        <v>71271040</v>
      </c>
      <c r="G39" s="22">
        <v>13654510</v>
      </c>
      <c r="H39" s="22">
        <v>38786953</v>
      </c>
      <c r="I39" s="22">
        <v>529217710</v>
      </c>
      <c r="J39" s="22">
        <v>99385570</v>
      </c>
      <c r="K39" s="22"/>
      <c r="L39" s="22"/>
    </row>
    <row r="40" spans="1:12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1076765737</v>
      </c>
      <c r="F40" s="22">
        <v>594493860</v>
      </c>
      <c r="G40" s="22">
        <v>222857770</v>
      </c>
      <c r="H40" s="22">
        <v>61746092</v>
      </c>
      <c r="I40" s="22">
        <v>157737745</v>
      </c>
      <c r="J40" s="22">
        <v>39930270</v>
      </c>
      <c r="K40" s="22"/>
      <c r="L40" s="22"/>
    </row>
    <row r="41" spans="1:12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7183983885</v>
      </c>
      <c r="F41" s="22">
        <v>3000392860</v>
      </c>
      <c r="G41" s="22">
        <v>1899042920</v>
      </c>
      <c r="H41" s="22">
        <v>476666167</v>
      </c>
      <c r="I41" s="22">
        <v>1751472298</v>
      </c>
      <c r="J41" s="22">
        <v>56409640</v>
      </c>
      <c r="K41" s="22"/>
      <c r="L41" s="22"/>
    </row>
    <row r="42" spans="1:12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4814918587</v>
      </c>
      <c r="F42" s="22">
        <v>1796224090</v>
      </c>
      <c r="G42" s="22">
        <v>854102830</v>
      </c>
      <c r="H42" s="22">
        <v>629275963</v>
      </c>
      <c r="I42" s="22">
        <v>1388776894</v>
      </c>
      <c r="J42" s="22">
        <v>146538810</v>
      </c>
      <c r="K42" s="22"/>
      <c r="L42" s="22"/>
    </row>
    <row r="43" spans="1:12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342524066</v>
      </c>
      <c r="F43" s="22">
        <v>88865190</v>
      </c>
      <c r="G43" s="22">
        <v>38417980</v>
      </c>
      <c r="H43" s="22">
        <v>24456970</v>
      </c>
      <c r="I43" s="22">
        <v>156218656</v>
      </c>
      <c r="J43" s="22">
        <v>34565270</v>
      </c>
      <c r="K43" s="22"/>
      <c r="L43" s="22"/>
    </row>
    <row r="44" spans="1:12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1484384334</v>
      </c>
      <c r="F44" s="22">
        <v>496632350</v>
      </c>
      <c r="G44" s="22">
        <v>373000690</v>
      </c>
      <c r="H44" s="22">
        <v>103057462</v>
      </c>
      <c r="I44" s="22">
        <v>346759532</v>
      </c>
      <c r="J44" s="22">
        <v>164934300</v>
      </c>
      <c r="K44" s="22"/>
      <c r="L44" s="22"/>
    </row>
    <row r="45" spans="1:12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8502819856</v>
      </c>
      <c r="F45" s="22">
        <v>388224660</v>
      </c>
      <c r="G45" s="22">
        <v>194554850</v>
      </c>
      <c r="H45" s="22">
        <v>587884710</v>
      </c>
      <c r="I45" s="22">
        <v>7194736606</v>
      </c>
      <c r="J45" s="22">
        <v>137419030</v>
      </c>
      <c r="K45" s="22"/>
      <c r="L45" s="22"/>
    </row>
    <row r="46" spans="1:12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1015754134</v>
      </c>
      <c r="F46" s="22">
        <v>442266390</v>
      </c>
      <c r="G46" s="22">
        <v>25183950</v>
      </c>
      <c r="H46" s="22">
        <v>48020900</v>
      </c>
      <c r="I46" s="22">
        <v>305955904</v>
      </c>
      <c r="J46" s="22">
        <v>194326990</v>
      </c>
      <c r="K46" s="22"/>
      <c r="L46" s="22"/>
    </row>
    <row r="47" spans="1:12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9807466996</v>
      </c>
      <c r="F47" s="22">
        <v>1533842820</v>
      </c>
      <c r="G47" s="22">
        <v>1767396540</v>
      </c>
      <c r="H47" s="22">
        <v>2247687465</v>
      </c>
      <c r="I47" s="22">
        <v>4142456171</v>
      </c>
      <c r="J47" s="22">
        <v>116084000</v>
      </c>
      <c r="K47" s="22"/>
      <c r="L47" s="22"/>
    </row>
    <row r="48" spans="1:12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14684823594</v>
      </c>
      <c r="F48" s="22">
        <v>6162139460</v>
      </c>
      <c r="G48" s="22">
        <v>6301532400</v>
      </c>
      <c r="H48" s="22">
        <v>1154659062</v>
      </c>
      <c r="I48" s="22">
        <v>1010444172</v>
      </c>
      <c r="J48" s="22">
        <v>56048500</v>
      </c>
      <c r="K48" s="22"/>
      <c r="L48" s="22"/>
    </row>
    <row r="49" spans="1:12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1971126582</v>
      </c>
      <c r="F49" s="22">
        <v>852052640</v>
      </c>
      <c r="G49" s="22">
        <v>262565290</v>
      </c>
      <c r="H49" s="22">
        <v>157140740</v>
      </c>
      <c r="I49" s="22">
        <v>547629152</v>
      </c>
      <c r="J49" s="22">
        <v>151738760</v>
      </c>
      <c r="K49" s="22"/>
      <c r="L49" s="22"/>
    </row>
    <row r="50" spans="1:12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2116850850</v>
      </c>
      <c r="F50" s="22">
        <v>256667260</v>
      </c>
      <c r="G50" s="22">
        <v>58994610</v>
      </c>
      <c r="H50" s="22">
        <v>69855247</v>
      </c>
      <c r="I50" s="22">
        <v>1673541023</v>
      </c>
      <c r="J50" s="22">
        <v>57792710</v>
      </c>
      <c r="K50" s="22"/>
      <c r="L50" s="22"/>
    </row>
    <row r="51" spans="1:12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6744211338</v>
      </c>
      <c r="F51" s="22">
        <v>791871930</v>
      </c>
      <c r="G51" s="22">
        <v>2934834240</v>
      </c>
      <c r="H51" s="22">
        <v>1078577884</v>
      </c>
      <c r="I51" s="22">
        <v>1813049654</v>
      </c>
      <c r="J51" s="22">
        <v>125877630</v>
      </c>
      <c r="K51" s="22"/>
      <c r="L51" s="22"/>
    </row>
    <row r="52" spans="1:12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1192397911</v>
      </c>
      <c r="F52" s="22">
        <v>324894860</v>
      </c>
      <c r="G52" s="22">
        <v>155999750</v>
      </c>
      <c r="H52" s="22">
        <v>138545659</v>
      </c>
      <c r="I52" s="22">
        <v>477613122</v>
      </c>
      <c r="J52" s="22">
        <v>95344520</v>
      </c>
      <c r="K52" s="22"/>
      <c r="L52" s="22"/>
    </row>
    <row r="53" spans="1:12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8763414318</v>
      </c>
      <c r="F53" s="22">
        <v>1300765060</v>
      </c>
      <c r="G53" s="22">
        <v>196370710</v>
      </c>
      <c r="H53" s="22">
        <v>4320283560</v>
      </c>
      <c r="I53" s="22">
        <v>2860578588</v>
      </c>
      <c r="J53" s="22">
        <v>85416400</v>
      </c>
      <c r="K53" s="22"/>
      <c r="L53" s="22"/>
    </row>
    <row r="54" spans="1:12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1622065062</v>
      </c>
      <c r="F54" s="22">
        <v>464947320</v>
      </c>
      <c r="G54" s="22">
        <v>454478620</v>
      </c>
      <c r="H54" s="22">
        <v>188721839</v>
      </c>
      <c r="I54" s="22">
        <v>506540993</v>
      </c>
      <c r="J54" s="22">
        <v>7376290</v>
      </c>
      <c r="K54" s="22"/>
      <c r="L54" s="22"/>
    </row>
    <row r="55" spans="1:12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2139235023</v>
      </c>
      <c r="F55" s="22">
        <v>203523140</v>
      </c>
      <c r="G55" s="22">
        <v>114982920</v>
      </c>
      <c r="H55" s="22">
        <v>469182787</v>
      </c>
      <c r="I55" s="22">
        <v>1193711116</v>
      </c>
      <c r="J55" s="22">
        <v>157835060</v>
      </c>
      <c r="K55" s="22"/>
      <c r="L55" s="22"/>
    </row>
    <row r="56" spans="1:12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849575368</v>
      </c>
      <c r="F56" s="22">
        <v>278991620</v>
      </c>
      <c r="G56" s="22">
        <v>100992830</v>
      </c>
      <c r="H56" s="22">
        <v>73492928</v>
      </c>
      <c r="I56" s="22">
        <v>288918510</v>
      </c>
      <c r="J56" s="22">
        <v>107179480</v>
      </c>
      <c r="K56" s="22"/>
      <c r="L56" s="22"/>
    </row>
    <row r="57" spans="1:12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4898613989</v>
      </c>
      <c r="F57" s="22">
        <v>1243492130</v>
      </c>
      <c r="G57" s="22">
        <v>532201450</v>
      </c>
      <c r="H57" s="22">
        <v>342722576</v>
      </c>
      <c r="I57" s="22">
        <v>2621964253</v>
      </c>
      <c r="J57" s="22">
        <v>158233580</v>
      </c>
      <c r="K57" s="22"/>
      <c r="L57" s="22"/>
    </row>
    <row r="58" spans="1:12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3905905442</v>
      </c>
      <c r="F58" s="22">
        <v>1995385890</v>
      </c>
      <c r="G58" s="22">
        <v>563854110</v>
      </c>
      <c r="H58" s="22">
        <v>392240251</v>
      </c>
      <c r="I58" s="22">
        <v>809116531</v>
      </c>
      <c r="J58" s="22">
        <v>145308660</v>
      </c>
      <c r="K58" s="22"/>
      <c r="L58" s="22"/>
    </row>
    <row r="59" spans="1:12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1294649956</v>
      </c>
      <c r="F59" s="22">
        <v>477700780</v>
      </c>
      <c r="G59" s="22">
        <v>269932700</v>
      </c>
      <c r="H59" s="22">
        <v>124891083</v>
      </c>
      <c r="I59" s="22">
        <v>371809243</v>
      </c>
      <c r="J59" s="22">
        <v>50316150</v>
      </c>
      <c r="K59" s="22"/>
      <c r="L59" s="22"/>
    </row>
    <row r="60" spans="1:12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2074489766</v>
      </c>
      <c r="F60" s="22">
        <v>995044410</v>
      </c>
      <c r="G60" s="22">
        <v>647120840</v>
      </c>
      <c r="H60" s="22">
        <v>190498320</v>
      </c>
      <c r="I60" s="22">
        <v>212867096</v>
      </c>
      <c r="J60" s="22">
        <v>28959100</v>
      </c>
      <c r="K60" s="22"/>
      <c r="L60" s="22"/>
    </row>
    <row r="61" spans="1:12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2751430538</v>
      </c>
      <c r="F61" s="22">
        <v>1834359630</v>
      </c>
      <c r="G61" s="22">
        <v>446742730</v>
      </c>
      <c r="H61" s="22">
        <v>212261659</v>
      </c>
      <c r="I61" s="22">
        <v>257718189</v>
      </c>
      <c r="J61" s="22">
        <v>348330</v>
      </c>
      <c r="K61" s="22"/>
      <c r="L61" s="22"/>
    </row>
    <row r="62" spans="1:12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992703802</v>
      </c>
      <c r="F62" s="22">
        <v>579756840</v>
      </c>
      <c r="G62" s="22">
        <v>109297890</v>
      </c>
      <c r="H62" s="22">
        <v>76435422</v>
      </c>
      <c r="I62" s="22">
        <v>136036100</v>
      </c>
      <c r="J62" s="22">
        <v>91177550</v>
      </c>
      <c r="K62" s="22"/>
      <c r="L62" s="22"/>
    </row>
    <row r="63" spans="1:12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11351604392</v>
      </c>
      <c r="F63" s="22">
        <v>1663236220</v>
      </c>
      <c r="G63" s="22">
        <v>317786660</v>
      </c>
      <c r="H63" s="22">
        <v>2697937266</v>
      </c>
      <c r="I63" s="22">
        <v>6631813616</v>
      </c>
      <c r="J63" s="22">
        <v>40830630</v>
      </c>
      <c r="K63" s="22"/>
      <c r="L63" s="22"/>
    </row>
    <row r="64" spans="1:12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298280147</v>
      </c>
      <c r="F64" s="22">
        <v>62110360</v>
      </c>
      <c r="G64" s="22">
        <v>10376000</v>
      </c>
      <c r="H64" s="22">
        <v>47957759</v>
      </c>
      <c r="I64" s="22">
        <v>157674218</v>
      </c>
      <c r="J64" s="22">
        <v>20161810</v>
      </c>
      <c r="K64" s="22"/>
      <c r="L64" s="22"/>
    </row>
    <row r="65" spans="1:12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1655271843</v>
      </c>
      <c r="F65" s="22">
        <v>724538700</v>
      </c>
      <c r="G65" s="22">
        <v>178143710</v>
      </c>
      <c r="H65" s="22">
        <v>58235869</v>
      </c>
      <c r="I65" s="22">
        <v>635550564</v>
      </c>
      <c r="J65" s="22">
        <v>58803000</v>
      </c>
      <c r="K65" s="22"/>
      <c r="L65" s="22"/>
    </row>
    <row r="66" spans="1:12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3126312885</v>
      </c>
      <c r="F66" s="22">
        <v>770875080</v>
      </c>
      <c r="G66" s="22">
        <v>447971360</v>
      </c>
      <c r="H66" s="22">
        <v>146549868</v>
      </c>
      <c r="I66" s="22">
        <v>1675595627</v>
      </c>
      <c r="J66" s="22">
        <v>85320950</v>
      </c>
      <c r="K66" s="22"/>
      <c r="L66" s="22"/>
    </row>
    <row r="67" spans="1:12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2697404481</v>
      </c>
      <c r="F67" s="22">
        <v>954813800</v>
      </c>
      <c r="G67" s="22">
        <v>1257476130</v>
      </c>
      <c r="H67" s="22">
        <v>195621124</v>
      </c>
      <c r="I67" s="22">
        <v>202121307</v>
      </c>
      <c r="J67" s="22">
        <v>87372120</v>
      </c>
      <c r="K67" s="22"/>
      <c r="L67" s="22"/>
    </row>
    <row r="68" spans="1:12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236840090</v>
      </c>
      <c r="F68" s="22">
        <v>131325050</v>
      </c>
      <c r="G68" s="22">
        <v>66332100</v>
      </c>
      <c r="H68" s="22">
        <v>14177050</v>
      </c>
      <c r="I68" s="22">
        <v>15915090</v>
      </c>
      <c r="J68" s="22">
        <v>9090800</v>
      </c>
      <c r="K68" s="22"/>
      <c r="L68" s="22"/>
    </row>
    <row r="69" spans="1:12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6352888661</v>
      </c>
      <c r="F69" s="22">
        <v>806757610</v>
      </c>
      <c r="G69" s="22">
        <v>236376130</v>
      </c>
      <c r="H69" s="22">
        <v>1457652240</v>
      </c>
      <c r="I69" s="22">
        <v>3689933421</v>
      </c>
      <c r="J69" s="22">
        <v>162169260</v>
      </c>
      <c r="K69" s="22"/>
      <c r="L69" s="22"/>
    </row>
    <row r="70" spans="1:12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19842635347</v>
      </c>
      <c r="F70" s="22">
        <v>1186056440</v>
      </c>
      <c r="G70" s="22">
        <v>641726350</v>
      </c>
      <c r="H70" s="22">
        <v>3903388315</v>
      </c>
      <c r="I70" s="22">
        <v>13960035502</v>
      </c>
      <c r="J70" s="22">
        <v>151428740</v>
      </c>
      <c r="K70" s="22"/>
      <c r="L70" s="22"/>
    </row>
    <row r="71" spans="1:12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2941654082</v>
      </c>
      <c r="F71" s="22">
        <v>1515540150</v>
      </c>
      <c r="G71" s="22">
        <v>1084221660</v>
      </c>
      <c r="H71" s="22">
        <v>152027620</v>
      </c>
      <c r="I71" s="22">
        <v>139961992</v>
      </c>
      <c r="J71" s="22">
        <v>49902660</v>
      </c>
      <c r="K71" s="22"/>
      <c r="L71" s="22"/>
    </row>
    <row r="72" spans="1:12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716866741</v>
      </c>
      <c r="F72" s="22">
        <v>233289940</v>
      </c>
      <c r="G72" s="22">
        <v>50088070</v>
      </c>
      <c r="H72" s="22">
        <v>43774074</v>
      </c>
      <c r="I72" s="22">
        <v>332973667</v>
      </c>
      <c r="J72" s="22">
        <v>56740990</v>
      </c>
      <c r="K72" s="22"/>
      <c r="L72" s="22"/>
    </row>
    <row r="73" spans="1:12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510540340</v>
      </c>
      <c r="F73" s="22">
        <v>125010780</v>
      </c>
      <c r="G73" s="22">
        <v>70649040</v>
      </c>
      <c r="H73" s="22">
        <v>71616020</v>
      </c>
      <c r="I73" s="22">
        <v>178839770</v>
      </c>
      <c r="J73" s="22">
        <v>64424730</v>
      </c>
      <c r="K73" s="22"/>
      <c r="L73" s="22"/>
    </row>
    <row r="74" spans="1:12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257333879</v>
      </c>
      <c r="F74" s="22">
        <v>60469390</v>
      </c>
      <c r="G74" s="22">
        <v>44467860</v>
      </c>
      <c r="H74" s="22">
        <v>65944340</v>
      </c>
      <c r="I74" s="22">
        <v>66282149</v>
      </c>
      <c r="J74" s="22">
        <v>20170140</v>
      </c>
      <c r="K74" s="22"/>
      <c r="L74" s="22"/>
    </row>
    <row r="75" spans="1:12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1822560048</v>
      </c>
      <c r="F75" s="22">
        <v>351212370</v>
      </c>
      <c r="G75" s="22">
        <v>346452970</v>
      </c>
      <c r="H75" s="22">
        <v>103000627</v>
      </c>
      <c r="I75" s="22">
        <v>947615371</v>
      </c>
      <c r="J75" s="22">
        <v>73024690</v>
      </c>
      <c r="K75" s="22"/>
      <c r="L75" s="22">
        <v>1254020</v>
      </c>
    </row>
    <row r="76" spans="1:12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670507767</v>
      </c>
      <c r="F76" s="22">
        <v>294959310</v>
      </c>
      <c r="G76" s="22">
        <v>100546950</v>
      </c>
      <c r="H76" s="22">
        <v>44348499</v>
      </c>
      <c r="I76" s="22">
        <v>128854158</v>
      </c>
      <c r="J76" s="22">
        <v>101798850</v>
      </c>
      <c r="K76" s="22"/>
      <c r="L76" s="22"/>
    </row>
    <row r="77" spans="1:12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1435454655</v>
      </c>
      <c r="F77" s="22">
        <v>387134320</v>
      </c>
      <c r="G77" s="22">
        <v>118065380</v>
      </c>
      <c r="H77" s="22">
        <v>113611565</v>
      </c>
      <c r="I77" s="22">
        <v>691169700</v>
      </c>
      <c r="J77" s="22">
        <v>125473690</v>
      </c>
      <c r="K77" s="22"/>
      <c r="L77" s="22"/>
    </row>
    <row r="78" spans="1:12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10613484482</v>
      </c>
      <c r="F78" s="22">
        <v>731878460</v>
      </c>
      <c r="G78" s="22">
        <v>4346338050</v>
      </c>
      <c r="H78" s="22">
        <v>1549627814</v>
      </c>
      <c r="I78" s="22">
        <v>3908107568</v>
      </c>
      <c r="J78" s="22">
        <v>77532590</v>
      </c>
      <c r="K78" s="22"/>
      <c r="L78" s="22"/>
    </row>
    <row r="79" spans="1:12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2060978096</v>
      </c>
      <c r="F79" s="22">
        <v>656448530</v>
      </c>
      <c r="G79" s="22">
        <v>260160490</v>
      </c>
      <c r="H79" s="22">
        <v>252564218</v>
      </c>
      <c r="I79" s="22">
        <v>713032128</v>
      </c>
      <c r="J79" s="22">
        <v>178772730</v>
      </c>
      <c r="K79" s="22"/>
      <c r="L79" s="22"/>
    </row>
    <row r="80" spans="1:12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794787038</v>
      </c>
      <c r="F80" s="22">
        <v>298807240</v>
      </c>
      <c r="G80" s="22">
        <v>38543920</v>
      </c>
      <c r="H80" s="22">
        <v>41320986</v>
      </c>
      <c r="I80" s="22">
        <v>369154637</v>
      </c>
      <c r="J80" s="22">
        <v>46960255</v>
      </c>
      <c r="K80" s="22"/>
      <c r="L80" s="22"/>
    </row>
    <row r="81" spans="1:12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608427283</v>
      </c>
      <c r="F81" s="22">
        <v>129796070</v>
      </c>
      <c r="G81" s="22">
        <v>21594520</v>
      </c>
      <c r="H81" s="22">
        <v>22340420</v>
      </c>
      <c r="I81" s="22">
        <v>346927453</v>
      </c>
      <c r="J81" s="22">
        <v>87768820</v>
      </c>
      <c r="K81" s="22"/>
      <c r="L81" s="22"/>
    </row>
    <row r="82" spans="1:12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2337887058</v>
      </c>
      <c r="F82" s="22">
        <v>626061450</v>
      </c>
      <c r="G82" s="22">
        <v>236565980</v>
      </c>
      <c r="H82" s="22">
        <v>314599329</v>
      </c>
      <c r="I82" s="22">
        <v>976923579</v>
      </c>
      <c r="J82" s="22">
        <v>183736720</v>
      </c>
      <c r="K82" s="22"/>
      <c r="L82" s="22"/>
    </row>
    <row r="83" spans="1:12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1516680997</v>
      </c>
      <c r="F83" s="22">
        <v>608403550</v>
      </c>
      <c r="G83" s="22">
        <v>81121240</v>
      </c>
      <c r="H83" s="22">
        <v>112857490</v>
      </c>
      <c r="I83" s="22">
        <v>509721287</v>
      </c>
      <c r="J83" s="22">
        <v>204577430</v>
      </c>
      <c r="K83" s="22"/>
      <c r="L83" s="22"/>
    </row>
    <row r="84" spans="1:12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2024654351</v>
      </c>
      <c r="F84" s="22">
        <v>859868440</v>
      </c>
      <c r="G84" s="22">
        <v>197229500</v>
      </c>
      <c r="H84" s="22">
        <v>291086750</v>
      </c>
      <c r="I84" s="22">
        <v>585187561</v>
      </c>
      <c r="J84" s="22">
        <v>91282100</v>
      </c>
      <c r="K84" s="22"/>
      <c r="L84" s="22"/>
    </row>
    <row r="85" spans="1:12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728420812</v>
      </c>
      <c r="F85" s="22">
        <v>177842460</v>
      </c>
      <c r="G85" s="22">
        <v>25297720</v>
      </c>
      <c r="H85" s="22">
        <v>34751490</v>
      </c>
      <c r="I85" s="22">
        <v>335660992</v>
      </c>
      <c r="J85" s="22">
        <v>154868150</v>
      </c>
      <c r="K85" s="22"/>
      <c r="L85" s="22"/>
    </row>
    <row r="86" spans="1:12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1040494454</v>
      </c>
      <c r="F86" s="22">
        <v>110489350</v>
      </c>
      <c r="G86" s="22">
        <v>11148010</v>
      </c>
      <c r="H86" s="22">
        <v>43272922</v>
      </c>
      <c r="I86" s="22">
        <v>776117952</v>
      </c>
      <c r="J86" s="22">
        <v>99466220</v>
      </c>
      <c r="K86" s="22"/>
      <c r="L86" s="22"/>
    </row>
    <row r="87" spans="1:12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2851377742</v>
      </c>
      <c r="F87" s="22">
        <v>496693430</v>
      </c>
      <c r="G87" s="22">
        <v>151009670</v>
      </c>
      <c r="H87" s="22">
        <v>135463797</v>
      </c>
      <c r="I87" s="22">
        <v>1976412585</v>
      </c>
      <c r="J87" s="22">
        <v>91798260</v>
      </c>
      <c r="K87" s="22"/>
      <c r="L87" s="22"/>
    </row>
    <row r="88" spans="1:12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3993411662</v>
      </c>
      <c r="F88" s="22">
        <v>1258563940</v>
      </c>
      <c r="G88" s="22">
        <v>707753640</v>
      </c>
      <c r="H88" s="22">
        <v>585943294</v>
      </c>
      <c r="I88" s="22">
        <v>1241310708</v>
      </c>
      <c r="J88" s="22">
        <v>199840080</v>
      </c>
      <c r="K88" s="22"/>
      <c r="L88" s="22"/>
    </row>
    <row r="89" spans="1:12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1723246847</v>
      </c>
      <c r="F89" s="22">
        <v>706287020</v>
      </c>
      <c r="G89" s="22">
        <v>59517790</v>
      </c>
      <c r="H89" s="22">
        <v>85542995</v>
      </c>
      <c r="I89" s="22">
        <v>728363802</v>
      </c>
      <c r="J89" s="22">
        <v>143535240</v>
      </c>
      <c r="K89" s="22"/>
      <c r="L89" s="22"/>
    </row>
    <row r="90" spans="1:12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2253350646</v>
      </c>
      <c r="F90" s="22">
        <v>691523790</v>
      </c>
      <c r="G90" s="22">
        <v>606092990</v>
      </c>
      <c r="H90" s="22">
        <v>212271550</v>
      </c>
      <c r="I90" s="22">
        <v>728113496</v>
      </c>
      <c r="J90" s="22">
        <v>15348820</v>
      </c>
      <c r="K90" s="22"/>
      <c r="L90" s="22"/>
    </row>
    <row r="91" spans="1:12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10017472992</v>
      </c>
      <c r="F91" s="22">
        <v>4726467460</v>
      </c>
      <c r="G91" s="22">
        <v>2875894240</v>
      </c>
      <c r="H91" s="22">
        <v>776394764</v>
      </c>
      <c r="I91" s="22">
        <v>1599540398</v>
      </c>
      <c r="J91" s="22">
        <v>39176130</v>
      </c>
      <c r="K91" s="22"/>
      <c r="L91" s="22"/>
    </row>
    <row r="92" spans="1:12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357682424</v>
      </c>
      <c r="F92" s="22">
        <v>5451230</v>
      </c>
      <c r="G92" s="22">
        <v>405940</v>
      </c>
      <c r="H92" s="22">
        <v>94984041</v>
      </c>
      <c r="I92" s="22">
        <v>256820353</v>
      </c>
      <c r="J92" s="22">
        <v>20860</v>
      </c>
      <c r="K92" s="22"/>
      <c r="L92" s="22"/>
    </row>
    <row r="93" spans="1:12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2963507060</v>
      </c>
      <c r="F93" s="22">
        <v>10742760</v>
      </c>
      <c r="G93" s="22"/>
      <c r="H93" s="22">
        <v>999841068</v>
      </c>
      <c r="I93" s="22">
        <v>1952923232</v>
      </c>
      <c r="J93" s="22"/>
      <c r="K93" s="22"/>
      <c r="L93" s="22"/>
    </row>
    <row r="94" spans="1:12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497591633</v>
      </c>
      <c r="F94" s="22">
        <v>6545250</v>
      </c>
      <c r="G94" s="22">
        <v>1417920</v>
      </c>
      <c r="H94" s="22">
        <v>110107091</v>
      </c>
      <c r="I94" s="22">
        <v>379395972</v>
      </c>
      <c r="J94" s="22">
        <v>125400</v>
      </c>
      <c r="K94" s="22"/>
      <c r="L94" s="22"/>
    </row>
    <row r="95" spans="1:12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81674002</v>
      </c>
      <c r="F95" s="22">
        <v>2162190</v>
      </c>
      <c r="G95" s="22">
        <v>1753620</v>
      </c>
      <c r="H95" s="22">
        <v>15687939</v>
      </c>
      <c r="I95" s="22">
        <v>62055903</v>
      </c>
      <c r="J95" s="22">
        <v>14350</v>
      </c>
      <c r="K95" s="22"/>
      <c r="L95" s="22"/>
    </row>
    <row r="96" spans="1:12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118830826</v>
      </c>
      <c r="F96" s="22">
        <v>2728430</v>
      </c>
      <c r="G96" s="22">
        <v>2961990</v>
      </c>
      <c r="H96" s="22">
        <v>25823823</v>
      </c>
      <c r="I96" s="22">
        <v>87218493</v>
      </c>
      <c r="J96" s="22">
        <v>98090</v>
      </c>
      <c r="K96" s="22"/>
      <c r="L96" s="22"/>
    </row>
    <row r="97" spans="1:12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286121146</v>
      </c>
      <c r="F97" s="22">
        <v>4065290</v>
      </c>
      <c r="G97" s="22">
        <v>718640</v>
      </c>
      <c r="H97" s="22">
        <v>58204860</v>
      </c>
      <c r="I97" s="22">
        <v>223074156</v>
      </c>
      <c r="J97" s="22">
        <v>58200</v>
      </c>
      <c r="K97" s="22"/>
      <c r="L97" s="22"/>
    </row>
    <row r="98" spans="1:12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105413472</v>
      </c>
      <c r="F98" s="22">
        <v>1407050</v>
      </c>
      <c r="G98" s="22">
        <v>376770</v>
      </c>
      <c r="H98" s="22">
        <v>12823600</v>
      </c>
      <c r="I98" s="22">
        <v>90752622</v>
      </c>
      <c r="J98" s="22">
        <v>53430</v>
      </c>
      <c r="K98" s="22"/>
      <c r="L98" s="22"/>
    </row>
    <row r="99" spans="1:12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1342599912</v>
      </c>
      <c r="F99" s="22">
        <v>14915150</v>
      </c>
      <c r="G99" s="22">
        <v>7010650</v>
      </c>
      <c r="H99" s="22">
        <v>136748768</v>
      </c>
      <c r="I99" s="22">
        <v>1183842334</v>
      </c>
      <c r="J99" s="22">
        <v>83010</v>
      </c>
      <c r="K99" s="22"/>
      <c r="L99" s="22"/>
    </row>
    <row r="100" spans="1:12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150248890</v>
      </c>
      <c r="F100" s="22">
        <v>1727210</v>
      </c>
      <c r="G100" s="22">
        <v>45080</v>
      </c>
      <c r="H100" s="22">
        <v>5150569</v>
      </c>
      <c r="I100" s="22">
        <v>143163731</v>
      </c>
      <c r="J100" s="22">
        <v>162300</v>
      </c>
      <c r="K100" s="22"/>
      <c r="L100" s="22"/>
    </row>
    <row r="101" spans="1:12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938186825</v>
      </c>
      <c r="F101" s="22">
        <v>13200550</v>
      </c>
      <c r="G101" s="22">
        <v>209490</v>
      </c>
      <c r="H101" s="22">
        <v>355585710</v>
      </c>
      <c r="I101" s="22">
        <v>569041455</v>
      </c>
      <c r="J101" s="22">
        <v>149620</v>
      </c>
      <c r="K101" s="22"/>
      <c r="L101" s="22"/>
    </row>
    <row r="102" spans="1:12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184060973</v>
      </c>
      <c r="F102" s="22">
        <v>3122610</v>
      </c>
      <c r="G102" s="22">
        <v>2270730</v>
      </c>
      <c r="H102" s="22">
        <v>41213253</v>
      </c>
      <c r="I102" s="22">
        <v>137390160</v>
      </c>
      <c r="J102" s="22">
        <v>64220</v>
      </c>
      <c r="K102" s="22"/>
      <c r="L102" s="22"/>
    </row>
    <row r="103" spans="1:12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116626309</v>
      </c>
      <c r="F103" s="22">
        <v>2580170</v>
      </c>
      <c r="G103" s="22">
        <v>2100290</v>
      </c>
      <c r="H103" s="22">
        <v>11651800</v>
      </c>
      <c r="I103" s="22">
        <v>100217239</v>
      </c>
      <c r="J103" s="22">
        <v>76810</v>
      </c>
      <c r="K103" s="22"/>
      <c r="L103" s="22"/>
    </row>
    <row r="104" spans="1:12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156869105</v>
      </c>
      <c r="F104" s="22">
        <v>4077440</v>
      </c>
      <c r="G104" s="22">
        <v>429320</v>
      </c>
      <c r="H104" s="22">
        <v>14432470</v>
      </c>
      <c r="I104" s="22">
        <v>137533375</v>
      </c>
      <c r="J104" s="22">
        <v>396500</v>
      </c>
      <c r="K104" s="22"/>
      <c r="L104" s="22"/>
    </row>
    <row r="105" spans="1:12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267465858</v>
      </c>
      <c r="F105" s="22">
        <v>2881680</v>
      </c>
      <c r="G105" s="22">
        <v>52000</v>
      </c>
      <c r="H105" s="22">
        <v>44118262</v>
      </c>
      <c r="I105" s="22">
        <v>220268916</v>
      </c>
      <c r="J105" s="22">
        <v>145000</v>
      </c>
      <c r="K105" s="22"/>
      <c r="L105" s="22"/>
    </row>
    <row r="106" spans="1:12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9018149206</v>
      </c>
      <c r="F106" s="22">
        <v>51237660</v>
      </c>
      <c r="G106" s="22">
        <v>391230</v>
      </c>
      <c r="H106" s="22">
        <v>1364608285</v>
      </c>
      <c r="I106" s="22">
        <v>7601912031</v>
      </c>
      <c r="J106" s="22"/>
      <c r="K106" s="22"/>
      <c r="L106" s="22"/>
    </row>
    <row r="107" spans="1:12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360159056</v>
      </c>
      <c r="F107" s="22">
        <v>4601520</v>
      </c>
      <c r="G107" s="22">
        <v>235470</v>
      </c>
      <c r="H107" s="22">
        <v>41554644</v>
      </c>
      <c r="I107" s="22">
        <v>313698422</v>
      </c>
      <c r="J107" s="22">
        <v>69000</v>
      </c>
      <c r="K107" s="22"/>
      <c r="L107" s="22"/>
    </row>
    <row r="108" spans="1:12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677400245</v>
      </c>
      <c r="F108" s="22">
        <v>10536740</v>
      </c>
      <c r="G108" s="22">
        <v>98620</v>
      </c>
      <c r="H108" s="22">
        <v>55643359</v>
      </c>
      <c r="I108" s="22">
        <v>610788136</v>
      </c>
      <c r="J108" s="22">
        <v>333390</v>
      </c>
      <c r="K108" s="22"/>
      <c r="L108" s="22"/>
    </row>
    <row r="109" spans="1:12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76696709</v>
      </c>
      <c r="F109" s="22">
        <v>1468610</v>
      </c>
      <c r="G109" s="22">
        <v>82060</v>
      </c>
      <c r="H109" s="22">
        <v>12183189</v>
      </c>
      <c r="I109" s="22">
        <v>62936390</v>
      </c>
      <c r="J109" s="22">
        <v>26460</v>
      </c>
      <c r="K109" s="22"/>
      <c r="L109" s="22"/>
    </row>
    <row r="110" spans="1:12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479182455</v>
      </c>
      <c r="F110" s="22">
        <v>7884690</v>
      </c>
      <c r="G110" s="22">
        <v>1172380</v>
      </c>
      <c r="H110" s="22">
        <v>92478842</v>
      </c>
      <c r="I110" s="22">
        <v>377491643</v>
      </c>
      <c r="J110" s="22">
        <v>154900</v>
      </c>
      <c r="K110" s="22"/>
      <c r="L110" s="22"/>
    </row>
    <row r="111" spans="1:12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1133351788</v>
      </c>
      <c r="F111" s="22">
        <v>9834300</v>
      </c>
      <c r="G111" s="22">
        <v>2483880</v>
      </c>
      <c r="H111" s="22">
        <v>142895359</v>
      </c>
      <c r="I111" s="22">
        <v>977745989</v>
      </c>
      <c r="J111" s="22">
        <v>392260</v>
      </c>
      <c r="K111" s="22"/>
      <c r="L111" s="22"/>
    </row>
    <row r="112" spans="1:12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291281632</v>
      </c>
      <c r="F112" s="22">
        <v>2851710</v>
      </c>
      <c r="G112" s="22">
        <v>18370</v>
      </c>
      <c r="H112" s="22">
        <v>11495680</v>
      </c>
      <c r="I112" s="22">
        <v>276875112</v>
      </c>
      <c r="J112" s="22">
        <v>40760</v>
      </c>
      <c r="K112" s="22"/>
      <c r="L112" s="22"/>
    </row>
    <row r="113" spans="1:12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6318142661</v>
      </c>
      <c r="F113" s="22">
        <v>52172640</v>
      </c>
      <c r="G113" s="22">
        <v>13494920</v>
      </c>
      <c r="H113" s="22">
        <v>592257365</v>
      </c>
      <c r="I113" s="22">
        <v>5660052236</v>
      </c>
      <c r="J113" s="22">
        <v>165500</v>
      </c>
      <c r="K113" s="22"/>
      <c r="L113" s="22"/>
    </row>
    <row r="114" spans="1:12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77533640</v>
      </c>
      <c r="F114" s="22">
        <v>1949100</v>
      </c>
      <c r="G114" s="22">
        <v>101970</v>
      </c>
      <c r="H114" s="22">
        <v>19936491</v>
      </c>
      <c r="I114" s="22">
        <v>55533759</v>
      </c>
      <c r="J114" s="22">
        <v>12320</v>
      </c>
      <c r="K114" s="22"/>
      <c r="L114" s="22"/>
    </row>
    <row r="115" spans="1:12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657486003</v>
      </c>
      <c r="F115" s="22">
        <v>7676620</v>
      </c>
      <c r="G115" s="22">
        <v>5409740</v>
      </c>
      <c r="H115" s="22">
        <v>181357527</v>
      </c>
      <c r="I115" s="22">
        <v>462674746</v>
      </c>
      <c r="J115" s="22">
        <v>367370</v>
      </c>
      <c r="K115" s="22"/>
      <c r="L115" s="22"/>
    </row>
    <row r="116" spans="1:12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75412928</v>
      </c>
      <c r="F116" s="22">
        <v>1161190</v>
      </c>
      <c r="G116" s="22"/>
      <c r="H116" s="22">
        <v>5493141</v>
      </c>
      <c r="I116" s="22">
        <v>68757117</v>
      </c>
      <c r="J116" s="22">
        <v>1480</v>
      </c>
      <c r="K116" s="22"/>
      <c r="L116" s="22"/>
    </row>
    <row r="117" spans="1:12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921998941</v>
      </c>
      <c r="F117" s="22">
        <v>12336070</v>
      </c>
      <c r="G117" s="22">
        <v>300250</v>
      </c>
      <c r="H117" s="22">
        <v>108638929</v>
      </c>
      <c r="I117" s="22">
        <v>800360812</v>
      </c>
      <c r="J117" s="22">
        <v>362880</v>
      </c>
      <c r="K117" s="22"/>
      <c r="L117" s="22"/>
    </row>
    <row r="118" spans="1:12" x14ac:dyDescent="0.25">
      <c r="A118" s="22" t="s">
        <v>123</v>
      </c>
      <c r="B118" s="22" t="s">
        <v>303</v>
      </c>
      <c r="C118" s="22" t="s">
        <v>358</v>
      </c>
      <c r="D118" s="22" t="s">
        <v>359</v>
      </c>
      <c r="E118" s="22">
        <v>619654179</v>
      </c>
      <c r="F118" s="22">
        <v>8116870</v>
      </c>
      <c r="G118" s="22">
        <v>168180</v>
      </c>
      <c r="H118" s="22">
        <v>69824227</v>
      </c>
      <c r="I118" s="22">
        <v>541011382</v>
      </c>
      <c r="J118" s="22">
        <v>533520</v>
      </c>
      <c r="K118" s="22"/>
      <c r="L118" s="22"/>
    </row>
    <row r="119" spans="1:12" x14ac:dyDescent="0.25">
      <c r="A119" s="22" t="s">
        <v>123</v>
      </c>
      <c r="B119" s="22" t="s">
        <v>303</v>
      </c>
      <c r="C119" s="22" t="s">
        <v>360</v>
      </c>
      <c r="D119" s="22" t="s">
        <v>361</v>
      </c>
      <c r="E119" s="22">
        <v>1169178742</v>
      </c>
      <c r="F119" s="22">
        <v>38233300</v>
      </c>
      <c r="G119" s="22">
        <v>34987110</v>
      </c>
      <c r="H119" s="22">
        <v>406758119</v>
      </c>
      <c r="I119" s="22">
        <v>688815323</v>
      </c>
      <c r="J119" s="22">
        <v>384890</v>
      </c>
      <c r="K119" s="22"/>
      <c r="L119" s="22"/>
    </row>
    <row r="120" spans="1:12" x14ac:dyDescent="0.25">
      <c r="A120" s="22" t="s">
        <v>123</v>
      </c>
      <c r="B120" s="22" t="s">
        <v>303</v>
      </c>
      <c r="C120" s="22" t="s">
        <v>362</v>
      </c>
      <c r="D120" s="22" t="s">
        <v>363</v>
      </c>
      <c r="E120" s="22">
        <v>899343699</v>
      </c>
      <c r="F120" s="22">
        <v>31670960</v>
      </c>
      <c r="G120" s="22">
        <v>2615950</v>
      </c>
      <c r="H120" s="22">
        <v>191748115</v>
      </c>
      <c r="I120" s="22">
        <v>671906674</v>
      </c>
      <c r="J120" s="22">
        <v>1402000</v>
      </c>
      <c r="K120" s="22"/>
      <c r="L120" s="22"/>
    </row>
    <row r="121" spans="1:12" x14ac:dyDescent="0.25">
      <c r="A121" s="22" t="s">
        <v>123</v>
      </c>
      <c r="B121" s="22" t="s">
        <v>303</v>
      </c>
      <c r="C121" s="22" t="s">
        <v>364</v>
      </c>
      <c r="D121" s="22" t="s">
        <v>365</v>
      </c>
      <c r="E121" s="22">
        <v>110959615</v>
      </c>
      <c r="F121" s="22">
        <v>2105570</v>
      </c>
      <c r="G121" s="22"/>
      <c r="H121" s="22">
        <v>18393420</v>
      </c>
      <c r="I121" s="22">
        <v>90460625</v>
      </c>
      <c r="J121" s="22"/>
      <c r="K121" s="22"/>
      <c r="L121" s="22"/>
    </row>
    <row r="122" spans="1:12" x14ac:dyDescent="0.25">
      <c r="A122" s="22" t="s">
        <v>123</v>
      </c>
      <c r="B122" s="22" t="s">
        <v>303</v>
      </c>
      <c r="C122" s="22" t="s">
        <v>366</v>
      </c>
      <c r="D122" s="22" t="s">
        <v>367</v>
      </c>
      <c r="E122" s="22">
        <v>1310589604</v>
      </c>
      <c r="F122" s="22">
        <v>25714720</v>
      </c>
      <c r="G122" s="22">
        <v>40832380</v>
      </c>
      <c r="H122" s="22">
        <v>363165027</v>
      </c>
      <c r="I122" s="22">
        <v>880849897</v>
      </c>
      <c r="J122" s="22">
        <v>27580</v>
      </c>
      <c r="K122" s="22"/>
      <c r="L122" s="22"/>
    </row>
    <row r="123" spans="1:12" x14ac:dyDescent="0.25">
      <c r="A123" s="22" t="s">
        <v>123</v>
      </c>
      <c r="B123" s="22" t="s">
        <v>303</v>
      </c>
      <c r="C123" s="22" t="s">
        <v>368</v>
      </c>
      <c r="D123" s="22" t="s">
        <v>369</v>
      </c>
      <c r="E123" s="22">
        <v>145472454</v>
      </c>
      <c r="F123" s="22">
        <v>3248250</v>
      </c>
      <c r="G123" s="22">
        <v>92140</v>
      </c>
      <c r="H123" s="22">
        <v>40315900</v>
      </c>
      <c r="I123" s="22">
        <v>101726684</v>
      </c>
      <c r="J123" s="22">
        <v>89480</v>
      </c>
      <c r="K123" s="22"/>
      <c r="L123" s="22"/>
    </row>
    <row r="124" spans="1:12" x14ac:dyDescent="0.25">
      <c r="A124" s="22" t="s">
        <v>123</v>
      </c>
      <c r="B124" s="22" t="s">
        <v>303</v>
      </c>
      <c r="C124" s="22" t="s">
        <v>370</v>
      </c>
      <c r="D124" s="22" t="s">
        <v>371</v>
      </c>
      <c r="E124" s="22">
        <v>285707583</v>
      </c>
      <c r="F124" s="22">
        <v>6618470</v>
      </c>
      <c r="G124" s="22"/>
      <c r="H124" s="22">
        <v>58621710</v>
      </c>
      <c r="I124" s="22">
        <v>220328743</v>
      </c>
      <c r="J124" s="22">
        <v>138660</v>
      </c>
      <c r="K124" s="22"/>
      <c r="L124" s="22"/>
    </row>
    <row r="125" spans="1:12" x14ac:dyDescent="0.25">
      <c r="A125" s="22" t="s">
        <v>123</v>
      </c>
      <c r="B125" s="22" t="s">
        <v>303</v>
      </c>
      <c r="C125" s="22" t="s">
        <v>372</v>
      </c>
      <c r="D125" s="22" t="s">
        <v>373</v>
      </c>
      <c r="E125" s="22">
        <v>86487948</v>
      </c>
      <c r="F125" s="22">
        <v>2349820</v>
      </c>
      <c r="G125" s="22">
        <v>491750</v>
      </c>
      <c r="H125" s="22">
        <v>25804591</v>
      </c>
      <c r="I125" s="22">
        <v>57826777</v>
      </c>
      <c r="J125" s="22">
        <v>15010</v>
      </c>
      <c r="K125" s="22"/>
      <c r="L125" s="22"/>
    </row>
    <row r="126" spans="1:12" x14ac:dyDescent="0.25">
      <c r="A126" s="22" t="s">
        <v>123</v>
      </c>
      <c r="B126" s="22" t="s">
        <v>303</v>
      </c>
      <c r="C126" s="22" t="s">
        <v>374</v>
      </c>
      <c r="D126" s="22" t="s">
        <v>375</v>
      </c>
      <c r="E126" s="22">
        <v>411432502</v>
      </c>
      <c r="F126" s="22">
        <v>14599920</v>
      </c>
      <c r="G126" s="22">
        <v>1911520</v>
      </c>
      <c r="H126" s="22">
        <v>99371698</v>
      </c>
      <c r="I126" s="22">
        <v>295275224</v>
      </c>
      <c r="J126" s="22">
        <v>274140</v>
      </c>
      <c r="K126" s="22"/>
      <c r="L126" s="22"/>
    </row>
    <row r="127" spans="1:12" x14ac:dyDescent="0.25">
      <c r="A127" s="22" t="s">
        <v>123</v>
      </c>
      <c r="B127" s="22" t="s">
        <v>303</v>
      </c>
      <c r="C127" s="22" t="s">
        <v>376</v>
      </c>
      <c r="D127" s="22" t="s">
        <v>377</v>
      </c>
      <c r="E127" s="22">
        <v>329630690</v>
      </c>
      <c r="F127" s="22">
        <v>6989300</v>
      </c>
      <c r="G127" s="22">
        <v>62650</v>
      </c>
      <c r="H127" s="22">
        <v>131081232</v>
      </c>
      <c r="I127" s="22">
        <v>191497508</v>
      </c>
      <c r="J127" s="22"/>
      <c r="K127" s="22"/>
      <c r="L127" s="22"/>
    </row>
    <row r="128" spans="1:12" x14ac:dyDescent="0.25">
      <c r="A128" s="22" t="s">
        <v>123</v>
      </c>
      <c r="B128" s="22" t="s">
        <v>303</v>
      </c>
      <c r="C128" s="22" t="s">
        <v>378</v>
      </c>
      <c r="D128" s="22" t="s">
        <v>379</v>
      </c>
      <c r="E128" s="22">
        <v>374232581</v>
      </c>
      <c r="F128" s="22">
        <v>4116980</v>
      </c>
      <c r="G128" s="22">
        <v>661390</v>
      </c>
      <c r="H128" s="22">
        <v>26570516</v>
      </c>
      <c r="I128" s="22">
        <v>342586445</v>
      </c>
      <c r="J128" s="22">
        <v>297250</v>
      </c>
      <c r="K128" s="22"/>
      <c r="L128" s="22"/>
    </row>
    <row r="129" spans="1:12" x14ac:dyDescent="0.25">
      <c r="A129" s="22" t="s">
        <v>123</v>
      </c>
      <c r="B129" s="22" t="s">
        <v>303</v>
      </c>
      <c r="C129" s="22" t="s">
        <v>380</v>
      </c>
      <c r="D129" s="22" t="s">
        <v>381</v>
      </c>
      <c r="E129" s="22">
        <v>249469090</v>
      </c>
      <c r="F129" s="22">
        <v>5293300</v>
      </c>
      <c r="G129" s="22">
        <v>170320</v>
      </c>
      <c r="H129" s="22">
        <v>47124215</v>
      </c>
      <c r="I129" s="22">
        <v>196783375</v>
      </c>
      <c r="J129" s="22">
        <v>97880</v>
      </c>
      <c r="K129" s="22"/>
      <c r="L129" s="22"/>
    </row>
    <row r="130" spans="1:12" x14ac:dyDescent="0.25">
      <c r="A130" s="22" t="s">
        <v>123</v>
      </c>
      <c r="B130" s="22" t="s">
        <v>303</v>
      </c>
      <c r="C130" s="22" t="s">
        <v>382</v>
      </c>
      <c r="D130" s="22" t="s">
        <v>383</v>
      </c>
      <c r="E130" s="22">
        <v>231071573</v>
      </c>
      <c r="F130" s="22">
        <v>7805490</v>
      </c>
      <c r="G130" s="22">
        <v>1393760</v>
      </c>
      <c r="H130" s="22">
        <v>53710908</v>
      </c>
      <c r="I130" s="22">
        <v>168066785</v>
      </c>
      <c r="J130" s="22">
        <v>94630</v>
      </c>
      <c r="K130" s="22"/>
      <c r="L130" s="22"/>
    </row>
    <row r="131" spans="1:12" x14ac:dyDescent="0.25">
      <c r="A131" s="22" t="s">
        <v>123</v>
      </c>
      <c r="B131" s="22" t="s">
        <v>303</v>
      </c>
      <c r="C131" s="22" t="s">
        <v>384</v>
      </c>
      <c r="D131" s="22" t="s">
        <v>385</v>
      </c>
      <c r="E131" s="22">
        <v>99860720</v>
      </c>
      <c r="F131" s="22">
        <v>1616140</v>
      </c>
      <c r="G131" s="22">
        <v>12010</v>
      </c>
      <c r="H131" s="22">
        <v>27550784</v>
      </c>
      <c r="I131" s="22">
        <v>70659306</v>
      </c>
      <c r="J131" s="22">
        <v>22480</v>
      </c>
      <c r="K131" s="22"/>
      <c r="L131" s="22"/>
    </row>
    <row r="132" spans="1:12" x14ac:dyDescent="0.25">
      <c r="A132" s="22" t="s">
        <v>123</v>
      </c>
      <c r="B132" s="22" t="s">
        <v>303</v>
      </c>
      <c r="C132" s="22" t="s">
        <v>1104</v>
      </c>
      <c r="D132" s="22" t="s">
        <v>1105</v>
      </c>
      <c r="E132" s="22">
        <v>533563284</v>
      </c>
      <c r="F132" s="22">
        <v>21771000</v>
      </c>
      <c r="G132" s="22">
        <v>90848780</v>
      </c>
      <c r="H132" s="22">
        <v>173154487</v>
      </c>
      <c r="I132" s="22">
        <v>247780397</v>
      </c>
      <c r="J132" s="22">
        <v>8620</v>
      </c>
      <c r="K132" s="22"/>
      <c r="L132" s="22"/>
    </row>
    <row r="133" spans="1:12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305381391</v>
      </c>
      <c r="F133" s="22">
        <v>5155050</v>
      </c>
      <c r="G133" s="22">
        <v>24194490</v>
      </c>
      <c r="H133" s="22">
        <v>100718994</v>
      </c>
      <c r="I133" s="22">
        <v>175216917</v>
      </c>
      <c r="J133" s="22">
        <v>95940</v>
      </c>
      <c r="K133" s="22"/>
      <c r="L133" s="22"/>
    </row>
    <row r="134" spans="1:12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2185086429</v>
      </c>
      <c r="F134" s="22">
        <v>17442820</v>
      </c>
      <c r="G134" s="22">
        <v>114830</v>
      </c>
      <c r="H134" s="22">
        <v>312106536</v>
      </c>
      <c r="I134" s="22">
        <v>1854935143</v>
      </c>
      <c r="J134" s="22">
        <v>487100</v>
      </c>
      <c r="K134" s="22"/>
      <c r="L134" s="22"/>
    </row>
    <row r="135" spans="1:12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1859895780</v>
      </c>
      <c r="F135" s="22">
        <v>35864840</v>
      </c>
      <c r="G135" s="22">
        <v>280830080</v>
      </c>
      <c r="H135" s="22">
        <v>401339231</v>
      </c>
      <c r="I135" s="22">
        <v>1141856029</v>
      </c>
      <c r="J135" s="22">
        <v>5600</v>
      </c>
      <c r="K135" s="22"/>
      <c r="L135" s="22"/>
    </row>
    <row r="136" spans="1:12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1135292020</v>
      </c>
      <c r="F136" s="22">
        <v>35084860</v>
      </c>
      <c r="G136" s="22">
        <v>57196340</v>
      </c>
      <c r="H136" s="22">
        <v>225633660</v>
      </c>
      <c r="I136" s="22">
        <v>816954240</v>
      </c>
      <c r="J136" s="22">
        <v>422920</v>
      </c>
      <c r="K136" s="22"/>
      <c r="L136" s="22"/>
    </row>
    <row r="137" spans="1:12" x14ac:dyDescent="0.25">
      <c r="A137" s="22" t="s">
        <v>123</v>
      </c>
      <c r="B137" s="22" t="s">
        <v>303</v>
      </c>
      <c r="C137" s="22" t="s">
        <v>1106</v>
      </c>
      <c r="D137" s="22" t="s">
        <v>1107</v>
      </c>
      <c r="E137" s="22">
        <v>133008790</v>
      </c>
      <c r="F137" s="22">
        <v>1754970</v>
      </c>
      <c r="G137" s="22"/>
      <c r="H137" s="22">
        <v>6116248</v>
      </c>
      <c r="I137" s="22">
        <v>125073462</v>
      </c>
      <c r="J137" s="22">
        <v>64110</v>
      </c>
      <c r="K137" s="22"/>
      <c r="L137" s="22"/>
    </row>
    <row r="138" spans="1:12" x14ac:dyDescent="0.25">
      <c r="A138" s="22" t="s">
        <v>123</v>
      </c>
      <c r="B138" s="22" t="s">
        <v>303</v>
      </c>
      <c r="C138" s="22" t="s">
        <v>394</v>
      </c>
      <c r="D138" s="22" t="s">
        <v>395</v>
      </c>
      <c r="E138" s="22">
        <v>94303326</v>
      </c>
      <c r="F138" s="22">
        <v>1976850</v>
      </c>
      <c r="G138" s="22"/>
      <c r="H138" s="22">
        <v>21014581</v>
      </c>
      <c r="I138" s="22">
        <v>71177205</v>
      </c>
      <c r="J138" s="22">
        <v>134690</v>
      </c>
      <c r="K138" s="22"/>
      <c r="L138" s="22"/>
    </row>
    <row r="139" spans="1:12" x14ac:dyDescent="0.25">
      <c r="A139" s="22" t="s">
        <v>123</v>
      </c>
      <c r="B139" s="22" t="s">
        <v>303</v>
      </c>
      <c r="C139" s="22" t="s">
        <v>396</v>
      </c>
      <c r="D139" s="22" t="s">
        <v>397</v>
      </c>
      <c r="E139" s="22">
        <v>163083943</v>
      </c>
      <c r="F139" s="22">
        <v>2766560</v>
      </c>
      <c r="G139" s="22">
        <v>202860</v>
      </c>
      <c r="H139" s="22">
        <v>23955340</v>
      </c>
      <c r="I139" s="22">
        <v>135961183</v>
      </c>
      <c r="J139" s="22">
        <v>198000</v>
      </c>
      <c r="K139" s="22"/>
      <c r="L139" s="22"/>
    </row>
    <row r="140" spans="1:12" x14ac:dyDescent="0.25">
      <c r="A140" s="22" t="s">
        <v>123</v>
      </c>
      <c r="B140" s="22" t="s">
        <v>303</v>
      </c>
      <c r="C140" s="22" t="s">
        <v>398</v>
      </c>
      <c r="D140" s="22" t="s">
        <v>399</v>
      </c>
      <c r="E140" s="22">
        <v>130889785</v>
      </c>
      <c r="F140" s="22">
        <v>1506810</v>
      </c>
      <c r="G140" s="22">
        <v>139560</v>
      </c>
      <c r="H140" s="22">
        <v>7303805</v>
      </c>
      <c r="I140" s="22">
        <v>121800440</v>
      </c>
      <c r="J140" s="22">
        <v>139170</v>
      </c>
      <c r="K140" s="22"/>
      <c r="L140" s="22"/>
    </row>
    <row r="141" spans="1:12" x14ac:dyDescent="0.25">
      <c r="A141" s="22" t="s">
        <v>123</v>
      </c>
      <c r="B141" s="22" t="s">
        <v>303</v>
      </c>
      <c r="C141" s="22" t="s">
        <v>400</v>
      </c>
      <c r="D141" s="22" t="s">
        <v>401</v>
      </c>
      <c r="E141" s="22">
        <v>235298332</v>
      </c>
      <c r="F141" s="22">
        <v>2473340</v>
      </c>
      <c r="G141" s="22">
        <v>1403920</v>
      </c>
      <c r="H141" s="22">
        <v>11457952</v>
      </c>
      <c r="I141" s="22">
        <v>219892720</v>
      </c>
      <c r="J141" s="22">
        <v>70400</v>
      </c>
      <c r="K141" s="22"/>
      <c r="L141" s="22"/>
    </row>
    <row r="142" spans="1:12" x14ac:dyDescent="0.25">
      <c r="A142" s="22" t="s">
        <v>123</v>
      </c>
      <c r="B142" s="22" t="s">
        <v>303</v>
      </c>
      <c r="C142" s="22" t="s">
        <v>402</v>
      </c>
      <c r="D142" s="22" t="s">
        <v>403</v>
      </c>
      <c r="E142" s="22">
        <v>112740446</v>
      </c>
      <c r="F142" s="22">
        <v>2081580</v>
      </c>
      <c r="G142" s="22"/>
      <c r="H142" s="22">
        <v>26743730</v>
      </c>
      <c r="I142" s="22">
        <v>83901366</v>
      </c>
      <c r="J142" s="22">
        <v>13770</v>
      </c>
      <c r="K142" s="22"/>
      <c r="L142" s="22"/>
    </row>
    <row r="143" spans="1:12" x14ac:dyDescent="0.25">
      <c r="A143" s="22" t="s">
        <v>123</v>
      </c>
      <c r="B143" s="22" t="s">
        <v>303</v>
      </c>
      <c r="C143" s="22" t="s">
        <v>404</v>
      </c>
      <c r="D143" s="22" t="s">
        <v>405</v>
      </c>
      <c r="E143" s="22">
        <v>100356717</v>
      </c>
      <c r="F143" s="22">
        <v>2378410</v>
      </c>
      <c r="G143" s="22">
        <v>110050</v>
      </c>
      <c r="H143" s="22">
        <v>22535014</v>
      </c>
      <c r="I143" s="22">
        <v>75333243</v>
      </c>
      <c r="J143" s="22"/>
      <c r="K143" s="22"/>
      <c r="L143" s="22"/>
    </row>
    <row r="144" spans="1:12" x14ac:dyDescent="0.25">
      <c r="A144" s="22" t="s">
        <v>123</v>
      </c>
      <c r="B144" s="22" t="s">
        <v>303</v>
      </c>
      <c r="C144" s="22" t="s">
        <v>406</v>
      </c>
      <c r="D144" s="22" t="s">
        <v>407</v>
      </c>
      <c r="E144" s="22">
        <v>42332064</v>
      </c>
      <c r="F144" s="22">
        <v>1385160</v>
      </c>
      <c r="G144" s="22">
        <v>63150</v>
      </c>
      <c r="H144" s="22">
        <v>8391340</v>
      </c>
      <c r="I144" s="22">
        <v>32492414</v>
      </c>
      <c r="J144" s="22"/>
      <c r="K144" s="22"/>
      <c r="L144" s="22"/>
    </row>
    <row r="145" spans="1:12" x14ac:dyDescent="0.25">
      <c r="A145" s="22" t="s">
        <v>123</v>
      </c>
      <c r="B145" s="22" t="s">
        <v>303</v>
      </c>
      <c r="C145" s="22" t="s">
        <v>408</v>
      </c>
      <c r="D145" s="22" t="s">
        <v>409</v>
      </c>
      <c r="E145" s="22">
        <v>70844040</v>
      </c>
      <c r="F145" s="22">
        <v>1445420</v>
      </c>
      <c r="G145" s="22"/>
      <c r="H145" s="22">
        <v>9473199</v>
      </c>
      <c r="I145" s="22">
        <v>59898141</v>
      </c>
      <c r="J145" s="22">
        <v>27280</v>
      </c>
      <c r="K145" s="22"/>
      <c r="L145" s="22"/>
    </row>
    <row r="146" spans="1:12" x14ac:dyDescent="0.25">
      <c r="A146" s="22" t="s">
        <v>123</v>
      </c>
      <c r="B146" s="22" t="s">
        <v>303</v>
      </c>
      <c r="C146" s="22" t="s">
        <v>410</v>
      </c>
      <c r="D146" s="22" t="s">
        <v>411</v>
      </c>
      <c r="E146" s="22">
        <v>211596625</v>
      </c>
      <c r="F146" s="22">
        <v>3467550</v>
      </c>
      <c r="G146" s="22">
        <v>124600</v>
      </c>
      <c r="H146" s="22">
        <v>22169225</v>
      </c>
      <c r="I146" s="22">
        <v>185766650</v>
      </c>
      <c r="J146" s="22">
        <v>68600</v>
      </c>
      <c r="K146" s="22"/>
      <c r="L146" s="22"/>
    </row>
    <row r="147" spans="1:12" x14ac:dyDescent="0.25">
      <c r="A147" s="22" t="s">
        <v>123</v>
      </c>
      <c r="B147" s="22" t="s">
        <v>303</v>
      </c>
      <c r="C147" s="22" t="s">
        <v>412</v>
      </c>
      <c r="D147" s="22" t="s">
        <v>413</v>
      </c>
      <c r="E147" s="22">
        <v>1348888567</v>
      </c>
      <c r="F147" s="22">
        <v>11723440</v>
      </c>
      <c r="G147" s="22">
        <v>2030810</v>
      </c>
      <c r="H147" s="22">
        <v>165620901</v>
      </c>
      <c r="I147" s="22">
        <v>1169242146</v>
      </c>
      <c r="J147" s="22">
        <v>271270</v>
      </c>
      <c r="K147" s="22"/>
      <c r="L147" s="22"/>
    </row>
    <row r="148" spans="1:12" x14ac:dyDescent="0.25">
      <c r="A148" s="22" t="s">
        <v>123</v>
      </c>
      <c r="B148" s="22" t="s">
        <v>303</v>
      </c>
      <c r="C148" s="22" t="s">
        <v>414</v>
      </c>
      <c r="D148" s="22" t="s">
        <v>415</v>
      </c>
      <c r="E148" s="22">
        <v>98750653</v>
      </c>
      <c r="F148" s="22">
        <v>1779930</v>
      </c>
      <c r="G148" s="22">
        <v>1361640</v>
      </c>
      <c r="H148" s="22">
        <v>10793627</v>
      </c>
      <c r="I148" s="22">
        <v>84729716</v>
      </c>
      <c r="J148" s="22">
        <v>85740</v>
      </c>
      <c r="K148" s="22"/>
      <c r="L148" s="22"/>
    </row>
    <row r="149" spans="1:12" x14ac:dyDescent="0.25">
      <c r="A149" s="22" t="s">
        <v>123</v>
      </c>
      <c r="B149" s="22" t="s">
        <v>303</v>
      </c>
      <c r="C149" s="22" t="s">
        <v>416</v>
      </c>
      <c r="D149" s="22" t="s">
        <v>417</v>
      </c>
      <c r="E149" s="22">
        <v>309224360</v>
      </c>
      <c r="F149" s="22">
        <v>3493000</v>
      </c>
      <c r="G149" s="22">
        <v>5261870</v>
      </c>
      <c r="H149" s="22">
        <v>51846474</v>
      </c>
      <c r="I149" s="22">
        <v>248592196</v>
      </c>
      <c r="J149" s="22">
        <v>30820</v>
      </c>
      <c r="K149" s="22"/>
      <c r="L149" s="22"/>
    </row>
    <row r="150" spans="1:12" x14ac:dyDescent="0.25">
      <c r="A150" s="22" t="s">
        <v>123</v>
      </c>
      <c r="B150" s="22" t="s">
        <v>303</v>
      </c>
      <c r="C150" s="22" t="s">
        <v>418</v>
      </c>
      <c r="D150" s="22" t="s">
        <v>419</v>
      </c>
      <c r="E150" s="22">
        <v>171506191</v>
      </c>
      <c r="F150" s="22">
        <v>1372130</v>
      </c>
      <c r="G150" s="22">
        <v>4243170</v>
      </c>
      <c r="H150" s="22">
        <v>36637150</v>
      </c>
      <c r="I150" s="22">
        <v>129231461</v>
      </c>
      <c r="J150" s="22">
        <v>22280</v>
      </c>
      <c r="K150" s="22"/>
      <c r="L150" s="22"/>
    </row>
    <row r="151" spans="1:12" x14ac:dyDescent="0.25">
      <c r="A151" s="22" t="s">
        <v>123</v>
      </c>
      <c r="B151" s="22" t="s">
        <v>303</v>
      </c>
      <c r="C151" s="22" t="s">
        <v>420</v>
      </c>
      <c r="D151" s="22" t="s">
        <v>421</v>
      </c>
      <c r="E151" s="22">
        <v>5532087317</v>
      </c>
      <c r="F151" s="22">
        <v>32210500</v>
      </c>
      <c r="G151" s="22"/>
      <c r="H151" s="22">
        <v>723980543</v>
      </c>
      <c r="I151" s="22">
        <v>4774855414</v>
      </c>
      <c r="J151" s="22">
        <v>1040860</v>
      </c>
      <c r="K151" s="22"/>
      <c r="L151" s="22"/>
    </row>
    <row r="152" spans="1:12" x14ac:dyDescent="0.25">
      <c r="A152" s="22" t="s">
        <v>123</v>
      </c>
      <c r="B152" s="22" t="s">
        <v>303</v>
      </c>
      <c r="C152" s="22" t="s">
        <v>422</v>
      </c>
      <c r="D152" s="22" t="s">
        <v>423</v>
      </c>
      <c r="E152" s="22">
        <v>1519265518</v>
      </c>
      <c r="F152" s="22">
        <v>14852860</v>
      </c>
      <c r="G152" s="22">
        <v>30208320</v>
      </c>
      <c r="H152" s="22">
        <v>339482506</v>
      </c>
      <c r="I152" s="22">
        <v>1134102212</v>
      </c>
      <c r="J152" s="22">
        <v>619620</v>
      </c>
      <c r="K152" s="22"/>
      <c r="L152" s="22"/>
    </row>
    <row r="153" spans="1:12" x14ac:dyDescent="0.25">
      <c r="A153" s="22" t="s">
        <v>123</v>
      </c>
      <c r="B153" s="22" t="s">
        <v>303</v>
      </c>
      <c r="C153" s="22" t="s">
        <v>424</v>
      </c>
      <c r="D153" s="22" t="s">
        <v>425</v>
      </c>
      <c r="E153" s="22">
        <v>108623728</v>
      </c>
      <c r="F153" s="22">
        <v>2145070</v>
      </c>
      <c r="G153" s="22">
        <v>903550</v>
      </c>
      <c r="H153" s="22">
        <v>28092178</v>
      </c>
      <c r="I153" s="22">
        <v>77405000</v>
      </c>
      <c r="J153" s="22">
        <v>77930</v>
      </c>
      <c r="K153" s="22"/>
      <c r="L153" s="22"/>
    </row>
    <row r="154" spans="1:12" x14ac:dyDescent="0.25">
      <c r="A154" s="22" t="s">
        <v>123</v>
      </c>
      <c r="B154" s="22" t="s">
        <v>303</v>
      </c>
      <c r="C154" s="22" t="s">
        <v>426</v>
      </c>
      <c r="D154" s="22" t="s">
        <v>427</v>
      </c>
      <c r="E154" s="22">
        <v>89671614</v>
      </c>
      <c r="F154" s="22">
        <v>2220450</v>
      </c>
      <c r="G154" s="22">
        <v>72280</v>
      </c>
      <c r="H154" s="22">
        <v>18252416</v>
      </c>
      <c r="I154" s="22">
        <v>69097718</v>
      </c>
      <c r="J154" s="22">
        <v>28750</v>
      </c>
      <c r="K154" s="22"/>
      <c r="L154" s="22"/>
    </row>
    <row r="155" spans="1:12" x14ac:dyDescent="0.25">
      <c r="A155" s="22" t="s">
        <v>123</v>
      </c>
      <c r="B155" s="22" t="s">
        <v>303</v>
      </c>
      <c r="C155" s="22" t="s">
        <v>428</v>
      </c>
      <c r="D155" s="22" t="s">
        <v>429</v>
      </c>
      <c r="E155" s="22">
        <v>893832965</v>
      </c>
      <c r="F155" s="22">
        <v>15577950</v>
      </c>
      <c r="G155" s="22">
        <v>335180</v>
      </c>
      <c r="H155" s="22">
        <v>249058449</v>
      </c>
      <c r="I155" s="22">
        <v>628797556</v>
      </c>
      <c r="J155" s="22">
        <v>63830</v>
      </c>
      <c r="K155" s="22"/>
      <c r="L155" s="22"/>
    </row>
    <row r="156" spans="1:12" x14ac:dyDescent="0.25">
      <c r="A156" s="22" t="s">
        <v>123</v>
      </c>
      <c r="B156" s="22" t="s">
        <v>303</v>
      </c>
      <c r="C156" s="22" t="s">
        <v>430</v>
      </c>
      <c r="D156" s="22" t="s">
        <v>431</v>
      </c>
      <c r="E156" s="22">
        <v>409513864</v>
      </c>
      <c r="F156" s="22">
        <v>6833150</v>
      </c>
      <c r="G156" s="22">
        <v>2586100</v>
      </c>
      <c r="H156" s="22">
        <v>28917694</v>
      </c>
      <c r="I156" s="22">
        <v>370780080</v>
      </c>
      <c r="J156" s="22">
        <v>396840</v>
      </c>
      <c r="K156" s="22"/>
      <c r="L156" s="22"/>
    </row>
    <row r="157" spans="1:12" x14ac:dyDescent="0.25">
      <c r="A157" s="22" t="s">
        <v>123</v>
      </c>
      <c r="B157" s="22" t="s">
        <v>303</v>
      </c>
      <c r="C157" s="22" t="s">
        <v>432</v>
      </c>
      <c r="D157" s="22" t="s">
        <v>433</v>
      </c>
      <c r="E157" s="22">
        <v>202260002</v>
      </c>
      <c r="F157" s="22">
        <v>2212980</v>
      </c>
      <c r="G157" s="22">
        <v>1761350</v>
      </c>
      <c r="H157" s="22">
        <v>34258950</v>
      </c>
      <c r="I157" s="22">
        <v>163957432</v>
      </c>
      <c r="J157" s="22">
        <v>69290</v>
      </c>
      <c r="K157" s="22"/>
      <c r="L157" s="22"/>
    </row>
    <row r="158" spans="1:12" x14ac:dyDescent="0.25">
      <c r="A158" s="22" t="s">
        <v>123</v>
      </c>
      <c r="B158" s="22" t="s">
        <v>303</v>
      </c>
      <c r="C158" s="22" t="s">
        <v>434</v>
      </c>
      <c r="D158" s="22" t="s">
        <v>435</v>
      </c>
      <c r="E158" s="22">
        <v>464164539</v>
      </c>
      <c r="F158" s="22">
        <v>5961760</v>
      </c>
      <c r="G158" s="22">
        <v>176580</v>
      </c>
      <c r="H158" s="22">
        <v>111626724</v>
      </c>
      <c r="I158" s="22">
        <v>346196075</v>
      </c>
      <c r="J158" s="22">
        <v>203400</v>
      </c>
      <c r="K158" s="22"/>
      <c r="L158" s="22"/>
    </row>
    <row r="159" spans="1:12" x14ac:dyDescent="0.25">
      <c r="A159" s="22" t="s">
        <v>123</v>
      </c>
      <c r="B159" s="22" t="s">
        <v>303</v>
      </c>
      <c r="C159" s="22" t="s">
        <v>436</v>
      </c>
      <c r="D159" s="22" t="s">
        <v>437</v>
      </c>
      <c r="E159" s="22">
        <v>860375493</v>
      </c>
      <c r="F159" s="22">
        <v>10859240</v>
      </c>
      <c r="G159" s="22">
        <v>1479180</v>
      </c>
      <c r="H159" s="22">
        <v>174902328</v>
      </c>
      <c r="I159" s="22">
        <v>672795195</v>
      </c>
      <c r="J159" s="22">
        <v>339550</v>
      </c>
      <c r="K159" s="22"/>
      <c r="L159" s="22"/>
    </row>
    <row r="160" spans="1:12" x14ac:dyDescent="0.25">
      <c r="A160" s="22" t="s">
        <v>123</v>
      </c>
      <c r="B160" s="22" t="s">
        <v>303</v>
      </c>
      <c r="C160" s="22" t="s">
        <v>438</v>
      </c>
      <c r="D160" s="22" t="s">
        <v>439</v>
      </c>
      <c r="E160" s="22">
        <v>210817952</v>
      </c>
      <c r="F160" s="22">
        <v>3829440</v>
      </c>
      <c r="G160" s="22">
        <v>39090</v>
      </c>
      <c r="H160" s="22">
        <v>63824880</v>
      </c>
      <c r="I160" s="22">
        <v>143067132</v>
      </c>
      <c r="J160" s="22">
        <v>57410</v>
      </c>
      <c r="K160" s="22"/>
      <c r="L160" s="22"/>
    </row>
    <row r="161" spans="1:12" x14ac:dyDescent="0.25">
      <c r="A161" s="22" t="s">
        <v>123</v>
      </c>
      <c r="B161" s="22" t="s">
        <v>303</v>
      </c>
      <c r="C161" s="22" t="s">
        <v>440</v>
      </c>
      <c r="D161" s="22" t="s">
        <v>441</v>
      </c>
      <c r="E161" s="22">
        <v>31862471</v>
      </c>
      <c r="F161" s="22">
        <v>1986460</v>
      </c>
      <c r="G161" s="22"/>
      <c r="H161" s="22">
        <v>11754837</v>
      </c>
      <c r="I161" s="22">
        <v>18121174</v>
      </c>
      <c r="J161" s="22"/>
      <c r="K161" s="22"/>
      <c r="L161" s="22"/>
    </row>
    <row r="162" spans="1:12" x14ac:dyDescent="0.25">
      <c r="A162" s="22" t="s">
        <v>123</v>
      </c>
      <c r="B162" s="22" t="s">
        <v>303</v>
      </c>
      <c r="C162" s="22" t="s">
        <v>442</v>
      </c>
      <c r="D162" s="22" t="s">
        <v>443</v>
      </c>
      <c r="E162" s="22">
        <v>377628599</v>
      </c>
      <c r="F162" s="22">
        <v>3868410</v>
      </c>
      <c r="G162" s="22">
        <v>365050</v>
      </c>
      <c r="H162" s="22">
        <v>21736756</v>
      </c>
      <c r="I162" s="22">
        <v>351532953</v>
      </c>
      <c r="J162" s="22">
        <v>125430</v>
      </c>
      <c r="K162" s="22"/>
      <c r="L162" s="22"/>
    </row>
    <row r="163" spans="1:12" x14ac:dyDescent="0.25">
      <c r="A163" s="22" t="s">
        <v>123</v>
      </c>
      <c r="B163" s="22" t="s">
        <v>303</v>
      </c>
      <c r="C163" s="22" t="s">
        <v>444</v>
      </c>
      <c r="D163" s="22" t="s">
        <v>445</v>
      </c>
      <c r="E163" s="22">
        <v>751557964</v>
      </c>
      <c r="F163" s="22">
        <v>11313250</v>
      </c>
      <c r="G163" s="22">
        <v>8486200</v>
      </c>
      <c r="H163" s="22">
        <v>175909703</v>
      </c>
      <c r="I163" s="22">
        <v>550407371</v>
      </c>
      <c r="J163" s="22">
        <v>5441440</v>
      </c>
      <c r="K163" s="22"/>
      <c r="L163" s="22"/>
    </row>
    <row r="164" spans="1:12" x14ac:dyDescent="0.25">
      <c r="A164" s="22" t="s">
        <v>123</v>
      </c>
      <c r="B164" s="22" t="s">
        <v>303</v>
      </c>
      <c r="C164" s="22" t="s">
        <v>446</v>
      </c>
      <c r="D164" s="22" t="s">
        <v>447</v>
      </c>
      <c r="E164" s="22">
        <v>306125600</v>
      </c>
      <c r="F164" s="22">
        <v>11583530</v>
      </c>
      <c r="G164" s="22">
        <v>18630200</v>
      </c>
      <c r="H164" s="22">
        <v>78793325</v>
      </c>
      <c r="I164" s="22">
        <v>195994785</v>
      </c>
      <c r="J164" s="22">
        <v>1123760</v>
      </c>
      <c r="K164" s="22"/>
      <c r="L164" s="22"/>
    </row>
    <row r="165" spans="1:12" x14ac:dyDescent="0.25">
      <c r="A165" s="22" t="s">
        <v>123</v>
      </c>
      <c r="B165" s="22" t="s">
        <v>303</v>
      </c>
      <c r="C165" s="22" t="s">
        <v>448</v>
      </c>
      <c r="D165" s="22" t="s">
        <v>449</v>
      </c>
      <c r="E165" s="22">
        <v>316757936</v>
      </c>
      <c r="F165" s="22">
        <v>4488600</v>
      </c>
      <c r="G165" s="22">
        <v>1296100</v>
      </c>
      <c r="H165" s="22">
        <v>78682478</v>
      </c>
      <c r="I165" s="22">
        <v>231943258</v>
      </c>
      <c r="J165" s="22">
        <v>347500</v>
      </c>
      <c r="K165" s="22"/>
      <c r="L165" s="22"/>
    </row>
    <row r="166" spans="1:12" x14ac:dyDescent="0.25">
      <c r="A166" s="22" t="s">
        <v>123</v>
      </c>
      <c r="B166" s="22" t="s">
        <v>303</v>
      </c>
      <c r="C166" s="22" t="s">
        <v>450</v>
      </c>
      <c r="D166" s="22" t="s">
        <v>451</v>
      </c>
      <c r="E166" s="22">
        <v>964729245</v>
      </c>
      <c r="F166" s="22">
        <v>11428080</v>
      </c>
      <c r="G166" s="22">
        <v>227030</v>
      </c>
      <c r="H166" s="22">
        <v>252125444</v>
      </c>
      <c r="I166" s="22">
        <v>700476601</v>
      </c>
      <c r="J166" s="22">
        <v>472090</v>
      </c>
      <c r="K166" s="22"/>
      <c r="L166" s="22"/>
    </row>
    <row r="167" spans="1:12" x14ac:dyDescent="0.25">
      <c r="A167" s="22" t="s">
        <v>123</v>
      </c>
      <c r="B167" s="22" t="s">
        <v>303</v>
      </c>
      <c r="C167" s="22" t="s">
        <v>452</v>
      </c>
      <c r="D167" s="22" t="s">
        <v>453</v>
      </c>
      <c r="E167" s="22">
        <v>86652180</v>
      </c>
      <c r="F167" s="22">
        <v>1558990</v>
      </c>
      <c r="G167" s="22"/>
      <c r="H167" s="22">
        <v>16892970</v>
      </c>
      <c r="I167" s="22">
        <v>68189630</v>
      </c>
      <c r="J167" s="22">
        <v>10590</v>
      </c>
      <c r="K167" s="22"/>
      <c r="L167" s="22"/>
    </row>
    <row r="168" spans="1:12" x14ac:dyDescent="0.25">
      <c r="A168" s="22" t="s">
        <v>123</v>
      </c>
      <c r="B168" s="22" t="s">
        <v>303</v>
      </c>
      <c r="C168" s="22" t="s">
        <v>454</v>
      </c>
      <c r="D168" s="22" t="s">
        <v>455</v>
      </c>
      <c r="E168" s="22">
        <v>322762215</v>
      </c>
      <c r="F168" s="22">
        <v>6844080</v>
      </c>
      <c r="G168" s="22">
        <v>965690</v>
      </c>
      <c r="H168" s="22">
        <v>49600421</v>
      </c>
      <c r="I168" s="22">
        <v>264925634</v>
      </c>
      <c r="J168" s="22">
        <v>426390</v>
      </c>
      <c r="K168" s="22"/>
      <c r="L168" s="22"/>
    </row>
    <row r="169" spans="1:12" x14ac:dyDescent="0.25">
      <c r="A169" s="22" t="s">
        <v>123</v>
      </c>
      <c r="B169" s="22" t="s">
        <v>303</v>
      </c>
      <c r="C169" s="22" t="s">
        <v>456</v>
      </c>
      <c r="D169" s="22" t="s">
        <v>457</v>
      </c>
      <c r="E169" s="22">
        <v>865491685</v>
      </c>
      <c r="F169" s="22">
        <v>12599560</v>
      </c>
      <c r="G169" s="22"/>
      <c r="H169" s="22">
        <v>232826085</v>
      </c>
      <c r="I169" s="22">
        <v>620063330</v>
      </c>
      <c r="J169" s="22">
        <v>2710</v>
      </c>
      <c r="K169" s="22"/>
      <c r="L169" s="22"/>
    </row>
    <row r="170" spans="1:12" x14ac:dyDescent="0.25">
      <c r="A170" s="22" t="s">
        <v>123</v>
      </c>
      <c r="B170" s="22" t="s">
        <v>303</v>
      </c>
      <c r="C170" s="22" t="s">
        <v>458</v>
      </c>
      <c r="D170" s="22" t="s">
        <v>459</v>
      </c>
      <c r="E170" s="22">
        <v>95430524</v>
      </c>
      <c r="F170" s="22">
        <v>2906710</v>
      </c>
      <c r="G170" s="22">
        <v>32200</v>
      </c>
      <c r="H170" s="22">
        <v>16608863</v>
      </c>
      <c r="I170" s="22">
        <v>75787651</v>
      </c>
      <c r="J170" s="22">
        <v>95100</v>
      </c>
      <c r="K170" s="22"/>
      <c r="L170" s="22"/>
    </row>
    <row r="171" spans="1:12" x14ac:dyDescent="0.25">
      <c r="A171" s="22" t="s">
        <v>123</v>
      </c>
      <c r="B171" s="22" t="s">
        <v>303</v>
      </c>
      <c r="C171" s="22" t="s">
        <v>460</v>
      </c>
      <c r="D171" s="22" t="s">
        <v>461</v>
      </c>
      <c r="E171" s="22">
        <v>88730396</v>
      </c>
      <c r="F171" s="22">
        <v>3208960</v>
      </c>
      <c r="G171" s="22">
        <v>13040</v>
      </c>
      <c r="H171" s="22">
        <v>17323213</v>
      </c>
      <c r="I171" s="22">
        <v>68132943</v>
      </c>
      <c r="J171" s="22">
        <v>52240</v>
      </c>
      <c r="K171" s="22"/>
      <c r="L171" s="22"/>
    </row>
    <row r="172" spans="1:12" x14ac:dyDescent="0.25">
      <c r="A172" s="22" t="s">
        <v>123</v>
      </c>
      <c r="B172" s="22" t="s">
        <v>303</v>
      </c>
      <c r="C172" s="22" t="s">
        <v>462</v>
      </c>
      <c r="D172" s="22" t="s">
        <v>463</v>
      </c>
      <c r="E172" s="22">
        <v>645269665</v>
      </c>
      <c r="F172" s="22">
        <v>9282130</v>
      </c>
      <c r="G172" s="22">
        <v>516640</v>
      </c>
      <c r="H172" s="22">
        <v>148919487</v>
      </c>
      <c r="I172" s="22">
        <v>486461518</v>
      </c>
      <c r="J172" s="22">
        <v>89890</v>
      </c>
      <c r="K172" s="22"/>
      <c r="L172" s="22"/>
    </row>
    <row r="173" spans="1:12" x14ac:dyDescent="0.25">
      <c r="A173" s="22" t="s">
        <v>123</v>
      </c>
      <c r="B173" s="22" t="s">
        <v>303</v>
      </c>
      <c r="C173" s="22" t="s">
        <v>464</v>
      </c>
      <c r="D173" s="22" t="s">
        <v>465</v>
      </c>
      <c r="E173" s="22">
        <v>64624303</v>
      </c>
      <c r="F173" s="22">
        <v>899610</v>
      </c>
      <c r="G173" s="22">
        <v>839560</v>
      </c>
      <c r="H173" s="22">
        <v>10843321</v>
      </c>
      <c r="I173" s="22">
        <v>52012692</v>
      </c>
      <c r="J173" s="22">
        <v>29120</v>
      </c>
      <c r="K173" s="22"/>
      <c r="L173" s="22"/>
    </row>
    <row r="174" spans="1:12" x14ac:dyDescent="0.25">
      <c r="A174" s="22" t="s">
        <v>123</v>
      </c>
      <c r="B174" s="22" t="s">
        <v>303</v>
      </c>
      <c r="C174" s="22" t="s">
        <v>466</v>
      </c>
      <c r="D174" s="22" t="s">
        <v>467</v>
      </c>
      <c r="E174" s="22">
        <v>798432527</v>
      </c>
      <c r="F174" s="22">
        <v>12042800</v>
      </c>
      <c r="G174" s="22">
        <v>105060</v>
      </c>
      <c r="H174" s="22">
        <v>225729206</v>
      </c>
      <c r="I174" s="22">
        <v>560162591</v>
      </c>
      <c r="J174" s="22">
        <v>392870</v>
      </c>
      <c r="K174" s="22"/>
      <c r="L174" s="22"/>
    </row>
    <row r="175" spans="1:12" x14ac:dyDescent="0.25">
      <c r="A175" s="22" t="s">
        <v>123</v>
      </c>
      <c r="B175" s="22" t="s">
        <v>303</v>
      </c>
      <c r="C175" s="22" t="s">
        <v>468</v>
      </c>
      <c r="D175" s="22" t="s">
        <v>469</v>
      </c>
      <c r="E175" s="22">
        <v>2780302913</v>
      </c>
      <c r="F175" s="22">
        <v>29160610</v>
      </c>
      <c r="G175" s="22">
        <v>639360</v>
      </c>
      <c r="H175" s="22">
        <v>440230098</v>
      </c>
      <c r="I175" s="22">
        <v>2309290485</v>
      </c>
      <c r="J175" s="22">
        <v>982360</v>
      </c>
      <c r="K175" s="22"/>
      <c r="L175" s="22"/>
    </row>
    <row r="176" spans="1:12" x14ac:dyDescent="0.25">
      <c r="A176" s="22" t="s">
        <v>123</v>
      </c>
      <c r="B176" s="22" t="s">
        <v>303</v>
      </c>
      <c r="C176" s="22" t="s">
        <v>470</v>
      </c>
      <c r="D176" s="22" t="s">
        <v>471</v>
      </c>
      <c r="E176" s="22">
        <v>2034214839</v>
      </c>
      <c r="F176" s="22">
        <v>19989310</v>
      </c>
      <c r="G176" s="22">
        <v>383760</v>
      </c>
      <c r="H176" s="22">
        <v>299986775</v>
      </c>
      <c r="I176" s="22">
        <v>1713450454</v>
      </c>
      <c r="J176" s="22">
        <v>404540</v>
      </c>
      <c r="K176" s="22"/>
      <c r="L176" s="22"/>
    </row>
    <row r="177" spans="1:12" x14ac:dyDescent="0.25">
      <c r="A177" s="22" t="s">
        <v>123</v>
      </c>
      <c r="B177" s="22" t="s">
        <v>303</v>
      </c>
      <c r="C177" s="22" t="s">
        <v>472</v>
      </c>
      <c r="D177" s="22" t="s">
        <v>473</v>
      </c>
      <c r="E177" s="22">
        <v>394485137</v>
      </c>
      <c r="F177" s="22">
        <v>12844210</v>
      </c>
      <c r="G177" s="22">
        <v>72160</v>
      </c>
      <c r="H177" s="22">
        <v>80712321</v>
      </c>
      <c r="I177" s="22">
        <v>300701746</v>
      </c>
      <c r="J177" s="22">
        <v>154700</v>
      </c>
      <c r="K177" s="22"/>
      <c r="L177" s="22"/>
    </row>
    <row r="178" spans="1:12" x14ac:dyDescent="0.25">
      <c r="A178" s="22" t="s">
        <v>123</v>
      </c>
      <c r="B178" s="22" t="s">
        <v>303</v>
      </c>
      <c r="C178" s="22" t="s">
        <v>474</v>
      </c>
      <c r="D178" s="22" t="s">
        <v>475</v>
      </c>
      <c r="E178" s="22">
        <v>87699957</v>
      </c>
      <c r="F178" s="22">
        <v>7768020</v>
      </c>
      <c r="G178" s="22">
        <v>812180</v>
      </c>
      <c r="H178" s="22">
        <v>24305720</v>
      </c>
      <c r="I178" s="22">
        <v>54814037</v>
      </c>
      <c r="J178" s="22"/>
      <c r="K178" s="22"/>
      <c r="L178" s="22"/>
    </row>
    <row r="179" spans="1:12" x14ac:dyDescent="0.25">
      <c r="A179" s="22" t="s">
        <v>123</v>
      </c>
      <c r="B179" s="22" t="s">
        <v>303</v>
      </c>
      <c r="C179" s="22" t="s">
        <v>476</v>
      </c>
      <c r="D179" s="22" t="s">
        <v>477</v>
      </c>
      <c r="E179" s="22">
        <v>2540772006</v>
      </c>
      <c r="F179" s="22">
        <v>22056330</v>
      </c>
      <c r="G179" s="22">
        <v>1399050</v>
      </c>
      <c r="H179" s="22">
        <v>307338797</v>
      </c>
      <c r="I179" s="22">
        <v>2209620059</v>
      </c>
      <c r="J179" s="22">
        <v>357770</v>
      </c>
      <c r="K179" s="22"/>
      <c r="L179" s="22"/>
    </row>
    <row r="180" spans="1:12" x14ac:dyDescent="0.25">
      <c r="A180" s="22" t="s">
        <v>123</v>
      </c>
      <c r="B180" s="22" t="s">
        <v>303</v>
      </c>
      <c r="C180" s="22" t="s">
        <v>478</v>
      </c>
      <c r="D180" s="22" t="s">
        <v>479</v>
      </c>
      <c r="E180" s="22">
        <v>1116034755</v>
      </c>
      <c r="F180" s="22">
        <v>18092920</v>
      </c>
      <c r="G180" s="22">
        <v>68254010</v>
      </c>
      <c r="H180" s="22">
        <v>245754094</v>
      </c>
      <c r="I180" s="22">
        <v>783236821</v>
      </c>
      <c r="J180" s="22">
        <v>225380</v>
      </c>
      <c r="K180" s="22"/>
      <c r="L180" s="22">
        <v>471530</v>
      </c>
    </row>
    <row r="181" spans="1:12" x14ac:dyDescent="0.25">
      <c r="A181" s="22" t="s">
        <v>123</v>
      </c>
      <c r="B181" s="22" t="s">
        <v>303</v>
      </c>
      <c r="C181" s="22" t="s">
        <v>480</v>
      </c>
      <c r="D181" s="22" t="s">
        <v>481</v>
      </c>
      <c r="E181" s="22">
        <v>98791077</v>
      </c>
      <c r="F181" s="22">
        <v>2679660</v>
      </c>
      <c r="G181" s="22">
        <v>909400</v>
      </c>
      <c r="H181" s="22">
        <v>15632724</v>
      </c>
      <c r="I181" s="22">
        <v>79569293</v>
      </c>
      <c r="J181" s="22"/>
      <c r="K181" s="22"/>
      <c r="L181" s="22"/>
    </row>
    <row r="182" spans="1:12" x14ac:dyDescent="0.25">
      <c r="A182" s="22" t="s">
        <v>123</v>
      </c>
      <c r="B182" s="22" t="s">
        <v>303</v>
      </c>
      <c r="C182" s="22" t="s">
        <v>482</v>
      </c>
      <c r="D182" s="22" t="s">
        <v>483</v>
      </c>
      <c r="E182" s="22">
        <v>330056123</v>
      </c>
      <c r="F182" s="22">
        <v>4918150</v>
      </c>
      <c r="G182" s="22">
        <v>1569890</v>
      </c>
      <c r="H182" s="22">
        <v>57093103</v>
      </c>
      <c r="I182" s="22">
        <v>266264420</v>
      </c>
      <c r="J182" s="22">
        <v>210560</v>
      </c>
      <c r="K182" s="22"/>
      <c r="L182" s="22"/>
    </row>
    <row r="183" spans="1:12" x14ac:dyDescent="0.25">
      <c r="A183" s="22" t="s">
        <v>123</v>
      </c>
      <c r="B183" s="22" t="s">
        <v>303</v>
      </c>
      <c r="C183" s="22" t="s">
        <v>484</v>
      </c>
      <c r="D183" s="22" t="s">
        <v>485</v>
      </c>
      <c r="E183" s="22">
        <v>234302664</v>
      </c>
      <c r="F183" s="22">
        <v>5298420</v>
      </c>
      <c r="G183" s="22">
        <v>260920</v>
      </c>
      <c r="H183" s="22">
        <v>45444408</v>
      </c>
      <c r="I183" s="22">
        <v>183034816</v>
      </c>
      <c r="J183" s="22">
        <v>264100</v>
      </c>
      <c r="K183" s="22"/>
      <c r="L183" s="22"/>
    </row>
    <row r="184" spans="1:12" x14ac:dyDescent="0.25">
      <c r="A184" s="22" t="s">
        <v>123</v>
      </c>
      <c r="B184" s="22" t="s">
        <v>303</v>
      </c>
      <c r="C184" s="22" t="s">
        <v>486</v>
      </c>
      <c r="D184" s="22" t="s">
        <v>487</v>
      </c>
      <c r="E184" s="22">
        <v>88283688</v>
      </c>
      <c r="F184" s="22">
        <v>1845160</v>
      </c>
      <c r="G184" s="22">
        <v>245920</v>
      </c>
      <c r="H184" s="22">
        <v>14667222</v>
      </c>
      <c r="I184" s="22">
        <v>71500606</v>
      </c>
      <c r="J184" s="22">
        <v>24780</v>
      </c>
      <c r="K184" s="22"/>
      <c r="L184" s="22"/>
    </row>
    <row r="185" spans="1:12" x14ac:dyDescent="0.25">
      <c r="A185" s="22" t="s">
        <v>123</v>
      </c>
      <c r="B185" s="22" t="s">
        <v>303</v>
      </c>
      <c r="C185" s="22" t="s">
        <v>488</v>
      </c>
      <c r="D185" s="22" t="s">
        <v>489</v>
      </c>
      <c r="E185" s="22">
        <v>74716033</v>
      </c>
      <c r="F185" s="22">
        <v>2358880</v>
      </c>
      <c r="G185" s="22">
        <v>25320</v>
      </c>
      <c r="H185" s="22">
        <v>10976184</v>
      </c>
      <c r="I185" s="22">
        <v>61348489</v>
      </c>
      <c r="J185" s="22">
        <v>7160</v>
      </c>
      <c r="K185" s="22"/>
      <c r="L185" s="22"/>
    </row>
    <row r="186" spans="1:12" x14ac:dyDescent="0.25">
      <c r="A186" s="22" t="s">
        <v>123</v>
      </c>
      <c r="B186" s="22" t="s">
        <v>303</v>
      </c>
      <c r="C186" s="22" t="s">
        <v>490</v>
      </c>
      <c r="D186" s="22" t="s">
        <v>491</v>
      </c>
      <c r="E186" s="22">
        <v>211598226</v>
      </c>
      <c r="F186" s="22">
        <v>5410830</v>
      </c>
      <c r="G186" s="22">
        <v>495600</v>
      </c>
      <c r="H186" s="22">
        <v>69933591</v>
      </c>
      <c r="I186" s="22">
        <v>135690405</v>
      </c>
      <c r="J186" s="22">
        <v>67800</v>
      </c>
      <c r="K186" s="22"/>
      <c r="L186" s="22"/>
    </row>
    <row r="187" spans="1:12" x14ac:dyDescent="0.25">
      <c r="A187" s="22" t="s">
        <v>123</v>
      </c>
      <c r="B187" s="22" t="s">
        <v>303</v>
      </c>
      <c r="C187" s="22" t="s">
        <v>492</v>
      </c>
      <c r="D187" s="22" t="s">
        <v>493</v>
      </c>
      <c r="E187" s="22">
        <v>89249138</v>
      </c>
      <c r="F187" s="22">
        <v>1831280</v>
      </c>
      <c r="G187" s="22">
        <v>458770</v>
      </c>
      <c r="H187" s="22">
        <v>15605135</v>
      </c>
      <c r="I187" s="22">
        <v>71293573</v>
      </c>
      <c r="J187" s="22">
        <v>60380</v>
      </c>
      <c r="K187" s="22"/>
      <c r="L187" s="22"/>
    </row>
    <row r="188" spans="1:12" x14ac:dyDescent="0.25">
      <c r="A188" s="22" t="s">
        <v>123</v>
      </c>
      <c r="B188" s="22" t="s">
        <v>303</v>
      </c>
      <c r="C188" s="22" t="s">
        <v>494</v>
      </c>
      <c r="D188" s="22" t="s">
        <v>495</v>
      </c>
      <c r="E188" s="22">
        <v>661907905</v>
      </c>
      <c r="F188" s="22">
        <v>24988760</v>
      </c>
      <c r="G188" s="22">
        <v>2382720</v>
      </c>
      <c r="H188" s="22">
        <v>166720382</v>
      </c>
      <c r="I188" s="22">
        <v>467618983</v>
      </c>
      <c r="J188" s="22">
        <v>197060</v>
      </c>
      <c r="K188" s="22"/>
      <c r="L188" s="22"/>
    </row>
    <row r="189" spans="1:12" x14ac:dyDescent="0.25">
      <c r="A189" s="22" t="s">
        <v>123</v>
      </c>
      <c r="B189" s="22" t="s">
        <v>303</v>
      </c>
      <c r="C189" s="22" t="s">
        <v>496</v>
      </c>
      <c r="D189" s="22" t="s">
        <v>497</v>
      </c>
      <c r="E189" s="22">
        <v>562384087</v>
      </c>
      <c r="F189" s="22">
        <v>18743200</v>
      </c>
      <c r="G189" s="22">
        <v>1620520</v>
      </c>
      <c r="H189" s="22">
        <v>151708728</v>
      </c>
      <c r="I189" s="22">
        <v>390246049</v>
      </c>
      <c r="J189" s="22">
        <v>65590</v>
      </c>
      <c r="K189" s="22"/>
      <c r="L189" s="22"/>
    </row>
    <row r="190" spans="1:12" x14ac:dyDescent="0.25">
      <c r="A190" s="22" t="s">
        <v>123</v>
      </c>
      <c r="B190" s="22" t="s">
        <v>303</v>
      </c>
      <c r="C190" s="22" t="s">
        <v>498</v>
      </c>
      <c r="D190" s="22" t="s">
        <v>499</v>
      </c>
      <c r="E190" s="22">
        <v>92983186</v>
      </c>
      <c r="F190" s="22">
        <v>2203340</v>
      </c>
      <c r="G190" s="22">
        <v>684210</v>
      </c>
      <c r="H190" s="22">
        <v>18632837</v>
      </c>
      <c r="I190" s="22">
        <v>71448069</v>
      </c>
      <c r="J190" s="22">
        <v>14730</v>
      </c>
      <c r="K190" s="22"/>
      <c r="L190" s="22"/>
    </row>
    <row r="191" spans="1:12" x14ac:dyDescent="0.25">
      <c r="A191" s="22" t="s">
        <v>123</v>
      </c>
      <c r="B191" s="22" t="s">
        <v>303</v>
      </c>
      <c r="C191" s="22" t="s">
        <v>500</v>
      </c>
      <c r="D191" s="22" t="s">
        <v>501</v>
      </c>
      <c r="E191" s="22">
        <v>223042760</v>
      </c>
      <c r="F191" s="22">
        <v>3029040</v>
      </c>
      <c r="G191" s="22">
        <v>843090</v>
      </c>
      <c r="H191" s="22">
        <v>35183161</v>
      </c>
      <c r="I191" s="22">
        <v>183876979</v>
      </c>
      <c r="J191" s="22">
        <v>110490</v>
      </c>
      <c r="K191" s="22"/>
      <c r="L191" s="22"/>
    </row>
    <row r="192" spans="1:12" x14ac:dyDescent="0.25">
      <c r="A192" s="22" t="s">
        <v>123</v>
      </c>
      <c r="B192" s="22" t="s">
        <v>303</v>
      </c>
      <c r="C192" s="22" t="s">
        <v>502</v>
      </c>
      <c r="D192" s="22" t="s">
        <v>503</v>
      </c>
      <c r="E192" s="22">
        <v>872306455</v>
      </c>
      <c r="F192" s="22">
        <v>13846850</v>
      </c>
      <c r="G192" s="22">
        <v>8241550</v>
      </c>
      <c r="H192" s="22">
        <v>229450614</v>
      </c>
      <c r="I192" s="22">
        <v>620589651</v>
      </c>
      <c r="J192" s="22">
        <v>177790</v>
      </c>
      <c r="K192" s="22"/>
      <c r="L192" s="22"/>
    </row>
    <row r="193" spans="1:12" x14ac:dyDescent="0.25">
      <c r="A193" s="22" t="s">
        <v>123</v>
      </c>
      <c r="B193" s="22" t="s">
        <v>303</v>
      </c>
      <c r="C193" s="22" t="s">
        <v>504</v>
      </c>
      <c r="D193" s="22" t="s">
        <v>505</v>
      </c>
      <c r="E193" s="22">
        <v>180310165</v>
      </c>
      <c r="F193" s="22">
        <v>3524020</v>
      </c>
      <c r="G193" s="22">
        <v>3007380</v>
      </c>
      <c r="H193" s="22">
        <v>33818024</v>
      </c>
      <c r="I193" s="22">
        <v>139858501</v>
      </c>
      <c r="J193" s="22">
        <v>102240</v>
      </c>
      <c r="K193" s="22"/>
      <c r="L193" s="22"/>
    </row>
    <row r="194" spans="1:12" x14ac:dyDescent="0.25">
      <c r="A194" s="22" t="s">
        <v>123</v>
      </c>
      <c r="B194" s="22" t="s">
        <v>303</v>
      </c>
      <c r="C194" s="22" t="s">
        <v>506</v>
      </c>
      <c r="D194" s="22" t="s">
        <v>507</v>
      </c>
      <c r="E194" s="22">
        <v>585771567</v>
      </c>
      <c r="F194" s="22">
        <v>8690950</v>
      </c>
      <c r="G194" s="22">
        <v>2879750</v>
      </c>
      <c r="H194" s="22">
        <v>158289717</v>
      </c>
      <c r="I194" s="22">
        <v>415428750</v>
      </c>
      <c r="J194" s="22">
        <v>482400</v>
      </c>
      <c r="K194" s="22"/>
      <c r="L194" s="22"/>
    </row>
    <row r="195" spans="1:12" x14ac:dyDescent="0.25">
      <c r="A195" s="22" t="s">
        <v>123</v>
      </c>
      <c r="B195" s="22" t="s">
        <v>303</v>
      </c>
      <c r="C195" s="22" t="s">
        <v>508</v>
      </c>
      <c r="D195" s="22" t="s">
        <v>509</v>
      </c>
      <c r="E195" s="22">
        <v>1843292178</v>
      </c>
      <c r="F195" s="22">
        <v>29827400</v>
      </c>
      <c r="G195" s="22">
        <v>169973700</v>
      </c>
      <c r="H195" s="22">
        <v>578836192</v>
      </c>
      <c r="I195" s="22">
        <v>1064630886</v>
      </c>
      <c r="J195" s="22">
        <v>24000</v>
      </c>
      <c r="K195" s="22"/>
      <c r="L195" s="22"/>
    </row>
    <row r="196" spans="1:12" x14ac:dyDescent="0.25">
      <c r="A196" s="22" t="s">
        <v>123</v>
      </c>
      <c r="B196" s="22" t="s">
        <v>510</v>
      </c>
      <c r="C196" s="22" t="s">
        <v>511</v>
      </c>
      <c r="D196" s="22" t="s">
        <v>512</v>
      </c>
      <c r="E196" s="22">
        <v>58997843</v>
      </c>
      <c r="F196" s="22">
        <v>1018390</v>
      </c>
      <c r="G196" s="22"/>
      <c r="H196" s="22">
        <v>9179115</v>
      </c>
      <c r="I196" s="22">
        <v>48745858</v>
      </c>
      <c r="J196" s="22">
        <v>54480</v>
      </c>
      <c r="K196" s="22"/>
      <c r="L196" s="22"/>
    </row>
    <row r="197" spans="1:12" x14ac:dyDescent="0.25">
      <c r="A197" s="22" t="s">
        <v>123</v>
      </c>
      <c r="B197" s="22" t="s">
        <v>510</v>
      </c>
      <c r="C197" s="22" t="s">
        <v>513</v>
      </c>
      <c r="D197" s="22" t="s">
        <v>514</v>
      </c>
      <c r="E197" s="22">
        <v>181462788</v>
      </c>
      <c r="F197" s="22">
        <v>1738970</v>
      </c>
      <c r="G197" s="22">
        <v>148860</v>
      </c>
      <c r="H197" s="22">
        <v>9062239</v>
      </c>
      <c r="I197" s="22">
        <v>170497119</v>
      </c>
      <c r="J197" s="22">
        <v>15600</v>
      </c>
      <c r="K197" s="22"/>
      <c r="L197" s="22"/>
    </row>
    <row r="198" spans="1:12" x14ac:dyDescent="0.25">
      <c r="A198" s="22" t="s">
        <v>123</v>
      </c>
      <c r="B198" s="22" t="s">
        <v>510</v>
      </c>
      <c r="C198" s="22" t="s">
        <v>515</v>
      </c>
      <c r="D198" s="22" t="s">
        <v>516</v>
      </c>
      <c r="E198" s="22">
        <v>101834509</v>
      </c>
      <c r="F198" s="22">
        <v>1455010</v>
      </c>
      <c r="G198" s="22">
        <v>27656990</v>
      </c>
      <c r="H198" s="22">
        <v>14886726</v>
      </c>
      <c r="I198" s="22">
        <v>57793743</v>
      </c>
      <c r="J198" s="22">
        <v>42040</v>
      </c>
      <c r="K198" s="22"/>
      <c r="L198" s="22"/>
    </row>
    <row r="199" spans="1:12" x14ac:dyDescent="0.25">
      <c r="A199" s="22" t="s">
        <v>123</v>
      </c>
      <c r="B199" s="22" t="s">
        <v>510</v>
      </c>
      <c r="C199" s="22" t="s">
        <v>517</v>
      </c>
      <c r="D199" s="22" t="s">
        <v>518</v>
      </c>
      <c r="E199" s="22">
        <v>8083297</v>
      </c>
      <c r="F199" s="22">
        <v>297890</v>
      </c>
      <c r="G199" s="22">
        <v>108860</v>
      </c>
      <c r="H199" s="22">
        <v>2477604</v>
      </c>
      <c r="I199" s="22">
        <v>5198943</v>
      </c>
      <c r="J199" s="22"/>
      <c r="K199" s="22"/>
      <c r="L199" s="22"/>
    </row>
    <row r="200" spans="1:12" x14ac:dyDescent="0.25">
      <c r="A200" s="22" t="s">
        <v>123</v>
      </c>
      <c r="B200" s="22" t="s">
        <v>510</v>
      </c>
      <c r="C200" s="22" t="s">
        <v>519</v>
      </c>
      <c r="D200" s="22" t="s">
        <v>520</v>
      </c>
      <c r="E200" s="22">
        <v>12807392</v>
      </c>
      <c r="F200" s="22">
        <v>1044850</v>
      </c>
      <c r="G200" s="22"/>
      <c r="H200" s="22">
        <v>461173</v>
      </c>
      <c r="I200" s="22">
        <v>11301369</v>
      </c>
      <c r="J200" s="22"/>
      <c r="K200" s="22"/>
      <c r="L200" s="22"/>
    </row>
    <row r="201" spans="1:12" x14ac:dyDescent="0.25">
      <c r="A201" s="22" t="s">
        <v>123</v>
      </c>
      <c r="B201" s="22" t="s">
        <v>510</v>
      </c>
      <c r="C201" s="22" t="s">
        <v>521</v>
      </c>
      <c r="D201" s="22" t="s">
        <v>522</v>
      </c>
      <c r="E201" s="22">
        <v>34677736</v>
      </c>
      <c r="F201" s="22">
        <v>1001740</v>
      </c>
      <c r="G201" s="22">
        <v>9750</v>
      </c>
      <c r="H201" s="22">
        <v>4536380</v>
      </c>
      <c r="I201" s="22">
        <v>29129866</v>
      </c>
      <c r="J201" s="22"/>
      <c r="K201" s="22"/>
      <c r="L201" s="22"/>
    </row>
    <row r="202" spans="1:12" x14ac:dyDescent="0.25">
      <c r="A202" s="22" t="s">
        <v>123</v>
      </c>
      <c r="B202" s="22" t="s">
        <v>510</v>
      </c>
      <c r="C202" s="22" t="s">
        <v>1108</v>
      </c>
      <c r="D202" s="22" t="s">
        <v>1109</v>
      </c>
      <c r="E202" s="22">
        <v>15218003</v>
      </c>
      <c r="F202" s="22">
        <v>168530</v>
      </c>
      <c r="G202" s="22"/>
      <c r="H202" s="22">
        <v>2711590</v>
      </c>
      <c r="I202" s="22">
        <v>12337513</v>
      </c>
      <c r="J202" s="22">
        <v>370</v>
      </c>
      <c r="K202" s="22"/>
      <c r="L202" s="22"/>
    </row>
    <row r="203" spans="1:12" x14ac:dyDescent="0.25">
      <c r="A203" s="22" t="s">
        <v>123</v>
      </c>
      <c r="B203" s="22" t="s">
        <v>510</v>
      </c>
      <c r="C203" s="22" t="s">
        <v>523</v>
      </c>
      <c r="D203" s="22" t="s">
        <v>524</v>
      </c>
      <c r="E203" s="22">
        <v>98917799</v>
      </c>
      <c r="F203" s="22">
        <v>814200</v>
      </c>
      <c r="G203" s="22">
        <v>8760</v>
      </c>
      <c r="H203" s="22">
        <v>3404303</v>
      </c>
      <c r="I203" s="22">
        <v>94674696</v>
      </c>
      <c r="J203" s="22">
        <v>15840</v>
      </c>
      <c r="K203" s="22"/>
      <c r="L203" s="22"/>
    </row>
    <row r="204" spans="1:12" x14ac:dyDescent="0.25">
      <c r="A204" s="22" t="s">
        <v>123</v>
      </c>
      <c r="B204" s="22" t="s">
        <v>510</v>
      </c>
      <c r="C204" s="22" t="s">
        <v>525</v>
      </c>
      <c r="D204" s="22" t="s">
        <v>526</v>
      </c>
      <c r="E204" s="22">
        <v>20228332</v>
      </c>
      <c r="F204" s="22">
        <v>564610</v>
      </c>
      <c r="G204" s="22">
        <v>44560</v>
      </c>
      <c r="H204" s="22">
        <v>2023458</v>
      </c>
      <c r="I204" s="22">
        <v>17595704</v>
      </c>
      <c r="J204" s="22"/>
      <c r="K204" s="22"/>
      <c r="L204" s="22"/>
    </row>
    <row r="205" spans="1:12" x14ac:dyDescent="0.25">
      <c r="A205" s="22" t="s">
        <v>123</v>
      </c>
      <c r="B205" s="22" t="s">
        <v>510</v>
      </c>
      <c r="C205" s="22" t="s">
        <v>527</v>
      </c>
      <c r="D205" s="22" t="s">
        <v>528</v>
      </c>
      <c r="E205" s="22">
        <v>35671340</v>
      </c>
      <c r="F205" s="22">
        <v>467010</v>
      </c>
      <c r="G205" s="22"/>
      <c r="H205" s="22">
        <v>2038460</v>
      </c>
      <c r="I205" s="22">
        <v>33165870</v>
      </c>
      <c r="J205" s="22"/>
      <c r="K205" s="22"/>
      <c r="L205" s="22"/>
    </row>
    <row r="206" spans="1:12" x14ac:dyDescent="0.25">
      <c r="A206" s="22" t="s">
        <v>123</v>
      </c>
      <c r="B206" s="22" t="s">
        <v>510</v>
      </c>
      <c r="C206" s="22" t="s">
        <v>529</v>
      </c>
      <c r="D206" s="22" t="s">
        <v>530</v>
      </c>
      <c r="E206" s="22">
        <v>100977499</v>
      </c>
      <c r="F206" s="22">
        <v>3968420</v>
      </c>
      <c r="G206" s="22">
        <v>56320</v>
      </c>
      <c r="H206" s="22">
        <v>24115210</v>
      </c>
      <c r="I206" s="22">
        <v>72743829</v>
      </c>
      <c r="J206" s="22">
        <v>93720</v>
      </c>
      <c r="K206" s="22"/>
      <c r="L206" s="22"/>
    </row>
    <row r="207" spans="1:12" x14ac:dyDescent="0.25">
      <c r="A207" s="22" t="s">
        <v>123</v>
      </c>
      <c r="B207" s="22" t="s">
        <v>510</v>
      </c>
      <c r="C207" s="22" t="s">
        <v>531</v>
      </c>
      <c r="D207" s="22" t="s">
        <v>532</v>
      </c>
      <c r="E207" s="22">
        <v>35630063</v>
      </c>
      <c r="F207" s="22">
        <v>1008330</v>
      </c>
      <c r="G207" s="22">
        <v>48600</v>
      </c>
      <c r="H207" s="22">
        <v>1729260</v>
      </c>
      <c r="I207" s="22">
        <v>32831653</v>
      </c>
      <c r="J207" s="22">
        <v>12220</v>
      </c>
      <c r="K207" s="22"/>
      <c r="L207" s="22"/>
    </row>
    <row r="208" spans="1:12" x14ac:dyDescent="0.25">
      <c r="A208" s="22" t="s">
        <v>123</v>
      </c>
      <c r="B208" s="22" t="s">
        <v>510</v>
      </c>
      <c r="C208" s="22" t="s">
        <v>1110</v>
      </c>
      <c r="D208" s="22" t="s">
        <v>1111</v>
      </c>
      <c r="E208" s="22">
        <v>27741886</v>
      </c>
      <c r="F208" s="22">
        <v>2547580</v>
      </c>
      <c r="G208" s="22">
        <v>56920</v>
      </c>
      <c r="H208" s="22">
        <v>2189130</v>
      </c>
      <c r="I208" s="22">
        <v>22940566</v>
      </c>
      <c r="J208" s="22">
        <v>7690</v>
      </c>
      <c r="K208" s="22"/>
      <c r="L208" s="22"/>
    </row>
    <row r="209" spans="1:12" x14ac:dyDescent="0.25">
      <c r="A209" s="22" t="s">
        <v>123</v>
      </c>
      <c r="B209" s="22" t="s">
        <v>510</v>
      </c>
      <c r="C209" s="22" t="s">
        <v>533</v>
      </c>
      <c r="D209" s="22" t="s">
        <v>534</v>
      </c>
      <c r="E209" s="22">
        <v>23200108</v>
      </c>
      <c r="F209" s="22">
        <v>748220</v>
      </c>
      <c r="G209" s="22">
        <v>226960</v>
      </c>
      <c r="H209" s="22">
        <v>1383450</v>
      </c>
      <c r="I209" s="22">
        <v>20710318</v>
      </c>
      <c r="J209" s="22">
        <v>131160</v>
      </c>
      <c r="K209" s="22"/>
      <c r="L209" s="22"/>
    </row>
    <row r="210" spans="1:12" x14ac:dyDescent="0.25">
      <c r="A210" s="22" t="s">
        <v>123</v>
      </c>
      <c r="B210" s="22" t="s">
        <v>510</v>
      </c>
      <c r="C210" s="22" t="s">
        <v>535</v>
      </c>
      <c r="D210" s="22" t="s">
        <v>536</v>
      </c>
      <c r="E210" s="22">
        <v>87378469</v>
      </c>
      <c r="F210" s="22">
        <v>8018370</v>
      </c>
      <c r="G210" s="22">
        <v>573700</v>
      </c>
      <c r="H210" s="22">
        <v>17077131</v>
      </c>
      <c r="I210" s="22">
        <v>61681018</v>
      </c>
      <c r="J210" s="22">
        <v>28250</v>
      </c>
      <c r="K210" s="22"/>
      <c r="L210" s="22"/>
    </row>
    <row r="211" spans="1:12" x14ac:dyDescent="0.25">
      <c r="A211" s="22" t="s">
        <v>123</v>
      </c>
      <c r="B211" s="22" t="s">
        <v>510</v>
      </c>
      <c r="C211" s="22" t="s">
        <v>1112</v>
      </c>
      <c r="D211" s="22" t="s">
        <v>1113</v>
      </c>
      <c r="E211" s="22">
        <v>54115939</v>
      </c>
      <c r="F211" s="22">
        <v>1099700</v>
      </c>
      <c r="G211" s="22">
        <v>102070</v>
      </c>
      <c r="H211" s="22">
        <v>9771693</v>
      </c>
      <c r="I211" s="22">
        <v>43134336</v>
      </c>
      <c r="J211" s="22">
        <v>8140</v>
      </c>
      <c r="K211" s="22"/>
      <c r="L211" s="22"/>
    </row>
    <row r="212" spans="1:12" x14ac:dyDescent="0.25">
      <c r="A212" s="22" t="s">
        <v>123</v>
      </c>
      <c r="B212" s="22" t="s">
        <v>510</v>
      </c>
      <c r="C212" s="22" t="s">
        <v>537</v>
      </c>
      <c r="D212" s="22" t="s">
        <v>538</v>
      </c>
      <c r="E212" s="22">
        <v>39979777</v>
      </c>
      <c r="F212" s="22">
        <v>807170</v>
      </c>
      <c r="G212" s="22"/>
      <c r="H212" s="22">
        <v>2200252</v>
      </c>
      <c r="I212" s="22">
        <v>36963665</v>
      </c>
      <c r="J212" s="22">
        <v>8690</v>
      </c>
      <c r="K212" s="22"/>
      <c r="L212" s="22"/>
    </row>
    <row r="213" spans="1:12" x14ac:dyDescent="0.25">
      <c r="A213" s="22" t="s">
        <v>123</v>
      </c>
      <c r="B213" s="22" t="s">
        <v>510</v>
      </c>
      <c r="C213" s="22" t="s">
        <v>539</v>
      </c>
      <c r="D213" s="22" t="s">
        <v>540</v>
      </c>
      <c r="E213" s="22">
        <v>19459988</v>
      </c>
      <c r="F213" s="22">
        <v>703380</v>
      </c>
      <c r="G213" s="22">
        <v>23900</v>
      </c>
      <c r="H213" s="22">
        <v>1744848</v>
      </c>
      <c r="I213" s="22">
        <v>16979310</v>
      </c>
      <c r="J213" s="22">
        <v>8550</v>
      </c>
      <c r="K213" s="22"/>
      <c r="L213" s="22"/>
    </row>
    <row r="214" spans="1:12" x14ac:dyDescent="0.25">
      <c r="A214" s="22" t="s">
        <v>123</v>
      </c>
      <c r="B214" s="22" t="s">
        <v>510</v>
      </c>
      <c r="C214" s="22" t="s">
        <v>541</v>
      </c>
      <c r="D214" s="22" t="s">
        <v>542</v>
      </c>
      <c r="E214" s="22">
        <v>37497537</v>
      </c>
      <c r="F214" s="22">
        <v>1032850</v>
      </c>
      <c r="G214" s="22">
        <v>37430</v>
      </c>
      <c r="H214" s="22">
        <v>9933958</v>
      </c>
      <c r="I214" s="22">
        <v>26479969</v>
      </c>
      <c r="J214" s="22">
        <v>13330</v>
      </c>
      <c r="K214" s="22"/>
      <c r="L214" s="22"/>
    </row>
    <row r="215" spans="1:12" x14ac:dyDescent="0.25">
      <c r="A215" s="22" t="s">
        <v>123</v>
      </c>
      <c r="B215" s="22" t="s">
        <v>510</v>
      </c>
      <c r="C215" s="22" t="s">
        <v>543</v>
      </c>
      <c r="D215" s="22" t="s">
        <v>544</v>
      </c>
      <c r="E215" s="22">
        <v>22984173</v>
      </c>
      <c r="F215" s="22">
        <v>670660</v>
      </c>
      <c r="G215" s="22">
        <v>119640</v>
      </c>
      <c r="H215" s="22">
        <v>2311917</v>
      </c>
      <c r="I215" s="22">
        <v>19881956</v>
      </c>
      <c r="J215" s="22"/>
      <c r="K215" s="22"/>
      <c r="L215" s="22"/>
    </row>
    <row r="216" spans="1:12" x14ac:dyDescent="0.25">
      <c r="A216" s="22" t="s">
        <v>123</v>
      </c>
      <c r="B216" s="22" t="s">
        <v>510</v>
      </c>
      <c r="C216" s="22" t="s">
        <v>545</v>
      </c>
      <c r="D216" s="22" t="s">
        <v>546</v>
      </c>
      <c r="E216" s="22">
        <v>21259448</v>
      </c>
      <c r="F216" s="22">
        <v>3587650</v>
      </c>
      <c r="G216" s="22">
        <v>260370</v>
      </c>
      <c r="H216" s="22">
        <v>1709780</v>
      </c>
      <c r="I216" s="22">
        <v>15684098</v>
      </c>
      <c r="J216" s="22">
        <v>17550</v>
      </c>
      <c r="K216" s="22"/>
      <c r="L216" s="22"/>
    </row>
    <row r="217" spans="1:12" x14ac:dyDescent="0.25">
      <c r="A217" s="22" t="s">
        <v>123</v>
      </c>
      <c r="B217" s="22" t="s">
        <v>510</v>
      </c>
      <c r="C217" s="22" t="s">
        <v>547</v>
      </c>
      <c r="D217" s="22" t="s">
        <v>548</v>
      </c>
      <c r="E217" s="22">
        <v>23275433</v>
      </c>
      <c r="F217" s="22">
        <v>2928740</v>
      </c>
      <c r="G217" s="22"/>
      <c r="H217" s="22">
        <v>1498127</v>
      </c>
      <c r="I217" s="22">
        <v>18645416</v>
      </c>
      <c r="J217" s="22">
        <v>203150</v>
      </c>
      <c r="K217" s="22"/>
      <c r="L217" s="22"/>
    </row>
    <row r="218" spans="1:12" x14ac:dyDescent="0.25">
      <c r="A218" s="22" t="s">
        <v>123</v>
      </c>
      <c r="B218" s="22" t="s">
        <v>510</v>
      </c>
      <c r="C218" s="22" t="s">
        <v>549</v>
      </c>
      <c r="D218" s="22" t="s">
        <v>550</v>
      </c>
      <c r="E218" s="22">
        <v>76640870</v>
      </c>
      <c r="F218" s="22">
        <v>1049500</v>
      </c>
      <c r="G218" s="22">
        <v>56900</v>
      </c>
      <c r="H218" s="22">
        <v>2020934</v>
      </c>
      <c r="I218" s="22">
        <v>73456656</v>
      </c>
      <c r="J218" s="22">
        <v>56880</v>
      </c>
      <c r="K218" s="22"/>
      <c r="L218" s="22"/>
    </row>
    <row r="219" spans="1:12" x14ac:dyDescent="0.25">
      <c r="A219" s="22" t="s">
        <v>123</v>
      </c>
      <c r="B219" s="22" t="s">
        <v>510</v>
      </c>
      <c r="C219" s="22" t="s">
        <v>551</v>
      </c>
      <c r="D219" s="22" t="s">
        <v>552</v>
      </c>
      <c r="E219" s="22">
        <v>33121964</v>
      </c>
      <c r="F219" s="22">
        <v>773060</v>
      </c>
      <c r="G219" s="22">
        <v>57240</v>
      </c>
      <c r="H219" s="22">
        <v>1611847</v>
      </c>
      <c r="I219" s="22">
        <v>30676017</v>
      </c>
      <c r="J219" s="22">
        <v>3800</v>
      </c>
      <c r="K219" s="22"/>
      <c r="L219" s="22"/>
    </row>
    <row r="220" spans="1:12" x14ac:dyDescent="0.25">
      <c r="A220" s="22" t="s">
        <v>123</v>
      </c>
      <c r="B220" s="22" t="s">
        <v>510</v>
      </c>
      <c r="C220" s="22" t="s">
        <v>553</v>
      </c>
      <c r="D220" s="22" t="s">
        <v>554</v>
      </c>
      <c r="E220" s="22">
        <v>57961064</v>
      </c>
      <c r="F220" s="22">
        <v>1572140</v>
      </c>
      <c r="G220" s="22">
        <v>97310</v>
      </c>
      <c r="H220" s="22">
        <v>14915814</v>
      </c>
      <c r="I220" s="22">
        <v>41375800</v>
      </c>
      <c r="J220" s="22"/>
      <c r="K220" s="22"/>
      <c r="L220" s="22"/>
    </row>
    <row r="221" spans="1:12" x14ac:dyDescent="0.25">
      <c r="A221" s="22" t="s">
        <v>123</v>
      </c>
      <c r="B221" s="22" t="s">
        <v>510</v>
      </c>
      <c r="C221" s="22" t="s">
        <v>555</v>
      </c>
      <c r="D221" s="22" t="s">
        <v>556</v>
      </c>
      <c r="E221" s="22">
        <v>23150699</v>
      </c>
      <c r="F221" s="22">
        <v>625850</v>
      </c>
      <c r="G221" s="22"/>
      <c r="H221" s="22">
        <v>8864977</v>
      </c>
      <c r="I221" s="22">
        <v>13652262</v>
      </c>
      <c r="J221" s="22">
        <v>7610</v>
      </c>
      <c r="K221" s="22"/>
      <c r="L221" s="22"/>
    </row>
    <row r="222" spans="1:12" x14ac:dyDescent="0.25">
      <c r="A222" s="22" t="s">
        <v>123</v>
      </c>
      <c r="B222" s="22" t="s">
        <v>510</v>
      </c>
      <c r="C222" s="22" t="s">
        <v>557</v>
      </c>
      <c r="D222" s="22" t="s">
        <v>558</v>
      </c>
      <c r="E222" s="22">
        <v>19184695</v>
      </c>
      <c r="F222" s="22">
        <v>571860</v>
      </c>
      <c r="G222" s="22"/>
      <c r="H222" s="22">
        <v>3142850</v>
      </c>
      <c r="I222" s="22">
        <v>15442485</v>
      </c>
      <c r="J222" s="22">
        <v>27500</v>
      </c>
      <c r="K222" s="22"/>
      <c r="L222" s="22"/>
    </row>
    <row r="223" spans="1:12" x14ac:dyDescent="0.25">
      <c r="A223" s="22" t="s">
        <v>123</v>
      </c>
      <c r="B223" s="22" t="s">
        <v>510</v>
      </c>
      <c r="C223" s="22" t="s">
        <v>559</v>
      </c>
      <c r="D223" s="22" t="s">
        <v>560</v>
      </c>
      <c r="E223" s="22">
        <v>47831506</v>
      </c>
      <c r="F223" s="22">
        <v>935810</v>
      </c>
      <c r="G223" s="22"/>
      <c r="H223" s="22">
        <v>5916337</v>
      </c>
      <c r="I223" s="22">
        <v>40938769</v>
      </c>
      <c r="J223" s="22">
        <v>40590</v>
      </c>
      <c r="K223" s="22"/>
      <c r="L223" s="22"/>
    </row>
    <row r="224" spans="1:12" x14ac:dyDescent="0.25">
      <c r="A224" s="22" t="s">
        <v>123</v>
      </c>
      <c r="B224" s="22" t="s">
        <v>510</v>
      </c>
      <c r="C224" s="22" t="s">
        <v>561</v>
      </c>
      <c r="D224" s="22" t="s">
        <v>562</v>
      </c>
      <c r="E224" s="22">
        <v>11729493</v>
      </c>
      <c r="F224" s="22">
        <v>423240</v>
      </c>
      <c r="G224" s="22"/>
      <c r="H224" s="22">
        <v>1585465</v>
      </c>
      <c r="I224" s="22">
        <v>9720788</v>
      </c>
      <c r="J224" s="22"/>
      <c r="K224" s="22"/>
      <c r="L224" s="22"/>
    </row>
    <row r="225" spans="1:12" x14ac:dyDescent="0.25">
      <c r="A225" s="22" t="s">
        <v>123</v>
      </c>
      <c r="B225" s="22" t="s">
        <v>510</v>
      </c>
      <c r="C225" s="22" t="s">
        <v>563</v>
      </c>
      <c r="D225" s="22" t="s">
        <v>564</v>
      </c>
      <c r="E225" s="22">
        <v>84873677</v>
      </c>
      <c r="F225" s="22">
        <v>1445930</v>
      </c>
      <c r="G225" s="22"/>
      <c r="H225" s="22">
        <v>9893440</v>
      </c>
      <c r="I225" s="22">
        <v>73456317</v>
      </c>
      <c r="J225" s="22">
        <v>77990</v>
      </c>
      <c r="K225" s="22"/>
      <c r="L225" s="22"/>
    </row>
    <row r="226" spans="1:12" x14ac:dyDescent="0.25">
      <c r="A226" s="22" t="s">
        <v>123</v>
      </c>
      <c r="B226" s="22" t="s">
        <v>510</v>
      </c>
      <c r="C226" s="22" t="s">
        <v>565</v>
      </c>
      <c r="D226" s="22" t="s">
        <v>566</v>
      </c>
      <c r="E226" s="22">
        <v>17447813</v>
      </c>
      <c r="F226" s="22">
        <v>444530</v>
      </c>
      <c r="G226" s="22">
        <v>57030</v>
      </c>
      <c r="H226" s="22">
        <v>2768600</v>
      </c>
      <c r="I226" s="22">
        <v>14159783</v>
      </c>
      <c r="J226" s="22">
        <v>17870</v>
      </c>
      <c r="K226" s="22"/>
      <c r="L226" s="22"/>
    </row>
    <row r="227" spans="1:12" x14ac:dyDescent="0.25">
      <c r="A227" s="22" t="s">
        <v>123</v>
      </c>
      <c r="B227" s="22" t="s">
        <v>510</v>
      </c>
      <c r="C227" s="22" t="s">
        <v>567</v>
      </c>
      <c r="D227" s="22" t="s">
        <v>568</v>
      </c>
      <c r="E227" s="22">
        <v>13790065</v>
      </c>
      <c r="F227" s="22">
        <v>525470</v>
      </c>
      <c r="G227" s="22"/>
      <c r="H227" s="22">
        <v>1025493</v>
      </c>
      <c r="I227" s="22">
        <v>12225832</v>
      </c>
      <c r="J227" s="22">
        <v>13270</v>
      </c>
      <c r="K227" s="22"/>
      <c r="L227" s="22"/>
    </row>
    <row r="228" spans="1:12" x14ac:dyDescent="0.25">
      <c r="A228" s="22" t="s">
        <v>123</v>
      </c>
      <c r="B228" s="22" t="s">
        <v>510</v>
      </c>
      <c r="C228" s="22" t="s">
        <v>569</v>
      </c>
      <c r="D228" s="22" t="s">
        <v>570</v>
      </c>
      <c r="E228" s="22">
        <v>22006365</v>
      </c>
      <c r="F228" s="22">
        <v>610300</v>
      </c>
      <c r="G228" s="22">
        <v>36810</v>
      </c>
      <c r="H228" s="22">
        <v>1448940</v>
      </c>
      <c r="I228" s="22">
        <v>19895445</v>
      </c>
      <c r="J228" s="22">
        <v>14870</v>
      </c>
      <c r="K228" s="22"/>
      <c r="L228" s="22"/>
    </row>
    <row r="229" spans="1:12" x14ac:dyDescent="0.25">
      <c r="A229" s="22" t="s">
        <v>123</v>
      </c>
      <c r="B229" s="22" t="s">
        <v>510</v>
      </c>
      <c r="C229" s="22" t="s">
        <v>571</v>
      </c>
      <c r="D229" s="22" t="s">
        <v>572</v>
      </c>
      <c r="E229" s="22">
        <v>99616982</v>
      </c>
      <c r="F229" s="22">
        <v>1372490</v>
      </c>
      <c r="G229" s="22">
        <v>70130</v>
      </c>
      <c r="H229" s="22">
        <v>7851690</v>
      </c>
      <c r="I229" s="22">
        <v>90286392</v>
      </c>
      <c r="J229" s="22">
        <v>36280</v>
      </c>
      <c r="K229" s="22"/>
      <c r="L229" s="22"/>
    </row>
    <row r="230" spans="1:12" x14ac:dyDescent="0.25">
      <c r="A230" s="22" t="s">
        <v>123</v>
      </c>
      <c r="B230" s="22" t="s">
        <v>510</v>
      </c>
      <c r="C230" s="22" t="s">
        <v>573</v>
      </c>
      <c r="D230" s="22" t="s">
        <v>574</v>
      </c>
      <c r="E230" s="22">
        <v>7633725</v>
      </c>
      <c r="F230" s="22">
        <v>93160</v>
      </c>
      <c r="G230" s="22"/>
      <c r="H230" s="22">
        <v>217610</v>
      </c>
      <c r="I230" s="22">
        <v>7322955</v>
      </c>
      <c r="J230" s="22"/>
      <c r="K230" s="22"/>
      <c r="L230" s="22"/>
    </row>
    <row r="231" spans="1:12" x14ac:dyDescent="0.25">
      <c r="A231" s="22" t="s">
        <v>123</v>
      </c>
      <c r="B231" s="22" t="s">
        <v>510</v>
      </c>
      <c r="C231" s="22" t="s">
        <v>575</v>
      </c>
      <c r="D231" s="22" t="s">
        <v>576</v>
      </c>
      <c r="E231" s="22">
        <v>28187521</v>
      </c>
      <c r="F231" s="22">
        <v>974480</v>
      </c>
      <c r="G231" s="22">
        <v>433310</v>
      </c>
      <c r="H231" s="22">
        <v>2450859</v>
      </c>
      <c r="I231" s="22">
        <v>24328872</v>
      </c>
      <c r="J231" s="22"/>
      <c r="K231" s="22"/>
      <c r="L231" s="22"/>
    </row>
    <row r="232" spans="1:12" x14ac:dyDescent="0.25">
      <c r="A232" s="22" t="s">
        <v>123</v>
      </c>
      <c r="B232" s="22" t="s">
        <v>510</v>
      </c>
      <c r="C232" s="22" t="s">
        <v>577</v>
      </c>
      <c r="D232" s="22" t="s">
        <v>578</v>
      </c>
      <c r="E232" s="22">
        <v>22229629</v>
      </c>
      <c r="F232" s="22">
        <v>537090</v>
      </c>
      <c r="G232" s="22">
        <v>148430</v>
      </c>
      <c r="H232" s="22">
        <v>2159540</v>
      </c>
      <c r="I232" s="22">
        <v>19367229</v>
      </c>
      <c r="J232" s="22">
        <v>17340</v>
      </c>
      <c r="K232" s="22"/>
      <c r="L232" s="22"/>
    </row>
    <row r="233" spans="1:12" x14ac:dyDescent="0.25">
      <c r="A233" s="22" t="s">
        <v>123</v>
      </c>
      <c r="B233" s="22" t="s">
        <v>510</v>
      </c>
      <c r="C233" s="22" t="s">
        <v>579</v>
      </c>
      <c r="D233" s="22" t="s">
        <v>580</v>
      </c>
      <c r="E233" s="22">
        <v>8337956</v>
      </c>
      <c r="F233" s="22">
        <v>245150</v>
      </c>
      <c r="G233" s="22"/>
      <c r="H233" s="22">
        <v>1234402</v>
      </c>
      <c r="I233" s="22">
        <v>6843354</v>
      </c>
      <c r="J233" s="22">
        <v>15050</v>
      </c>
      <c r="K233" s="22"/>
      <c r="L233" s="22"/>
    </row>
    <row r="234" spans="1:12" x14ac:dyDescent="0.25">
      <c r="A234" s="22" t="s">
        <v>123</v>
      </c>
      <c r="B234" s="22" t="s">
        <v>510</v>
      </c>
      <c r="C234" s="22" t="s">
        <v>581</v>
      </c>
      <c r="D234" s="22" t="s">
        <v>582</v>
      </c>
      <c r="E234" s="22">
        <v>50305666</v>
      </c>
      <c r="F234" s="22">
        <v>937630</v>
      </c>
      <c r="G234" s="22">
        <v>143680</v>
      </c>
      <c r="H234" s="22">
        <v>9739282</v>
      </c>
      <c r="I234" s="22">
        <v>39463064</v>
      </c>
      <c r="J234" s="22">
        <v>22010</v>
      </c>
      <c r="K234" s="22"/>
      <c r="L234" s="22"/>
    </row>
    <row r="235" spans="1:12" x14ac:dyDescent="0.25">
      <c r="A235" s="22" t="s">
        <v>123</v>
      </c>
      <c r="B235" s="22" t="s">
        <v>510</v>
      </c>
      <c r="C235" s="22" t="s">
        <v>583</v>
      </c>
      <c r="D235" s="22" t="s">
        <v>584</v>
      </c>
      <c r="E235" s="22">
        <v>64368232</v>
      </c>
      <c r="F235" s="22">
        <v>1796610</v>
      </c>
      <c r="G235" s="22">
        <v>37490</v>
      </c>
      <c r="H235" s="22">
        <v>7545000</v>
      </c>
      <c r="I235" s="22">
        <v>54952922</v>
      </c>
      <c r="J235" s="22">
        <v>36210</v>
      </c>
      <c r="K235" s="22"/>
      <c r="L235" s="22"/>
    </row>
    <row r="236" spans="1:12" x14ac:dyDescent="0.25">
      <c r="A236" s="22" t="s">
        <v>123</v>
      </c>
      <c r="B236" s="22" t="s">
        <v>510</v>
      </c>
      <c r="C236" s="22" t="s">
        <v>585</v>
      </c>
      <c r="D236" s="22" t="s">
        <v>586</v>
      </c>
      <c r="E236" s="22">
        <v>15787579</v>
      </c>
      <c r="F236" s="22">
        <v>544150</v>
      </c>
      <c r="G236" s="22">
        <v>25310</v>
      </c>
      <c r="H236" s="22">
        <v>2027290</v>
      </c>
      <c r="I236" s="22">
        <v>13183069</v>
      </c>
      <c r="J236" s="22">
        <v>7760</v>
      </c>
      <c r="K236" s="22"/>
      <c r="L236" s="22"/>
    </row>
    <row r="237" spans="1:12" x14ac:dyDescent="0.25">
      <c r="A237" s="22" t="s">
        <v>123</v>
      </c>
      <c r="B237" s="22" t="s">
        <v>510</v>
      </c>
      <c r="C237" s="22" t="s">
        <v>587</v>
      </c>
      <c r="D237" s="22" t="s">
        <v>588</v>
      </c>
      <c r="E237" s="22">
        <v>40640443</v>
      </c>
      <c r="F237" s="22">
        <v>1175910</v>
      </c>
      <c r="G237" s="22">
        <v>136240</v>
      </c>
      <c r="H237" s="22">
        <v>3361524</v>
      </c>
      <c r="I237" s="22">
        <v>35941309</v>
      </c>
      <c r="J237" s="22">
        <v>25460</v>
      </c>
      <c r="K237" s="22"/>
      <c r="L237" s="22"/>
    </row>
    <row r="238" spans="1:12" x14ac:dyDescent="0.25">
      <c r="A238" s="22" t="s">
        <v>123</v>
      </c>
      <c r="B238" s="22" t="s">
        <v>510</v>
      </c>
      <c r="C238" s="22" t="s">
        <v>589</v>
      </c>
      <c r="D238" s="22" t="s">
        <v>590</v>
      </c>
      <c r="E238" s="22">
        <v>28603634</v>
      </c>
      <c r="F238" s="22">
        <v>587580</v>
      </c>
      <c r="G238" s="22"/>
      <c r="H238" s="22">
        <v>1585975</v>
      </c>
      <c r="I238" s="22">
        <v>26427239</v>
      </c>
      <c r="J238" s="22">
        <v>2840</v>
      </c>
      <c r="K238" s="22"/>
      <c r="L238" s="22"/>
    </row>
    <row r="239" spans="1:12" x14ac:dyDescent="0.25">
      <c r="A239" s="22" t="s">
        <v>123</v>
      </c>
      <c r="B239" s="22" t="s">
        <v>510</v>
      </c>
      <c r="C239" s="22" t="s">
        <v>591</v>
      </c>
      <c r="D239" s="22" t="s">
        <v>592</v>
      </c>
      <c r="E239" s="22">
        <v>7394655</v>
      </c>
      <c r="F239" s="22">
        <v>164540</v>
      </c>
      <c r="G239" s="22">
        <v>57480</v>
      </c>
      <c r="H239" s="22">
        <v>1523110</v>
      </c>
      <c r="I239" s="22">
        <v>5645245</v>
      </c>
      <c r="J239" s="22">
        <v>4280</v>
      </c>
      <c r="K239" s="22"/>
      <c r="L239" s="22"/>
    </row>
    <row r="240" spans="1:12" x14ac:dyDescent="0.25">
      <c r="A240" s="22" t="s">
        <v>123</v>
      </c>
      <c r="B240" s="22" t="s">
        <v>510</v>
      </c>
      <c r="C240" s="22" t="s">
        <v>593</v>
      </c>
      <c r="D240" s="22" t="s">
        <v>594</v>
      </c>
      <c r="E240" s="22">
        <v>48580665</v>
      </c>
      <c r="F240" s="22">
        <v>573060</v>
      </c>
      <c r="G240" s="22"/>
      <c r="H240" s="22">
        <v>1296040</v>
      </c>
      <c r="I240" s="22">
        <v>46711565</v>
      </c>
      <c r="J240" s="22"/>
      <c r="K240" s="22"/>
      <c r="L240" s="22"/>
    </row>
    <row r="241" spans="1:12" x14ac:dyDescent="0.25">
      <c r="A241" s="22" t="s">
        <v>123</v>
      </c>
      <c r="B241" s="22" t="s">
        <v>510</v>
      </c>
      <c r="C241" s="22" t="s">
        <v>595</v>
      </c>
      <c r="D241" s="22" t="s">
        <v>596</v>
      </c>
      <c r="E241" s="22">
        <v>7961103</v>
      </c>
      <c r="F241" s="22">
        <v>334070</v>
      </c>
      <c r="G241" s="22"/>
      <c r="H241" s="22">
        <v>1020260</v>
      </c>
      <c r="I241" s="22">
        <v>6606773</v>
      </c>
      <c r="J241" s="22"/>
      <c r="K241" s="22"/>
      <c r="L241" s="22"/>
    </row>
    <row r="242" spans="1:12" x14ac:dyDescent="0.25">
      <c r="A242" s="22" t="s">
        <v>123</v>
      </c>
      <c r="B242" s="22" t="s">
        <v>510</v>
      </c>
      <c r="C242" s="22" t="s">
        <v>597</v>
      </c>
      <c r="D242" s="22" t="s">
        <v>598</v>
      </c>
      <c r="E242" s="22">
        <v>15876355</v>
      </c>
      <c r="F242" s="22">
        <v>397360</v>
      </c>
      <c r="G242" s="22"/>
      <c r="H242" s="22">
        <v>161600</v>
      </c>
      <c r="I242" s="22">
        <v>15316145</v>
      </c>
      <c r="J242" s="22">
        <v>1250</v>
      </c>
      <c r="K242" s="22"/>
      <c r="L242" s="22"/>
    </row>
    <row r="243" spans="1:12" x14ac:dyDescent="0.25">
      <c r="A243" s="22" t="s">
        <v>123</v>
      </c>
      <c r="B243" s="22" t="s">
        <v>510</v>
      </c>
      <c r="C243" s="22" t="s">
        <v>599</v>
      </c>
      <c r="D243" s="22" t="s">
        <v>600</v>
      </c>
      <c r="E243" s="22">
        <v>20116883</v>
      </c>
      <c r="F243" s="22">
        <v>814970</v>
      </c>
      <c r="G243" s="22">
        <v>2451800</v>
      </c>
      <c r="H243" s="22">
        <v>3721776</v>
      </c>
      <c r="I243" s="22">
        <v>13098907</v>
      </c>
      <c r="J243" s="22">
        <v>29430</v>
      </c>
      <c r="K243" s="22"/>
      <c r="L243" s="22"/>
    </row>
    <row r="244" spans="1:12" x14ac:dyDescent="0.25">
      <c r="A244" s="22" t="s">
        <v>123</v>
      </c>
      <c r="B244" s="22" t="s">
        <v>510</v>
      </c>
      <c r="C244" s="22" t="s">
        <v>601</v>
      </c>
      <c r="D244" s="22" t="s">
        <v>602</v>
      </c>
      <c r="E244" s="22">
        <v>26257477</v>
      </c>
      <c r="F244" s="22">
        <v>2619070</v>
      </c>
      <c r="G244" s="22">
        <v>861270</v>
      </c>
      <c r="H244" s="22">
        <v>5492351</v>
      </c>
      <c r="I244" s="22">
        <v>17266406</v>
      </c>
      <c r="J244" s="22">
        <v>18380</v>
      </c>
      <c r="K244" s="22"/>
      <c r="L244" s="22"/>
    </row>
    <row r="245" spans="1:12" x14ac:dyDescent="0.25">
      <c r="A245" s="22" t="s">
        <v>123</v>
      </c>
      <c r="B245" s="22" t="s">
        <v>510</v>
      </c>
      <c r="C245" s="22" t="s">
        <v>603</v>
      </c>
      <c r="D245" s="22" t="s">
        <v>604</v>
      </c>
      <c r="E245" s="22">
        <v>11741877</v>
      </c>
      <c r="F245" s="22">
        <v>439930</v>
      </c>
      <c r="G245" s="22"/>
      <c r="H245" s="22">
        <v>1068547</v>
      </c>
      <c r="I245" s="22">
        <v>10231540</v>
      </c>
      <c r="J245" s="22">
        <v>1860</v>
      </c>
      <c r="K245" s="22"/>
      <c r="L245" s="22"/>
    </row>
    <row r="246" spans="1:12" x14ac:dyDescent="0.25">
      <c r="A246" s="22" t="s">
        <v>123</v>
      </c>
      <c r="B246" s="22" t="s">
        <v>510</v>
      </c>
      <c r="C246" s="22" t="s">
        <v>605</v>
      </c>
      <c r="D246" s="22" t="s">
        <v>606</v>
      </c>
      <c r="E246" s="22">
        <v>16442071</v>
      </c>
      <c r="F246" s="22">
        <v>380950</v>
      </c>
      <c r="G246" s="22">
        <v>2031920</v>
      </c>
      <c r="H246" s="22">
        <v>2158340</v>
      </c>
      <c r="I246" s="22">
        <v>11870421</v>
      </c>
      <c r="J246" s="22">
        <v>440</v>
      </c>
      <c r="K246" s="22"/>
      <c r="L246" s="22"/>
    </row>
    <row r="247" spans="1:12" x14ac:dyDescent="0.25">
      <c r="A247" s="22" t="s">
        <v>123</v>
      </c>
      <c r="B247" s="22" t="s">
        <v>510</v>
      </c>
      <c r="C247" s="22" t="s">
        <v>607</v>
      </c>
      <c r="D247" s="22" t="s">
        <v>608</v>
      </c>
      <c r="E247" s="22">
        <v>12917521</v>
      </c>
      <c r="F247" s="22">
        <v>1136510</v>
      </c>
      <c r="G247" s="22">
        <v>50450</v>
      </c>
      <c r="H247" s="22">
        <v>2002751</v>
      </c>
      <c r="I247" s="22">
        <v>9727810</v>
      </c>
      <c r="J247" s="22"/>
      <c r="K247" s="22"/>
      <c r="L247" s="22"/>
    </row>
    <row r="248" spans="1:12" x14ac:dyDescent="0.25">
      <c r="A248" s="22" t="s">
        <v>123</v>
      </c>
      <c r="B248" s="22" t="s">
        <v>510</v>
      </c>
      <c r="C248" s="22" t="s">
        <v>609</v>
      </c>
      <c r="D248" s="22" t="s">
        <v>610</v>
      </c>
      <c r="E248" s="22">
        <v>43708977</v>
      </c>
      <c r="F248" s="22">
        <v>1106120</v>
      </c>
      <c r="G248" s="22">
        <v>426990</v>
      </c>
      <c r="H248" s="22">
        <v>5940771</v>
      </c>
      <c r="I248" s="22">
        <v>36235096</v>
      </c>
      <c r="J248" s="22"/>
      <c r="K248" s="22"/>
      <c r="L248" s="22"/>
    </row>
    <row r="249" spans="1:12" x14ac:dyDescent="0.25">
      <c r="A249" s="22" t="s">
        <v>123</v>
      </c>
      <c r="B249" s="22" t="s">
        <v>510</v>
      </c>
      <c r="C249" s="22" t="s">
        <v>611</v>
      </c>
      <c r="D249" s="22" t="s">
        <v>612</v>
      </c>
      <c r="E249" s="22">
        <v>87579075</v>
      </c>
      <c r="F249" s="22">
        <v>1687750</v>
      </c>
      <c r="G249" s="22">
        <v>108830</v>
      </c>
      <c r="H249" s="22">
        <v>5973087</v>
      </c>
      <c r="I249" s="22">
        <v>79809408</v>
      </c>
      <c r="J249" s="22"/>
      <c r="K249" s="22"/>
      <c r="L249" s="22"/>
    </row>
    <row r="250" spans="1:12" x14ac:dyDescent="0.25">
      <c r="A250" s="22" t="s">
        <v>123</v>
      </c>
      <c r="B250" s="22" t="s">
        <v>510</v>
      </c>
      <c r="C250" s="22" t="s">
        <v>613</v>
      </c>
      <c r="D250" s="22" t="s">
        <v>614</v>
      </c>
      <c r="E250" s="22">
        <v>85311273</v>
      </c>
      <c r="F250" s="22">
        <v>1098750</v>
      </c>
      <c r="G250" s="22">
        <v>1648580</v>
      </c>
      <c r="H250" s="22">
        <v>16610681</v>
      </c>
      <c r="I250" s="22">
        <v>65878662</v>
      </c>
      <c r="J250" s="22">
        <v>74600</v>
      </c>
      <c r="K250" s="22"/>
      <c r="L250" s="22"/>
    </row>
    <row r="251" spans="1:12" x14ac:dyDescent="0.25">
      <c r="A251" s="22" t="s">
        <v>123</v>
      </c>
      <c r="B251" s="22" t="s">
        <v>510</v>
      </c>
      <c r="C251" s="22" t="s">
        <v>615</v>
      </c>
      <c r="D251" s="22" t="s">
        <v>616</v>
      </c>
      <c r="E251" s="22">
        <v>11818468</v>
      </c>
      <c r="F251" s="22">
        <v>269850</v>
      </c>
      <c r="G251" s="22">
        <v>84580</v>
      </c>
      <c r="H251" s="22">
        <v>2051602</v>
      </c>
      <c r="I251" s="22">
        <v>9406666</v>
      </c>
      <c r="J251" s="22">
        <v>5770</v>
      </c>
      <c r="K251" s="22"/>
      <c r="L251" s="22"/>
    </row>
    <row r="252" spans="1:12" x14ac:dyDescent="0.25">
      <c r="A252" s="22" t="s">
        <v>123</v>
      </c>
      <c r="B252" s="22" t="s">
        <v>510</v>
      </c>
      <c r="C252" s="22" t="s">
        <v>617</v>
      </c>
      <c r="D252" s="22" t="s">
        <v>618</v>
      </c>
      <c r="E252" s="22">
        <v>56967671</v>
      </c>
      <c r="F252" s="22">
        <v>1886160</v>
      </c>
      <c r="G252" s="22">
        <v>989360</v>
      </c>
      <c r="H252" s="22">
        <v>10118975</v>
      </c>
      <c r="I252" s="22">
        <v>43960476</v>
      </c>
      <c r="J252" s="22">
        <v>12700</v>
      </c>
      <c r="K252" s="22"/>
      <c r="L252" s="22"/>
    </row>
    <row r="253" spans="1:12" x14ac:dyDescent="0.25">
      <c r="A253" s="22" t="s">
        <v>123</v>
      </c>
      <c r="B253" s="22" t="s">
        <v>510</v>
      </c>
      <c r="C253" s="22" t="s">
        <v>619</v>
      </c>
      <c r="D253" s="22" t="s">
        <v>620</v>
      </c>
      <c r="E253" s="22">
        <v>17335296</v>
      </c>
      <c r="F253" s="22">
        <v>550660</v>
      </c>
      <c r="G253" s="22">
        <v>361960</v>
      </c>
      <c r="H253" s="22">
        <v>4228490</v>
      </c>
      <c r="I253" s="22">
        <v>12193466</v>
      </c>
      <c r="J253" s="22">
        <v>720</v>
      </c>
      <c r="K253" s="22"/>
      <c r="L253" s="22"/>
    </row>
    <row r="254" spans="1:12" x14ac:dyDescent="0.25">
      <c r="A254" s="22" t="s">
        <v>123</v>
      </c>
      <c r="B254" s="22" t="s">
        <v>510</v>
      </c>
      <c r="C254" s="22" t="s">
        <v>621</v>
      </c>
      <c r="D254" s="22" t="s">
        <v>622</v>
      </c>
      <c r="E254" s="22">
        <v>49847790</v>
      </c>
      <c r="F254" s="22">
        <v>1969810</v>
      </c>
      <c r="G254" s="22">
        <v>332210</v>
      </c>
      <c r="H254" s="22">
        <v>6516753</v>
      </c>
      <c r="I254" s="22">
        <v>41029017</v>
      </c>
      <c r="J254" s="22"/>
      <c r="K254" s="22"/>
      <c r="L254" s="22"/>
    </row>
    <row r="255" spans="1:12" x14ac:dyDescent="0.25">
      <c r="A255" s="22" t="s">
        <v>123</v>
      </c>
      <c r="B255" s="22" t="s">
        <v>510</v>
      </c>
      <c r="C255" s="22" t="s">
        <v>623</v>
      </c>
      <c r="D255" s="22" t="s">
        <v>624</v>
      </c>
      <c r="E255" s="22">
        <v>40227325</v>
      </c>
      <c r="F255" s="22">
        <v>800900</v>
      </c>
      <c r="G255" s="22">
        <v>107070</v>
      </c>
      <c r="H255" s="22">
        <v>3441664</v>
      </c>
      <c r="I255" s="22">
        <v>35864461</v>
      </c>
      <c r="J255" s="22">
        <v>13230</v>
      </c>
      <c r="K255" s="22"/>
      <c r="L255" s="22"/>
    </row>
    <row r="256" spans="1:12" x14ac:dyDescent="0.25">
      <c r="A256" s="22" t="s">
        <v>123</v>
      </c>
      <c r="B256" s="22" t="s">
        <v>510</v>
      </c>
      <c r="C256" s="22" t="s">
        <v>625</v>
      </c>
      <c r="D256" s="22" t="s">
        <v>626</v>
      </c>
      <c r="E256" s="22">
        <v>12209040</v>
      </c>
      <c r="F256" s="22">
        <v>150300</v>
      </c>
      <c r="G256" s="22">
        <v>15330</v>
      </c>
      <c r="H256" s="22">
        <v>2964702</v>
      </c>
      <c r="I256" s="22">
        <v>9063188</v>
      </c>
      <c r="J256" s="22">
        <v>15520</v>
      </c>
      <c r="K256" s="22"/>
      <c r="L256" s="22"/>
    </row>
    <row r="257" spans="1:12" x14ac:dyDescent="0.25">
      <c r="A257" s="22" t="s">
        <v>123</v>
      </c>
      <c r="B257" s="22" t="s">
        <v>510</v>
      </c>
      <c r="C257" s="22" t="s">
        <v>627</v>
      </c>
      <c r="D257" s="22" t="s">
        <v>628</v>
      </c>
      <c r="E257" s="22">
        <v>14331417</v>
      </c>
      <c r="F257" s="22">
        <v>491490</v>
      </c>
      <c r="G257" s="22"/>
      <c r="H257" s="22">
        <v>546107</v>
      </c>
      <c r="I257" s="22">
        <v>13286140</v>
      </c>
      <c r="J257" s="22">
        <v>7680</v>
      </c>
      <c r="K257" s="22"/>
      <c r="L257" s="22"/>
    </row>
    <row r="258" spans="1:12" x14ac:dyDescent="0.25">
      <c r="A258" s="22" t="s">
        <v>123</v>
      </c>
      <c r="B258" s="22" t="s">
        <v>510</v>
      </c>
      <c r="C258" s="22" t="s">
        <v>629</v>
      </c>
      <c r="D258" s="22" t="s">
        <v>630</v>
      </c>
      <c r="E258" s="22">
        <v>18803477</v>
      </c>
      <c r="F258" s="22">
        <v>500820</v>
      </c>
      <c r="G258" s="22">
        <v>258750</v>
      </c>
      <c r="H258" s="22">
        <v>794760</v>
      </c>
      <c r="I258" s="22">
        <v>17161317</v>
      </c>
      <c r="J258" s="22">
        <v>87830</v>
      </c>
      <c r="K258" s="22"/>
      <c r="L258" s="22"/>
    </row>
    <row r="259" spans="1:12" x14ac:dyDescent="0.25">
      <c r="A259" s="22" t="s">
        <v>123</v>
      </c>
      <c r="B259" s="22" t="s">
        <v>510</v>
      </c>
      <c r="C259" s="22" t="s">
        <v>631</v>
      </c>
      <c r="D259" s="22" t="s">
        <v>632</v>
      </c>
      <c r="E259" s="22">
        <v>15893223</v>
      </c>
      <c r="F259" s="22">
        <v>461250</v>
      </c>
      <c r="G259" s="22">
        <v>45500</v>
      </c>
      <c r="H259" s="22">
        <v>889618</v>
      </c>
      <c r="I259" s="22">
        <v>14453895</v>
      </c>
      <c r="J259" s="22">
        <v>42960</v>
      </c>
      <c r="K259" s="22"/>
      <c r="L259" s="22"/>
    </row>
    <row r="260" spans="1:12" x14ac:dyDescent="0.25">
      <c r="A260" s="22" t="s">
        <v>123</v>
      </c>
      <c r="B260" s="22" t="s">
        <v>510</v>
      </c>
      <c r="C260" s="22" t="s">
        <v>633</v>
      </c>
      <c r="D260" s="22" t="s">
        <v>634</v>
      </c>
      <c r="E260" s="22">
        <v>44720341</v>
      </c>
      <c r="F260" s="22">
        <v>1849770</v>
      </c>
      <c r="G260" s="22">
        <v>2854030</v>
      </c>
      <c r="H260" s="22">
        <v>16265420</v>
      </c>
      <c r="I260" s="22">
        <v>23740121</v>
      </c>
      <c r="J260" s="22">
        <v>11000</v>
      </c>
      <c r="K260" s="22"/>
      <c r="L260" s="22"/>
    </row>
    <row r="261" spans="1:12" x14ac:dyDescent="0.25">
      <c r="A261" s="22" t="s">
        <v>123</v>
      </c>
      <c r="B261" s="22" t="s">
        <v>510</v>
      </c>
      <c r="C261" s="22" t="s">
        <v>635</v>
      </c>
      <c r="D261" s="22" t="s">
        <v>636</v>
      </c>
      <c r="E261" s="22">
        <v>9361793</v>
      </c>
      <c r="F261" s="22">
        <v>300730</v>
      </c>
      <c r="G261" s="22">
        <v>36980</v>
      </c>
      <c r="H261" s="22">
        <v>1004140</v>
      </c>
      <c r="I261" s="22">
        <v>8018603</v>
      </c>
      <c r="J261" s="22">
        <v>1340</v>
      </c>
      <c r="K261" s="22"/>
      <c r="L261" s="22"/>
    </row>
    <row r="262" spans="1:12" x14ac:dyDescent="0.25">
      <c r="A262" s="22" t="s">
        <v>123</v>
      </c>
      <c r="B262" s="22" t="s">
        <v>510</v>
      </c>
      <c r="C262" s="22" t="s">
        <v>637</v>
      </c>
      <c r="D262" s="22" t="s">
        <v>638</v>
      </c>
      <c r="E262" s="22">
        <v>30633009</v>
      </c>
      <c r="F262" s="22">
        <v>459450</v>
      </c>
      <c r="G262" s="22">
        <v>222910</v>
      </c>
      <c r="H262" s="22">
        <v>5659599</v>
      </c>
      <c r="I262" s="22">
        <v>24268520</v>
      </c>
      <c r="J262" s="22">
        <v>22530</v>
      </c>
      <c r="K262" s="22"/>
      <c r="L262" s="22"/>
    </row>
    <row r="263" spans="1:12" x14ac:dyDescent="0.25">
      <c r="A263" s="22" t="s">
        <v>123</v>
      </c>
      <c r="B263" s="22" t="s">
        <v>510</v>
      </c>
      <c r="C263" s="22" t="s">
        <v>639</v>
      </c>
      <c r="D263" s="22" t="s">
        <v>640</v>
      </c>
      <c r="E263" s="22">
        <v>14251538</v>
      </c>
      <c r="F263" s="22">
        <v>308860</v>
      </c>
      <c r="G263" s="22">
        <v>103970</v>
      </c>
      <c r="H263" s="22">
        <v>2080320</v>
      </c>
      <c r="I263" s="22">
        <v>11758388</v>
      </c>
      <c r="J263" s="22"/>
      <c r="K263" s="22"/>
      <c r="L263" s="22"/>
    </row>
    <row r="264" spans="1:12" x14ac:dyDescent="0.25">
      <c r="A264" s="22" t="s">
        <v>123</v>
      </c>
      <c r="B264" s="22" t="s">
        <v>510</v>
      </c>
      <c r="C264" s="22" t="s">
        <v>641</v>
      </c>
      <c r="D264" s="22" t="s">
        <v>642</v>
      </c>
      <c r="E264" s="22">
        <v>28803344</v>
      </c>
      <c r="F264" s="22">
        <v>415360</v>
      </c>
      <c r="G264" s="22">
        <v>92290</v>
      </c>
      <c r="H264" s="22">
        <v>1736926</v>
      </c>
      <c r="I264" s="22">
        <v>26558768</v>
      </c>
      <c r="J264" s="22"/>
      <c r="K264" s="22"/>
      <c r="L264" s="22"/>
    </row>
    <row r="265" spans="1:12" x14ac:dyDescent="0.25">
      <c r="A265" s="22" t="s">
        <v>123</v>
      </c>
      <c r="B265" s="22" t="s">
        <v>510</v>
      </c>
      <c r="C265" s="22" t="s">
        <v>643</v>
      </c>
      <c r="D265" s="22" t="s">
        <v>644</v>
      </c>
      <c r="E265" s="22">
        <v>59892393</v>
      </c>
      <c r="F265" s="22">
        <v>1369730</v>
      </c>
      <c r="G265" s="22"/>
      <c r="H265" s="22">
        <v>23146550</v>
      </c>
      <c r="I265" s="22">
        <v>35366303</v>
      </c>
      <c r="J265" s="22">
        <v>9810</v>
      </c>
      <c r="K265" s="22"/>
      <c r="L265" s="22"/>
    </row>
    <row r="266" spans="1:12" x14ac:dyDescent="0.25">
      <c r="A266" s="22" t="s">
        <v>123</v>
      </c>
      <c r="B266" s="22" t="s">
        <v>510</v>
      </c>
      <c r="C266" s="22" t="s">
        <v>645</v>
      </c>
      <c r="D266" s="22" t="s">
        <v>646</v>
      </c>
      <c r="E266" s="22">
        <v>36884008</v>
      </c>
      <c r="F266" s="22">
        <v>2202560</v>
      </c>
      <c r="G266" s="22">
        <v>693600</v>
      </c>
      <c r="H266" s="22">
        <v>9068558</v>
      </c>
      <c r="I266" s="22">
        <v>24909590</v>
      </c>
      <c r="J266" s="22">
        <v>9700</v>
      </c>
      <c r="K266" s="22"/>
      <c r="L266" s="22"/>
    </row>
    <row r="267" spans="1:12" x14ac:dyDescent="0.25">
      <c r="A267" s="22" t="s">
        <v>123</v>
      </c>
      <c r="B267" s="22" t="s">
        <v>510</v>
      </c>
      <c r="C267" s="22" t="s">
        <v>647</v>
      </c>
      <c r="D267" s="22" t="s">
        <v>648</v>
      </c>
      <c r="E267" s="22">
        <v>138862492</v>
      </c>
      <c r="F267" s="22">
        <v>395570</v>
      </c>
      <c r="G267" s="22"/>
      <c r="H267" s="22">
        <v>2607150</v>
      </c>
      <c r="I267" s="22">
        <v>135859772</v>
      </c>
      <c r="J267" s="22"/>
      <c r="K267" s="22"/>
      <c r="L267" s="22"/>
    </row>
    <row r="268" spans="1:12" x14ac:dyDescent="0.25">
      <c r="A268" s="22" t="s">
        <v>123</v>
      </c>
      <c r="B268" s="22" t="s">
        <v>510</v>
      </c>
      <c r="C268" s="22" t="s">
        <v>649</v>
      </c>
      <c r="D268" s="22" t="s">
        <v>650</v>
      </c>
      <c r="E268" s="22">
        <v>43483169</v>
      </c>
      <c r="F268" s="22">
        <v>673530</v>
      </c>
      <c r="G268" s="22">
        <v>1318860</v>
      </c>
      <c r="H268" s="22">
        <v>13110728</v>
      </c>
      <c r="I268" s="22">
        <v>28346171</v>
      </c>
      <c r="J268" s="22">
        <v>33880</v>
      </c>
      <c r="K268" s="22"/>
      <c r="L268" s="22"/>
    </row>
    <row r="269" spans="1:12" x14ac:dyDescent="0.25">
      <c r="A269" s="22" t="s">
        <v>123</v>
      </c>
      <c r="B269" s="22" t="s">
        <v>510</v>
      </c>
      <c r="C269" s="22" t="s">
        <v>651</v>
      </c>
      <c r="D269" s="22" t="s">
        <v>652</v>
      </c>
      <c r="E269" s="22">
        <v>103326708</v>
      </c>
      <c r="F269" s="22">
        <v>982400</v>
      </c>
      <c r="G269" s="22"/>
      <c r="H269" s="22">
        <v>2074478</v>
      </c>
      <c r="I269" s="22">
        <v>100257120</v>
      </c>
      <c r="J269" s="22">
        <v>12710</v>
      </c>
      <c r="K269" s="22"/>
      <c r="L269" s="22"/>
    </row>
    <row r="270" spans="1:12" x14ac:dyDescent="0.25">
      <c r="A270" s="22" t="s">
        <v>123</v>
      </c>
      <c r="B270" s="22" t="s">
        <v>510</v>
      </c>
      <c r="C270" s="22" t="s">
        <v>653</v>
      </c>
      <c r="D270" s="22" t="s">
        <v>654</v>
      </c>
      <c r="E270" s="22">
        <v>11538577</v>
      </c>
      <c r="F270" s="22">
        <v>489390</v>
      </c>
      <c r="G270" s="22">
        <v>67230</v>
      </c>
      <c r="H270" s="22">
        <v>1922722</v>
      </c>
      <c r="I270" s="22">
        <v>9056595</v>
      </c>
      <c r="J270" s="22">
        <v>2640</v>
      </c>
      <c r="K270" s="22"/>
      <c r="L270" s="22"/>
    </row>
    <row r="271" spans="1:12" x14ac:dyDescent="0.25">
      <c r="A271" s="22" t="s">
        <v>123</v>
      </c>
      <c r="B271" s="22" t="s">
        <v>510</v>
      </c>
      <c r="C271" s="22" t="s">
        <v>655</v>
      </c>
      <c r="D271" s="22" t="s">
        <v>656</v>
      </c>
      <c r="E271" s="22">
        <v>12781487</v>
      </c>
      <c r="F271" s="22">
        <v>744310</v>
      </c>
      <c r="G271" s="22"/>
      <c r="H271" s="22">
        <v>1196063</v>
      </c>
      <c r="I271" s="22">
        <v>10834714</v>
      </c>
      <c r="J271" s="22">
        <v>6400</v>
      </c>
      <c r="K271" s="22"/>
      <c r="L271" s="22"/>
    </row>
    <row r="272" spans="1:12" x14ac:dyDescent="0.25">
      <c r="A272" s="22" t="s">
        <v>123</v>
      </c>
      <c r="B272" s="22" t="s">
        <v>510</v>
      </c>
      <c r="C272" s="22" t="s">
        <v>657</v>
      </c>
      <c r="D272" s="22" t="s">
        <v>658</v>
      </c>
      <c r="E272" s="22">
        <v>57570242</v>
      </c>
      <c r="F272" s="22">
        <v>1248720</v>
      </c>
      <c r="G272" s="22">
        <v>139920</v>
      </c>
      <c r="H272" s="22">
        <v>8242156</v>
      </c>
      <c r="I272" s="22">
        <v>47915046</v>
      </c>
      <c r="J272" s="22">
        <v>24400</v>
      </c>
      <c r="K272" s="22"/>
      <c r="L272" s="22"/>
    </row>
    <row r="273" spans="1:12" x14ac:dyDescent="0.25">
      <c r="A273" s="22" t="s">
        <v>123</v>
      </c>
      <c r="B273" s="22" t="s">
        <v>510</v>
      </c>
      <c r="C273" s="22" t="s">
        <v>659</v>
      </c>
      <c r="D273" s="22" t="s">
        <v>660</v>
      </c>
      <c r="E273" s="22">
        <v>27847538</v>
      </c>
      <c r="F273" s="22">
        <v>430370</v>
      </c>
      <c r="G273" s="22">
        <v>650000</v>
      </c>
      <c r="H273" s="22">
        <v>3774346</v>
      </c>
      <c r="I273" s="22">
        <v>22988992</v>
      </c>
      <c r="J273" s="22">
        <v>3830</v>
      </c>
      <c r="K273" s="22"/>
      <c r="L273" s="22"/>
    </row>
    <row r="274" spans="1:12" x14ac:dyDescent="0.25">
      <c r="A274" s="22" t="s">
        <v>123</v>
      </c>
      <c r="B274" s="22" t="s">
        <v>510</v>
      </c>
      <c r="C274" s="22" t="s">
        <v>661</v>
      </c>
      <c r="D274" s="22" t="s">
        <v>662</v>
      </c>
      <c r="E274" s="22">
        <v>16740331</v>
      </c>
      <c r="F274" s="22">
        <v>526070</v>
      </c>
      <c r="G274" s="22"/>
      <c r="H274" s="22">
        <v>1190061</v>
      </c>
      <c r="I274" s="22">
        <v>15024200</v>
      </c>
      <c r="J274" s="22"/>
      <c r="K274" s="22"/>
      <c r="L274" s="22"/>
    </row>
    <row r="275" spans="1:12" x14ac:dyDescent="0.25">
      <c r="A275" s="22" t="s">
        <v>123</v>
      </c>
      <c r="B275" s="22" t="s">
        <v>510</v>
      </c>
      <c r="C275" s="22" t="s">
        <v>663</v>
      </c>
      <c r="D275" s="22" t="s">
        <v>664</v>
      </c>
      <c r="E275" s="22">
        <v>10509930</v>
      </c>
      <c r="F275" s="22">
        <v>391940</v>
      </c>
      <c r="G275" s="22"/>
      <c r="H275" s="22">
        <v>1491440</v>
      </c>
      <c r="I275" s="22">
        <v>8626550</v>
      </c>
      <c r="J275" s="22"/>
      <c r="K275" s="22"/>
      <c r="L275" s="22"/>
    </row>
    <row r="276" spans="1:12" x14ac:dyDescent="0.25">
      <c r="A276" s="22" t="s">
        <v>123</v>
      </c>
      <c r="B276" s="22" t="s">
        <v>665</v>
      </c>
      <c r="C276" s="22" t="s">
        <v>666</v>
      </c>
      <c r="D276" s="22" t="s">
        <v>667</v>
      </c>
      <c r="E276" s="22">
        <v>81518559</v>
      </c>
      <c r="F276" s="22">
        <v>298780</v>
      </c>
      <c r="G276" s="22"/>
      <c r="H276" s="22"/>
      <c r="I276" s="22">
        <v>81219779</v>
      </c>
      <c r="J276" s="22"/>
      <c r="K276" s="22"/>
      <c r="L276" s="22"/>
    </row>
    <row r="277" spans="1:12" x14ac:dyDescent="0.25">
      <c r="A277" s="22" t="s">
        <v>123</v>
      </c>
      <c r="B277" s="22" t="s">
        <v>665</v>
      </c>
      <c r="C277" s="22" t="s">
        <v>668</v>
      </c>
      <c r="D277" s="22" t="s">
        <v>669</v>
      </c>
      <c r="E277" s="22">
        <v>23885610</v>
      </c>
      <c r="F277" s="22">
        <v>52410</v>
      </c>
      <c r="G277" s="22"/>
      <c r="H277" s="22"/>
      <c r="I277" s="22">
        <v>23833200</v>
      </c>
      <c r="J277" s="22"/>
      <c r="K277" s="22"/>
      <c r="L277" s="22"/>
    </row>
    <row r="278" spans="1:12" x14ac:dyDescent="0.25">
      <c r="A278" s="22" t="s">
        <v>123</v>
      </c>
      <c r="B278" s="22" t="s">
        <v>665</v>
      </c>
      <c r="C278" s="22" t="s">
        <v>670</v>
      </c>
      <c r="D278" s="22" t="s">
        <v>671</v>
      </c>
      <c r="E278" s="22">
        <v>14253898</v>
      </c>
      <c r="F278" s="22">
        <v>49710</v>
      </c>
      <c r="G278" s="22"/>
      <c r="H278" s="22"/>
      <c r="I278" s="22">
        <v>14204188</v>
      </c>
      <c r="J278" s="22"/>
      <c r="K278" s="22"/>
      <c r="L278" s="22"/>
    </row>
    <row r="279" spans="1:12" x14ac:dyDescent="0.25">
      <c r="A279" s="22" t="s">
        <v>123</v>
      </c>
      <c r="B279" s="22" t="s">
        <v>665</v>
      </c>
      <c r="C279" s="22" t="s">
        <v>672</v>
      </c>
      <c r="D279" s="22" t="s">
        <v>673</v>
      </c>
      <c r="E279" s="22">
        <v>184147737</v>
      </c>
      <c r="F279" s="22">
        <v>429000</v>
      </c>
      <c r="G279" s="22">
        <v>18190</v>
      </c>
      <c r="H279" s="22">
        <v>1445810</v>
      </c>
      <c r="I279" s="22">
        <v>182254737</v>
      </c>
      <c r="J279" s="22"/>
      <c r="K279" s="22"/>
      <c r="L279" s="22"/>
    </row>
    <row r="280" spans="1:12" x14ac:dyDescent="0.25">
      <c r="A280" s="22" t="s">
        <v>123</v>
      </c>
      <c r="B280" s="22" t="s">
        <v>665</v>
      </c>
      <c r="C280" s="22" t="s">
        <v>674</v>
      </c>
      <c r="D280" s="22" t="s">
        <v>675</v>
      </c>
      <c r="E280" s="22">
        <v>66406507</v>
      </c>
      <c r="F280" s="22">
        <v>245730</v>
      </c>
      <c r="G280" s="22"/>
      <c r="H280" s="22">
        <v>470530</v>
      </c>
      <c r="I280" s="22">
        <v>65690247</v>
      </c>
      <c r="J280" s="22"/>
      <c r="K280" s="22"/>
      <c r="L280" s="22"/>
    </row>
    <row r="281" spans="1:12" x14ac:dyDescent="0.25">
      <c r="A281" s="22" t="s">
        <v>123</v>
      </c>
      <c r="B281" s="22" t="s">
        <v>665</v>
      </c>
      <c r="C281" s="22" t="s">
        <v>676</v>
      </c>
      <c r="D281" s="22" t="s">
        <v>677</v>
      </c>
      <c r="E281" s="22">
        <v>25882604</v>
      </c>
      <c r="F281" s="22">
        <v>169280</v>
      </c>
      <c r="G281" s="22"/>
      <c r="H281" s="22"/>
      <c r="I281" s="22">
        <v>25713324</v>
      </c>
      <c r="J281" s="22"/>
      <c r="K281" s="22"/>
      <c r="L281" s="22"/>
    </row>
    <row r="282" spans="1:12" x14ac:dyDescent="0.25">
      <c r="A282" s="22" t="s">
        <v>123</v>
      </c>
      <c r="B282" s="22" t="s">
        <v>665</v>
      </c>
      <c r="C282" s="22" t="s">
        <v>678</v>
      </c>
      <c r="D282" s="22" t="s">
        <v>679</v>
      </c>
      <c r="E282" s="22">
        <v>20818870</v>
      </c>
      <c r="F282" s="22">
        <v>32550</v>
      </c>
      <c r="G282" s="22"/>
      <c r="H282" s="22"/>
      <c r="I282" s="22">
        <v>20786320</v>
      </c>
      <c r="J282" s="22"/>
      <c r="K282" s="22"/>
      <c r="L282" s="22"/>
    </row>
    <row r="283" spans="1:12" x14ac:dyDescent="0.25">
      <c r="A283" s="22" t="s">
        <v>123</v>
      </c>
      <c r="B283" s="22" t="s">
        <v>665</v>
      </c>
      <c r="C283" s="22" t="s">
        <v>680</v>
      </c>
      <c r="D283" s="22" t="s">
        <v>681</v>
      </c>
      <c r="E283" s="22">
        <v>13838005</v>
      </c>
      <c r="F283" s="22">
        <v>15350</v>
      </c>
      <c r="G283" s="22"/>
      <c r="H283" s="22"/>
      <c r="I283" s="22">
        <v>13822655</v>
      </c>
      <c r="J283" s="22"/>
      <c r="K283" s="22"/>
      <c r="L283" s="22"/>
    </row>
    <row r="284" spans="1:12" x14ac:dyDescent="0.25">
      <c r="A284" s="22" t="s">
        <v>123</v>
      </c>
      <c r="B284" s="22" t="s">
        <v>665</v>
      </c>
      <c r="C284" s="22" t="s">
        <v>682</v>
      </c>
      <c r="D284" s="22" t="s">
        <v>683</v>
      </c>
      <c r="E284" s="22">
        <v>86712902</v>
      </c>
      <c r="F284" s="22">
        <v>307540</v>
      </c>
      <c r="G284" s="22"/>
      <c r="H284" s="22"/>
      <c r="I284" s="22">
        <v>86405362</v>
      </c>
      <c r="J284" s="22"/>
      <c r="K284" s="22"/>
      <c r="L284" s="22"/>
    </row>
    <row r="285" spans="1:12" x14ac:dyDescent="0.25">
      <c r="A285" s="22" t="s">
        <v>123</v>
      </c>
      <c r="B285" s="22" t="s">
        <v>665</v>
      </c>
      <c r="C285" s="22" t="s">
        <v>684</v>
      </c>
      <c r="D285" s="22" t="s">
        <v>685</v>
      </c>
      <c r="E285" s="22">
        <v>48272512</v>
      </c>
      <c r="F285" s="22">
        <v>64850</v>
      </c>
      <c r="G285" s="22"/>
      <c r="H285" s="22"/>
      <c r="I285" s="22">
        <v>48207662</v>
      </c>
      <c r="J285" s="22"/>
      <c r="K285" s="22"/>
      <c r="L285" s="22"/>
    </row>
    <row r="286" spans="1:12" x14ac:dyDescent="0.25">
      <c r="A286" s="22" t="s">
        <v>123</v>
      </c>
      <c r="B286" s="22" t="s">
        <v>665</v>
      </c>
      <c r="C286" s="22" t="s">
        <v>686</v>
      </c>
      <c r="D286" s="22" t="s">
        <v>687</v>
      </c>
      <c r="E286" s="22">
        <v>134572108</v>
      </c>
      <c r="F286" s="22">
        <v>533840</v>
      </c>
      <c r="G286" s="22">
        <v>71810</v>
      </c>
      <c r="H286" s="22">
        <v>258320</v>
      </c>
      <c r="I286" s="22">
        <v>133698478</v>
      </c>
      <c r="J286" s="22">
        <v>9660</v>
      </c>
      <c r="K286" s="22"/>
      <c r="L286" s="22"/>
    </row>
    <row r="287" spans="1:12" x14ac:dyDescent="0.25">
      <c r="A287" s="22" t="s">
        <v>123</v>
      </c>
      <c r="B287" s="22" t="s">
        <v>665</v>
      </c>
      <c r="C287" s="22" t="s">
        <v>688</v>
      </c>
      <c r="D287" s="22" t="s">
        <v>689</v>
      </c>
      <c r="E287" s="22">
        <v>101080676</v>
      </c>
      <c r="F287" s="22">
        <v>273310</v>
      </c>
      <c r="G287" s="22"/>
      <c r="H287" s="22"/>
      <c r="I287" s="22">
        <v>100807366</v>
      </c>
      <c r="J287" s="22"/>
      <c r="K287" s="22"/>
      <c r="L287" s="22"/>
    </row>
    <row r="288" spans="1:12" x14ac:dyDescent="0.25">
      <c r="A288" s="22" t="s">
        <v>123</v>
      </c>
      <c r="B288" s="22" t="s">
        <v>665</v>
      </c>
      <c r="C288" s="22" t="s">
        <v>690</v>
      </c>
      <c r="D288" s="22" t="s">
        <v>691</v>
      </c>
      <c r="E288" s="22">
        <v>98975446</v>
      </c>
      <c r="F288" s="22">
        <v>213480</v>
      </c>
      <c r="G288" s="22"/>
      <c r="H288" s="22">
        <v>952540</v>
      </c>
      <c r="I288" s="22">
        <v>97809426</v>
      </c>
      <c r="J288" s="22"/>
      <c r="K288" s="22"/>
      <c r="L288" s="22"/>
    </row>
    <row r="289" spans="1:12" x14ac:dyDescent="0.25">
      <c r="A289" s="22" t="s">
        <v>123</v>
      </c>
      <c r="B289" s="22" t="s">
        <v>665</v>
      </c>
      <c r="C289" s="22" t="s">
        <v>692</v>
      </c>
      <c r="D289" s="22" t="s">
        <v>693</v>
      </c>
      <c r="E289" s="22">
        <v>41773763</v>
      </c>
      <c r="F289" s="22">
        <v>39000</v>
      </c>
      <c r="G289" s="22"/>
      <c r="H289" s="22"/>
      <c r="I289" s="22">
        <v>41734763</v>
      </c>
      <c r="J289" s="22"/>
      <c r="K289" s="22"/>
      <c r="L289" s="22"/>
    </row>
    <row r="290" spans="1:12" x14ac:dyDescent="0.25">
      <c r="A290" s="22" t="s">
        <v>123</v>
      </c>
      <c r="B290" s="22" t="s">
        <v>665</v>
      </c>
      <c r="C290" s="22" t="s">
        <v>694</v>
      </c>
      <c r="D290" s="22" t="s">
        <v>695</v>
      </c>
      <c r="E290" s="22">
        <v>15721766</v>
      </c>
      <c r="F290" s="22">
        <v>177300</v>
      </c>
      <c r="G290" s="22"/>
      <c r="H290" s="22"/>
      <c r="I290" s="22">
        <v>15544466</v>
      </c>
      <c r="J290" s="22"/>
      <c r="K290" s="22"/>
      <c r="L290" s="22"/>
    </row>
    <row r="291" spans="1:12" x14ac:dyDescent="0.25">
      <c r="A291" s="22" t="s">
        <v>123</v>
      </c>
      <c r="B291" s="22" t="s">
        <v>665</v>
      </c>
      <c r="C291" s="22" t="s">
        <v>696</v>
      </c>
      <c r="D291" s="22" t="s">
        <v>697</v>
      </c>
      <c r="E291" s="22">
        <v>116080406</v>
      </c>
      <c r="F291" s="22">
        <v>462440</v>
      </c>
      <c r="G291" s="22"/>
      <c r="H291" s="22">
        <v>193410</v>
      </c>
      <c r="I291" s="22">
        <v>115424556</v>
      </c>
      <c r="J291" s="22"/>
      <c r="K291" s="22"/>
      <c r="L291" s="22"/>
    </row>
    <row r="292" spans="1:12" x14ac:dyDescent="0.25">
      <c r="A292" s="22" t="s">
        <v>123</v>
      </c>
      <c r="B292" s="22" t="s">
        <v>665</v>
      </c>
      <c r="C292" s="22" t="s">
        <v>698</v>
      </c>
      <c r="D292" s="22" t="s">
        <v>699</v>
      </c>
      <c r="E292" s="22">
        <v>28242441</v>
      </c>
      <c r="F292" s="22">
        <v>105430</v>
      </c>
      <c r="G292" s="22"/>
      <c r="H292" s="22"/>
      <c r="I292" s="22">
        <v>28137011</v>
      </c>
      <c r="J292" s="22"/>
      <c r="K292" s="22"/>
      <c r="L292" s="22"/>
    </row>
    <row r="293" spans="1:12" x14ac:dyDescent="0.25">
      <c r="A293" s="22" t="s">
        <v>123</v>
      </c>
      <c r="B293" s="22" t="s">
        <v>665</v>
      </c>
      <c r="C293" s="22" t="s">
        <v>700</v>
      </c>
      <c r="D293" s="22" t="s">
        <v>701</v>
      </c>
      <c r="E293" s="22">
        <v>43048408</v>
      </c>
      <c r="F293" s="22">
        <v>146890</v>
      </c>
      <c r="G293" s="22"/>
      <c r="H293" s="22"/>
      <c r="I293" s="22">
        <v>42901518</v>
      </c>
      <c r="J293" s="22"/>
      <c r="K293" s="22"/>
      <c r="L293" s="22"/>
    </row>
    <row r="294" spans="1:12" x14ac:dyDescent="0.25">
      <c r="A294" s="22" t="s">
        <v>123</v>
      </c>
      <c r="B294" s="22" t="s">
        <v>665</v>
      </c>
      <c r="C294" s="22" t="s">
        <v>702</v>
      </c>
      <c r="D294" s="22" t="s">
        <v>703</v>
      </c>
      <c r="E294" s="22">
        <v>177240852</v>
      </c>
      <c r="F294" s="22">
        <v>353870</v>
      </c>
      <c r="G294" s="22"/>
      <c r="H294" s="22"/>
      <c r="I294" s="22">
        <v>176886982</v>
      </c>
      <c r="J294" s="22"/>
      <c r="K294" s="22"/>
      <c r="L294" s="22"/>
    </row>
    <row r="295" spans="1:12" x14ac:dyDescent="0.25">
      <c r="A295" s="22" t="s">
        <v>123</v>
      </c>
      <c r="B295" s="22" t="s">
        <v>665</v>
      </c>
      <c r="C295" s="22" t="s">
        <v>704</v>
      </c>
      <c r="D295" s="22" t="s">
        <v>705</v>
      </c>
      <c r="E295" s="22">
        <v>30373889</v>
      </c>
      <c r="F295" s="22">
        <v>81750</v>
      </c>
      <c r="G295" s="22"/>
      <c r="H295" s="22"/>
      <c r="I295" s="22">
        <v>30292139</v>
      </c>
      <c r="J295" s="22"/>
      <c r="K295" s="22"/>
      <c r="L295" s="22"/>
    </row>
    <row r="296" spans="1:12" x14ac:dyDescent="0.25">
      <c r="A296" s="22" t="s">
        <v>123</v>
      </c>
      <c r="B296" s="22" t="s">
        <v>665</v>
      </c>
      <c r="C296" s="22" t="s">
        <v>706</v>
      </c>
      <c r="D296" s="22" t="s">
        <v>707</v>
      </c>
      <c r="E296" s="22">
        <v>17193172</v>
      </c>
      <c r="F296" s="22">
        <v>66260</v>
      </c>
      <c r="G296" s="22"/>
      <c r="H296" s="22"/>
      <c r="I296" s="22">
        <v>17126912</v>
      </c>
      <c r="J296" s="22"/>
      <c r="K296" s="22"/>
      <c r="L296" s="22"/>
    </row>
    <row r="297" spans="1:12" x14ac:dyDescent="0.25">
      <c r="A297" s="22" t="s">
        <v>123</v>
      </c>
      <c r="B297" s="22" t="s">
        <v>665</v>
      </c>
      <c r="C297" s="22" t="s">
        <v>708</v>
      </c>
      <c r="D297" s="22" t="s">
        <v>709</v>
      </c>
      <c r="E297" s="22">
        <v>30892692</v>
      </c>
      <c r="F297" s="22">
        <v>56660</v>
      </c>
      <c r="G297" s="22"/>
      <c r="H297" s="22"/>
      <c r="I297" s="22">
        <v>30836032</v>
      </c>
      <c r="J297" s="22"/>
      <c r="K297" s="22"/>
      <c r="L297" s="22"/>
    </row>
    <row r="298" spans="1:12" x14ac:dyDescent="0.25">
      <c r="A298" s="22" t="s">
        <v>123</v>
      </c>
      <c r="B298" s="22" t="s">
        <v>665</v>
      </c>
      <c r="C298" s="22" t="s">
        <v>710</v>
      </c>
      <c r="D298" s="22" t="s">
        <v>711</v>
      </c>
      <c r="E298" s="22">
        <v>104910233</v>
      </c>
      <c r="F298" s="22">
        <v>496050</v>
      </c>
      <c r="G298" s="22"/>
      <c r="H298" s="22">
        <v>1496670</v>
      </c>
      <c r="I298" s="22">
        <v>102917513</v>
      </c>
      <c r="J298" s="22"/>
      <c r="K298" s="22"/>
      <c r="L298" s="22"/>
    </row>
    <row r="299" spans="1:12" x14ac:dyDescent="0.25">
      <c r="A299" s="22" t="s">
        <v>123</v>
      </c>
      <c r="B299" s="22" t="s">
        <v>665</v>
      </c>
      <c r="C299" s="22" t="s">
        <v>712</v>
      </c>
      <c r="D299" s="22" t="s">
        <v>713</v>
      </c>
      <c r="E299" s="22">
        <v>57530577</v>
      </c>
      <c r="F299" s="22">
        <v>216320</v>
      </c>
      <c r="G299" s="22"/>
      <c r="H299" s="22">
        <v>11080</v>
      </c>
      <c r="I299" s="22">
        <v>57303177</v>
      </c>
      <c r="J299" s="22"/>
      <c r="K299" s="22"/>
      <c r="L299" s="22"/>
    </row>
    <row r="300" spans="1:12" x14ac:dyDescent="0.25">
      <c r="A300" s="22" t="s">
        <v>123</v>
      </c>
      <c r="B300" s="22" t="s">
        <v>665</v>
      </c>
      <c r="C300" s="22" t="s">
        <v>714</v>
      </c>
      <c r="D300" s="22" t="s">
        <v>715</v>
      </c>
      <c r="E300" s="22">
        <v>36200369</v>
      </c>
      <c r="F300" s="22">
        <v>139980</v>
      </c>
      <c r="G300" s="22"/>
      <c r="H300" s="22"/>
      <c r="I300" s="22">
        <v>36060389</v>
      </c>
      <c r="J300" s="22"/>
      <c r="K300" s="22"/>
      <c r="L300" s="22"/>
    </row>
    <row r="301" spans="1:12" x14ac:dyDescent="0.25">
      <c r="A301" s="22" t="s">
        <v>123</v>
      </c>
      <c r="B301" s="22" t="s">
        <v>665</v>
      </c>
      <c r="C301" s="22" t="s">
        <v>716</v>
      </c>
      <c r="D301" s="22" t="s">
        <v>717</v>
      </c>
      <c r="E301" s="22">
        <v>222887987</v>
      </c>
      <c r="F301" s="22">
        <v>537480</v>
      </c>
      <c r="G301" s="22"/>
      <c r="H301" s="22"/>
      <c r="I301" s="22">
        <v>222350507</v>
      </c>
      <c r="J301" s="22"/>
      <c r="K301" s="22"/>
      <c r="L301" s="22"/>
    </row>
    <row r="302" spans="1:12" x14ac:dyDescent="0.25">
      <c r="A302" s="22" t="s">
        <v>123</v>
      </c>
      <c r="B302" s="22" t="s">
        <v>665</v>
      </c>
      <c r="C302" s="22" t="s">
        <v>718</v>
      </c>
      <c r="D302" s="22" t="s">
        <v>719</v>
      </c>
      <c r="E302" s="22">
        <v>37174806</v>
      </c>
      <c r="F302" s="22">
        <v>172540</v>
      </c>
      <c r="G302" s="22"/>
      <c r="H302" s="22"/>
      <c r="I302" s="22">
        <v>37002266</v>
      </c>
      <c r="J302" s="22"/>
      <c r="K302" s="22"/>
      <c r="L302" s="22"/>
    </row>
    <row r="303" spans="1:12" x14ac:dyDescent="0.25">
      <c r="A303" s="22" t="s">
        <v>123</v>
      </c>
      <c r="B303" s="22" t="s">
        <v>665</v>
      </c>
      <c r="C303" s="22" t="s">
        <v>720</v>
      </c>
      <c r="D303" s="22" t="s">
        <v>721</v>
      </c>
      <c r="E303" s="22">
        <v>77908346</v>
      </c>
      <c r="F303" s="22">
        <v>322660</v>
      </c>
      <c r="G303" s="22"/>
      <c r="H303" s="22">
        <v>2130774</v>
      </c>
      <c r="I303" s="22">
        <v>75454912</v>
      </c>
      <c r="J303" s="22"/>
      <c r="K303" s="22"/>
      <c r="L303" s="22"/>
    </row>
    <row r="304" spans="1:12" x14ac:dyDescent="0.25">
      <c r="A304" s="22" t="s">
        <v>123</v>
      </c>
      <c r="B304" s="22" t="s">
        <v>665</v>
      </c>
      <c r="C304" s="22" t="s">
        <v>722</v>
      </c>
      <c r="D304" s="22" t="s">
        <v>723</v>
      </c>
      <c r="E304" s="22">
        <v>59594899</v>
      </c>
      <c r="F304" s="22">
        <v>296090</v>
      </c>
      <c r="G304" s="22"/>
      <c r="H304" s="22"/>
      <c r="I304" s="22">
        <v>59297729</v>
      </c>
      <c r="J304" s="22">
        <v>1080</v>
      </c>
      <c r="K304" s="22"/>
      <c r="L304" s="22"/>
    </row>
    <row r="305" spans="1:12" x14ac:dyDescent="0.25">
      <c r="A305" s="22" t="s">
        <v>123</v>
      </c>
      <c r="B305" s="22" t="s">
        <v>665</v>
      </c>
      <c r="C305" s="22" t="s">
        <v>724</v>
      </c>
      <c r="D305" s="22" t="s">
        <v>725</v>
      </c>
      <c r="E305" s="22">
        <v>24782540</v>
      </c>
      <c r="F305" s="22">
        <v>70840</v>
      </c>
      <c r="G305" s="22"/>
      <c r="H305" s="22"/>
      <c r="I305" s="22">
        <v>24711700</v>
      </c>
      <c r="J305" s="22"/>
      <c r="K305" s="22"/>
      <c r="L305" s="22"/>
    </row>
    <row r="306" spans="1:12" x14ac:dyDescent="0.25">
      <c r="A306" s="22" t="s">
        <v>123</v>
      </c>
      <c r="B306" s="22" t="s">
        <v>665</v>
      </c>
      <c r="C306" s="22" t="s">
        <v>726</v>
      </c>
      <c r="D306" s="22" t="s">
        <v>727</v>
      </c>
      <c r="E306" s="22">
        <v>96802039</v>
      </c>
      <c r="F306" s="22">
        <v>377620</v>
      </c>
      <c r="G306" s="22"/>
      <c r="H306" s="22"/>
      <c r="I306" s="22">
        <v>96423119</v>
      </c>
      <c r="J306" s="22">
        <v>1300</v>
      </c>
      <c r="K306" s="22"/>
      <c r="L306" s="22"/>
    </row>
    <row r="307" spans="1:12" x14ac:dyDescent="0.25">
      <c r="A307" s="22" t="s">
        <v>123</v>
      </c>
      <c r="B307" s="22" t="s">
        <v>665</v>
      </c>
      <c r="C307" s="22" t="s">
        <v>728</v>
      </c>
      <c r="D307" s="22" t="s">
        <v>729</v>
      </c>
      <c r="E307" s="22">
        <v>61371659</v>
      </c>
      <c r="F307" s="22">
        <v>337530</v>
      </c>
      <c r="G307" s="22"/>
      <c r="H307" s="22">
        <v>70940</v>
      </c>
      <c r="I307" s="22">
        <v>60960089</v>
      </c>
      <c r="J307" s="22">
        <v>3100</v>
      </c>
      <c r="K307" s="22"/>
      <c r="L307" s="22"/>
    </row>
    <row r="308" spans="1:12" x14ac:dyDescent="0.25">
      <c r="A308" s="22" t="s">
        <v>123</v>
      </c>
      <c r="B308" s="22" t="s">
        <v>665</v>
      </c>
      <c r="C308" s="22" t="s">
        <v>730</v>
      </c>
      <c r="D308" s="22" t="s">
        <v>731</v>
      </c>
      <c r="E308" s="22">
        <v>61021740</v>
      </c>
      <c r="F308" s="22">
        <v>210810</v>
      </c>
      <c r="G308" s="22"/>
      <c r="H308" s="22"/>
      <c r="I308" s="22">
        <v>60810930</v>
      </c>
      <c r="J308" s="22"/>
      <c r="K308" s="22"/>
      <c r="L308" s="22"/>
    </row>
    <row r="309" spans="1:12" x14ac:dyDescent="0.25">
      <c r="A309" s="22" t="s">
        <v>123</v>
      </c>
      <c r="B309" s="22" t="s">
        <v>665</v>
      </c>
      <c r="C309" s="22" t="s">
        <v>732</v>
      </c>
      <c r="D309" s="22" t="s">
        <v>733</v>
      </c>
      <c r="E309" s="22">
        <v>47222951</v>
      </c>
      <c r="F309" s="22">
        <v>220980</v>
      </c>
      <c r="G309" s="22"/>
      <c r="H309" s="22">
        <v>340755</v>
      </c>
      <c r="I309" s="22">
        <v>46661216</v>
      </c>
      <c r="J309" s="22"/>
      <c r="K309" s="22"/>
      <c r="L309" s="22"/>
    </row>
    <row r="310" spans="1:12" x14ac:dyDescent="0.25">
      <c r="A310" s="22" t="s">
        <v>123</v>
      </c>
      <c r="B310" s="22" t="s">
        <v>665</v>
      </c>
      <c r="C310" s="22" t="s">
        <v>734</v>
      </c>
      <c r="D310" s="22" t="s">
        <v>735</v>
      </c>
      <c r="E310" s="22">
        <v>181710502</v>
      </c>
      <c r="F310" s="22">
        <v>711180</v>
      </c>
      <c r="G310" s="22"/>
      <c r="H310" s="22">
        <v>3071580</v>
      </c>
      <c r="I310" s="22">
        <v>177927742</v>
      </c>
      <c r="J310" s="22"/>
      <c r="K310" s="22"/>
      <c r="L310" s="22"/>
    </row>
    <row r="311" spans="1:12" x14ac:dyDescent="0.25">
      <c r="A311" s="22" t="s">
        <v>123</v>
      </c>
      <c r="B311" s="22" t="s">
        <v>665</v>
      </c>
      <c r="C311" s="22" t="s">
        <v>736</v>
      </c>
      <c r="D311" s="22" t="s">
        <v>737</v>
      </c>
      <c r="E311" s="22">
        <v>92197977</v>
      </c>
      <c r="F311" s="22">
        <v>192210</v>
      </c>
      <c r="G311" s="22"/>
      <c r="H311" s="22"/>
      <c r="I311" s="22">
        <v>92005767</v>
      </c>
      <c r="J311" s="22"/>
      <c r="K311" s="22"/>
      <c r="L311" s="22"/>
    </row>
    <row r="312" spans="1:12" x14ac:dyDescent="0.25">
      <c r="A312" s="22" t="s">
        <v>123</v>
      </c>
      <c r="B312" s="22" t="s">
        <v>665</v>
      </c>
      <c r="C312" s="22" t="s">
        <v>738</v>
      </c>
      <c r="D312" s="22" t="s">
        <v>739</v>
      </c>
      <c r="E312" s="22">
        <v>57520697</v>
      </c>
      <c r="F312" s="22">
        <v>264680</v>
      </c>
      <c r="G312" s="22"/>
      <c r="H312" s="22">
        <v>772000</v>
      </c>
      <c r="I312" s="22">
        <v>56479917</v>
      </c>
      <c r="J312" s="22">
        <v>4100</v>
      </c>
      <c r="K312" s="22"/>
      <c r="L312" s="22"/>
    </row>
    <row r="313" spans="1:12" x14ac:dyDescent="0.25">
      <c r="A313" s="22" t="s">
        <v>123</v>
      </c>
      <c r="B313" s="22" t="s">
        <v>665</v>
      </c>
      <c r="C313" s="22" t="s">
        <v>740</v>
      </c>
      <c r="D313" s="22" t="s">
        <v>741</v>
      </c>
      <c r="E313" s="22">
        <v>20557401</v>
      </c>
      <c r="F313" s="22">
        <v>128790</v>
      </c>
      <c r="G313" s="22"/>
      <c r="H313" s="22">
        <v>622130</v>
      </c>
      <c r="I313" s="22">
        <v>19806481</v>
      </c>
      <c r="J313" s="22"/>
      <c r="K313" s="22"/>
      <c r="L313" s="22"/>
    </row>
    <row r="314" spans="1:12" x14ac:dyDescent="0.25">
      <c r="A314" s="22" t="s">
        <v>123</v>
      </c>
      <c r="B314" s="22" t="s">
        <v>665</v>
      </c>
      <c r="C314" s="22" t="s">
        <v>742</v>
      </c>
      <c r="D314" s="22" t="s">
        <v>743</v>
      </c>
      <c r="E314" s="22">
        <v>19806490</v>
      </c>
      <c r="F314" s="22">
        <v>123900</v>
      </c>
      <c r="G314" s="22"/>
      <c r="H314" s="22"/>
      <c r="I314" s="22">
        <v>19682590</v>
      </c>
      <c r="J314" s="22"/>
      <c r="K314" s="22"/>
      <c r="L314" s="22"/>
    </row>
    <row r="315" spans="1:12" x14ac:dyDescent="0.25">
      <c r="A315" s="22" t="s">
        <v>123</v>
      </c>
      <c r="B315" s="22" t="s">
        <v>665</v>
      </c>
      <c r="C315" s="22" t="s">
        <v>744</v>
      </c>
      <c r="D315" s="22" t="s">
        <v>745</v>
      </c>
      <c r="E315" s="22">
        <v>139862413</v>
      </c>
      <c r="F315" s="22">
        <v>151980</v>
      </c>
      <c r="G315" s="22"/>
      <c r="H315" s="22"/>
      <c r="I315" s="22">
        <v>139710433</v>
      </c>
      <c r="J315" s="22"/>
      <c r="K315" s="22"/>
      <c r="L315" s="22"/>
    </row>
    <row r="316" spans="1:12" x14ac:dyDescent="0.25">
      <c r="A316" s="22" t="s">
        <v>123</v>
      </c>
      <c r="B316" s="22" t="s">
        <v>665</v>
      </c>
      <c r="C316" s="22" t="s">
        <v>746</v>
      </c>
      <c r="D316" s="22" t="s">
        <v>747</v>
      </c>
      <c r="E316" s="22">
        <v>59846027</v>
      </c>
      <c r="F316" s="22">
        <v>78410</v>
      </c>
      <c r="G316" s="22"/>
      <c r="H316" s="22"/>
      <c r="I316" s="22">
        <v>59767617</v>
      </c>
      <c r="J316" s="22"/>
      <c r="K316" s="22"/>
      <c r="L316" s="22"/>
    </row>
    <row r="317" spans="1:12" x14ac:dyDescent="0.25">
      <c r="A317" s="22" t="s">
        <v>123</v>
      </c>
      <c r="B317" s="22" t="s">
        <v>665</v>
      </c>
      <c r="C317" s="22" t="s">
        <v>748</v>
      </c>
      <c r="D317" s="22" t="s">
        <v>749</v>
      </c>
      <c r="E317" s="22">
        <v>28782951</v>
      </c>
      <c r="F317" s="22">
        <v>132620</v>
      </c>
      <c r="G317" s="22"/>
      <c r="H317" s="22"/>
      <c r="I317" s="22">
        <v>28629171</v>
      </c>
      <c r="J317" s="22">
        <v>21160</v>
      </c>
      <c r="K317" s="22"/>
      <c r="L317" s="22"/>
    </row>
    <row r="318" spans="1:12" x14ac:dyDescent="0.25">
      <c r="A318" s="22" t="s">
        <v>123</v>
      </c>
      <c r="B318" s="22" t="s">
        <v>665</v>
      </c>
      <c r="C318" s="22" t="s">
        <v>750</v>
      </c>
      <c r="D318" s="22" t="s">
        <v>751</v>
      </c>
      <c r="E318" s="22">
        <v>34640651</v>
      </c>
      <c r="F318" s="22">
        <v>145550</v>
      </c>
      <c r="G318" s="22"/>
      <c r="H318" s="22"/>
      <c r="I318" s="22">
        <v>34495101</v>
      </c>
      <c r="J318" s="22"/>
      <c r="K318" s="22"/>
      <c r="L318" s="22"/>
    </row>
    <row r="319" spans="1:12" x14ac:dyDescent="0.25">
      <c r="A319" s="22" t="s">
        <v>123</v>
      </c>
      <c r="B319" s="22" t="s">
        <v>665</v>
      </c>
      <c r="C319" s="22" t="s">
        <v>752</v>
      </c>
      <c r="D319" s="22" t="s">
        <v>753</v>
      </c>
      <c r="E319" s="22">
        <v>71583451</v>
      </c>
      <c r="F319" s="22">
        <v>176140</v>
      </c>
      <c r="G319" s="22"/>
      <c r="H319" s="22"/>
      <c r="I319" s="22">
        <v>71407311</v>
      </c>
      <c r="J319" s="22"/>
      <c r="K319" s="22"/>
      <c r="L319" s="22"/>
    </row>
    <row r="320" spans="1:12" x14ac:dyDescent="0.25">
      <c r="A320" s="22" t="s">
        <v>123</v>
      </c>
      <c r="B320" s="22" t="s">
        <v>665</v>
      </c>
      <c r="C320" s="22" t="s">
        <v>754</v>
      </c>
      <c r="D320" s="22" t="s">
        <v>755</v>
      </c>
      <c r="E320" s="22">
        <v>44835687</v>
      </c>
      <c r="F320" s="22">
        <v>222800</v>
      </c>
      <c r="G320" s="22"/>
      <c r="H320" s="22"/>
      <c r="I320" s="22">
        <v>44612887</v>
      </c>
      <c r="J320" s="22"/>
      <c r="K320" s="22"/>
      <c r="L320" s="22"/>
    </row>
    <row r="321" spans="1:12" x14ac:dyDescent="0.25">
      <c r="A321" s="22" t="s">
        <v>123</v>
      </c>
      <c r="B321" s="22" t="s">
        <v>665</v>
      </c>
      <c r="C321" s="22" t="s">
        <v>756</v>
      </c>
      <c r="D321" s="22" t="s">
        <v>757</v>
      </c>
      <c r="E321" s="22">
        <v>35832459</v>
      </c>
      <c r="F321" s="22">
        <v>42510</v>
      </c>
      <c r="G321" s="22"/>
      <c r="H321" s="22"/>
      <c r="I321" s="22">
        <v>35789949</v>
      </c>
      <c r="J321" s="22"/>
      <c r="K321" s="22"/>
      <c r="L321" s="22"/>
    </row>
    <row r="322" spans="1:12" x14ac:dyDescent="0.25">
      <c r="A322" s="22" t="s">
        <v>123</v>
      </c>
      <c r="B322" s="22" t="s">
        <v>665</v>
      </c>
      <c r="C322" s="22" t="s">
        <v>758</v>
      </c>
      <c r="D322" s="22" t="s">
        <v>759</v>
      </c>
      <c r="E322" s="22">
        <v>38637948</v>
      </c>
      <c r="F322" s="22">
        <v>126450</v>
      </c>
      <c r="G322" s="22"/>
      <c r="H322" s="22"/>
      <c r="I322" s="22">
        <v>38511498</v>
      </c>
      <c r="J322" s="22"/>
      <c r="K322" s="22"/>
      <c r="L322" s="22"/>
    </row>
    <row r="323" spans="1:12" x14ac:dyDescent="0.25">
      <c r="A323" s="22" t="s">
        <v>123</v>
      </c>
      <c r="B323" s="22" t="s">
        <v>665</v>
      </c>
      <c r="C323" s="22" t="s">
        <v>760</v>
      </c>
      <c r="D323" s="22" t="s">
        <v>761</v>
      </c>
      <c r="E323" s="22">
        <v>56697483</v>
      </c>
      <c r="F323" s="22">
        <v>193620</v>
      </c>
      <c r="G323" s="22"/>
      <c r="H323" s="22"/>
      <c r="I323" s="22">
        <v>56503863</v>
      </c>
      <c r="J323" s="22"/>
      <c r="K323" s="22"/>
      <c r="L323" s="22"/>
    </row>
    <row r="324" spans="1:12" x14ac:dyDescent="0.25">
      <c r="A324" s="22" t="s">
        <v>123</v>
      </c>
      <c r="B324" s="22" t="s">
        <v>665</v>
      </c>
      <c r="C324" s="22" t="s">
        <v>762</v>
      </c>
      <c r="D324" s="22" t="s">
        <v>763</v>
      </c>
      <c r="E324" s="22">
        <v>49686091</v>
      </c>
      <c r="F324" s="22">
        <v>263710</v>
      </c>
      <c r="G324" s="22"/>
      <c r="H324" s="22">
        <v>11080</v>
      </c>
      <c r="I324" s="22">
        <v>49411301</v>
      </c>
      <c r="J324" s="22"/>
      <c r="K324" s="22"/>
      <c r="L324" s="22"/>
    </row>
    <row r="325" spans="1:12" x14ac:dyDescent="0.25">
      <c r="A325" s="22" t="s">
        <v>123</v>
      </c>
      <c r="B325" s="22" t="s">
        <v>665</v>
      </c>
      <c r="C325" s="22" t="s">
        <v>764</v>
      </c>
      <c r="D325" s="22" t="s">
        <v>765</v>
      </c>
      <c r="E325" s="22">
        <v>115394649</v>
      </c>
      <c r="F325" s="22">
        <v>478270</v>
      </c>
      <c r="G325" s="22"/>
      <c r="H325" s="22">
        <v>93680</v>
      </c>
      <c r="I325" s="22">
        <v>114822069</v>
      </c>
      <c r="J325" s="22">
        <v>630</v>
      </c>
      <c r="K325" s="22"/>
      <c r="L325" s="22"/>
    </row>
    <row r="326" spans="1:12" x14ac:dyDescent="0.25">
      <c r="A326" s="22" t="s">
        <v>123</v>
      </c>
      <c r="B326" s="22" t="s">
        <v>665</v>
      </c>
      <c r="C326" s="22" t="s">
        <v>766</v>
      </c>
      <c r="D326" s="22" t="s">
        <v>767</v>
      </c>
      <c r="E326" s="22">
        <v>37402236</v>
      </c>
      <c r="F326" s="22">
        <v>155330</v>
      </c>
      <c r="G326" s="22"/>
      <c r="H326" s="22"/>
      <c r="I326" s="22">
        <v>37246906</v>
      </c>
      <c r="J326" s="22"/>
      <c r="K326" s="22"/>
      <c r="L326" s="22"/>
    </row>
    <row r="327" spans="1:12" x14ac:dyDescent="0.25">
      <c r="A327" s="22" t="s">
        <v>123</v>
      </c>
      <c r="B327" s="22" t="s">
        <v>768</v>
      </c>
      <c r="C327" s="22" t="s">
        <v>1114</v>
      </c>
      <c r="D327" s="22" t="s">
        <v>1115</v>
      </c>
      <c r="E327" s="22">
        <v>235719509</v>
      </c>
      <c r="F327" s="22">
        <v>643110</v>
      </c>
      <c r="G327" s="22"/>
      <c r="H327" s="22">
        <v>61407882</v>
      </c>
      <c r="I327" s="22">
        <v>173668517</v>
      </c>
      <c r="J327" s="22"/>
      <c r="K327" s="22"/>
      <c r="L327" s="22"/>
    </row>
    <row r="328" spans="1:12" x14ac:dyDescent="0.25">
      <c r="A328" s="22" t="s">
        <v>123</v>
      </c>
      <c r="B328" s="22" t="s">
        <v>768</v>
      </c>
      <c r="C328" s="22" t="s">
        <v>1116</v>
      </c>
      <c r="D328" s="22" t="s">
        <v>1117</v>
      </c>
      <c r="E328" s="22">
        <v>687020450</v>
      </c>
      <c r="F328" s="22">
        <v>41269910</v>
      </c>
      <c r="G328" s="22"/>
      <c r="H328" s="22">
        <v>536463360</v>
      </c>
      <c r="I328" s="22">
        <v>109287180</v>
      </c>
      <c r="J328" s="22"/>
      <c r="K328" s="22"/>
      <c r="L328" s="22"/>
    </row>
    <row r="329" spans="1:12" x14ac:dyDescent="0.25">
      <c r="A329" s="22" t="s">
        <v>123</v>
      </c>
      <c r="B329" s="22" t="s">
        <v>768</v>
      </c>
      <c r="C329" s="22" t="s">
        <v>769</v>
      </c>
      <c r="D329" s="22" t="s">
        <v>770</v>
      </c>
      <c r="E329" s="22">
        <v>58808840</v>
      </c>
      <c r="F329" s="22">
        <v>34537240</v>
      </c>
      <c r="G329" s="22"/>
      <c r="H329" s="22">
        <v>18435580</v>
      </c>
      <c r="I329" s="22">
        <v>5836020</v>
      </c>
      <c r="J329" s="22"/>
      <c r="K329" s="22"/>
      <c r="L329" s="22"/>
    </row>
    <row r="330" spans="1:12" x14ac:dyDescent="0.25">
      <c r="A330" s="22" t="s">
        <v>123</v>
      </c>
      <c r="B330" s="22" t="s">
        <v>768</v>
      </c>
      <c r="C330" s="22" t="s">
        <v>771</v>
      </c>
      <c r="D330" s="22" t="s">
        <v>772</v>
      </c>
      <c r="E330" s="22">
        <v>6576540</v>
      </c>
      <c r="F330" s="22">
        <v>803710</v>
      </c>
      <c r="G330" s="22"/>
      <c r="H330" s="22">
        <v>5404440</v>
      </c>
      <c r="I330" s="22">
        <v>368390</v>
      </c>
      <c r="J330" s="22"/>
      <c r="K330" s="22"/>
      <c r="L330" s="22"/>
    </row>
    <row r="331" spans="1:12" x14ac:dyDescent="0.25">
      <c r="A331" s="22" t="s">
        <v>123</v>
      </c>
      <c r="B331" s="22" t="s">
        <v>768</v>
      </c>
      <c r="C331" s="22" t="s">
        <v>773</v>
      </c>
      <c r="D331" s="22" t="s">
        <v>774</v>
      </c>
      <c r="E331" s="22">
        <v>3703360</v>
      </c>
      <c r="F331" s="22">
        <v>705280</v>
      </c>
      <c r="G331" s="22"/>
      <c r="H331" s="22">
        <v>540920</v>
      </c>
      <c r="I331" s="22">
        <v>2457160</v>
      </c>
      <c r="J331" s="22"/>
      <c r="K331" s="22"/>
      <c r="L331" s="22"/>
    </row>
    <row r="332" spans="1:12" x14ac:dyDescent="0.25">
      <c r="A332" s="22" t="s">
        <v>123</v>
      </c>
      <c r="B332" s="22" t="s">
        <v>768</v>
      </c>
      <c r="C332" s="22" t="s">
        <v>777</v>
      </c>
      <c r="D332" s="22" t="s">
        <v>778</v>
      </c>
      <c r="E332" s="22">
        <v>197644314</v>
      </c>
      <c r="F332" s="22">
        <v>42406400</v>
      </c>
      <c r="G332" s="22">
        <v>23272280</v>
      </c>
      <c r="H332" s="22">
        <v>69063870</v>
      </c>
      <c r="I332" s="22">
        <v>62901764</v>
      </c>
      <c r="J332" s="22"/>
      <c r="K332" s="22"/>
      <c r="L332" s="22"/>
    </row>
    <row r="333" spans="1:12" x14ac:dyDescent="0.25">
      <c r="A333" s="22" t="s">
        <v>123</v>
      </c>
      <c r="B333" s="22" t="s">
        <v>779</v>
      </c>
      <c r="C333" s="22" t="s">
        <v>780</v>
      </c>
      <c r="D333" s="22" t="s">
        <v>781</v>
      </c>
      <c r="E333" s="22">
        <v>3602373415</v>
      </c>
      <c r="F333" s="22">
        <v>2342377630</v>
      </c>
      <c r="G333" s="22">
        <v>443988520</v>
      </c>
      <c r="H333" s="22">
        <v>190775474</v>
      </c>
      <c r="I333" s="22">
        <v>300352401</v>
      </c>
      <c r="J333" s="22">
        <v>324879390</v>
      </c>
      <c r="K333" s="22"/>
      <c r="L333" s="22"/>
    </row>
    <row r="334" spans="1:12" x14ac:dyDescent="0.25">
      <c r="A334" s="22" t="s">
        <v>123</v>
      </c>
      <c r="B334" s="22" t="s">
        <v>1118</v>
      </c>
      <c r="C334" s="22" t="s">
        <v>1119</v>
      </c>
      <c r="D334" s="22" t="s">
        <v>1120</v>
      </c>
      <c r="E334" s="22">
        <v>431040071</v>
      </c>
      <c r="F334" s="22">
        <v>3499600</v>
      </c>
      <c r="G334" s="22"/>
      <c r="H334" s="22">
        <v>43850391</v>
      </c>
      <c r="I334" s="22">
        <v>383560380</v>
      </c>
      <c r="J334" s="22">
        <v>129700</v>
      </c>
      <c r="K334" s="22"/>
      <c r="L334" s="22"/>
    </row>
    <row r="335" spans="1:12" x14ac:dyDescent="0.25">
      <c r="A335" s="22" t="s">
        <v>123</v>
      </c>
      <c r="B335" s="22" t="s">
        <v>1118</v>
      </c>
      <c r="C335" s="22" t="s">
        <v>1121</v>
      </c>
      <c r="D335" s="22" t="s">
        <v>1122</v>
      </c>
      <c r="E335" s="22">
        <v>417587729</v>
      </c>
      <c r="F335" s="22">
        <v>5416540</v>
      </c>
      <c r="G335" s="22">
        <v>2472510</v>
      </c>
      <c r="H335" s="22">
        <v>25723231</v>
      </c>
      <c r="I335" s="22">
        <v>383903048</v>
      </c>
      <c r="J335" s="22">
        <v>72400</v>
      </c>
      <c r="K335" s="22"/>
      <c r="L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A7840-DCD4-4FAA-B001-65A03C2B918D}">
  <dimension ref="A1:AQ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1123</v>
      </c>
      <c r="D1" s="20" t="s">
        <v>1124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828</v>
      </c>
      <c r="F2" s="21" t="s">
        <v>829</v>
      </c>
      <c r="G2" s="21" t="s">
        <v>830</v>
      </c>
      <c r="H2" s="21" t="s">
        <v>831</v>
      </c>
      <c r="I2" s="21" t="s">
        <v>832</v>
      </c>
      <c r="J2" s="21" t="s">
        <v>833</v>
      </c>
      <c r="K2" s="21" t="s">
        <v>834</v>
      </c>
      <c r="L2" s="21" t="s">
        <v>835</v>
      </c>
      <c r="M2" s="21" t="s">
        <v>836</v>
      </c>
      <c r="N2" s="21" t="s">
        <v>1041</v>
      </c>
      <c r="O2" s="21" t="s">
        <v>838</v>
      </c>
      <c r="P2" s="21" t="s">
        <v>839</v>
      </c>
      <c r="Q2" s="21" t="s">
        <v>840</v>
      </c>
      <c r="R2" s="21" t="s">
        <v>841</v>
      </c>
      <c r="S2" s="21" t="s">
        <v>842</v>
      </c>
      <c r="T2" s="21" t="s">
        <v>843</v>
      </c>
      <c r="U2" s="21" t="s">
        <v>844</v>
      </c>
      <c r="V2" s="21" t="s">
        <v>845</v>
      </c>
      <c r="W2" s="21" t="s">
        <v>846</v>
      </c>
      <c r="X2" s="21" t="s">
        <v>847</v>
      </c>
      <c r="Y2" s="21" t="s">
        <v>848</v>
      </c>
      <c r="Z2" s="21" t="s">
        <v>849</v>
      </c>
      <c r="AA2" s="21" t="s">
        <v>850</v>
      </c>
      <c r="AB2" s="21" t="s">
        <v>851</v>
      </c>
      <c r="AC2" s="21" t="s">
        <v>852</v>
      </c>
      <c r="AD2" s="21" t="s">
        <v>853</v>
      </c>
      <c r="AE2" s="21" t="s">
        <v>854</v>
      </c>
      <c r="AF2" s="21" t="s">
        <v>855</v>
      </c>
      <c r="AG2" s="21" t="s">
        <v>856</v>
      </c>
      <c r="AH2" s="21" t="s">
        <v>857</v>
      </c>
      <c r="AI2" s="21" t="s">
        <v>858</v>
      </c>
      <c r="AJ2" s="21" t="s">
        <v>859</v>
      </c>
      <c r="AK2" s="21" t="s">
        <v>860</v>
      </c>
      <c r="AL2" s="21" t="s">
        <v>861</v>
      </c>
      <c r="AM2" s="21" t="s">
        <v>862</v>
      </c>
      <c r="AN2" s="21" t="s">
        <v>863</v>
      </c>
      <c r="AO2" s="21" t="s">
        <v>864</v>
      </c>
      <c r="AP2" s="21" t="s">
        <v>64</v>
      </c>
      <c r="AQ2" s="21" t="s">
        <v>1043</v>
      </c>
    </row>
    <row r="3" spans="1:43" x14ac:dyDescent="0.25">
      <c r="A3" s="21"/>
      <c r="B3" s="21"/>
      <c r="C3" s="21"/>
      <c r="D3" s="21" t="s">
        <v>88</v>
      </c>
      <c r="E3" s="21" t="s">
        <v>1125</v>
      </c>
      <c r="F3" s="21" t="s">
        <v>1126</v>
      </c>
      <c r="G3" s="21" t="s">
        <v>1127</v>
      </c>
      <c r="H3" s="21" t="s">
        <v>1128</v>
      </c>
      <c r="I3" s="21" t="s">
        <v>1129</v>
      </c>
      <c r="J3" s="21" t="s">
        <v>1130</v>
      </c>
      <c r="K3" s="21" t="s">
        <v>1131</v>
      </c>
      <c r="L3" s="21" t="s">
        <v>1132</v>
      </c>
      <c r="M3" s="21" t="s">
        <v>1133</v>
      </c>
      <c r="N3" s="21" t="s">
        <v>1134</v>
      </c>
      <c r="O3" s="21" t="s">
        <v>1135</v>
      </c>
      <c r="P3" s="21" t="s">
        <v>1136</v>
      </c>
      <c r="Q3" s="21" t="s">
        <v>1137</v>
      </c>
      <c r="R3" s="21" t="s">
        <v>1138</v>
      </c>
      <c r="S3" s="21" t="s">
        <v>1139</v>
      </c>
      <c r="T3" s="21" t="s">
        <v>1140</v>
      </c>
      <c r="U3" s="21" t="s">
        <v>1141</v>
      </c>
      <c r="V3" s="21" t="s">
        <v>1142</v>
      </c>
      <c r="W3" s="21" t="s">
        <v>1143</v>
      </c>
      <c r="X3" s="21" t="s">
        <v>1144</v>
      </c>
      <c r="Y3" s="21" t="s">
        <v>1145</v>
      </c>
      <c r="Z3" s="21" t="s">
        <v>1146</v>
      </c>
      <c r="AA3" s="21" t="s">
        <v>1147</v>
      </c>
      <c r="AB3" s="21" t="s">
        <v>1148</v>
      </c>
      <c r="AC3" s="21" t="s">
        <v>1149</v>
      </c>
      <c r="AD3" s="21" t="s">
        <v>1150</v>
      </c>
      <c r="AE3" s="21" t="s">
        <v>1151</v>
      </c>
      <c r="AF3" s="21" t="s">
        <v>1152</v>
      </c>
      <c r="AG3" s="21" t="s">
        <v>1153</v>
      </c>
      <c r="AH3" s="21" t="s">
        <v>1154</v>
      </c>
      <c r="AI3" s="21" t="s">
        <v>1155</v>
      </c>
      <c r="AJ3" s="21" t="s">
        <v>1156</v>
      </c>
      <c r="AK3" s="21" t="s">
        <v>1157</v>
      </c>
      <c r="AL3" s="21" t="s">
        <v>1158</v>
      </c>
      <c r="AM3" s="21" t="s">
        <v>1159</v>
      </c>
      <c r="AN3" s="21" t="s">
        <v>1160</v>
      </c>
      <c r="AO3" s="21" t="s">
        <v>1161</v>
      </c>
      <c r="AP3" s="21" t="s">
        <v>1162</v>
      </c>
      <c r="AQ3" s="21" t="s">
        <v>1163</v>
      </c>
    </row>
    <row r="4" spans="1:43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775389</v>
      </c>
      <c r="G4" s="22">
        <v>0</v>
      </c>
      <c r="H4" s="22">
        <v>0</v>
      </c>
      <c r="I4" s="22">
        <v>1921929</v>
      </c>
      <c r="J4" s="22">
        <v>0</v>
      </c>
      <c r="K4" s="22">
        <v>0</v>
      </c>
      <c r="L4" s="22">
        <v>0</v>
      </c>
      <c r="M4" s="22">
        <v>35328</v>
      </c>
      <c r="N4" s="22">
        <v>1719404</v>
      </c>
      <c r="O4" s="22">
        <v>4959514</v>
      </c>
      <c r="P4" s="22">
        <v>0</v>
      </c>
      <c r="Q4" s="22">
        <v>214113</v>
      </c>
      <c r="R4" s="22">
        <v>0</v>
      </c>
      <c r="S4" s="22">
        <v>0</v>
      </c>
      <c r="T4" s="22">
        <v>3477554</v>
      </c>
      <c r="U4" s="22">
        <v>3310355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20956675</v>
      </c>
      <c r="AC4" s="22">
        <v>0</v>
      </c>
      <c r="AD4" s="22">
        <v>0</v>
      </c>
      <c r="AE4" s="22">
        <v>3892345</v>
      </c>
      <c r="AF4" s="22">
        <v>3111868</v>
      </c>
      <c r="AG4" s="22">
        <v>0</v>
      </c>
      <c r="AH4" s="22">
        <v>0</v>
      </c>
      <c r="AI4" s="22">
        <v>10027248</v>
      </c>
      <c r="AJ4" s="22">
        <v>7449043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61850765</v>
      </c>
    </row>
    <row r="5" spans="1:43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1025341</v>
      </c>
      <c r="G5" s="22">
        <v>0</v>
      </c>
      <c r="H5" s="22">
        <v>254203</v>
      </c>
      <c r="I5" s="22">
        <v>820735</v>
      </c>
      <c r="J5" s="22">
        <v>0</v>
      </c>
      <c r="K5" s="22">
        <v>0</v>
      </c>
      <c r="L5" s="22">
        <v>17990</v>
      </c>
      <c r="M5" s="22">
        <v>0</v>
      </c>
      <c r="N5" s="22">
        <v>96277</v>
      </c>
      <c r="O5" s="22">
        <v>3690558</v>
      </c>
      <c r="P5" s="22">
        <v>0</v>
      </c>
      <c r="Q5" s="22">
        <v>0</v>
      </c>
      <c r="R5" s="22">
        <v>472574</v>
      </c>
      <c r="S5" s="22">
        <v>0</v>
      </c>
      <c r="T5" s="22">
        <v>676542</v>
      </c>
      <c r="U5" s="22">
        <v>297566</v>
      </c>
      <c r="V5" s="22">
        <v>0</v>
      </c>
      <c r="W5" s="22">
        <v>0</v>
      </c>
      <c r="X5" s="22">
        <v>12280</v>
      </c>
      <c r="Y5" s="22">
        <v>192634</v>
      </c>
      <c r="Z5" s="22">
        <v>0</v>
      </c>
      <c r="AA5" s="22">
        <v>77825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2376766</v>
      </c>
      <c r="AJ5" s="22">
        <v>25563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10036854</v>
      </c>
    </row>
    <row r="6" spans="1:43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2711095</v>
      </c>
      <c r="G6" s="22">
        <v>0</v>
      </c>
      <c r="H6" s="22">
        <v>0</v>
      </c>
      <c r="I6" s="22">
        <v>79942</v>
      </c>
      <c r="J6" s="22">
        <v>0</v>
      </c>
      <c r="K6" s="22">
        <v>0</v>
      </c>
      <c r="L6" s="22">
        <v>54025</v>
      </c>
      <c r="M6" s="22">
        <v>0</v>
      </c>
      <c r="N6" s="22">
        <v>0</v>
      </c>
      <c r="O6" s="22">
        <v>1789587</v>
      </c>
      <c r="P6" s="22">
        <v>0</v>
      </c>
      <c r="Q6" s="22">
        <v>0</v>
      </c>
      <c r="R6" s="22">
        <v>0</v>
      </c>
      <c r="S6" s="22">
        <v>0</v>
      </c>
      <c r="T6" s="22">
        <v>26405</v>
      </c>
      <c r="U6" s="22">
        <v>191065</v>
      </c>
      <c r="V6" s="22">
        <v>332150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127488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2535240</v>
      </c>
      <c r="AJ6" s="22">
        <v>50533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7897530</v>
      </c>
    </row>
    <row r="7" spans="1:43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19978000</v>
      </c>
      <c r="G7" s="22">
        <v>0</v>
      </c>
      <c r="H7" s="22">
        <v>10506000</v>
      </c>
      <c r="I7" s="22">
        <v>15811000</v>
      </c>
      <c r="J7" s="22">
        <v>1592000</v>
      </c>
      <c r="K7" s="22">
        <v>0</v>
      </c>
      <c r="L7" s="22">
        <v>517000</v>
      </c>
      <c r="M7" s="22">
        <v>0</v>
      </c>
      <c r="N7" s="22">
        <v>67978000</v>
      </c>
      <c r="O7" s="22">
        <v>72821000</v>
      </c>
      <c r="P7" s="22">
        <v>0</v>
      </c>
      <c r="Q7" s="22">
        <v>348432000</v>
      </c>
      <c r="R7" s="22">
        <v>53106000</v>
      </c>
      <c r="S7" s="22">
        <v>129788000</v>
      </c>
      <c r="T7" s="22">
        <v>68408000</v>
      </c>
      <c r="U7" s="22">
        <v>95063000</v>
      </c>
      <c r="V7" s="22">
        <v>37927000</v>
      </c>
      <c r="W7" s="22">
        <v>3482000</v>
      </c>
      <c r="X7" s="22">
        <v>86390000</v>
      </c>
      <c r="Y7" s="22">
        <v>0</v>
      </c>
      <c r="Z7" s="22">
        <v>553000</v>
      </c>
      <c r="AA7" s="22">
        <v>0</v>
      </c>
      <c r="AB7" s="22">
        <v>118634000</v>
      </c>
      <c r="AC7" s="22">
        <v>1000000</v>
      </c>
      <c r="AD7" s="22">
        <v>0</v>
      </c>
      <c r="AE7" s="22">
        <v>0</v>
      </c>
      <c r="AF7" s="22">
        <v>13791000</v>
      </c>
      <c r="AG7" s="22">
        <v>0</v>
      </c>
      <c r="AH7" s="22">
        <v>0</v>
      </c>
      <c r="AI7" s="22">
        <v>14662000</v>
      </c>
      <c r="AJ7" s="22">
        <v>4022000</v>
      </c>
      <c r="AK7" s="22">
        <v>0</v>
      </c>
      <c r="AL7" s="22">
        <v>56000</v>
      </c>
      <c r="AM7" s="22">
        <v>0</v>
      </c>
      <c r="AN7" s="22">
        <v>0</v>
      </c>
      <c r="AO7" s="22">
        <v>0</v>
      </c>
      <c r="AP7" s="22">
        <v>0</v>
      </c>
      <c r="AQ7" s="22">
        <v>1164517000</v>
      </c>
    </row>
    <row r="8" spans="1:43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549298</v>
      </c>
      <c r="G8" s="22">
        <v>956598</v>
      </c>
      <c r="H8" s="22">
        <v>702329</v>
      </c>
      <c r="I8" s="22">
        <v>57113</v>
      </c>
      <c r="J8" s="22">
        <v>0</v>
      </c>
      <c r="K8" s="22">
        <v>0</v>
      </c>
      <c r="L8" s="22">
        <v>0</v>
      </c>
      <c r="M8" s="22">
        <v>0</v>
      </c>
      <c r="N8" s="22">
        <v>1769367</v>
      </c>
      <c r="O8" s="22">
        <v>3319665</v>
      </c>
      <c r="P8" s="22">
        <v>37634</v>
      </c>
      <c r="Q8" s="22">
        <v>0</v>
      </c>
      <c r="R8" s="22">
        <v>3123285</v>
      </c>
      <c r="S8" s="22">
        <v>168266</v>
      </c>
      <c r="T8" s="22">
        <v>1464590</v>
      </c>
      <c r="U8" s="22">
        <v>18631561</v>
      </c>
      <c r="V8" s="22">
        <v>192040</v>
      </c>
      <c r="W8" s="22">
        <v>0</v>
      </c>
      <c r="X8" s="22">
        <v>0</v>
      </c>
      <c r="Y8" s="22">
        <v>0</v>
      </c>
      <c r="Z8" s="22">
        <v>57498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992457</v>
      </c>
      <c r="AJ8" s="22">
        <v>36880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32058580</v>
      </c>
    </row>
    <row r="9" spans="1:43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979883</v>
      </c>
      <c r="G9" s="22">
        <v>0</v>
      </c>
      <c r="H9" s="22">
        <v>13529</v>
      </c>
      <c r="I9" s="22">
        <v>665703</v>
      </c>
      <c r="J9" s="22">
        <v>0</v>
      </c>
      <c r="K9" s="22">
        <v>0</v>
      </c>
      <c r="L9" s="22">
        <v>126254</v>
      </c>
      <c r="M9" s="22">
        <v>0</v>
      </c>
      <c r="N9" s="22">
        <v>110219</v>
      </c>
      <c r="O9" s="22">
        <v>3808719</v>
      </c>
      <c r="P9" s="22">
        <v>0</v>
      </c>
      <c r="Q9" s="22">
        <v>0</v>
      </c>
      <c r="R9" s="22">
        <v>51300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1213117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6968724</v>
      </c>
    </row>
    <row r="10" spans="1:43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510054</v>
      </c>
      <c r="J10" s="22">
        <v>0</v>
      </c>
      <c r="K10" s="22">
        <v>0</v>
      </c>
      <c r="L10" s="22">
        <v>357370</v>
      </c>
      <c r="M10" s="22">
        <v>0</v>
      </c>
      <c r="N10" s="22">
        <v>3947409</v>
      </c>
      <c r="O10" s="22">
        <v>5847532</v>
      </c>
      <c r="P10" s="22">
        <v>109761</v>
      </c>
      <c r="Q10" s="22">
        <v>0</v>
      </c>
      <c r="R10" s="22">
        <v>0</v>
      </c>
      <c r="S10" s="22">
        <v>0</v>
      </c>
      <c r="T10" s="22">
        <v>548864</v>
      </c>
      <c r="U10" s="22">
        <v>118710</v>
      </c>
      <c r="V10" s="22">
        <v>109176</v>
      </c>
      <c r="W10" s="22">
        <v>0</v>
      </c>
      <c r="X10" s="22">
        <v>0</v>
      </c>
      <c r="Y10" s="22">
        <v>0</v>
      </c>
      <c r="Z10" s="22">
        <v>3944</v>
      </c>
      <c r="AA10" s="22">
        <v>0</v>
      </c>
      <c r="AB10" s="22">
        <v>0</v>
      </c>
      <c r="AC10" s="22">
        <v>75674</v>
      </c>
      <c r="AD10" s="22">
        <v>0</v>
      </c>
      <c r="AE10" s="22">
        <v>0</v>
      </c>
      <c r="AF10" s="22">
        <v>2163048</v>
      </c>
      <c r="AG10" s="22">
        <v>0</v>
      </c>
      <c r="AH10" s="22">
        <v>0</v>
      </c>
      <c r="AI10" s="22">
        <v>6154783</v>
      </c>
      <c r="AJ10" s="22">
        <v>5800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19952125</v>
      </c>
    </row>
    <row r="11" spans="1:43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11815000</v>
      </c>
      <c r="G11" s="22">
        <v>0</v>
      </c>
      <c r="H11" s="22">
        <v>32083000</v>
      </c>
      <c r="I11" s="22">
        <v>16434000</v>
      </c>
      <c r="J11" s="22">
        <v>0</v>
      </c>
      <c r="K11" s="22">
        <v>0</v>
      </c>
      <c r="L11" s="22">
        <v>0</v>
      </c>
      <c r="M11" s="22">
        <v>0</v>
      </c>
      <c r="N11" s="22">
        <v>30627000</v>
      </c>
      <c r="O11" s="22">
        <v>854824000</v>
      </c>
      <c r="P11" s="22">
        <v>0</v>
      </c>
      <c r="Q11" s="22">
        <v>12118000</v>
      </c>
      <c r="R11" s="22">
        <v>0</v>
      </c>
      <c r="S11" s="22">
        <v>0</v>
      </c>
      <c r="T11" s="22">
        <v>0</v>
      </c>
      <c r="U11" s="22">
        <v>0</v>
      </c>
      <c r="V11" s="22">
        <v>29419000</v>
      </c>
      <c r="W11" s="22">
        <v>0</v>
      </c>
      <c r="X11" s="22">
        <v>938000</v>
      </c>
      <c r="Y11" s="22">
        <v>0</v>
      </c>
      <c r="Z11" s="22">
        <v>26000</v>
      </c>
      <c r="AA11" s="22">
        <v>0</v>
      </c>
      <c r="AB11" s="22">
        <v>28765000</v>
      </c>
      <c r="AC11" s="22">
        <v>5630000</v>
      </c>
      <c r="AD11" s="22">
        <v>8529000</v>
      </c>
      <c r="AE11" s="22">
        <v>94254000</v>
      </c>
      <c r="AF11" s="22">
        <v>82708000</v>
      </c>
      <c r="AG11" s="22">
        <v>0</v>
      </c>
      <c r="AH11" s="22">
        <v>0</v>
      </c>
      <c r="AI11" s="22">
        <v>190897000</v>
      </c>
      <c r="AJ11" s="22">
        <v>7133000</v>
      </c>
      <c r="AK11" s="22">
        <v>25869000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1432069000</v>
      </c>
    </row>
    <row r="12" spans="1:43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289000</v>
      </c>
      <c r="G12" s="22">
        <v>0</v>
      </c>
      <c r="H12" s="22">
        <v>0</v>
      </c>
      <c r="I12" s="22">
        <v>249000</v>
      </c>
      <c r="J12" s="22">
        <v>0</v>
      </c>
      <c r="K12" s="22">
        <v>0</v>
      </c>
      <c r="L12" s="22">
        <v>0</v>
      </c>
      <c r="M12" s="22">
        <v>0</v>
      </c>
      <c r="N12" s="22">
        <v>1787000</v>
      </c>
      <c r="O12" s="22">
        <v>10200000</v>
      </c>
      <c r="P12" s="22">
        <v>0</v>
      </c>
      <c r="Q12" s="22">
        <v>91000</v>
      </c>
      <c r="R12" s="22">
        <v>449000</v>
      </c>
      <c r="S12" s="22">
        <v>0</v>
      </c>
      <c r="T12" s="22">
        <v>1601000</v>
      </c>
      <c r="U12" s="22">
        <v>99000</v>
      </c>
      <c r="V12" s="22">
        <v>106000</v>
      </c>
      <c r="W12" s="22">
        <v>0</v>
      </c>
      <c r="X12" s="22">
        <v>0</v>
      </c>
      <c r="Y12" s="22">
        <v>0</v>
      </c>
      <c r="Z12" s="22">
        <v>85000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4516000</v>
      </c>
      <c r="AJ12" s="22">
        <v>443000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19915000</v>
      </c>
    </row>
    <row r="13" spans="1:43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506754</v>
      </c>
      <c r="I13" s="22">
        <v>1565036</v>
      </c>
      <c r="J13" s="22">
        <v>0</v>
      </c>
      <c r="K13" s="22">
        <v>0</v>
      </c>
      <c r="L13" s="22">
        <v>959764</v>
      </c>
      <c r="M13" s="22">
        <v>0</v>
      </c>
      <c r="N13" s="22">
        <v>1550221</v>
      </c>
      <c r="O13" s="22">
        <v>16881973</v>
      </c>
      <c r="P13" s="22">
        <v>1484707</v>
      </c>
      <c r="Q13" s="22">
        <v>0</v>
      </c>
      <c r="R13" s="22">
        <v>3836614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5837942</v>
      </c>
      <c r="AF13" s="22">
        <v>0</v>
      </c>
      <c r="AG13" s="22">
        <v>0</v>
      </c>
      <c r="AH13" s="22">
        <v>0</v>
      </c>
      <c r="AI13" s="22">
        <v>2579878</v>
      </c>
      <c r="AJ13" s="22">
        <v>137375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35340264</v>
      </c>
    </row>
    <row r="14" spans="1:43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17250</v>
      </c>
      <c r="G14" s="22">
        <v>0</v>
      </c>
      <c r="H14" s="22">
        <v>0</v>
      </c>
      <c r="I14" s="22">
        <v>73993</v>
      </c>
      <c r="J14" s="22">
        <v>0</v>
      </c>
      <c r="K14" s="22">
        <v>0</v>
      </c>
      <c r="L14" s="22">
        <v>0</v>
      </c>
      <c r="M14" s="22">
        <v>0</v>
      </c>
      <c r="N14" s="22">
        <v>825584</v>
      </c>
      <c r="O14" s="22">
        <v>2246126</v>
      </c>
      <c r="P14" s="22">
        <v>0</v>
      </c>
      <c r="Q14" s="22">
        <v>0</v>
      </c>
      <c r="R14" s="22">
        <v>359332</v>
      </c>
      <c r="S14" s="22">
        <v>4636566</v>
      </c>
      <c r="T14" s="22">
        <v>572139</v>
      </c>
      <c r="U14" s="22">
        <v>528689</v>
      </c>
      <c r="V14" s="22">
        <v>0</v>
      </c>
      <c r="W14" s="22">
        <v>329391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646043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10235113</v>
      </c>
    </row>
    <row r="15" spans="1:43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3575701</v>
      </c>
      <c r="G15" s="22">
        <v>0</v>
      </c>
      <c r="H15" s="22">
        <v>0</v>
      </c>
      <c r="I15" s="22">
        <v>0</v>
      </c>
      <c r="J15" s="22">
        <v>0</v>
      </c>
      <c r="K15" s="22">
        <v>68877</v>
      </c>
      <c r="L15" s="22">
        <v>15678</v>
      </c>
      <c r="M15" s="22">
        <v>0</v>
      </c>
      <c r="N15" s="22">
        <v>6643476</v>
      </c>
      <c r="O15" s="22">
        <v>42968225</v>
      </c>
      <c r="P15" s="22">
        <v>0</v>
      </c>
      <c r="Q15" s="22">
        <v>31390</v>
      </c>
      <c r="R15" s="22">
        <v>0</v>
      </c>
      <c r="S15" s="22">
        <v>0</v>
      </c>
      <c r="T15" s="22">
        <v>488201</v>
      </c>
      <c r="U15" s="22">
        <v>72000</v>
      </c>
      <c r="V15" s="22">
        <v>106188</v>
      </c>
      <c r="W15" s="22">
        <v>13316112</v>
      </c>
      <c r="X15" s="22">
        <v>627236</v>
      </c>
      <c r="Y15" s="22">
        <v>0</v>
      </c>
      <c r="Z15" s="22">
        <v>0</v>
      </c>
      <c r="AA15" s="22">
        <v>41203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314899</v>
      </c>
      <c r="AH15" s="22">
        <v>0</v>
      </c>
      <c r="AI15" s="22">
        <v>23840</v>
      </c>
      <c r="AJ15" s="22">
        <v>0</v>
      </c>
      <c r="AK15" s="22">
        <v>0</v>
      </c>
      <c r="AL15" s="22">
        <v>240978</v>
      </c>
      <c r="AM15" s="22">
        <v>0</v>
      </c>
      <c r="AN15" s="22">
        <v>0</v>
      </c>
      <c r="AO15" s="22">
        <v>0</v>
      </c>
      <c r="AP15" s="22">
        <v>0</v>
      </c>
      <c r="AQ15" s="22">
        <v>68534004</v>
      </c>
    </row>
    <row r="16" spans="1:43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1666000</v>
      </c>
      <c r="G16" s="22">
        <v>0</v>
      </c>
      <c r="H16" s="22">
        <v>41000</v>
      </c>
      <c r="I16" s="22">
        <v>1212000</v>
      </c>
      <c r="J16" s="22">
        <v>0</v>
      </c>
      <c r="K16" s="22">
        <v>1000</v>
      </c>
      <c r="L16" s="22">
        <v>0</v>
      </c>
      <c r="M16" s="22">
        <v>1238000</v>
      </c>
      <c r="N16" s="22">
        <v>12562000</v>
      </c>
      <c r="O16" s="22">
        <v>7184000</v>
      </c>
      <c r="P16" s="22">
        <v>18000</v>
      </c>
      <c r="Q16" s="22">
        <v>2031000</v>
      </c>
      <c r="R16" s="22">
        <v>0</v>
      </c>
      <c r="S16" s="22">
        <v>0</v>
      </c>
      <c r="T16" s="22">
        <v>6466000</v>
      </c>
      <c r="U16" s="22">
        <v>165000</v>
      </c>
      <c r="V16" s="22">
        <v>6746000</v>
      </c>
      <c r="W16" s="22">
        <v>0</v>
      </c>
      <c r="X16" s="22">
        <v>0</v>
      </c>
      <c r="Y16" s="22">
        <v>0</v>
      </c>
      <c r="Z16" s="22">
        <v>377000</v>
      </c>
      <c r="AA16" s="22">
        <v>0</v>
      </c>
      <c r="AB16" s="22">
        <v>0</v>
      </c>
      <c r="AC16" s="22">
        <v>0</v>
      </c>
      <c r="AD16" s="22">
        <v>428000</v>
      </c>
      <c r="AE16" s="22">
        <v>0</v>
      </c>
      <c r="AF16" s="22">
        <v>0</v>
      </c>
      <c r="AG16" s="22">
        <v>0</v>
      </c>
      <c r="AH16" s="22">
        <v>0</v>
      </c>
      <c r="AI16" s="22">
        <v>5849000</v>
      </c>
      <c r="AJ16" s="22">
        <v>0</v>
      </c>
      <c r="AK16" s="22">
        <v>0</v>
      </c>
      <c r="AL16" s="22">
        <v>0</v>
      </c>
      <c r="AM16" s="22">
        <v>0</v>
      </c>
      <c r="AN16" s="22">
        <v>17477000</v>
      </c>
      <c r="AO16" s="22">
        <v>0</v>
      </c>
      <c r="AP16" s="22">
        <v>0</v>
      </c>
      <c r="AQ16" s="22">
        <v>63461000</v>
      </c>
    </row>
    <row r="17" spans="1:43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532834</v>
      </c>
      <c r="G17" s="22">
        <v>0</v>
      </c>
      <c r="H17" s="22">
        <v>129870</v>
      </c>
      <c r="I17" s="22">
        <v>86567</v>
      </c>
      <c r="J17" s="22">
        <v>0</v>
      </c>
      <c r="K17" s="22">
        <v>0</v>
      </c>
      <c r="L17" s="22">
        <v>54929</v>
      </c>
      <c r="M17" s="22">
        <v>61528</v>
      </c>
      <c r="N17" s="22">
        <v>1673334</v>
      </c>
      <c r="O17" s="22">
        <v>3964171</v>
      </c>
      <c r="P17" s="22">
        <v>0</v>
      </c>
      <c r="Q17" s="22">
        <v>0</v>
      </c>
      <c r="R17" s="22">
        <v>6949006</v>
      </c>
      <c r="S17" s="22">
        <v>0</v>
      </c>
      <c r="T17" s="22">
        <v>3231681</v>
      </c>
      <c r="U17" s="22">
        <v>79532414</v>
      </c>
      <c r="V17" s="22">
        <v>204196</v>
      </c>
      <c r="W17" s="22">
        <v>0</v>
      </c>
      <c r="X17" s="22">
        <v>3368</v>
      </c>
      <c r="Y17" s="22">
        <v>0</v>
      </c>
      <c r="Z17" s="22">
        <v>425167</v>
      </c>
      <c r="AA17" s="22">
        <v>0</v>
      </c>
      <c r="AB17" s="22">
        <v>0</v>
      </c>
      <c r="AC17" s="22">
        <v>0</v>
      </c>
      <c r="AD17" s="22">
        <v>643314</v>
      </c>
      <c r="AE17" s="22">
        <v>0</v>
      </c>
      <c r="AF17" s="22">
        <v>0</v>
      </c>
      <c r="AG17" s="22">
        <v>0</v>
      </c>
      <c r="AH17" s="22">
        <v>0</v>
      </c>
      <c r="AI17" s="22">
        <v>10768820</v>
      </c>
      <c r="AJ17" s="22">
        <v>1614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108262813</v>
      </c>
    </row>
    <row r="18" spans="1:43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6178000</v>
      </c>
      <c r="G18" s="22">
        <v>3278000</v>
      </c>
      <c r="H18" s="22">
        <v>405000</v>
      </c>
      <c r="I18" s="22">
        <v>61000</v>
      </c>
      <c r="J18" s="22">
        <v>194000</v>
      </c>
      <c r="K18" s="22">
        <v>0</v>
      </c>
      <c r="L18" s="22">
        <v>0</v>
      </c>
      <c r="M18" s="22">
        <v>0</v>
      </c>
      <c r="N18" s="22">
        <v>5208000</v>
      </c>
      <c r="O18" s="22">
        <v>7639000</v>
      </c>
      <c r="P18" s="22">
        <v>12000</v>
      </c>
      <c r="Q18" s="22">
        <v>86000</v>
      </c>
      <c r="R18" s="22">
        <v>0</v>
      </c>
      <c r="S18" s="22">
        <v>0</v>
      </c>
      <c r="T18" s="22">
        <v>15354000</v>
      </c>
      <c r="U18" s="22">
        <v>7055000</v>
      </c>
      <c r="V18" s="22">
        <v>8111000</v>
      </c>
      <c r="W18" s="22">
        <v>0</v>
      </c>
      <c r="X18" s="22">
        <v>105000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-452000</v>
      </c>
      <c r="AE18" s="22">
        <v>0</v>
      </c>
      <c r="AF18" s="22">
        <v>0</v>
      </c>
      <c r="AG18" s="22">
        <v>70000</v>
      </c>
      <c r="AH18" s="22">
        <v>0</v>
      </c>
      <c r="AI18" s="22">
        <v>9577000</v>
      </c>
      <c r="AJ18" s="22">
        <v>166000</v>
      </c>
      <c r="AK18" s="22">
        <v>0</v>
      </c>
      <c r="AL18" s="22">
        <v>0</v>
      </c>
      <c r="AM18" s="22">
        <v>142668000</v>
      </c>
      <c r="AN18" s="22">
        <v>16005000</v>
      </c>
      <c r="AO18" s="22">
        <v>0</v>
      </c>
      <c r="AP18" s="22">
        <v>0</v>
      </c>
      <c r="AQ18" s="22">
        <v>221720000</v>
      </c>
    </row>
    <row r="19" spans="1:43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3326067</v>
      </c>
      <c r="G19" s="22">
        <v>0</v>
      </c>
      <c r="H19" s="22">
        <v>330563</v>
      </c>
      <c r="I19" s="22">
        <v>1795504</v>
      </c>
      <c r="J19" s="22">
        <v>0</v>
      </c>
      <c r="K19" s="22">
        <v>325165</v>
      </c>
      <c r="L19" s="22">
        <v>4527</v>
      </c>
      <c r="M19" s="22">
        <v>0</v>
      </c>
      <c r="N19" s="22">
        <v>6791732</v>
      </c>
      <c r="O19" s="22">
        <v>34711593</v>
      </c>
      <c r="P19" s="22">
        <v>0</v>
      </c>
      <c r="Q19" s="22">
        <v>144486</v>
      </c>
      <c r="R19" s="22">
        <v>6455031</v>
      </c>
      <c r="S19" s="22">
        <v>0</v>
      </c>
      <c r="T19" s="22">
        <v>18137736</v>
      </c>
      <c r="U19" s="22">
        <v>12630474</v>
      </c>
      <c r="V19" s="22">
        <v>1187387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1920753</v>
      </c>
      <c r="AE19" s="22">
        <v>0</v>
      </c>
      <c r="AF19" s="22">
        <v>0</v>
      </c>
      <c r="AG19" s="22">
        <v>0</v>
      </c>
      <c r="AH19" s="22">
        <v>547362</v>
      </c>
      <c r="AI19" s="22">
        <v>9525646</v>
      </c>
      <c r="AJ19" s="22">
        <v>1656258</v>
      </c>
      <c r="AK19" s="22">
        <v>0</v>
      </c>
      <c r="AL19" s="22">
        <v>0</v>
      </c>
      <c r="AM19" s="22">
        <v>0</v>
      </c>
      <c r="AN19" s="22">
        <v>11342897</v>
      </c>
      <c r="AO19" s="22">
        <v>0</v>
      </c>
      <c r="AP19" s="22">
        <v>27011</v>
      </c>
      <c r="AQ19" s="22">
        <v>110860192</v>
      </c>
    </row>
    <row r="20" spans="1:43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1683544</v>
      </c>
      <c r="G20" s="22">
        <v>0</v>
      </c>
      <c r="H20" s="22">
        <v>0</v>
      </c>
      <c r="I20" s="22">
        <v>797942</v>
      </c>
      <c r="J20" s="22">
        <v>0</v>
      </c>
      <c r="K20" s="22">
        <v>203107</v>
      </c>
      <c r="L20" s="22">
        <v>0</v>
      </c>
      <c r="M20" s="22">
        <v>0</v>
      </c>
      <c r="N20" s="22">
        <v>1747990</v>
      </c>
      <c r="O20" s="22">
        <v>11407874</v>
      </c>
      <c r="P20" s="22">
        <v>0</v>
      </c>
      <c r="Q20" s="22">
        <v>3434580</v>
      </c>
      <c r="R20" s="22">
        <v>188832</v>
      </c>
      <c r="S20" s="22">
        <v>0</v>
      </c>
      <c r="T20" s="22">
        <v>9106945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55608</v>
      </c>
      <c r="AA20" s="22">
        <v>0</v>
      </c>
      <c r="AB20" s="22">
        <v>0</v>
      </c>
      <c r="AC20" s="22">
        <v>-915186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27699371</v>
      </c>
      <c r="AJ20" s="22">
        <v>203131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55613738</v>
      </c>
    </row>
    <row r="21" spans="1:43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17658</v>
      </c>
      <c r="F21" s="22">
        <v>2512017</v>
      </c>
      <c r="G21" s="22">
        <v>0</v>
      </c>
      <c r="H21" s="22">
        <v>459741</v>
      </c>
      <c r="I21" s="22">
        <v>625056</v>
      </c>
      <c r="J21" s="22">
        <v>0</v>
      </c>
      <c r="K21" s="22">
        <v>0</v>
      </c>
      <c r="L21" s="22">
        <v>0</v>
      </c>
      <c r="M21" s="22">
        <v>0</v>
      </c>
      <c r="N21" s="22">
        <v>3093843</v>
      </c>
      <c r="O21" s="22">
        <v>24700543</v>
      </c>
      <c r="P21" s="22">
        <v>0</v>
      </c>
      <c r="Q21" s="22">
        <v>1734807</v>
      </c>
      <c r="R21" s="22">
        <v>2035792</v>
      </c>
      <c r="S21" s="22">
        <v>0</v>
      </c>
      <c r="T21" s="22">
        <v>19574124</v>
      </c>
      <c r="U21" s="22">
        <v>5232190</v>
      </c>
      <c r="V21" s="22">
        <v>3720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14750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11501372</v>
      </c>
      <c r="AJ21" s="22">
        <v>1855037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73360650</v>
      </c>
    </row>
    <row r="22" spans="1:43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123947</v>
      </c>
      <c r="G22" s="22">
        <v>0</v>
      </c>
      <c r="H22" s="22">
        <v>0</v>
      </c>
      <c r="I22" s="22">
        <v>220122</v>
      </c>
      <c r="J22" s="22">
        <v>0</v>
      </c>
      <c r="K22" s="22">
        <v>99429</v>
      </c>
      <c r="L22" s="22">
        <v>0</v>
      </c>
      <c r="M22" s="22">
        <v>0</v>
      </c>
      <c r="N22" s="22">
        <v>48441</v>
      </c>
      <c r="O22" s="22">
        <v>1789045</v>
      </c>
      <c r="P22" s="22">
        <v>0</v>
      </c>
      <c r="Q22" s="22">
        <v>0</v>
      </c>
      <c r="R22" s="22">
        <v>15709</v>
      </c>
      <c r="S22" s="22">
        <v>0</v>
      </c>
      <c r="T22" s="22">
        <v>931399</v>
      </c>
      <c r="U22" s="22">
        <v>1731955</v>
      </c>
      <c r="V22" s="22">
        <v>0</v>
      </c>
      <c r="W22" s="22">
        <v>0</v>
      </c>
      <c r="X22" s="22">
        <v>0</v>
      </c>
      <c r="Y22" s="22">
        <v>0</v>
      </c>
      <c r="Z22" s="22">
        <v>27585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1326164</v>
      </c>
      <c r="AJ22" s="22">
        <v>6799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6320595</v>
      </c>
    </row>
    <row r="23" spans="1:43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1288420</v>
      </c>
      <c r="G23" s="22">
        <v>0</v>
      </c>
      <c r="H23" s="22">
        <v>0</v>
      </c>
      <c r="I23" s="22">
        <v>94095</v>
      </c>
      <c r="J23" s="22">
        <v>0</v>
      </c>
      <c r="K23" s="22">
        <v>0</v>
      </c>
      <c r="L23" s="22">
        <v>0</v>
      </c>
      <c r="M23" s="22">
        <v>0</v>
      </c>
      <c r="N23" s="22">
        <v>364042</v>
      </c>
      <c r="O23" s="22">
        <v>930408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27186380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430908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30294253</v>
      </c>
    </row>
    <row r="24" spans="1:43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11353</v>
      </c>
      <c r="G24" s="22">
        <v>0</v>
      </c>
      <c r="H24" s="22">
        <v>0</v>
      </c>
      <c r="I24" s="22">
        <v>690166</v>
      </c>
      <c r="J24" s="22">
        <v>0</v>
      </c>
      <c r="K24" s="22">
        <v>0</v>
      </c>
      <c r="L24" s="22">
        <v>0</v>
      </c>
      <c r="M24" s="22">
        <v>0</v>
      </c>
      <c r="N24" s="22">
        <v>872975</v>
      </c>
      <c r="O24" s="22">
        <v>160306</v>
      </c>
      <c r="P24" s="22">
        <v>0</v>
      </c>
      <c r="Q24" s="22">
        <v>0</v>
      </c>
      <c r="R24" s="22">
        <v>0</v>
      </c>
      <c r="S24" s="22">
        <v>0</v>
      </c>
      <c r="T24" s="22">
        <v>228652</v>
      </c>
      <c r="U24" s="22">
        <v>2578315</v>
      </c>
      <c r="V24" s="22">
        <v>344241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6920275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11806283</v>
      </c>
    </row>
    <row r="25" spans="1:43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819157</v>
      </c>
      <c r="G25" s="22">
        <v>0</v>
      </c>
      <c r="H25" s="22">
        <v>0</v>
      </c>
      <c r="I25" s="22">
        <v>249971</v>
      </c>
      <c r="J25" s="22">
        <v>0</v>
      </c>
      <c r="K25" s="22">
        <v>0</v>
      </c>
      <c r="L25" s="22">
        <v>110978</v>
      </c>
      <c r="M25" s="22">
        <v>0</v>
      </c>
      <c r="N25" s="22">
        <v>2651234</v>
      </c>
      <c r="O25" s="22">
        <v>15729017</v>
      </c>
      <c r="P25" s="22">
        <v>40704</v>
      </c>
      <c r="Q25" s="22">
        <v>0</v>
      </c>
      <c r="R25" s="22">
        <v>540575</v>
      </c>
      <c r="S25" s="22">
        <v>0</v>
      </c>
      <c r="T25" s="22">
        <v>1683678</v>
      </c>
      <c r="U25" s="22">
        <v>3435432</v>
      </c>
      <c r="V25" s="22">
        <v>186337</v>
      </c>
      <c r="W25" s="22">
        <v>76584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1272770</v>
      </c>
      <c r="AG25" s="22">
        <v>0</v>
      </c>
      <c r="AH25" s="22">
        <v>0</v>
      </c>
      <c r="AI25" s="22">
        <v>7024667</v>
      </c>
      <c r="AJ25" s="22">
        <v>0</v>
      </c>
      <c r="AK25" s="22">
        <v>0</v>
      </c>
      <c r="AL25" s="22">
        <v>0</v>
      </c>
      <c r="AM25" s="22">
        <v>398079</v>
      </c>
      <c r="AN25" s="22">
        <v>0</v>
      </c>
      <c r="AO25" s="22">
        <v>0</v>
      </c>
      <c r="AP25" s="22">
        <v>0</v>
      </c>
      <c r="AQ25" s="22">
        <v>34219183</v>
      </c>
    </row>
    <row r="26" spans="1:43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174827</v>
      </c>
      <c r="G26" s="22">
        <v>0</v>
      </c>
      <c r="H26" s="22">
        <v>0</v>
      </c>
      <c r="I26" s="22">
        <v>476358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5873379</v>
      </c>
      <c r="P26" s="22">
        <v>169882</v>
      </c>
      <c r="Q26" s="22">
        <v>0</v>
      </c>
      <c r="R26" s="22">
        <v>0</v>
      </c>
      <c r="S26" s="22">
        <v>0</v>
      </c>
      <c r="T26" s="22">
        <v>518049</v>
      </c>
      <c r="U26" s="22">
        <v>31672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7485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270102</v>
      </c>
      <c r="AI26" s="22">
        <v>105809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7627563</v>
      </c>
    </row>
    <row r="27" spans="1:43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30045117</v>
      </c>
      <c r="G27" s="22">
        <v>0</v>
      </c>
      <c r="H27" s="22">
        <v>1824854</v>
      </c>
      <c r="I27" s="22">
        <v>2131550</v>
      </c>
      <c r="J27" s="22">
        <v>0</v>
      </c>
      <c r="K27" s="22">
        <v>702848</v>
      </c>
      <c r="L27" s="22">
        <v>56819</v>
      </c>
      <c r="M27" s="22">
        <v>0</v>
      </c>
      <c r="N27" s="22">
        <v>11613634</v>
      </c>
      <c r="O27" s="22">
        <v>74601279</v>
      </c>
      <c r="P27" s="22">
        <v>172800</v>
      </c>
      <c r="Q27" s="22">
        <v>1555009</v>
      </c>
      <c r="R27" s="22">
        <v>109140</v>
      </c>
      <c r="S27" s="22">
        <v>142111</v>
      </c>
      <c r="T27" s="22">
        <v>18502784</v>
      </c>
      <c r="U27" s="22">
        <v>11676294</v>
      </c>
      <c r="V27" s="22">
        <v>212220</v>
      </c>
      <c r="W27" s="22">
        <v>258330</v>
      </c>
      <c r="X27" s="22">
        <v>202805</v>
      </c>
      <c r="Y27" s="22">
        <v>0</v>
      </c>
      <c r="Z27" s="22">
        <v>0</v>
      </c>
      <c r="AA27" s="22">
        <v>0</v>
      </c>
      <c r="AB27" s="22">
        <v>127729</v>
      </c>
      <c r="AC27" s="22">
        <v>0</v>
      </c>
      <c r="AD27" s="22">
        <v>4689224</v>
      </c>
      <c r="AE27" s="22">
        <v>0</v>
      </c>
      <c r="AF27" s="22">
        <v>0</v>
      </c>
      <c r="AG27" s="22">
        <v>0</v>
      </c>
      <c r="AH27" s="22">
        <v>0</v>
      </c>
      <c r="AI27" s="22">
        <v>13572775</v>
      </c>
      <c r="AJ27" s="22">
        <v>2412047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192445</v>
      </c>
      <c r="AQ27" s="22">
        <v>174801814</v>
      </c>
    </row>
    <row r="28" spans="1:43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17966790</v>
      </c>
      <c r="G28" s="22">
        <v>2064521</v>
      </c>
      <c r="H28" s="22">
        <v>56677</v>
      </c>
      <c r="I28" s="22">
        <v>666937</v>
      </c>
      <c r="J28" s="22">
        <v>34090358</v>
      </c>
      <c r="K28" s="22">
        <v>98072</v>
      </c>
      <c r="L28" s="22">
        <v>226709</v>
      </c>
      <c r="M28" s="22">
        <v>0</v>
      </c>
      <c r="N28" s="22">
        <v>0</v>
      </c>
      <c r="O28" s="22">
        <v>39970672</v>
      </c>
      <c r="P28" s="22">
        <v>19589928</v>
      </c>
      <c r="Q28" s="22">
        <v>7178654</v>
      </c>
      <c r="R28" s="22">
        <v>4406452</v>
      </c>
      <c r="S28" s="22">
        <v>0</v>
      </c>
      <c r="T28" s="22">
        <v>41058337</v>
      </c>
      <c r="U28" s="22">
        <v>18649565</v>
      </c>
      <c r="V28" s="22">
        <v>1730641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117904</v>
      </c>
      <c r="AC28" s="22">
        <v>0</v>
      </c>
      <c r="AD28" s="22">
        <v>0</v>
      </c>
      <c r="AE28" s="22">
        <v>204801</v>
      </c>
      <c r="AF28" s="22">
        <v>0</v>
      </c>
      <c r="AG28" s="22">
        <v>0</v>
      </c>
      <c r="AH28" s="22">
        <v>0</v>
      </c>
      <c r="AI28" s="22">
        <v>19786199</v>
      </c>
      <c r="AJ28" s="22">
        <v>233956</v>
      </c>
      <c r="AK28" s="22">
        <v>4253208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212350381</v>
      </c>
    </row>
    <row r="29" spans="1:43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23810</v>
      </c>
      <c r="G29" s="22">
        <v>0</v>
      </c>
      <c r="H29" s="22">
        <v>0</v>
      </c>
      <c r="I29" s="22">
        <v>32490</v>
      </c>
      <c r="J29" s="22">
        <v>0</v>
      </c>
      <c r="K29" s="22">
        <v>0</v>
      </c>
      <c r="L29" s="22">
        <v>0</v>
      </c>
      <c r="M29" s="22">
        <v>0</v>
      </c>
      <c r="N29" s="22">
        <v>535600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60000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16357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668257</v>
      </c>
    </row>
    <row r="30" spans="1:43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48426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3039141</v>
      </c>
      <c r="O30" s="22">
        <v>3821520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6909087</v>
      </c>
    </row>
    <row r="31" spans="1:43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129719</v>
      </c>
      <c r="G31" s="22">
        <v>0</v>
      </c>
      <c r="H31" s="22">
        <v>0</v>
      </c>
      <c r="I31" s="22">
        <v>71290</v>
      </c>
      <c r="J31" s="22">
        <v>0</v>
      </c>
      <c r="K31" s="22">
        <v>0</v>
      </c>
      <c r="L31" s="22">
        <v>90471</v>
      </c>
      <c r="M31" s="22">
        <v>0</v>
      </c>
      <c r="N31" s="22">
        <v>0</v>
      </c>
      <c r="O31" s="22">
        <v>11113421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32683</v>
      </c>
      <c r="V31" s="22">
        <v>703720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28520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12169824</v>
      </c>
    </row>
    <row r="32" spans="1:43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314536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4245168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39318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12281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323474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4934777</v>
      </c>
    </row>
    <row r="33" spans="1:43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103695</v>
      </c>
      <c r="G33" s="22">
        <v>0</v>
      </c>
      <c r="H33" s="22">
        <v>0</v>
      </c>
      <c r="I33" s="22">
        <v>381327</v>
      </c>
      <c r="J33" s="22">
        <v>0</v>
      </c>
      <c r="K33" s="22">
        <v>0</v>
      </c>
      <c r="L33" s="22">
        <v>0</v>
      </c>
      <c r="M33" s="22">
        <v>0</v>
      </c>
      <c r="N33" s="22">
        <v>2245798</v>
      </c>
      <c r="O33" s="22">
        <v>919409</v>
      </c>
      <c r="P33" s="22">
        <v>29580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20688</v>
      </c>
      <c r="AQ33" s="22">
        <v>3700497</v>
      </c>
    </row>
    <row r="34" spans="1:43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14154</v>
      </c>
      <c r="G34" s="22">
        <v>0</v>
      </c>
      <c r="H34" s="22">
        <v>0</v>
      </c>
      <c r="I34" s="22">
        <v>913296</v>
      </c>
      <c r="J34" s="22">
        <v>0</v>
      </c>
      <c r="K34" s="22">
        <v>0</v>
      </c>
      <c r="L34" s="22">
        <v>57510</v>
      </c>
      <c r="M34" s="22">
        <v>0</v>
      </c>
      <c r="N34" s="22">
        <v>951616</v>
      </c>
      <c r="O34" s="22">
        <v>1171964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70062</v>
      </c>
      <c r="V34" s="22">
        <v>13485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3192087</v>
      </c>
    </row>
    <row r="35" spans="1:43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858755</v>
      </c>
      <c r="P35" s="22">
        <v>0</v>
      </c>
      <c r="Q35" s="22">
        <v>0</v>
      </c>
      <c r="R35" s="22">
        <v>0</v>
      </c>
      <c r="S35" s="22">
        <v>0</v>
      </c>
      <c r="T35" s="22">
        <v>55887</v>
      </c>
      <c r="U35" s="22">
        <v>130541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1045183</v>
      </c>
    </row>
    <row r="36" spans="1:43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304372</v>
      </c>
      <c r="G36" s="22">
        <v>0</v>
      </c>
      <c r="H36" s="22">
        <v>0</v>
      </c>
      <c r="I36" s="22">
        <v>3710535</v>
      </c>
      <c r="J36" s="22">
        <v>66630</v>
      </c>
      <c r="K36" s="22">
        <v>0</v>
      </c>
      <c r="L36" s="22">
        <v>77601</v>
      </c>
      <c r="M36" s="22">
        <v>0</v>
      </c>
      <c r="N36" s="22">
        <v>0</v>
      </c>
      <c r="O36" s="22">
        <v>12561104</v>
      </c>
      <c r="P36" s="22">
        <v>332909</v>
      </c>
      <c r="Q36" s="22">
        <v>0</v>
      </c>
      <c r="R36" s="22">
        <v>0</v>
      </c>
      <c r="S36" s="22">
        <v>0</v>
      </c>
      <c r="T36" s="22">
        <v>246873</v>
      </c>
      <c r="U36" s="22">
        <v>258807</v>
      </c>
      <c r="V36" s="22">
        <v>737967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106928</v>
      </c>
      <c r="AC36" s="22">
        <v>680382</v>
      </c>
      <c r="AD36" s="22">
        <v>0</v>
      </c>
      <c r="AE36" s="22">
        <v>0</v>
      </c>
      <c r="AF36" s="22">
        <v>0</v>
      </c>
      <c r="AG36" s="22">
        <v>0</v>
      </c>
      <c r="AH36" s="22">
        <v>206163</v>
      </c>
      <c r="AI36" s="22">
        <v>2130195</v>
      </c>
      <c r="AJ36" s="22">
        <v>156852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21577318</v>
      </c>
    </row>
    <row r="37" spans="1:43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38039</v>
      </c>
      <c r="F37" s="22">
        <v>62869</v>
      </c>
      <c r="G37" s="22">
        <v>0</v>
      </c>
      <c r="H37" s="22">
        <v>0</v>
      </c>
      <c r="I37" s="22">
        <v>16312</v>
      </c>
      <c r="J37" s="22">
        <v>0</v>
      </c>
      <c r="K37" s="22">
        <v>0</v>
      </c>
      <c r="L37" s="22">
        <v>0</v>
      </c>
      <c r="M37" s="22">
        <v>0</v>
      </c>
      <c r="N37" s="22">
        <v>95969</v>
      </c>
      <c r="O37" s="22">
        <v>5198416</v>
      </c>
      <c r="P37" s="22">
        <v>0</v>
      </c>
      <c r="Q37" s="22">
        <v>0</v>
      </c>
      <c r="R37" s="22">
        <v>0</v>
      </c>
      <c r="S37" s="22">
        <v>0</v>
      </c>
      <c r="T37" s="22">
        <v>224341</v>
      </c>
      <c r="U37" s="22">
        <v>0</v>
      </c>
      <c r="V37" s="22">
        <v>199697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78733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217749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6132125</v>
      </c>
    </row>
    <row r="38" spans="1:43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  <c r="I38" s="22">
        <v>152615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1915208</v>
      </c>
      <c r="P38" s="22">
        <v>0</v>
      </c>
      <c r="Q38" s="22">
        <v>0</v>
      </c>
      <c r="R38" s="22">
        <v>0</v>
      </c>
      <c r="S38" s="22">
        <v>0</v>
      </c>
      <c r="T38" s="22">
        <v>291815</v>
      </c>
      <c r="U38" s="22">
        <v>301812</v>
      </c>
      <c r="V38" s="22">
        <v>355707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328592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3345749</v>
      </c>
    </row>
    <row r="39" spans="1:43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2043811</v>
      </c>
      <c r="O39" s="22">
        <v>762484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2806295</v>
      </c>
    </row>
    <row r="40" spans="1:43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304333</v>
      </c>
      <c r="O40" s="22">
        <v>393559</v>
      </c>
      <c r="P40" s="22">
        <v>0</v>
      </c>
      <c r="Q40" s="22">
        <v>0</v>
      </c>
      <c r="R40" s="22">
        <v>0</v>
      </c>
      <c r="S40" s="22">
        <v>0</v>
      </c>
      <c r="T40" s="22">
        <v>30011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727903</v>
      </c>
    </row>
    <row r="41" spans="1:43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17752</v>
      </c>
      <c r="G41" s="22">
        <v>0</v>
      </c>
      <c r="H41" s="22">
        <v>0</v>
      </c>
      <c r="I41" s="22">
        <v>582288</v>
      </c>
      <c r="J41" s="22">
        <v>0</v>
      </c>
      <c r="K41" s="22">
        <v>0</v>
      </c>
      <c r="L41" s="22">
        <v>0</v>
      </c>
      <c r="M41" s="22">
        <v>189191</v>
      </c>
      <c r="N41" s="22">
        <v>2633392</v>
      </c>
      <c r="O41" s="22">
        <v>23634664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8613784</v>
      </c>
      <c r="V41" s="22">
        <v>6441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65218</v>
      </c>
      <c r="AC41" s="22">
        <v>674204</v>
      </c>
      <c r="AD41" s="22">
        <v>0</v>
      </c>
      <c r="AE41" s="22">
        <v>0</v>
      </c>
      <c r="AF41" s="22">
        <v>0</v>
      </c>
      <c r="AG41" s="22">
        <v>885406</v>
      </c>
      <c r="AH41" s="22">
        <v>0</v>
      </c>
      <c r="AI41" s="22">
        <v>699864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38002204</v>
      </c>
    </row>
    <row r="42" spans="1:43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23</v>
      </c>
      <c r="G42" s="22">
        <v>0</v>
      </c>
      <c r="H42" s="22">
        <v>0</v>
      </c>
      <c r="I42" s="22">
        <v>2118872</v>
      </c>
      <c r="J42" s="22">
        <v>0</v>
      </c>
      <c r="K42" s="22">
        <v>0</v>
      </c>
      <c r="L42" s="22">
        <v>97006</v>
      </c>
      <c r="M42" s="22">
        <v>0</v>
      </c>
      <c r="N42" s="22">
        <v>1429682</v>
      </c>
      <c r="O42" s="22">
        <v>11051565</v>
      </c>
      <c r="P42" s="22">
        <v>0</v>
      </c>
      <c r="Q42" s="22">
        <v>0</v>
      </c>
      <c r="R42" s="22">
        <v>0</v>
      </c>
      <c r="S42" s="22">
        <v>0</v>
      </c>
      <c r="T42" s="22">
        <v>289462</v>
      </c>
      <c r="U42" s="22">
        <v>3191403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105477</v>
      </c>
      <c r="AJ42" s="22">
        <v>1651467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19934934</v>
      </c>
    </row>
    <row r="43" spans="1:43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44977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3222486</v>
      </c>
      <c r="P43" s="22">
        <v>134140</v>
      </c>
      <c r="Q43" s="22">
        <v>0</v>
      </c>
      <c r="R43" s="22">
        <v>0</v>
      </c>
      <c r="S43" s="22">
        <v>0</v>
      </c>
      <c r="T43" s="22">
        <v>13394</v>
      </c>
      <c r="U43" s="22">
        <v>27115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15750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3457862</v>
      </c>
    </row>
    <row r="44" spans="1:43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12771</v>
      </c>
      <c r="G44" s="22">
        <v>0</v>
      </c>
      <c r="H44" s="22">
        <v>84508</v>
      </c>
      <c r="I44" s="22">
        <v>525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3273047</v>
      </c>
      <c r="P44" s="22">
        <v>0</v>
      </c>
      <c r="Q44" s="22">
        <v>0</v>
      </c>
      <c r="R44" s="22">
        <v>0</v>
      </c>
      <c r="S44" s="22">
        <v>0</v>
      </c>
      <c r="T44" s="22">
        <v>356307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36482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67528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3831168</v>
      </c>
    </row>
    <row r="45" spans="1:43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186277</v>
      </c>
      <c r="F45" s="22">
        <v>0</v>
      </c>
      <c r="G45" s="22">
        <v>0</v>
      </c>
      <c r="H45" s="22">
        <v>0</v>
      </c>
      <c r="I45" s="22">
        <v>1107205</v>
      </c>
      <c r="J45" s="22">
        <v>0</v>
      </c>
      <c r="K45" s="22">
        <v>0</v>
      </c>
      <c r="L45" s="22">
        <v>0</v>
      </c>
      <c r="M45" s="22">
        <v>0</v>
      </c>
      <c r="N45" s="22">
        <v>3512601</v>
      </c>
      <c r="O45" s="22">
        <v>3663524</v>
      </c>
      <c r="P45" s="22">
        <v>0</v>
      </c>
      <c r="Q45" s="22">
        <v>0</v>
      </c>
      <c r="R45" s="22">
        <v>0</v>
      </c>
      <c r="S45" s="22">
        <v>0</v>
      </c>
      <c r="T45" s="22">
        <v>4905107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74281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71054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13520049</v>
      </c>
    </row>
    <row r="46" spans="1:43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8948871</v>
      </c>
      <c r="G46" s="22">
        <v>0</v>
      </c>
      <c r="H46" s="22">
        <v>0</v>
      </c>
      <c r="I46" s="22">
        <v>200547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1022870</v>
      </c>
      <c r="P46" s="22">
        <v>0</v>
      </c>
      <c r="Q46" s="22">
        <v>0</v>
      </c>
      <c r="R46" s="22">
        <v>0</v>
      </c>
      <c r="S46" s="22">
        <v>0</v>
      </c>
      <c r="T46" s="22">
        <v>85632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557515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10815435</v>
      </c>
    </row>
    <row r="47" spans="1:43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1509419</v>
      </c>
      <c r="G47" s="22">
        <v>0</v>
      </c>
      <c r="H47" s="22">
        <v>0</v>
      </c>
      <c r="I47" s="22">
        <v>846776</v>
      </c>
      <c r="J47" s="22">
        <v>0</v>
      </c>
      <c r="K47" s="22">
        <v>0</v>
      </c>
      <c r="L47" s="22">
        <v>611443</v>
      </c>
      <c r="M47" s="22">
        <v>0</v>
      </c>
      <c r="N47" s="22">
        <v>85917</v>
      </c>
      <c r="O47" s="22">
        <v>11406270</v>
      </c>
      <c r="P47" s="22">
        <v>0</v>
      </c>
      <c r="Q47" s="22">
        <v>0</v>
      </c>
      <c r="R47" s="22">
        <v>111288</v>
      </c>
      <c r="S47" s="22">
        <v>0</v>
      </c>
      <c r="T47" s="22">
        <v>3938635</v>
      </c>
      <c r="U47" s="22">
        <v>80339</v>
      </c>
      <c r="V47" s="22">
        <v>1611136</v>
      </c>
      <c r="W47" s="22">
        <v>0</v>
      </c>
      <c r="X47" s="22">
        <v>0</v>
      </c>
      <c r="Y47" s="22">
        <v>0</v>
      </c>
      <c r="Z47" s="22">
        <v>548122</v>
      </c>
      <c r="AA47" s="22">
        <v>0</v>
      </c>
      <c r="AB47" s="22">
        <v>3062205</v>
      </c>
      <c r="AC47" s="22">
        <v>365291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1818468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25995309</v>
      </c>
    </row>
    <row r="48" spans="1:43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6745256</v>
      </c>
      <c r="G48" s="22">
        <v>0</v>
      </c>
      <c r="H48" s="22">
        <v>230140</v>
      </c>
      <c r="I48" s="22">
        <v>205775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14219408</v>
      </c>
      <c r="P48" s="22">
        <v>66342</v>
      </c>
      <c r="Q48" s="22">
        <v>0</v>
      </c>
      <c r="R48" s="22">
        <v>0</v>
      </c>
      <c r="S48" s="22">
        <v>0</v>
      </c>
      <c r="T48" s="22">
        <v>7558257</v>
      </c>
      <c r="U48" s="22">
        <v>16283618</v>
      </c>
      <c r="V48" s="22">
        <v>0</v>
      </c>
      <c r="W48" s="22">
        <v>202539</v>
      </c>
      <c r="X48" s="22">
        <v>87443</v>
      </c>
      <c r="Y48" s="22">
        <v>0</v>
      </c>
      <c r="Z48" s="22">
        <v>0</v>
      </c>
      <c r="AA48" s="22">
        <v>0</v>
      </c>
      <c r="AB48" s="22">
        <v>0</v>
      </c>
      <c r="AC48" s="22">
        <v>73611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378815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46051204</v>
      </c>
    </row>
    <row r="49" spans="1:43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131708</v>
      </c>
      <c r="J49" s="22">
        <v>0</v>
      </c>
      <c r="K49" s="22">
        <v>0</v>
      </c>
      <c r="L49" s="22">
        <v>0</v>
      </c>
      <c r="M49" s="22">
        <v>0</v>
      </c>
      <c r="N49" s="22">
        <v>429774</v>
      </c>
      <c r="O49" s="22">
        <v>5748293</v>
      </c>
      <c r="P49" s="22">
        <v>0</v>
      </c>
      <c r="Q49" s="22">
        <v>0</v>
      </c>
      <c r="R49" s="22">
        <v>0</v>
      </c>
      <c r="S49" s="22">
        <v>0</v>
      </c>
      <c r="T49" s="22">
        <v>98633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6408408</v>
      </c>
    </row>
    <row r="50" spans="1:43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158936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2397461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22505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292636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72203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2943741</v>
      </c>
    </row>
    <row r="51" spans="1:43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51685</v>
      </c>
      <c r="G51" s="22">
        <v>0</v>
      </c>
      <c r="H51" s="22">
        <v>287219</v>
      </c>
      <c r="I51" s="22">
        <v>935867</v>
      </c>
      <c r="J51" s="22">
        <v>0</v>
      </c>
      <c r="K51" s="22">
        <v>0</v>
      </c>
      <c r="L51" s="22">
        <v>0</v>
      </c>
      <c r="M51" s="22">
        <v>0</v>
      </c>
      <c r="N51" s="22">
        <v>3813700</v>
      </c>
      <c r="O51" s="22">
        <v>9148093</v>
      </c>
      <c r="P51" s="22">
        <v>0</v>
      </c>
      <c r="Q51" s="22">
        <v>0</v>
      </c>
      <c r="R51" s="22">
        <v>0</v>
      </c>
      <c r="S51" s="22">
        <v>0</v>
      </c>
      <c r="T51" s="22">
        <v>133641</v>
      </c>
      <c r="U51" s="22">
        <v>14748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290165</v>
      </c>
      <c r="AD51" s="22">
        <v>0</v>
      </c>
      <c r="AE51" s="22">
        <v>0</v>
      </c>
      <c r="AF51" s="22">
        <v>0</v>
      </c>
      <c r="AG51" s="22">
        <v>0</v>
      </c>
      <c r="AH51" s="22">
        <v>410162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15085280</v>
      </c>
    </row>
    <row r="52" spans="1:43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6712</v>
      </c>
      <c r="G52" s="22">
        <v>0</v>
      </c>
      <c r="H52" s="22">
        <v>0</v>
      </c>
      <c r="I52" s="22">
        <v>193414</v>
      </c>
      <c r="J52" s="22">
        <v>0</v>
      </c>
      <c r="K52" s="22">
        <v>0</v>
      </c>
      <c r="L52" s="22">
        <v>0</v>
      </c>
      <c r="M52" s="22">
        <v>0</v>
      </c>
      <c r="N52" s="22">
        <v>1967353</v>
      </c>
      <c r="O52" s="22">
        <v>1039278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3206757</v>
      </c>
    </row>
    <row r="53" spans="1:43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30300</v>
      </c>
      <c r="G53" s="22">
        <v>0</v>
      </c>
      <c r="H53" s="22">
        <v>0</v>
      </c>
      <c r="I53" s="22">
        <v>6583698</v>
      </c>
      <c r="J53" s="22">
        <v>0</v>
      </c>
      <c r="K53" s="22">
        <v>0</v>
      </c>
      <c r="L53" s="22">
        <v>0</v>
      </c>
      <c r="M53" s="22">
        <v>0</v>
      </c>
      <c r="N53" s="22">
        <v>1519663</v>
      </c>
      <c r="O53" s="22">
        <v>10780065</v>
      </c>
      <c r="P53" s="22">
        <v>0</v>
      </c>
      <c r="Q53" s="22">
        <v>0</v>
      </c>
      <c r="R53" s="22">
        <v>0</v>
      </c>
      <c r="S53" s="22">
        <v>0</v>
      </c>
      <c r="T53" s="22">
        <v>1142195</v>
      </c>
      <c r="U53" s="22">
        <v>1170681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126404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21353006</v>
      </c>
    </row>
    <row r="54" spans="1:43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144710</v>
      </c>
      <c r="G54" s="22">
        <v>0</v>
      </c>
      <c r="H54" s="22">
        <v>0</v>
      </c>
      <c r="I54" s="22">
        <v>59375</v>
      </c>
      <c r="J54" s="22">
        <v>0</v>
      </c>
      <c r="K54" s="22">
        <v>0</v>
      </c>
      <c r="L54" s="22">
        <v>0</v>
      </c>
      <c r="M54" s="22">
        <v>0</v>
      </c>
      <c r="N54" s="22">
        <v>991971</v>
      </c>
      <c r="O54" s="22">
        <v>2577781</v>
      </c>
      <c r="P54" s="22">
        <v>0</v>
      </c>
      <c r="Q54" s="22">
        <v>0</v>
      </c>
      <c r="R54" s="22">
        <v>0</v>
      </c>
      <c r="S54" s="22">
        <v>0</v>
      </c>
      <c r="T54" s="22">
        <v>1707422</v>
      </c>
      <c r="U54" s="22">
        <v>2421369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441897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8344525</v>
      </c>
    </row>
    <row r="55" spans="1:43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65691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3442678</v>
      </c>
      <c r="O55" s="22">
        <v>3295203</v>
      </c>
      <c r="P55" s="22">
        <v>0</v>
      </c>
      <c r="Q55" s="22">
        <v>0</v>
      </c>
      <c r="R55" s="22">
        <v>77813</v>
      </c>
      <c r="S55" s="22">
        <v>0</v>
      </c>
      <c r="T55" s="22">
        <v>4026779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10908164</v>
      </c>
    </row>
    <row r="56" spans="1:43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663930</v>
      </c>
      <c r="G56" s="22">
        <v>0</v>
      </c>
      <c r="H56" s="22">
        <v>0</v>
      </c>
      <c r="I56" s="22">
        <v>463237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4840417</v>
      </c>
      <c r="P56" s="22">
        <v>0</v>
      </c>
      <c r="Q56" s="22">
        <v>0</v>
      </c>
      <c r="R56" s="22">
        <v>0</v>
      </c>
      <c r="S56" s="22">
        <v>3092227</v>
      </c>
      <c r="T56" s="22">
        <v>216777</v>
      </c>
      <c r="U56" s="22">
        <v>0</v>
      </c>
      <c r="V56" s="22">
        <v>35087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93459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9405134</v>
      </c>
    </row>
    <row r="57" spans="1:43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95209</v>
      </c>
      <c r="G57" s="22">
        <v>0</v>
      </c>
      <c r="H57" s="22">
        <v>157513</v>
      </c>
      <c r="I57" s="22">
        <v>134991</v>
      </c>
      <c r="J57" s="22">
        <v>0</v>
      </c>
      <c r="K57" s="22">
        <v>0</v>
      </c>
      <c r="L57" s="22">
        <v>71458</v>
      </c>
      <c r="M57" s="22">
        <v>0</v>
      </c>
      <c r="N57" s="22">
        <v>0</v>
      </c>
      <c r="O57" s="22">
        <v>15761836</v>
      </c>
      <c r="P57" s="22">
        <v>878071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1719691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830669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25157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19674595</v>
      </c>
    </row>
    <row r="58" spans="1:43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215251</v>
      </c>
      <c r="G58" s="22">
        <v>0</v>
      </c>
      <c r="H58" s="22">
        <v>0</v>
      </c>
      <c r="I58" s="22">
        <v>1214040</v>
      </c>
      <c r="J58" s="22">
        <v>0</v>
      </c>
      <c r="K58" s="22">
        <v>0</v>
      </c>
      <c r="L58" s="22">
        <v>91852</v>
      </c>
      <c r="M58" s="22">
        <v>0</v>
      </c>
      <c r="N58" s="22">
        <v>0</v>
      </c>
      <c r="O58" s="22">
        <v>8801005</v>
      </c>
      <c r="P58" s="22">
        <v>773</v>
      </c>
      <c r="Q58" s="22">
        <v>0</v>
      </c>
      <c r="R58" s="22">
        <v>0</v>
      </c>
      <c r="S58" s="22">
        <v>0</v>
      </c>
      <c r="T58" s="22">
        <v>6872168</v>
      </c>
      <c r="U58" s="22">
        <v>0</v>
      </c>
      <c r="V58" s="22">
        <v>14013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451644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17660746</v>
      </c>
    </row>
    <row r="59" spans="1:43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15000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4041229</v>
      </c>
      <c r="P59" s="22">
        <v>55280</v>
      </c>
      <c r="Q59" s="22">
        <v>0</v>
      </c>
      <c r="R59" s="22">
        <v>0</v>
      </c>
      <c r="S59" s="22">
        <v>0</v>
      </c>
      <c r="T59" s="22">
        <v>2449917</v>
      </c>
      <c r="U59" s="22">
        <v>42700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40314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6644440</v>
      </c>
    </row>
    <row r="60" spans="1:43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191039</v>
      </c>
      <c r="G60" s="22">
        <v>0</v>
      </c>
      <c r="H60" s="22">
        <v>0</v>
      </c>
      <c r="I60" s="22">
        <v>35132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6170010</v>
      </c>
      <c r="P60" s="22">
        <v>0</v>
      </c>
      <c r="Q60" s="22">
        <v>0</v>
      </c>
      <c r="R60" s="22">
        <v>3126019</v>
      </c>
      <c r="S60" s="22">
        <v>0</v>
      </c>
      <c r="T60" s="22">
        <v>622977</v>
      </c>
      <c r="U60" s="22">
        <v>391790</v>
      </c>
      <c r="V60" s="22">
        <v>75338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2741457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32273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13386035</v>
      </c>
    </row>
    <row r="61" spans="1:43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2993458</v>
      </c>
      <c r="G61" s="22">
        <v>0</v>
      </c>
      <c r="H61" s="22">
        <v>0</v>
      </c>
      <c r="I61" s="22">
        <v>834599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11335482</v>
      </c>
      <c r="P61" s="22">
        <v>0</v>
      </c>
      <c r="Q61" s="22">
        <v>0</v>
      </c>
      <c r="R61" s="22">
        <v>0</v>
      </c>
      <c r="S61" s="22">
        <v>0</v>
      </c>
      <c r="T61" s="22">
        <v>1072202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214073</v>
      </c>
      <c r="AF61" s="22">
        <v>0</v>
      </c>
      <c r="AG61" s="22">
        <v>0</v>
      </c>
      <c r="AH61" s="22">
        <v>0</v>
      </c>
      <c r="AI61" s="22">
        <v>1661344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18111158</v>
      </c>
    </row>
    <row r="62" spans="1:43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255932</v>
      </c>
      <c r="G62" s="22">
        <v>0</v>
      </c>
      <c r="H62" s="22">
        <v>0</v>
      </c>
      <c r="I62" s="22">
        <v>380395</v>
      </c>
      <c r="J62" s="22">
        <v>0</v>
      </c>
      <c r="K62" s="22">
        <v>0</v>
      </c>
      <c r="L62" s="22">
        <v>73214</v>
      </c>
      <c r="M62" s="22">
        <v>0</v>
      </c>
      <c r="N62" s="22">
        <v>0</v>
      </c>
      <c r="O62" s="22">
        <v>2653138</v>
      </c>
      <c r="P62" s="22">
        <v>0</v>
      </c>
      <c r="Q62" s="22">
        <v>0</v>
      </c>
      <c r="R62" s="22">
        <v>0</v>
      </c>
      <c r="S62" s="22">
        <v>0</v>
      </c>
      <c r="T62" s="22">
        <v>87911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59126</v>
      </c>
      <c r="AC62" s="22">
        <v>325476</v>
      </c>
      <c r="AD62" s="22">
        <v>171077</v>
      </c>
      <c r="AE62" s="22">
        <v>0</v>
      </c>
      <c r="AF62" s="22">
        <v>0</v>
      </c>
      <c r="AG62" s="22">
        <v>0</v>
      </c>
      <c r="AH62" s="22">
        <v>0</v>
      </c>
      <c r="AI62" s="22">
        <v>23834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4030103</v>
      </c>
    </row>
    <row r="63" spans="1:43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1697748</v>
      </c>
      <c r="G63" s="22">
        <v>0</v>
      </c>
      <c r="H63" s="22">
        <v>0</v>
      </c>
      <c r="I63" s="22">
        <v>607006</v>
      </c>
      <c r="J63" s="22">
        <v>68745</v>
      </c>
      <c r="K63" s="22">
        <v>0</v>
      </c>
      <c r="L63" s="22">
        <v>0</v>
      </c>
      <c r="M63" s="22">
        <v>0</v>
      </c>
      <c r="N63" s="22">
        <v>2310586</v>
      </c>
      <c r="O63" s="22">
        <v>9298724</v>
      </c>
      <c r="P63" s="22">
        <v>0</v>
      </c>
      <c r="Q63" s="22">
        <v>0</v>
      </c>
      <c r="R63" s="22">
        <v>244487</v>
      </c>
      <c r="S63" s="22">
        <v>3488735</v>
      </c>
      <c r="T63" s="22">
        <v>391274</v>
      </c>
      <c r="U63" s="22">
        <v>3294944</v>
      </c>
      <c r="V63" s="22">
        <v>25156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13399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675172</v>
      </c>
      <c r="AJ63" s="22">
        <v>42802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22158778</v>
      </c>
    </row>
    <row r="64" spans="1:43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375423</v>
      </c>
      <c r="G64" s="22">
        <v>0</v>
      </c>
      <c r="H64" s="22">
        <v>0</v>
      </c>
      <c r="I64" s="22">
        <v>401412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2192822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84002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169354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3223013</v>
      </c>
    </row>
    <row r="65" spans="1:43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4525759</v>
      </c>
      <c r="P65" s="22">
        <v>1001823</v>
      </c>
      <c r="Q65" s="22">
        <v>0</v>
      </c>
      <c r="R65" s="22">
        <v>0</v>
      </c>
      <c r="S65" s="22">
        <v>0</v>
      </c>
      <c r="T65" s="22">
        <v>1424151</v>
      </c>
      <c r="U65" s="22">
        <v>4286359</v>
      </c>
      <c r="V65" s="22">
        <v>0</v>
      </c>
      <c r="W65" s="22">
        <v>68931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9998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11317021</v>
      </c>
    </row>
    <row r="66" spans="1:43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7580099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7580099</v>
      </c>
    </row>
    <row r="67" spans="1:43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175549</v>
      </c>
      <c r="G67" s="22">
        <v>134236</v>
      </c>
      <c r="H67" s="22">
        <v>0</v>
      </c>
      <c r="I67" s="22">
        <v>93998</v>
      </c>
      <c r="J67" s="22">
        <v>0</v>
      </c>
      <c r="K67" s="22">
        <v>0</v>
      </c>
      <c r="L67" s="22">
        <v>105260</v>
      </c>
      <c r="M67" s="22">
        <v>0</v>
      </c>
      <c r="N67" s="22">
        <v>0</v>
      </c>
      <c r="O67" s="22">
        <v>10564117</v>
      </c>
      <c r="P67" s="22">
        <v>0</v>
      </c>
      <c r="Q67" s="22">
        <v>0</v>
      </c>
      <c r="R67" s="22">
        <v>1118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55186</v>
      </c>
      <c r="AH67" s="22">
        <v>0</v>
      </c>
      <c r="AI67" s="22">
        <v>357952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357471</v>
      </c>
      <c r="AQ67" s="22">
        <v>11844887</v>
      </c>
    </row>
    <row r="68" spans="1:43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44128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649989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62952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757069</v>
      </c>
    </row>
    <row r="69" spans="1:43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961113</v>
      </c>
      <c r="G69" s="22">
        <v>0</v>
      </c>
      <c r="H69" s="22">
        <v>0</v>
      </c>
      <c r="I69" s="22">
        <v>1036912</v>
      </c>
      <c r="J69" s="22">
        <v>13941</v>
      </c>
      <c r="K69" s="22">
        <v>0</v>
      </c>
      <c r="L69" s="22">
        <v>76265</v>
      </c>
      <c r="M69" s="22">
        <v>63754</v>
      </c>
      <c r="N69" s="22">
        <v>0</v>
      </c>
      <c r="O69" s="22">
        <v>15924011</v>
      </c>
      <c r="P69" s="22">
        <v>0</v>
      </c>
      <c r="Q69" s="22">
        <v>0</v>
      </c>
      <c r="R69" s="22">
        <v>1982582</v>
      </c>
      <c r="S69" s="22">
        <v>7072699</v>
      </c>
      <c r="T69" s="22">
        <v>1477375</v>
      </c>
      <c r="U69" s="22">
        <v>1846520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182855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762554</v>
      </c>
      <c r="AM69" s="22">
        <v>0</v>
      </c>
      <c r="AN69" s="22">
        <v>0</v>
      </c>
      <c r="AO69" s="22">
        <v>0</v>
      </c>
      <c r="AP69" s="22">
        <v>0</v>
      </c>
      <c r="AQ69" s="22">
        <v>31400581</v>
      </c>
    </row>
    <row r="70" spans="1:43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213587</v>
      </c>
      <c r="G70" s="22">
        <v>149208</v>
      </c>
      <c r="H70" s="22">
        <v>0</v>
      </c>
      <c r="I70" s="22">
        <v>158451</v>
      </c>
      <c r="J70" s="22">
        <v>0</v>
      </c>
      <c r="K70" s="22">
        <v>0</v>
      </c>
      <c r="L70" s="22">
        <v>122371</v>
      </c>
      <c r="M70" s="22">
        <v>0</v>
      </c>
      <c r="N70" s="22">
        <v>0</v>
      </c>
      <c r="O70" s="22">
        <v>21182362</v>
      </c>
      <c r="P70" s="22">
        <v>0</v>
      </c>
      <c r="Q70" s="22">
        <v>0</v>
      </c>
      <c r="R70" s="22">
        <v>-127230</v>
      </c>
      <c r="S70" s="22">
        <v>0</v>
      </c>
      <c r="T70" s="22">
        <v>887687</v>
      </c>
      <c r="U70" s="22">
        <v>2417501</v>
      </c>
      <c r="V70" s="22">
        <v>488096</v>
      </c>
      <c r="W70" s="22">
        <v>0</v>
      </c>
      <c r="X70" s="22">
        <v>0</v>
      </c>
      <c r="Y70" s="22">
        <v>0</v>
      </c>
      <c r="Z70" s="22">
        <v>57987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25550020</v>
      </c>
    </row>
    <row r="71" spans="1:43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103062</v>
      </c>
      <c r="G71" s="22">
        <v>0</v>
      </c>
      <c r="H71" s="22">
        <v>0</v>
      </c>
      <c r="I71" s="22">
        <v>301686</v>
      </c>
      <c r="J71" s="22">
        <v>0</v>
      </c>
      <c r="K71" s="22">
        <v>0</v>
      </c>
      <c r="L71" s="22">
        <v>0</v>
      </c>
      <c r="M71" s="22">
        <v>0</v>
      </c>
      <c r="N71" s="22">
        <v>218742</v>
      </c>
      <c r="O71" s="22">
        <v>13563121</v>
      </c>
      <c r="P71" s="22">
        <v>0</v>
      </c>
      <c r="Q71" s="22">
        <v>0</v>
      </c>
      <c r="R71" s="22">
        <v>0</v>
      </c>
      <c r="S71" s="22">
        <v>0</v>
      </c>
      <c r="T71" s="22">
        <v>8579490</v>
      </c>
      <c r="U71" s="22">
        <v>489097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348650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456738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24060586</v>
      </c>
    </row>
    <row r="72" spans="1:43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81700</v>
      </c>
      <c r="G72" s="22">
        <v>0</v>
      </c>
      <c r="H72" s="22">
        <v>0</v>
      </c>
      <c r="I72" s="22">
        <v>120942</v>
      </c>
      <c r="J72" s="22">
        <v>0</v>
      </c>
      <c r="K72" s="22">
        <v>0</v>
      </c>
      <c r="L72" s="22">
        <v>33296</v>
      </c>
      <c r="M72" s="22">
        <v>0</v>
      </c>
      <c r="N72" s="22">
        <v>0</v>
      </c>
      <c r="O72" s="22">
        <v>1343904</v>
      </c>
      <c r="P72" s="22">
        <v>0</v>
      </c>
      <c r="Q72" s="22">
        <v>0</v>
      </c>
      <c r="R72" s="22">
        <v>0</v>
      </c>
      <c r="S72" s="22">
        <v>0</v>
      </c>
      <c r="T72" s="22">
        <v>172960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9500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148569</v>
      </c>
      <c r="AN72" s="22">
        <v>0</v>
      </c>
      <c r="AO72" s="22">
        <v>0</v>
      </c>
      <c r="AP72" s="22">
        <v>0</v>
      </c>
      <c r="AQ72" s="22">
        <v>1910871</v>
      </c>
    </row>
    <row r="73" spans="1:43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49321</v>
      </c>
      <c r="G73" s="22">
        <v>0</v>
      </c>
      <c r="H73" s="22">
        <v>0</v>
      </c>
      <c r="I73" s="22">
        <v>455220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808055</v>
      </c>
      <c r="P73" s="22">
        <v>0</v>
      </c>
      <c r="Q73" s="22">
        <v>0</v>
      </c>
      <c r="R73" s="22">
        <v>1804786</v>
      </c>
      <c r="S73" s="22">
        <v>0</v>
      </c>
      <c r="T73" s="22">
        <v>0</v>
      </c>
      <c r="U73" s="22">
        <v>80365</v>
      </c>
      <c r="V73" s="22">
        <v>26700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123744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388657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3736848</v>
      </c>
    </row>
    <row r="74" spans="1:43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375623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1057112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1432735</v>
      </c>
    </row>
    <row r="75" spans="1:43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73400</v>
      </c>
      <c r="G75" s="22">
        <v>0</v>
      </c>
      <c r="H75" s="22">
        <v>0</v>
      </c>
      <c r="I75" s="22">
        <v>118608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5713630</v>
      </c>
      <c r="P75" s="22">
        <v>0</v>
      </c>
      <c r="Q75" s="22">
        <v>0</v>
      </c>
      <c r="R75" s="22">
        <v>0</v>
      </c>
      <c r="S75" s="22">
        <v>0</v>
      </c>
      <c r="T75" s="22">
        <v>28488</v>
      </c>
      <c r="U75" s="22">
        <v>0</v>
      </c>
      <c r="V75" s="22">
        <v>50192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62646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6046964</v>
      </c>
    </row>
    <row r="76" spans="1:43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1500000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1980852</v>
      </c>
      <c r="P76" s="22">
        <v>0</v>
      </c>
      <c r="Q76" s="22">
        <v>0</v>
      </c>
      <c r="R76" s="22">
        <v>0</v>
      </c>
      <c r="S76" s="22">
        <v>0</v>
      </c>
      <c r="T76" s="22">
        <v>51140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69947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33638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3635577</v>
      </c>
    </row>
    <row r="77" spans="1:43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28141</v>
      </c>
      <c r="G77" s="22">
        <v>0</v>
      </c>
      <c r="H77" s="22">
        <v>0</v>
      </c>
      <c r="I77" s="22">
        <v>651119</v>
      </c>
      <c r="J77" s="22">
        <v>0</v>
      </c>
      <c r="K77" s="22">
        <v>0</v>
      </c>
      <c r="L77" s="22">
        <v>95685</v>
      </c>
      <c r="M77" s="22">
        <v>0</v>
      </c>
      <c r="N77" s="22">
        <v>0</v>
      </c>
      <c r="O77" s="22">
        <v>502610</v>
      </c>
      <c r="P77" s="22">
        <v>0</v>
      </c>
      <c r="Q77" s="22">
        <v>0</v>
      </c>
      <c r="R77" s="22">
        <v>0</v>
      </c>
      <c r="S77" s="22">
        <v>0</v>
      </c>
      <c r="T77" s="22">
        <v>1339202</v>
      </c>
      <c r="U77" s="22">
        <v>268605</v>
      </c>
      <c r="V77" s="22">
        <v>44837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5498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2935697</v>
      </c>
    </row>
    <row r="78" spans="1:43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44142</v>
      </c>
      <c r="G78" s="22">
        <v>1528084</v>
      </c>
      <c r="H78" s="22">
        <v>0</v>
      </c>
      <c r="I78" s="22">
        <v>278777</v>
      </c>
      <c r="J78" s="22">
        <v>0</v>
      </c>
      <c r="K78" s="22">
        <v>0</v>
      </c>
      <c r="L78" s="22">
        <v>80247</v>
      </c>
      <c r="M78" s="22">
        <v>0</v>
      </c>
      <c r="N78" s="22">
        <v>259189</v>
      </c>
      <c r="O78" s="22">
        <v>28691018</v>
      </c>
      <c r="P78" s="22">
        <v>0</v>
      </c>
      <c r="Q78" s="22">
        <v>30000</v>
      </c>
      <c r="R78" s="22">
        <v>1996295</v>
      </c>
      <c r="S78" s="22">
        <v>0</v>
      </c>
      <c r="T78" s="22">
        <v>858462</v>
      </c>
      <c r="U78" s="22">
        <v>113086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2221024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36100324</v>
      </c>
    </row>
    <row r="79" spans="1:43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1600090</v>
      </c>
      <c r="O79" s="22">
        <v>21013602</v>
      </c>
      <c r="P79" s="22">
        <v>0</v>
      </c>
      <c r="Q79" s="22">
        <v>0</v>
      </c>
      <c r="R79" s="22">
        <v>0</v>
      </c>
      <c r="S79" s="22">
        <v>0</v>
      </c>
      <c r="T79" s="22">
        <v>90849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22704541</v>
      </c>
    </row>
    <row r="80" spans="1:43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317994</v>
      </c>
      <c r="G80" s="22">
        <v>0</v>
      </c>
      <c r="H80" s="22">
        <v>0</v>
      </c>
      <c r="I80" s="22">
        <v>581706</v>
      </c>
      <c r="J80" s="22">
        <v>8974</v>
      </c>
      <c r="K80" s="22">
        <v>0</v>
      </c>
      <c r="L80" s="22">
        <v>0</v>
      </c>
      <c r="M80" s="22">
        <v>0</v>
      </c>
      <c r="N80" s="22">
        <v>0</v>
      </c>
      <c r="O80" s="22">
        <v>1555489</v>
      </c>
      <c r="P80" s="22">
        <v>0</v>
      </c>
      <c r="Q80" s="22">
        <v>0</v>
      </c>
      <c r="R80" s="22">
        <v>0</v>
      </c>
      <c r="S80" s="22">
        <v>0</v>
      </c>
      <c r="T80" s="22">
        <v>117133</v>
      </c>
      <c r="U80" s="22">
        <v>16877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2258931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39769</v>
      </c>
      <c r="AI80" s="22">
        <v>0</v>
      </c>
      <c r="AJ80" s="22">
        <v>0</v>
      </c>
      <c r="AK80" s="22">
        <v>0</v>
      </c>
      <c r="AL80" s="22">
        <v>0</v>
      </c>
      <c r="AM80" s="22">
        <v>9690</v>
      </c>
      <c r="AN80" s="22">
        <v>0</v>
      </c>
      <c r="AO80" s="22">
        <v>0</v>
      </c>
      <c r="AP80" s="22">
        <v>0</v>
      </c>
      <c r="AQ80" s="22">
        <v>4906563</v>
      </c>
    </row>
    <row r="81" spans="1:43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12386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1972132</v>
      </c>
      <c r="P81" s="22">
        <v>0</v>
      </c>
      <c r="Q81" s="22">
        <v>0</v>
      </c>
      <c r="R81" s="22">
        <v>0</v>
      </c>
      <c r="S81" s="22">
        <v>0</v>
      </c>
      <c r="T81" s="22">
        <v>72780</v>
      </c>
      <c r="U81" s="22">
        <v>0</v>
      </c>
      <c r="V81" s="22">
        <v>223597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23416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24907</v>
      </c>
      <c r="AM81" s="22">
        <v>45746</v>
      </c>
      <c r="AN81" s="22">
        <v>0</v>
      </c>
      <c r="AO81" s="22">
        <v>0</v>
      </c>
      <c r="AP81" s="22">
        <v>0</v>
      </c>
      <c r="AQ81" s="22">
        <v>2374964</v>
      </c>
    </row>
    <row r="82" spans="1:43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439685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4882599</v>
      </c>
      <c r="P82" s="22">
        <v>0</v>
      </c>
      <c r="Q82" s="22">
        <v>0</v>
      </c>
      <c r="R82" s="22">
        <v>0</v>
      </c>
      <c r="S82" s="22">
        <v>0</v>
      </c>
      <c r="T82" s="22">
        <v>1077162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140410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2785393</v>
      </c>
      <c r="AN82" s="22">
        <v>0</v>
      </c>
      <c r="AO82" s="22">
        <v>0</v>
      </c>
      <c r="AP82" s="22">
        <v>0</v>
      </c>
      <c r="AQ82" s="22">
        <v>9325249</v>
      </c>
    </row>
    <row r="83" spans="1:43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66942</v>
      </c>
      <c r="G83" s="22">
        <v>16246</v>
      </c>
      <c r="H83" s="22">
        <v>0</v>
      </c>
      <c r="I83" s="22">
        <v>814801</v>
      </c>
      <c r="J83" s="22">
        <v>0</v>
      </c>
      <c r="K83" s="22">
        <v>0</v>
      </c>
      <c r="L83" s="22">
        <v>0</v>
      </c>
      <c r="M83" s="22">
        <v>0</v>
      </c>
      <c r="N83" s="22">
        <v>28195</v>
      </c>
      <c r="O83" s="22">
        <v>3684912</v>
      </c>
      <c r="P83" s="22">
        <v>0</v>
      </c>
      <c r="Q83" s="22">
        <v>0</v>
      </c>
      <c r="R83" s="22">
        <v>0</v>
      </c>
      <c r="S83" s="22">
        <v>0</v>
      </c>
      <c r="T83" s="22">
        <v>21516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71560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4704172</v>
      </c>
    </row>
    <row r="84" spans="1:43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116891</v>
      </c>
      <c r="G84" s="22">
        <v>0</v>
      </c>
      <c r="H84" s="22">
        <v>0</v>
      </c>
      <c r="I84" s="22">
        <v>307285</v>
      </c>
      <c r="J84" s="22">
        <v>0</v>
      </c>
      <c r="K84" s="22">
        <v>0</v>
      </c>
      <c r="L84" s="22">
        <v>0</v>
      </c>
      <c r="M84" s="22">
        <v>0</v>
      </c>
      <c r="N84" s="22">
        <v>2267531</v>
      </c>
      <c r="O84" s="22">
        <v>9648237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2114669</v>
      </c>
      <c r="V84" s="22">
        <v>31858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105574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60947</v>
      </c>
      <c r="AQ84" s="22">
        <v>14652992</v>
      </c>
    </row>
    <row r="85" spans="1:43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350934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2615805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164433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31965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3163137</v>
      </c>
    </row>
    <row r="86" spans="1:43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166744</v>
      </c>
      <c r="G86" s="22">
        <v>0</v>
      </c>
      <c r="H86" s="22">
        <v>0</v>
      </c>
      <c r="I86" s="22">
        <v>203445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3581301</v>
      </c>
      <c r="P86" s="22">
        <v>50916</v>
      </c>
      <c r="Q86" s="22">
        <v>0</v>
      </c>
      <c r="R86" s="22">
        <v>0</v>
      </c>
      <c r="S86" s="22">
        <v>0</v>
      </c>
      <c r="T86" s="22">
        <v>180578</v>
      </c>
      <c r="U86" s="22">
        <v>0</v>
      </c>
      <c r="V86" s="22">
        <v>21490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72918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25325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4302717</v>
      </c>
    </row>
    <row r="87" spans="1:43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9038</v>
      </c>
      <c r="G87" s="22">
        <v>0</v>
      </c>
      <c r="H87" s="22">
        <v>0</v>
      </c>
      <c r="I87" s="22">
        <v>101816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12021039</v>
      </c>
      <c r="P87" s="22">
        <v>0</v>
      </c>
      <c r="Q87" s="22">
        <v>0</v>
      </c>
      <c r="R87" s="22">
        <v>0</v>
      </c>
      <c r="S87" s="22">
        <v>0</v>
      </c>
      <c r="T87" s="22">
        <v>139556</v>
      </c>
      <c r="U87" s="22">
        <v>721145</v>
      </c>
      <c r="V87" s="22">
        <v>10000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385399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13387993</v>
      </c>
    </row>
    <row r="88" spans="1:43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160374</v>
      </c>
      <c r="G88" s="22">
        <v>0</v>
      </c>
      <c r="H88" s="22">
        <v>0</v>
      </c>
      <c r="I88" s="22">
        <v>543817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12822189</v>
      </c>
      <c r="P88" s="22">
        <v>0</v>
      </c>
      <c r="Q88" s="22">
        <v>0</v>
      </c>
      <c r="R88" s="22">
        <v>0</v>
      </c>
      <c r="S88" s="22">
        <v>0</v>
      </c>
      <c r="T88" s="22">
        <v>600304</v>
      </c>
      <c r="U88" s="22">
        <v>100324</v>
      </c>
      <c r="V88" s="22">
        <v>53503</v>
      </c>
      <c r="W88" s="22">
        <v>0</v>
      </c>
      <c r="X88" s="22">
        <v>0</v>
      </c>
      <c r="Y88" s="22">
        <v>0</v>
      </c>
      <c r="Z88" s="22">
        <v>13995</v>
      </c>
      <c r="AA88" s="22">
        <v>0</v>
      </c>
      <c r="AB88" s="22">
        <v>0</v>
      </c>
      <c r="AC88" s="22">
        <v>443552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223432</v>
      </c>
      <c r="AM88" s="22">
        <v>0</v>
      </c>
      <c r="AN88" s="22">
        <v>0</v>
      </c>
      <c r="AO88" s="22">
        <v>0</v>
      </c>
      <c r="AP88" s="22">
        <v>0</v>
      </c>
      <c r="AQ88" s="22">
        <v>14961490</v>
      </c>
    </row>
    <row r="89" spans="1:43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269154</v>
      </c>
      <c r="J89" s="22">
        <v>0</v>
      </c>
      <c r="K89" s="22">
        <v>0</v>
      </c>
      <c r="L89" s="22">
        <v>239365</v>
      </c>
      <c r="M89" s="22">
        <v>0</v>
      </c>
      <c r="N89" s="22">
        <v>2215707</v>
      </c>
      <c r="O89" s="22">
        <v>1493714</v>
      </c>
      <c r="P89" s="22">
        <v>459789</v>
      </c>
      <c r="Q89" s="22">
        <v>0</v>
      </c>
      <c r="R89" s="22">
        <v>0</v>
      </c>
      <c r="S89" s="22">
        <v>116500</v>
      </c>
      <c r="T89" s="22">
        <v>1177104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94379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6065712</v>
      </c>
    </row>
    <row r="90" spans="1:43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645303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5643110</v>
      </c>
      <c r="P90" s="22">
        <v>0</v>
      </c>
      <c r="Q90" s="22">
        <v>0</v>
      </c>
      <c r="R90" s="22">
        <v>0</v>
      </c>
      <c r="S90" s="22">
        <v>0</v>
      </c>
      <c r="T90" s="22">
        <v>14790</v>
      </c>
      <c r="U90" s="22">
        <v>0</v>
      </c>
      <c r="V90" s="22">
        <v>12241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6315444</v>
      </c>
    </row>
    <row r="91" spans="1:43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2723574</v>
      </c>
      <c r="G91" s="22">
        <v>0</v>
      </c>
      <c r="H91" s="22">
        <v>0</v>
      </c>
      <c r="I91" s="22">
        <v>1014481</v>
      </c>
      <c r="J91" s="22">
        <v>0</v>
      </c>
      <c r="K91" s="22">
        <v>0</v>
      </c>
      <c r="L91" s="22">
        <v>324480</v>
      </c>
      <c r="M91" s="22">
        <v>243331</v>
      </c>
      <c r="N91" s="22">
        <v>0</v>
      </c>
      <c r="O91" s="22">
        <v>3863343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28489</v>
      </c>
      <c r="V91" s="22">
        <v>39185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56767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3362428</v>
      </c>
      <c r="AJ91" s="22">
        <v>345564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12001642</v>
      </c>
    </row>
    <row r="92" spans="1:43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70000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897883</v>
      </c>
      <c r="P92" s="22">
        <v>0</v>
      </c>
      <c r="Q92" s="22">
        <v>0</v>
      </c>
      <c r="R92" s="22">
        <v>0</v>
      </c>
      <c r="S92" s="22">
        <v>0</v>
      </c>
      <c r="T92" s="22">
        <v>875388</v>
      </c>
      <c r="U92" s="22">
        <v>37527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197209</v>
      </c>
      <c r="AK92" s="22">
        <v>0</v>
      </c>
      <c r="AL92" s="22">
        <v>11482</v>
      </c>
      <c r="AM92" s="22">
        <v>0</v>
      </c>
      <c r="AN92" s="22">
        <v>0</v>
      </c>
      <c r="AO92" s="22">
        <v>0</v>
      </c>
      <c r="AP92" s="22">
        <v>0</v>
      </c>
      <c r="AQ92" s="22">
        <v>2089489</v>
      </c>
    </row>
    <row r="93" spans="1:43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117380</v>
      </c>
      <c r="G93" s="22">
        <v>0</v>
      </c>
      <c r="H93" s="22">
        <v>0</v>
      </c>
      <c r="I93" s="22">
        <v>14060</v>
      </c>
      <c r="J93" s="22">
        <v>0</v>
      </c>
      <c r="K93" s="22">
        <v>0</v>
      </c>
      <c r="L93" s="22">
        <v>95070</v>
      </c>
      <c r="M93" s="22">
        <v>0</v>
      </c>
      <c r="N93" s="22">
        <v>4572050</v>
      </c>
      <c r="O93" s="22">
        <v>1612750</v>
      </c>
      <c r="P93" s="22">
        <v>0</v>
      </c>
      <c r="Q93" s="22">
        <v>79670</v>
      </c>
      <c r="R93" s="22">
        <v>12080</v>
      </c>
      <c r="S93" s="22">
        <v>0</v>
      </c>
      <c r="T93" s="22">
        <v>1287190</v>
      </c>
      <c r="U93" s="22">
        <v>3222404</v>
      </c>
      <c r="V93" s="22">
        <v>1956614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3985270</v>
      </c>
      <c r="AF93" s="22">
        <v>0</v>
      </c>
      <c r="AG93" s="22">
        <v>0</v>
      </c>
      <c r="AH93" s="22">
        <v>0</v>
      </c>
      <c r="AI93" s="22">
        <v>0</v>
      </c>
      <c r="AJ93" s="22">
        <v>304170</v>
      </c>
      <c r="AK93" s="22">
        <v>0</v>
      </c>
      <c r="AL93" s="22">
        <v>451610</v>
      </c>
      <c r="AM93" s="22">
        <v>0</v>
      </c>
      <c r="AN93" s="22">
        <v>0</v>
      </c>
      <c r="AO93" s="22">
        <v>0</v>
      </c>
      <c r="AP93" s="22">
        <v>0</v>
      </c>
      <c r="AQ93" s="22">
        <v>17710318</v>
      </c>
    </row>
    <row r="94" spans="1:43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17982</v>
      </c>
      <c r="G94" s="22">
        <v>0</v>
      </c>
      <c r="H94" s="22">
        <v>43924</v>
      </c>
      <c r="I94" s="22">
        <v>142579</v>
      </c>
      <c r="J94" s="22">
        <v>0</v>
      </c>
      <c r="K94" s="22">
        <v>0</v>
      </c>
      <c r="L94" s="22">
        <v>0</v>
      </c>
      <c r="M94" s="22">
        <v>0</v>
      </c>
      <c r="N94" s="22">
        <v>23780</v>
      </c>
      <c r="O94" s="22">
        <v>393334</v>
      </c>
      <c r="P94" s="22">
        <v>0</v>
      </c>
      <c r="Q94" s="22">
        <v>0</v>
      </c>
      <c r="R94" s="22">
        <v>0</v>
      </c>
      <c r="S94" s="22">
        <v>0</v>
      </c>
      <c r="T94" s="22">
        <v>328798</v>
      </c>
      <c r="U94" s="22">
        <v>113957</v>
      </c>
      <c r="V94" s="22">
        <v>1018407</v>
      </c>
      <c r="W94" s="22">
        <v>0</v>
      </c>
      <c r="X94" s="22">
        <v>0</v>
      </c>
      <c r="Y94" s="22">
        <v>0</v>
      </c>
      <c r="Z94" s="22">
        <v>9499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611411</v>
      </c>
      <c r="AJ94" s="22">
        <v>35038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2738709</v>
      </c>
    </row>
    <row r="95" spans="1:43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6500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9195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15695</v>
      </c>
    </row>
    <row r="96" spans="1:43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11156</v>
      </c>
      <c r="U96" s="22">
        <v>10442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378819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400417</v>
      </c>
    </row>
    <row r="97" spans="1:43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9439</v>
      </c>
      <c r="G97" s="22">
        <v>0</v>
      </c>
      <c r="H97" s="22">
        <v>0</v>
      </c>
      <c r="I97" s="22">
        <v>1365962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152759</v>
      </c>
      <c r="P97" s="22">
        <v>0</v>
      </c>
      <c r="Q97" s="22">
        <v>0</v>
      </c>
      <c r="R97" s="22">
        <v>0</v>
      </c>
      <c r="S97" s="22">
        <v>0</v>
      </c>
      <c r="T97" s="22">
        <v>941904</v>
      </c>
      <c r="U97" s="22">
        <v>1115616</v>
      </c>
      <c r="V97" s="22">
        <v>288251</v>
      </c>
      <c r="W97" s="22">
        <v>0</v>
      </c>
      <c r="X97" s="22">
        <v>123731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120424</v>
      </c>
      <c r="AJ97" s="22">
        <v>11676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4129762</v>
      </c>
    </row>
    <row r="98" spans="1:43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14584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8603</v>
      </c>
      <c r="O98" s="22">
        <v>217297</v>
      </c>
      <c r="P98" s="22">
        <v>0</v>
      </c>
      <c r="Q98" s="22">
        <v>0</v>
      </c>
      <c r="R98" s="22">
        <v>0</v>
      </c>
      <c r="S98" s="22">
        <v>0</v>
      </c>
      <c r="T98" s="22">
        <v>135942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13840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390266</v>
      </c>
    </row>
    <row r="99" spans="1:43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35276</v>
      </c>
      <c r="G99" s="22">
        <v>35935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14474883</v>
      </c>
      <c r="P99" s="22">
        <v>0</v>
      </c>
      <c r="Q99" s="22">
        <v>0</v>
      </c>
      <c r="R99" s="22">
        <v>0</v>
      </c>
      <c r="S99" s="22">
        <v>1527225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3534514</v>
      </c>
      <c r="AC99" s="22">
        <v>0</v>
      </c>
      <c r="AD99" s="22">
        <v>0</v>
      </c>
      <c r="AE99" s="22">
        <v>0</v>
      </c>
      <c r="AF99" s="22">
        <v>0</v>
      </c>
      <c r="AG99" s="22">
        <v>985237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20593070</v>
      </c>
    </row>
    <row r="100" spans="1:43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25506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228136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950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1315577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1570169</v>
      </c>
    </row>
    <row r="101" spans="1:43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153698</v>
      </c>
      <c r="G101" s="22">
        <v>0</v>
      </c>
      <c r="H101" s="22">
        <v>12825</v>
      </c>
      <c r="I101" s="22">
        <v>9265</v>
      </c>
      <c r="J101" s="22">
        <v>0</v>
      </c>
      <c r="K101" s="22">
        <v>5539</v>
      </c>
      <c r="L101" s="22">
        <v>18933</v>
      </c>
      <c r="M101" s="22">
        <v>0</v>
      </c>
      <c r="N101" s="22">
        <v>79939</v>
      </c>
      <c r="O101" s="22">
        <v>4252790</v>
      </c>
      <c r="P101" s="22">
        <v>0</v>
      </c>
      <c r="Q101" s="22">
        <v>0</v>
      </c>
      <c r="R101" s="22">
        <v>14071</v>
      </c>
      <c r="S101" s="22">
        <v>0</v>
      </c>
      <c r="T101" s="22">
        <v>390759</v>
      </c>
      <c r="U101" s="22">
        <v>245690</v>
      </c>
      <c r="V101" s="22">
        <v>227011</v>
      </c>
      <c r="W101" s="22">
        <v>0</v>
      </c>
      <c r="X101" s="22">
        <v>21606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420950</v>
      </c>
      <c r="AJ101" s="22">
        <v>12052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5865128</v>
      </c>
    </row>
    <row r="102" spans="1:43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515808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112631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518320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1146759</v>
      </c>
    </row>
    <row r="103" spans="1:43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73444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138656</v>
      </c>
      <c r="O103" s="22">
        <v>268458</v>
      </c>
      <c r="P103" s="22">
        <v>0</v>
      </c>
      <c r="Q103" s="22">
        <v>0</v>
      </c>
      <c r="R103" s="22">
        <v>0</v>
      </c>
      <c r="S103" s="22">
        <v>0</v>
      </c>
      <c r="T103" s="22">
        <v>77108</v>
      </c>
      <c r="U103" s="22">
        <v>169237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726903</v>
      </c>
    </row>
    <row r="104" spans="1:43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5558</v>
      </c>
      <c r="K104" s="22">
        <v>0</v>
      </c>
      <c r="L104" s="22">
        <v>0</v>
      </c>
      <c r="M104" s="22">
        <v>0</v>
      </c>
      <c r="N104" s="22">
        <v>50098</v>
      </c>
      <c r="O104" s="22">
        <v>26750</v>
      </c>
      <c r="P104" s="22">
        <v>0</v>
      </c>
      <c r="Q104" s="22">
        <v>0</v>
      </c>
      <c r="R104" s="22">
        <v>0</v>
      </c>
      <c r="S104" s="22">
        <v>0</v>
      </c>
      <c r="T104" s="22">
        <v>1548969</v>
      </c>
      <c r="U104" s="22">
        <v>2802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581235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2215412</v>
      </c>
    </row>
    <row r="105" spans="1:43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51550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394593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6618</v>
      </c>
      <c r="U105" s="22">
        <v>3547783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242799</v>
      </c>
      <c r="AJ105" s="22">
        <v>25000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4268343</v>
      </c>
    </row>
    <row r="106" spans="1:43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152551</v>
      </c>
      <c r="G106" s="22">
        <v>0</v>
      </c>
      <c r="H106" s="22">
        <v>0</v>
      </c>
      <c r="I106" s="22">
        <v>5928242</v>
      </c>
      <c r="J106" s="22">
        <v>0</v>
      </c>
      <c r="K106" s="22">
        <v>0</v>
      </c>
      <c r="L106" s="22">
        <v>0</v>
      </c>
      <c r="M106" s="22">
        <v>0</v>
      </c>
      <c r="N106" s="22">
        <v>95500</v>
      </c>
      <c r="O106" s="22">
        <v>2483436</v>
      </c>
      <c r="P106" s="22">
        <v>0</v>
      </c>
      <c r="Q106" s="22">
        <v>0</v>
      </c>
      <c r="R106" s="22">
        <v>20361855</v>
      </c>
      <c r="S106" s="22">
        <v>86576</v>
      </c>
      <c r="T106" s="22">
        <v>1318736</v>
      </c>
      <c r="U106" s="22">
        <v>986892</v>
      </c>
      <c r="V106" s="22">
        <v>392968</v>
      </c>
      <c r="W106" s="22">
        <v>0</v>
      </c>
      <c r="X106" s="22">
        <v>0</v>
      </c>
      <c r="Y106" s="22">
        <v>0</v>
      </c>
      <c r="Z106" s="22">
        <v>30015</v>
      </c>
      <c r="AA106" s="22">
        <v>0</v>
      </c>
      <c r="AB106" s="22">
        <v>0</v>
      </c>
      <c r="AC106" s="22">
        <v>0</v>
      </c>
      <c r="AD106" s="22">
        <v>0</v>
      </c>
      <c r="AE106" s="22">
        <v>88593</v>
      </c>
      <c r="AF106" s="22">
        <v>275480</v>
      </c>
      <c r="AG106" s="22">
        <v>0</v>
      </c>
      <c r="AH106" s="22">
        <v>0</v>
      </c>
      <c r="AI106" s="22">
        <v>4545817</v>
      </c>
      <c r="AJ106" s="22">
        <v>77283</v>
      </c>
      <c r="AK106" s="22">
        <v>0</v>
      </c>
      <c r="AL106" s="22">
        <v>100</v>
      </c>
      <c r="AM106" s="22">
        <v>0</v>
      </c>
      <c r="AN106" s="22">
        <v>0</v>
      </c>
      <c r="AO106" s="22">
        <v>0</v>
      </c>
      <c r="AP106" s="22">
        <v>0</v>
      </c>
      <c r="AQ106" s="22">
        <v>36824044</v>
      </c>
    </row>
    <row r="107" spans="1:43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342348</v>
      </c>
      <c r="O107" s="22">
        <v>513857</v>
      </c>
      <c r="P107" s="22">
        <v>0</v>
      </c>
      <c r="Q107" s="22">
        <v>0</v>
      </c>
      <c r="R107" s="22">
        <v>18893</v>
      </c>
      <c r="S107" s="22">
        <v>0</v>
      </c>
      <c r="T107" s="22">
        <v>117907</v>
      </c>
      <c r="U107" s="22">
        <v>127040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115361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601748</v>
      </c>
      <c r="AJ107" s="22">
        <v>0</v>
      </c>
      <c r="AK107" s="22">
        <v>0</v>
      </c>
      <c r="AL107" s="22">
        <v>0</v>
      </c>
      <c r="AM107" s="22">
        <v>0</v>
      </c>
      <c r="AN107" s="22">
        <v>529168</v>
      </c>
      <c r="AO107" s="22">
        <v>0</v>
      </c>
      <c r="AP107" s="22">
        <v>0</v>
      </c>
      <c r="AQ107" s="22">
        <v>2366322</v>
      </c>
    </row>
    <row r="108" spans="1:43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252700</v>
      </c>
      <c r="G108" s="22">
        <v>0</v>
      </c>
      <c r="H108" s="22">
        <v>0</v>
      </c>
      <c r="I108" s="22">
        <v>29836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617432</v>
      </c>
      <c r="P108" s="22">
        <v>0</v>
      </c>
      <c r="Q108" s="22">
        <v>0</v>
      </c>
      <c r="R108" s="22">
        <v>0</v>
      </c>
      <c r="S108" s="22">
        <v>0</v>
      </c>
      <c r="T108" s="22">
        <v>488673</v>
      </c>
      <c r="U108" s="22">
        <v>79433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349115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1817189</v>
      </c>
    </row>
    <row r="109" spans="1:43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118051</v>
      </c>
      <c r="G109" s="22">
        <v>0</v>
      </c>
      <c r="H109" s="22">
        <v>0</v>
      </c>
      <c r="I109" s="22">
        <v>54143</v>
      </c>
      <c r="J109" s="22">
        <v>0</v>
      </c>
      <c r="K109" s="22">
        <v>0</v>
      </c>
      <c r="L109" s="22">
        <v>0</v>
      </c>
      <c r="M109" s="22">
        <v>0</v>
      </c>
      <c r="N109" s="22">
        <v>184979</v>
      </c>
      <c r="O109" s="22">
        <v>70848</v>
      </c>
      <c r="P109" s="22">
        <v>0</v>
      </c>
      <c r="Q109" s="22">
        <v>0</v>
      </c>
      <c r="R109" s="22">
        <v>0</v>
      </c>
      <c r="S109" s="22">
        <v>0</v>
      </c>
      <c r="T109" s="22">
        <v>16736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1032484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1477241</v>
      </c>
    </row>
    <row r="110" spans="1:43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17966</v>
      </c>
      <c r="G110" s="22">
        <v>0</v>
      </c>
      <c r="H110" s="22">
        <v>0</v>
      </c>
      <c r="I110" s="22">
        <v>44385</v>
      </c>
      <c r="J110" s="22">
        <v>0</v>
      </c>
      <c r="K110" s="22">
        <v>0</v>
      </c>
      <c r="L110" s="22">
        <v>0</v>
      </c>
      <c r="M110" s="22">
        <v>0</v>
      </c>
      <c r="N110" s="22">
        <v>50316</v>
      </c>
      <c r="O110" s="22">
        <v>281485</v>
      </c>
      <c r="P110" s="22">
        <v>0</v>
      </c>
      <c r="Q110" s="22">
        <v>0</v>
      </c>
      <c r="R110" s="22">
        <v>406282</v>
      </c>
      <c r="S110" s="22">
        <v>0</v>
      </c>
      <c r="T110" s="22">
        <v>345727</v>
      </c>
      <c r="U110" s="22">
        <v>182273</v>
      </c>
      <c r="V110" s="22">
        <v>589499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275631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2193564</v>
      </c>
    </row>
    <row r="111" spans="1:43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722617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178352</v>
      </c>
      <c r="O111" s="22">
        <v>1259942</v>
      </c>
      <c r="P111" s="22">
        <v>0</v>
      </c>
      <c r="Q111" s="22">
        <v>0</v>
      </c>
      <c r="R111" s="22">
        <v>810279</v>
      </c>
      <c r="S111" s="22">
        <v>0</v>
      </c>
      <c r="T111" s="22">
        <v>113762</v>
      </c>
      <c r="U111" s="22">
        <v>793532</v>
      </c>
      <c r="V111" s="22">
        <v>0</v>
      </c>
      <c r="W111" s="22">
        <v>0</v>
      </c>
      <c r="X111" s="22">
        <v>0</v>
      </c>
      <c r="Y111" s="22">
        <v>0</v>
      </c>
      <c r="Z111" s="22">
        <v>55414</v>
      </c>
      <c r="AA111" s="22">
        <v>0</v>
      </c>
      <c r="AB111" s="22">
        <v>1047925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11622397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16604220</v>
      </c>
    </row>
    <row r="112" spans="1:43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376586</v>
      </c>
      <c r="G112" s="22">
        <v>0</v>
      </c>
      <c r="H112" s="22">
        <v>171490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309924</v>
      </c>
      <c r="U112" s="22">
        <v>0</v>
      </c>
      <c r="V112" s="22">
        <v>2519216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49523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3426739</v>
      </c>
    </row>
    <row r="113" spans="1:43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331251</v>
      </c>
      <c r="G113" s="22">
        <v>0</v>
      </c>
      <c r="H113" s="22">
        <v>2068091</v>
      </c>
      <c r="I113" s="22">
        <v>88722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8246052</v>
      </c>
      <c r="P113" s="22">
        <v>0</v>
      </c>
      <c r="Q113" s="22">
        <v>336551</v>
      </c>
      <c r="R113" s="22">
        <v>380462</v>
      </c>
      <c r="S113" s="22">
        <v>992689</v>
      </c>
      <c r="T113" s="22">
        <v>2611160</v>
      </c>
      <c r="U113" s="22">
        <v>5070820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903835</v>
      </c>
      <c r="AC113" s="22">
        <v>960030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604156</v>
      </c>
      <c r="AJ113" s="22">
        <v>1308871</v>
      </c>
      <c r="AK113" s="22">
        <v>0</v>
      </c>
      <c r="AL113" s="22">
        <v>39565</v>
      </c>
      <c r="AM113" s="22">
        <v>0</v>
      </c>
      <c r="AN113" s="22">
        <v>0</v>
      </c>
      <c r="AO113" s="22">
        <v>0</v>
      </c>
      <c r="AP113" s="22">
        <v>0</v>
      </c>
      <c r="AQ113" s="22">
        <v>23942255</v>
      </c>
    </row>
    <row r="114" spans="1:43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113519</v>
      </c>
      <c r="G114" s="22">
        <v>0</v>
      </c>
      <c r="H114" s="22">
        <v>0</v>
      </c>
      <c r="I114" s="22">
        <v>0</v>
      </c>
      <c r="J114" s="22">
        <v>94606</v>
      </c>
      <c r="K114" s="22">
        <v>230479</v>
      </c>
      <c r="L114" s="22">
        <v>0</v>
      </c>
      <c r="M114" s="22">
        <v>0</v>
      </c>
      <c r="N114" s="22">
        <v>152756</v>
      </c>
      <c r="O114" s="22">
        <v>162625</v>
      </c>
      <c r="P114" s="22">
        <v>0</v>
      </c>
      <c r="Q114" s="22">
        <v>0</v>
      </c>
      <c r="R114" s="22">
        <v>0</v>
      </c>
      <c r="S114" s="22">
        <v>0</v>
      </c>
      <c r="T114" s="22">
        <v>97065</v>
      </c>
      <c r="U114" s="22">
        <v>1173547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27755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2052352</v>
      </c>
    </row>
    <row r="115" spans="1:43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45672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68377</v>
      </c>
      <c r="O115" s="22">
        <v>99007</v>
      </c>
      <c r="P115" s="22">
        <v>0</v>
      </c>
      <c r="Q115" s="22">
        <v>0</v>
      </c>
      <c r="R115" s="22">
        <v>0</v>
      </c>
      <c r="S115" s="22">
        <v>0</v>
      </c>
      <c r="T115" s="22">
        <v>211633</v>
      </c>
      <c r="U115" s="22">
        <v>28511</v>
      </c>
      <c r="V115" s="22">
        <v>16836</v>
      </c>
      <c r="W115" s="22">
        <v>0</v>
      </c>
      <c r="X115" s="22">
        <v>0</v>
      </c>
      <c r="Y115" s="22">
        <v>0</v>
      </c>
      <c r="Z115" s="22">
        <v>24030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21498</v>
      </c>
      <c r="AJ115" s="22">
        <v>0</v>
      </c>
      <c r="AK115" s="22">
        <v>0</v>
      </c>
      <c r="AL115" s="22">
        <v>680549</v>
      </c>
      <c r="AM115" s="22">
        <v>0</v>
      </c>
      <c r="AN115" s="22">
        <v>0</v>
      </c>
      <c r="AO115" s="22">
        <v>0</v>
      </c>
      <c r="AP115" s="22">
        <v>0</v>
      </c>
      <c r="AQ115" s="22">
        <v>1196113</v>
      </c>
    </row>
    <row r="116" spans="1:43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70619</v>
      </c>
      <c r="O116" s="22">
        <v>544759</v>
      </c>
      <c r="P116" s="22">
        <v>0</v>
      </c>
      <c r="Q116" s="22">
        <v>0</v>
      </c>
      <c r="R116" s="22">
        <v>0</v>
      </c>
      <c r="S116" s="22">
        <v>0</v>
      </c>
      <c r="T116" s="22">
        <v>53925</v>
      </c>
      <c r="U116" s="22">
        <v>411047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29853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1110203</v>
      </c>
    </row>
    <row r="117" spans="1:43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319424</v>
      </c>
      <c r="G117" s="22">
        <v>0</v>
      </c>
      <c r="H117" s="22">
        <v>14578</v>
      </c>
      <c r="I117" s="22">
        <v>521542</v>
      </c>
      <c r="J117" s="22">
        <v>0</v>
      </c>
      <c r="K117" s="22">
        <v>0</v>
      </c>
      <c r="L117" s="22">
        <v>17800</v>
      </c>
      <c r="M117" s="22">
        <v>0</v>
      </c>
      <c r="N117" s="22">
        <v>0</v>
      </c>
      <c r="O117" s="22">
        <v>1114086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74788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9305186</v>
      </c>
      <c r="AJ117" s="22">
        <v>199277</v>
      </c>
      <c r="AK117" s="22">
        <v>0</v>
      </c>
      <c r="AL117" s="22">
        <v>0</v>
      </c>
      <c r="AM117" s="22">
        <v>32169</v>
      </c>
      <c r="AN117" s="22">
        <v>0</v>
      </c>
      <c r="AO117" s="22">
        <v>0</v>
      </c>
      <c r="AP117" s="22">
        <v>179188</v>
      </c>
      <c r="AQ117" s="22">
        <v>11778038</v>
      </c>
    </row>
    <row r="118" spans="1:43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47969</v>
      </c>
      <c r="G118" s="22">
        <v>0</v>
      </c>
      <c r="H118" s="22">
        <v>0</v>
      </c>
      <c r="I118" s="22">
        <v>312885</v>
      </c>
      <c r="J118" s="22">
        <v>49110</v>
      </c>
      <c r="K118" s="22">
        <v>0</v>
      </c>
      <c r="L118" s="22">
        <v>0</v>
      </c>
      <c r="M118" s="22">
        <v>0</v>
      </c>
      <c r="N118" s="22">
        <v>0</v>
      </c>
      <c r="O118" s="22">
        <v>560531</v>
      </c>
      <c r="P118" s="22">
        <v>0</v>
      </c>
      <c r="Q118" s="22">
        <v>0</v>
      </c>
      <c r="R118" s="22">
        <v>13120</v>
      </c>
      <c r="S118" s="22">
        <v>0</v>
      </c>
      <c r="T118" s="22">
        <v>302169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718295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2004079</v>
      </c>
    </row>
    <row r="119" spans="1:43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13835</v>
      </c>
      <c r="G119" s="22">
        <v>0</v>
      </c>
      <c r="H119" s="22">
        <v>123470</v>
      </c>
      <c r="I119" s="22">
        <v>0</v>
      </c>
      <c r="J119" s="22">
        <v>0</v>
      </c>
      <c r="K119" s="22">
        <v>0</v>
      </c>
      <c r="L119" s="22">
        <v>25628</v>
      </c>
      <c r="M119" s="22">
        <v>0</v>
      </c>
      <c r="N119" s="22">
        <v>0</v>
      </c>
      <c r="O119" s="22">
        <v>3734313</v>
      </c>
      <c r="P119" s="22">
        <v>0</v>
      </c>
      <c r="Q119" s="22">
        <v>0</v>
      </c>
      <c r="R119" s="22">
        <v>0</v>
      </c>
      <c r="S119" s="22">
        <v>0</v>
      </c>
      <c r="T119" s="22">
        <v>508919</v>
      </c>
      <c r="U119" s="22">
        <v>289168</v>
      </c>
      <c r="V119" s="22">
        <v>0</v>
      </c>
      <c r="W119" s="22">
        <v>0</v>
      </c>
      <c r="X119" s="22">
        <v>0</v>
      </c>
      <c r="Y119" s="22">
        <v>0</v>
      </c>
      <c r="Z119" s="22">
        <v>37877</v>
      </c>
      <c r="AA119" s="22">
        <v>0</v>
      </c>
      <c r="AB119" s="22">
        <v>374521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466704</v>
      </c>
      <c r="AJ119" s="22">
        <v>52778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5627213</v>
      </c>
    </row>
    <row r="120" spans="1:43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81446</v>
      </c>
      <c r="G120" s="22">
        <v>0</v>
      </c>
      <c r="H120" s="22">
        <v>25000</v>
      </c>
      <c r="I120" s="22">
        <v>90076</v>
      </c>
      <c r="J120" s="22">
        <v>0</v>
      </c>
      <c r="K120" s="22">
        <v>0</v>
      </c>
      <c r="L120" s="22">
        <v>0</v>
      </c>
      <c r="M120" s="22">
        <v>0</v>
      </c>
      <c r="N120" s="22">
        <v>126260</v>
      </c>
      <c r="O120" s="22">
        <v>2936833</v>
      </c>
      <c r="P120" s="22">
        <v>0</v>
      </c>
      <c r="Q120" s="22">
        <v>0</v>
      </c>
      <c r="R120" s="22">
        <v>1007</v>
      </c>
      <c r="S120" s="22">
        <v>0</v>
      </c>
      <c r="T120" s="22">
        <v>199218</v>
      </c>
      <c r="U120" s="22">
        <v>0</v>
      </c>
      <c r="V120" s="22">
        <v>1176702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803213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5439755</v>
      </c>
    </row>
    <row r="121" spans="1:43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323936</v>
      </c>
      <c r="G121" s="22">
        <v>0</v>
      </c>
      <c r="H121" s="22">
        <v>38772</v>
      </c>
      <c r="I121" s="22">
        <v>1009782</v>
      </c>
      <c r="J121" s="22">
        <v>17693957</v>
      </c>
      <c r="K121" s="22">
        <v>0</v>
      </c>
      <c r="L121" s="22">
        <v>0</v>
      </c>
      <c r="M121" s="22">
        <v>0</v>
      </c>
      <c r="N121" s="22">
        <v>0</v>
      </c>
      <c r="O121" s="22">
        <v>1041701</v>
      </c>
      <c r="P121" s="22">
        <v>0</v>
      </c>
      <c r="Q121" s="22">
        <v>665574</v>
      </c>
      <c r="R121" s="22">
        <v>411225</v>
      </c>
      <c r="S121" s="22">
        <v>0</v>
      </c>
      <c r="T121" s="22">
        <v>2820115</v>
      </c>
      <c r="U121" s="22">
        <v>674632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34326</v>
      </c>
      <c r="AB121" s="22">
        <v>248831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3206574</v>
      </c>
      <c r="AJ121" s="22">
        <v>123971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28293396</v>
      </c>
    </row>
    <row r="122" spans="1:43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7400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279871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40848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3671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331790</v>
      </c>
    </row>
    <row r="123" spans="1:43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802847</v>
      </c>
      <c r="G123" s="22">
        <v>0</v>
      </c>
      <c r="H123" s="22">
        <v>0</v>
      </c>
      <c r="I123" s="22">
        <v>8409</v>
      </c>
      <c r="J123" s="22">
        <v>0</v>
      </c>
      <c r="K123" s="22">
        <v>0</v>
      </c>
      <c r="L123" s="22">
        <v>0</v>
      </c>
      <c r="M123" s="22">
        <v>0</v>
      </c>
      <c r="N123" s="22">
        <v>1169911</v>
      </c>
      <c r="O123" s="22">
        <v>179960</v>
      </c>
      <c r="P123" s="22">
        <v>53671</v>
      </c>
      <c r="Q123" s="22">
        <v>0</v>
      </c>
      <c r="R123" s="22">
        <v>0</v>
      </c>
      <c r="S123" s="22">
        <v>0</v>
      </c>
      <c r="T123" s="22">
        <v>5433039</v>
      </c>
      <c r="U123" s="22">
        <v>516275</v>
      </c>
      <c r="V123" s="22">
        <v>3337136</v>
      </c>
      <c r="W123" s="22">
        <v>0</v>
      </c>
      <c r="X123" s="22">
        <v>0</v>
      </c>
      <c r="Y123" s="22">
        <v>0</v>
      </c>
      <c r="Z123" s="22">
        <v>25988</v>
      </c>
      <c r="AA123" s="22">
        <v>704109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735995</v>
      </c>
      <c r="AJ123" s="22">
        <v>951228</v>
      </c>
      <c r="AK123" s="22">
        <v>0</v>
      </c>
      <c r="AL123" s="22">
        <v>20862</v>
      </c>
      <c r="AM123" s="22">
        <v>0</v>
      </c>
      <c r="AN123" s="22">
        <v>0</v>
      </c>
      <c r="AO123" s="22">
        <v>0</v>
      </c>
      <c r="AP123" s="22">
        <v>0</v>
      </c>
      <c r="AQ123" s="22">
        <v>13939430</v>
      </c>
    </row>
    <row r="124" spans="1:43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87555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165368</v>
      </c>
      <c r="P124" s="22">
        <v>0</v>
      </c>
      <c r="Q124" s="22">
        <v>0</v>
      </c>
      <c r="R124" s="22">
        <v>0</v>
      </c>
      <c r="S124" s="22">
        <v>0</v>
      </c>
      <c r="T124" s="22">
        <v>18938</v>
      </c>
      <c r="U124" s="22">
        <v>78785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3574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354220</v>
      </c>
    </row>
    <row r="125" spans="1:43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21520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491379</v>
      </c>
      <c r="P125" s="22">
        <v>0</v>
      </c>
      <c r="Q125" s="22">
        <v>0</v>
      </c>
      <c r="R125" s="22">
        <v>0</v>
      </c>
      <c r="S125" s="22">
        <v>0</v>
      </c>
      <c r="T125" s="22">
        <v>145808</v>
      </c>
      <c r="U125" s="22">
        <v>109803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695507</v>
      </c>
      <c r="AJ125" s="22">
        <v>0</v>
      </c>
      <c r="AK125" s="22">
        <v>0</v>
      </c>
      <c r="AL125" s="22">
        <v>10400</v>
      </c>
      <c r="AM125" s="22">
        <v>0</v>
      </c>
      <c r="AN125" s="22">
        <v>0</v>
      </c>
      <c r="AO125" s="22">
        <v>0</v>
      </c>
      <c r="AP125" s="22">
        <v>0</v>
      </c>
      <c r="AQ125" s="22">
        <v>1474417</v>
      </c>
    </row>
    <row r="126" spans="1:43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137065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57590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194655</v>
      </c>
    </row>
    <row r="127" spans="1:43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12209</v>
      </c>
      <c r="G127" s="22">
        <v>0</v>
      </c>
      <c r="H127" s="22">
        <v>0</v>
      </c>
      <c r="I127" s="22">
        <v>636318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502727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13256</v>
      </c>
      <c r="W127" s="22">
        <v>0</v>
      </c>
      <c r="X127" s="22">
        <v>0</v>
      </c>
      <c r="Y127" s="22">
        <v>0</v>
      </c>
      <c r="Z127" s="22">
        <v>35119</v>
      </c>
      <c r="AA127" s="22">
        <v>0</v>
      </c>
      <c r="AB127" s="22">
        <v>197786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235145</v>
      </c>
      <c r="AJ127" s="22">
        <v>69750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1702310</v>
      </c>
    </row>
    <row r="128" spans="1:43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977089</v>
      </c>
      <c r="G128" s="22">
        <v>0</v>
      </c>
      <c r="H128" s="22">
        <v>0</v>
      </c>
      <c r="I128" s="22">
        <v>17435</v>
      </c>
      <c r="J128" s="22">
        <v>901540</v>
      </c>
      <c r="K128" s="22">
        <v>0</v>
      </c>
      <c r="L128" s="22">
        <v>0</v>
      </c>
      <c r="M128" s="22">
        <v>0</v>
      </c>
      <c r="N128" s="22">
        <v>176221</v>
      </c>
      <c r="O128" s="22">
        <v>273460</v>
      </c>
      <c r="P128" s="22">
        <v>0</v>
      </c>
      <c r="Q128" s="22">
        <v>0</v>
      </c>
      <c r="R128" s="22">
        <v>0</v>
      </c>
      <c r="S128" s="22">
        <v>0</v>
      </c>
      <c r="T128" s="22">
        <v>220548</v>
      </c>
      <c r="U128" s="22">
        <v>11123</v>
      </c>
      <c r="V128" s="22">
        <v>0</v>
      </c>
      <c r="W128" s="22">
        <v>0</v>
      </c>
      <c r="X128" s="22">
        <v>14068</v>
      </c>
      <c r="Y128" s="22">
        <v>0</v>
      </c>
      <c r="Z128" s="22">
        <v>0</v>
      </c>
      <c r="AA128" s="22">
        <v>425597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1900159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4917240</v>
      </c>
    </row>
    <row r="129" spans="1:43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1105561</v>
      </c>
      <c r="O129" s="22">
        <v>2321757</v>
      </c>
      <c r="P129" s="22">
        <v>0</v>
      </c>
      <c r="Q129" s="22">
        <v>0</v>
      </c>
      <c r="R129" s="22">
        <v>0</v>
      </c>
      <c r="S129" s="22">
        <v>0</v>
      </c>
      <c r="T129" s="22">
        <v>362891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37593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233350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4061152</v>
      </c>
    </row>
    <row r="130" spans="1:43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14049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966939</v>
      </c>
      <c r="P130" s="22">
        <v>0</v>
      </c>
      <c r="Q130" s="22">
        <v>0</v>
      </c>
      <c r="R130" s="22">
        <v>0</v>
      </c>
      <c r="S130" s="22">
        <v>0</v>
      </c>
      <c r="T130" s="22">
        <v>213282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20553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344651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1559474</v>
      </c>
    </row>
    <row r="131" spans="1:43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850872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29474</v>
      </c>
      <c r="P131" s="22">
        <v>303968</v>
      </c>
      <c r="Q131" s="22">
        <v>0</v>
      </c>
      <c r="R131" s="22">
        <v>0</v>
      </c>
      <c r="S131" s="22">
        <v>0</v>
      </c>
      <c r="T131" s="22">
        <v>27003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11381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86959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1309657</v>
      </c>
    </row>
    <row r="132" spans="1:43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6700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8025</v>
      </c>
      <c r="O132" s="22">
        <v>758512</v>
      </c>
      <c r="P132" s="22">
        <v>0</v>
      </c>
      <c r="Q132" s="22">
        <v>0</v>
      </c>
      <c r="R132" s="22">
        <v>0</v>
      </c>
      <c r="S132" s="22">
        <v>0</v>
      </c>
      <c r="T132" s="22">
        <v>92214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865451</v>
      </c>
    </row>
    <row r="133" spans="1:43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18761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57317</v>
      </c>
      <c r="N133" s="22">
        <v>0</v>
      </c>
      <c r="O133" s="22">
        <v>410752</v>
      </c>
      <c r="P133" s="22">
        <v>0</v>
      </c>
      <c r="Q133" s="22">
        <v>0</v>
      </c>
      <c r="R133" s="22">
        <v>0</v>
      </c>
      <c r="S133" s="22">
        <v>0</v>
      </c>
      <c r="T133" s="22">
        <v>55549</v>
      </c>
      <c r="U133" s="22">
        <v>218600</v>
      </c>
      <c r="V133" s="22">
        <v>0</v>
      </c>
      <c r="W133" s="22">
        <v>1842914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21701</v>
      </c>
      <c r="AH133" s="22">
        <v>0</v>
      </c>
      <c r="AI133" s="22">
        <v>0</v>
      </c>
      <c r="AJ133" s="22">
        <v>0</v>
      </c>
      <c r="AK133" s="22">
        <v>0</v>
      </c>
      <c r="AL133" s="22">
        <v>1659001</v>
      </c>
      <c r="AM133" s="22">
        <v>0</v>
      </c>
      <c r="AN133" s="22">
        <v>0</v>
      </c>
      <c r="AO133" s="22">
        <v>0</v>
      </c>
      <c r="AP133" s="22">
        <v>0</v>
      </c>
      <c r="AQ133" s="22">
        <v>4284595</v>
      </c>
    </row>
    <row r="134" spans="1:43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5476091</v>
      </c>
      <c r="G134" s="22">
        <v>0</v>
      </c>
      <c r="H134" s="22">
        <v>41941</v>
      </c>
      <c r="I134" s="22">
        <v>110578</v>
      </c>
      <c r="J134" s="22">
        <v>95008</v>
      </c>
      <c r="K134" s="22">
        <v>0</v>
      </c>
      <c r="L134" s="22">
        <v>0</v>
      </c>
      <c r="M134" s="22">
        <v>0</v>
      </c>
      <c r="N134" s="22">
        <v>1080794</v>
      </c>
      <c r="O134" s="22">
        <v>4305089</v>
      </c>
      <c r="P134" s="22">
        <v>0</v>
      </c>
      <c r="Q134" s="22">
        <v>0</v>
      </c>
      <c r="R134" s="22">
        <v>2268204</v>
      </c>
      <c r="S134" s="22">
        <v>0</v>
      </c>
      <c r="T134" s="22">
        <v>161645</v>
      </c>
      <c r="U134" s="22">
        <v>2340867</v>
      </c>
      <c r="V134" s="22">
        <v>0</v>
      </c>
      <c r="W134" s="22">
        <v>0</v>
      </c>
      <c r="X134" s="22">
        <v>93585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4258010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20231812</v>
      </c>
    </row>
    <row r="135" spans="1:43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132700</v>
      </c>
      <c r="G135" s="22">
        <v>68945</v>
      </c>
      <c r="H135" s="22">
        <v>0</v>
      </c>
      <c r="I135" s="22">
        <v>454442</v>
      </c>
      <c r="J135" s="22">
        <v>0</v>
      </c>
      <c r="K135" s="22">
        <v>0</v>
      </c>
      <c r="L135" s="22">
        <v>65553</v>
      </c>
      <c r="M135" s="22">
        <v>0</v>
      </c>
      <c r="N135" s="22">
        <v>196927</v>
      </c>
      <c r="O135" s="22">
        <v>976036</v>
      </c>
      <c r="P135" s="22">
        <v>0</v>
      </c>
      <c r="Q135" s="22">
        <v>0</v>
      </c>
      <c r="R135" s="22">
        <v>0</v>
      </c>
      <c r="S135" s="22">
        <v>0</v>
      </c>
      <c r="T135" s="22">
        <v>1708038</v>
      </c>
      <c r="U135" s="22">
        <v>1283353</v>
      </c>
      <c r="V135" s="22">
        <v>830774</v>
      </c>
      <c r="W135" s="22">
        <v>0</v>
      </c>
      <c r="X135" s="22">
        <v>0</v>
      </c>
      <c r="Y135" s="22">
        <v>0</v>
      </c>
      <c r="Z135" s="22">
        <v>51828</v>
      </c>
      <c r="AA135" s="22">
        <v>0</v>
      </c>
      <c r="AB135" s="22">
        <v>0</v>
      </c>
      <c r="AC135" s="22">
        <v>0</v>
      </c>
      <c r="AD135" s="22">
        <v>0</v>
      </c>
      <c r="AE135" s="22">
        <v>905790</v>
      </c>
      <c r="AF135" s="22">
        <v>0</v>
      </c>
      <c r="AG135" s="22">
        <v>0</v>
      </c>
      <c r="AH135" s="22">
        <v>0</v>
      </c>
      <c r="AI135" s="22">
        <v>1250428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7924814</v>
      </c>
    </row>
    <row r="136" spans="1:43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1110506</v>
      </c>
      <c r="G136" s="22">
        <v>0</v>
      </c>
      <c r="H136" s="22">
        <v>0</v>
      </c>
      <c r="I136" s="22">
        <v>109866</v>
      </c>
      <c r="J136" s="22">
        <v>0</v>
      </c>
      <c r="K136" s="22">
        <v>0</v>
      </c>
      <c r="L136" s="22">
        <v>0</v>
      </c>
      <c r="M136" s="22">
        <v>0</v>
      </c>
      <c r="N136" s="22">
        <v>94757</v>
      </c>
      <c r="O136" s="22">
        <v>4374757</v>
      </c>
      <c r="P136" s="22">
        <v>10390</v>
      </c>
      <c r="Q136" s="22">
        <v>0</v>
      </c>
      <c r="R136" s="22">
        <v>227878</v>
      </c>
      <c r="S136" s="22">
        <v>0</v>
      </c>
      <c r="T136" s="22">
        <v>0</v>
      </c>
      <c r="U136" s="22">
        <v>137967</v>
      </c>
      <c r="V136" s="22">
        <v>0</v>
      </c>
      <c r="W136" s="22">
        <v>31806</v>
      </c>
      <c r="X136" s="22">
        <v>0</v>
      </c>
      <c r="Y136" s="22">
        <v>0</v>
      </c>
      <c r="Z136" s="22">
        <v>31144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1050817</v>
      </c>
      <c r="AJ136" s="22">
        <v>29846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7209734</v>
      </c>
    </row>
    <row r="137" spans="1:43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243389</v>
      </c>
      <c r="O137" s="22">
        <v>93693</v>
      </c>
      <c r="P137" s="22">
        <v>0</v>
      </c>
      <c r="Q137" s="22">
        <v>0</v>
      </c>
      <c r="R137" s="22">
        <v>0</v>
      </c>
      <c r="S137" s="22">
        <v>0</v>
      </c>
      <c r="T137" s="22">
        <v>15030</v>
      </c>
      <c r="U137" s="22">
        <v>14090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9993</v>
      </c>
      <c r="AJ137" s="22">
        <v>0</v>
      </c>
      <c r="AK137" s="22">
        <v>0</v>
      </c>
      <c r="AL137" s="22">
        <v>0</v>
      </c>
      <c r="AM137" s="22">
        <v>9500</v>
      </c>
      <c r="AN137" s="22">
        <v>0</v>
      </c>
      <c r="AO137" s="22">
        <v>0</v>
      </c>
      <c r="AP137" s="22">
        <v>0</v>
      </c>
      <c r="AQ137" s="22">
        <v>385695</v>
      </c>
    </row>
    <row r="138" spans="1:43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32074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358287</v>
      </c>
      <c r="P138" s="22">
        <v>0</v>
      </c>
      <c r="Q138" s="22">
        <v>0</v>
      </c>
      <c r="R138" s="22">
        <v>0</v>
      </c>
      <c r="S138" s="22">
        <v>0</v>
      </c>
      <c r="T138" s="22">
        <v>152019</v>
      </c>
      <c r="U138" s="22">
        <v>235850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146794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925024</v>
      </c>
    </row>
    <row r="139" spans="1:43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97886</v>
      </c>
      <c r="G139" s="22">
        <v>0</v>
      </c>
      <c r="H139" s="22">
        <v>0</v>
      </c>
      <c r="I139" s="22">
        <v>97017</v>
      </c>
      <c r="J139" s="22">
        <v>0</v>
      </c>
      <c r="K139" s="22">
        <v>0</v>
      </c>
      <c r="L139" s="22">
        <v>0</v>
      </c>
      <c r="M139" s="22">
        <v>0</v>
      </c>
      <c r="N139" s="22">
        <v>129904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12202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723095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1060104</v>
      </c>
    </row>
    <row r="140" spans="1:43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306535</v>
      </c>
      <c r="O140" s="22">
        <v>540789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30000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87575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964899</v>
      </c>
    </row>
    <row r="141" spans="1:43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24218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101263</v>
      </c>
      <c r="P141" s="22">
        <v>0</v>
      </c>
      <c r="Q141" s="22">
        <v>0</v>
      </c>
      <c r="R141" s="22">
        <v>0</v>
      </c>
      <c r="S141" s="22">
        <v>0</v>
      </c>
      <c r="T141" s="22">
        <v>173505</v>
      </c>
      <c r="U141" s="22">
        <v>0</v>
      </c>
      <c r="V141" s="22">
        <v>833463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852813</v>
      </c>
      <c r="AJ141" s="22">
        <v>0</v>
      </c>
      <c r="AK141" s="22">
        <v>0</v>
      </c>
      <c r="AL141" s="22">
        <v>129575</v>
      </c>
      <c r="AM141" s="22">
        <v>0</v>
      </c>
      <c r="AN141" s="22">
        <v>0</v>
      </c>
      <c r="AO141" s="22">
        <v>0</v>
      </c>
      <c r="AP141" s="22">
        <v>0</v>
      </c>
      <c r="AQ141" s="22">
        <v>2114837</v>
      </c>
    </row>
    <row r="142" spans="1:43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28312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67802</v>
      </c>
      <c r="P142" s="22">
        <v>0</v>
      </c>
      <c r="Q142" s="22">
        <v>0</v>
      </c>
      <c r="R142" s="22">
        <v>0</v>
      </c>
      <c r="S142" s="22">
        <v>0</v>
      </c>
      <c r="T142" s="22">
        <v>20992</v>
      </c>
      <c r="U142" s="22">
        <v>990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69088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187184</v>
      </c>
    </row>
    <row r="143" spans="1:43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55790</v>
      </c>
      <c r="G143" s="22">
        <v>0</v>
      </c>
      <c r="H143" s="22">
        <v>0</v>
      </c>
      <c r="I143" s="22">
        <v>24420</v>
      </c>
      <c r="J143" s="22">
        <v>31026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1377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274630</v>
      </c>
      <c r="AJ143" s="22">
        <v>39580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426823</v>
      </c>
    </row>
    <row r="144" spans="1:43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30000</v>
      </c>
      <c r="G144" s="22">
        <v>0</v>
      </c>
      <c r="H144" s="22">
        <v>0</v>
      </c>
      <c r="I144" s="22">
        <v>44212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334882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21719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357010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787823</v>
      </c>
    </row>
    <row r="145" spans="1:43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75626</v>
      </c>
      <c r="G145" s="22">
        <v>0</v>
      </c>
      <c r="H145" s="22">
        <v>0</v>
      </c>
      <c r="I145" s="22">
        <v>55000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367694</v>
      </c>
      <c r="P145" s="22">
        <v>0</v>
      </c>
      <c r="Q145" s="22">
        <v>0</v>
      </c>
      <c r="R145" s="22">
        <v>0</v>
      </c>
      <c r="S145" s="22">
        <v>0</v>
      </c>
      <c r="T145" s="22">
        <v>3015682</v>
      </c>
      <c r="U145" s="22">
        <v>0</v>
      </c>
      <c r="V145" s="22">
        <v>3095017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79784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6688803</v>
      </c>
    </row>
    <row r="146" spans="1:43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231884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2128164</v>
      </c>
      <c r="P146" s="22">
        <v>0</v>
      </c>
      <c r="Q146" s="22">
        <v>0</v>
      </c>
      <c r="R146" s="22">
        <v>0</v>
      </c>
      <c r="S146" s="22">
        <v>0</v>
      </c>
      <c r="T146" s="22">
        <v>368907</v>
      </c>
      <c r="U146" s="22">
        <v>233343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1314893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4277191</v>
      </c>
    </row>
    <row r="147" spans="1:43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598762</v>
      </c>
      <c r="P147" s="22">
        <v>0</v>
      </c>
      <c r="Q147" s="22">
        <v>0</v>
      </c>
      <c r="R147" s="22">
        <v>0</v>
      </c>
      <c r="S147" s="22">
        <v>0</v>
      </c>
      <c r="T147" s="22">
        <v>11154</v>
      </c>
      <c r="U147" s="22">
        <v>229976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104648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944540</v>
      </c>
    </row>
    <row r="148" spans="1:43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20639</v>
      </c>
      <c r="G148" s="22">
        <v>0</v>
      </c>
      <c r="H148" s="22">
        <v>0</v>
      </c>
      <c r="I148" s="22">
        <v>34076</v>
      </c>
      <c r="J148" s="22">
        <v>0</v>
      </c>
      <c r="K148" s="22">
        <v>0</v>
      </c>
      <c r="L148" s="22">
        <v>0</v>
      </c>
      <c r="M148" s="22">
        <v>0</v>
      </c>
      <c r="N148" s="22">
        <v>380934</v>
      </c>
      <c r="O148" s="22">
        <v>158049</v>
      </c>
      <c r="P148" s="22">
        <v>0</v>
      </c>
      <c r="Q148" s="22">
        <v>0</v>
      </c>
      <c r="R148" s="22">
        <v>0</v>
      </c>
      <c r="S148" s="22">
        <v>0</v>
      </c>
      <c r="T148" s="22">
        <v>1263523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141129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1998350</v>
      </c>
    </row>
    <row r="149" spans="1:43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295465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11995</v>
      </c>
      <c r="O149" s="22">
        <v>259721</v>
      </c>
      <c r="P149" s="22">
        <v>0</v>
      </c>
      <c r="Q149" s="22">
        <v>0</v>
      </c>
      <c r="R149" s="22">
        <v>0</v>
      </c>
      <c r="S149" s="22">
        <v>0</v>
      </c>
      <c r="T149" s="22">
        <v>3968848</v>
      </c>
      <c r="U149" s="22">
        <v>124217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17457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4677703</v>
      </c>
    </row>
    <row r="150" spans="1:43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261455</v>
      </c>
      <c r="G150" s="22">
        <v>0</v>
      </c>
      <c r="H150" s="22">
        <v>0</v>
      </c>
      <c r="I150" s="22">
        <v>205374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5189693</v>
      </c>
      <c r="P150" s="22">
        <v>0</v>
      </c>
      <c r="Q150" s="22">
        <v>0</v>
      </c>
      <c r="R150" s="22">
        <v>129963</v>
      </c>
      <c r="S150" s="22">
        <v>0</v>
      </c>
      <c r="T150" s="22">
        <v>2465811</v>
      </c>
      <c r="U150" s="22">
        <v>4882987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1336286</v>
      </c>
      <c r="AJ150" s="22">
        <v>250000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14721569</v>
      </c>
    </row>
    <row r="151" spans="1:43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19187</v>
      </c>
      <c r="G151" s="22">
        <v>0</v>
      </c>
      <c r="H151" s="22">
        <v>31112</v>
      </c>
      <c r="I151" s="22">
        <v>189337</v>
      </c>
      <c r="J151" s="22">
        <v>0</v>
      </c>
      <c r="K151" s="22">
        <v>0</v>
      </c>
      <c r="L151" s="22">
        <v>38206</v>
      </c>
      <c r="M151" s="22">
        <v>0</v>
      </c>
      <c r="N151" s="22">
        <v>0</v>
      </c>
      <c r="O151" s="22">
        <v>1635234</v>
      </c>
      <c r="P151" s="22">
        <v>0</v>
      </c>
      <c r="Q151" s="22">
        <v>0</v>
      </c>
      <c r="R151" s="22">
        <v>136766</v>
      </c>
      <c r="S151" s="22">
        <v>0</v>
      </c>
      <c r="T151" s="22">
        <v>954113</v>
      </c>
      <c r="U151" s="22">
        <v>653775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2725493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6383223</v>
      </c>
    </row>
    <row r="152" spans="1:43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12290</v>
      </c>
      <c r="O152" s="22">
        <v>0</v>
      </c>
      <c r="P152" s="22">
        <v>0</v>
      </c>
      <c r="Q152" s="22">
        <v>0</v>
      </c>
      <c r="R152" s="22">
        <v>11285</v>
      </c>
      <c r="S152" s="22">
        <v>0</v>
      </c>
      <c r="T152" s="22">
        <v>43470</v>
      </c>
      <c r="U152" s="22">
        <v>6650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73695</v>
      </c>
    </row>
    <row r="153" spans="1:43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121040</v>
      </c>
      <c r="G153" s="22">
        <v>0</v>
      </c>
      <c r="H153" s="22">
        <v>0</v>
      </c>
      <c r="I153" s="22">
        <v>55771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200392</v>
      </c>
      <c r="Q153" s="22">
        <v>0</v>
      </c>
      <c r="R153" s="22">
        <v>0</v>
      </c>
      <c r="S153" s="22">
        <v>0</v>
      </c>
      <c r="T153" s="22">
        <v>24314</v>
      </c>
      <c r="U153" s="22">
        <v>53783</v>
      </c>
      <c r="V153" s="22">
        <v>0</v>
      </c>
      <c r="W153" s="22">
        <v>0</v>
      </c>
      <c r="X153" s="22">
        <v>19360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474660</v>
      </c>
    </row>
    <row r="154" spans="1:43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92028</v>
      </c>
      <c r="G154" s="22">
        <v>0</v>
      </c>
      <c r="H154" s="22">
        <v>0</v>
      </c>
      <c r="I154" s="22">
        <v>177804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3713524</v>
      </c>
      <c r="P154" s="22">
        <v>0</v>
      </c>
      <c r="Q154" s="22">
        <v>0</v>
      </c>
      <c r="R154" s="22">
        <v>0</v>
      </c>
      <c r="S154" s="22">
        <v>0</v>
      </c>
      <c r="T154" s="22">
        <v>265506</v>
      </c>
      <c r="U154" s="22">
        <v>333803</v>
      </c>
      <c r="V154" s="22">
        <v>75338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285755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4943758</v>
      </c>
    </row>
    <row r="155" spans="1:43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20526</v>
      </c>
      <c r="G155" s="22">
        <v>0</v>
      </c>
      <c r="H155" s="22">
        <v>0</v>
      </c>
      <c r="I155" s="22">
        <v>267383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1029826</v>
      </c>
      <c r="P155" s="22">
        <v>0</v>
      </c>
      <c r="Q155" s="22">
        <v>0</v>
      </c>
      <c r="R155" s="22">
        <v>0</v>
      </c>
      <c r="S155" s="22">
        <v>0</v>
      </c>
      <c r="T155" s="22">
        <v>28858</v>
      </c>
      <c r="U155" s="22">
        <v>29682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1525087</v>
      </c>
      <c r="AJ155" s="22">
        <v>0</v>
      </c>
      <c r="AK155" s="22">
        <v>0</v>
      </c>
      <c r="AL155" s="22">
        <v>129937</v>
      </c>
      <c r="AM155" s="22">
        <v>0</v>
      </c>
      <c r="AN155" s="22">
        <v>0</v>
      </c>
      <c r="AO155" s="22">
        <v>0</v>
      </c>
      <c r="AP155" s="22">
        <v>0</v>
      </c>
      <c r="AQ155" s="22">
        <v>3031299</v>
      </c>
    </row>
    <row r="156" spans="1:43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15785</v>
      </c>
      <c r="G156" s="22">
        <v>0</v>
      </c>
      <c r="H156" s="22">
        <v>0</v>
      </c>
      <c r="I156" s="22">
        <v>1205048</v>
      </c>
      <c r="J156" s="22">
        <v>0</v>
      </c>
      <c r="K156" s="22">
        <v>152645</v>
      </c>
      <c r="L156" s="22">
        <v>0</v>
      </c>
      <c r="M156" s="22">
        <v>0</v>
      </c>
      <c r="N156" s="22">
        <v>0</v>
      </c>
      <c r="O156" s="22">
        <v>677465</v>
      </c>
      <c r="P156" s="22">
        <v>0</v>
      </c>
      <c r="Q156" s="22">
        <v>105378</v>
      </c>
      <c r="R156" s="22">
        <v>0</v>
      </c>
      <c r="S156" s="22">
        <v>0</v>
      </c>
      <c r="T156" s="22">
        <v>407020</v>
      </c>
      <c r="U156" s="22">
        <v>182947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5080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2751368</v>
      </c>
    </row>
    <row r="157" spans="1:43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439656</v>
      </c>
      <c r="O157" s="22">
        <v>31534</v>
      </c>
      <c r="P157" s="22">
        <v>0</v>
      </c>
      <c r="Q157" s="22">
        <v>0</v>
      </c>
      <c r="R157" s="22">
        <v>0</v>
      </c>
      <c r="S157" s="22">
        <v>0</v>
      </c>
      <c r="T157" s="22">
        <v>1257191</v>
      </c>
      <c r="U157" s="22">
        <v>105577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45009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1878967</v>
      </c>
    </row>
    <row r="158" spans="1:43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10536</v>
      </c>
      <c r="G158" s="22">
        <v>0</v>
      </c>
      <c r="H158" s="22">
        <v>67035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432672</v>
      </c>
      <c r="O158" s="22">
        <v>2003811</v>
      </c>
      <c r="P158" s="22">
        <v>0</v>
      </c>
      <c r="Q158" s="22">
        <v>0</v>
      </c>
      <c r="R158" s="22">
        <v>0</v>
      </c>
      <c r="S158" s="22">
        <v>0</v>
      </c>
      <c r="T158" s="22">
        <v>170400</v>
      </c>
      <c r="U158" s="22">
        <v>34954085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203176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1206920</v>
      </c>
      <c r="AJ158" s="22">
        <v>0</v>
      </c>
      <c r="AK158" s="22">
        <v>0</v>
      </c>
      <c r="AL158" s="22">
        <v>0</v>
      </c>
      <c r="AM158" s="22">
        <v>0</v>
      </c>
      <c r="AN158" s="22">
        <v>68490</v>
      </c>
      <c r="AO158" s="22">
        <v>0</v>
      </c>
      <c r="AP158" s="22">
        <v>0</v>
      </c>
      <c r="AQ158" s="22">
        <v>39117125</v>
      </c>
    </row>
    <row r="159" spans="1:43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57050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180625</v>
      </c>
      <c r="P159" s="22">
        <v>0</v>
      </c>
      <c r="Q159" s="22">
        <v>0</v>
      </c>
      <c r="R159" s="22">
        <v>0</v>
      </c>
      <c r="S159" s="22">
        <v>0</v>
      </c>
      <c r="T159" s="22">
        <v>24046</v>
      </c>
      <c r="U159" s="22">
        <v>1217831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180000</v>
      </c>
      <c r="AB159" s="22">
        <v>0</v>
      </c>
      <c r="AC159" s="22">
        <v>14322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249375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1923249</v>
      </c>
    </row>
    <row r="160" spans="1:43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48549</v>
      </c>
      <c r="G160" s="22">
        <v>0</v>
      </c>
      <c r="H160" s="22">
        <v>0</v>
      </c>
      <c r="I160" s="22">
        <v>10208</v>
      </c>
      <c r="J160" s="22">
        <v>0</v>
      </c>
      <c r="K160" s="22">
        <v>0</v>
      </c>
      <c r="L160" s="22">
        <v>0</v>
      </c>
      <c r="M160" s="22">
        <v>0</v>
      </c>
      <c r="N160" s="22">
        <v>15000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182226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181153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1277797</v>
      </c>
      <c r="AP160" s="22">
        <v>0</v>
      </c>
      <c r="AQ160" s="22">
        <v>1714933</v>
      </c>
    </row>
    <row r="161" spans="1:43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199515</v>
      </c>
      <c r="G161" s="22">
        <v>0</v>
      </c>
      <c r="H161" s="22">
        <v>0</v>
      </c>
      <c r="I161" s="22">
        <v>264885</v>
      </c>
      <c r="J161" s="22">
        <v>0</v>
      </c>
      <c r="K161" s="22">
        <v>0</v>
      </c>
      <c r="L161" s="22">
        <v>0</v>
      </c>
      <c r="M161" s="22">
        <v>0</v>
      </c>
      <c r="N161" s="22">
        <v>36476</v>
      </c>
      <c r="O161" s="22">
        <v>1312404</v>
      </c>
      <c r="P161" s="22">
        <v>0</v>
      </c>
      <c r="Q161" s="22">
        <v>0</v>
      </c>
      <c r="R161" s="22">
        <v>0</v>
      </c>
      <c r="S161" s="22">
        <v>0</v>
      </c>
      <c r="T161" s="22">
        <v>42399</v>
      </c>
      <c r="U161" s="22">
        <v>603173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508648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2967500</v>
      </c>
    </row>
    <row r="162" spans="1:43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2302157</v>
      </c>
      <c r="G162" s="22">
        <v>0</v>
      </c>
      <c r="H162" s="22">
        <v>178200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220783</v>
      </c>
      <c r="O162" s="22">
        <v>121438</v>
      </c>
      <c r="P162" s="22">
        <v>0</v>
      </c>
      <c r="Q162" s="22">
        <v>0</v>
      </c>
      <c r="R162" s="22">
        <v>320886</v>
      </c>
      <c r="S162" s="22">
        <v>0</v>
      </c>
      <c r="T162" s="22">
        <v>0</v>
      </c>
      <c r="U162" s="22">
        <v>1168904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1616015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5928383</v>
      </c>
    </row>
    <row r="163" spans="1:43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455033</v>
      </c>
      <c r="G163" s="22">
        <v>0</v>
      </c>
      <c r="H163" s="22">
        <v>0</v>
      </c>
      <c r="I163" s="22">
        <v>75592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375786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189949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376559</v>
      </c>
      <c r="AJ163" s="22">
        <v>0</v>
      </c>
      <c r="AK163" s="22">
        <v>0</v>
      </c>
      <c r="AL163" s="22">
        <v>0</v>
      </c>
      <c r="AM163" s="22">
        <v>100274</v>
      </c>
      <c r="AN163" s="22">
        <v>0</v>
      </c>
      <c r="AO163" s="22">
        <v>0</v>
      </c>
      <c r="AP163" s="22">
        <v>0</v>
      </c>
      <c r="AQ163" s="22">
        <v>1573193</v>
      </c>
    </row>
    <row r="164" spans="1:43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47230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150140</v>
      </c>
      <c r="P164" s="22">
        <v>0</v>
      </c>
      <c r="Q164" s="22">
        <v>0</v>
      </c>
      <c r="R164" s="22">
        <v>1360123</v>
      </c>
      <c r="S164" s="22">
        <v>0</v>
      </c>
      <c r="T164" s="22">
        <v>52511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91853</v>
      </c>
      <c r="AJ164" s="22">
        <v>34130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1735987</v>
      </c>
    </row>
    <row r="165" spans="1:43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421137</v>
      </c>
      <c r="F165" s="22">
        <v>52000</v>
      </c>
      <c r="G165" s="22">
        <v>0</v>
      </c>
      <c r="H165" s="22">
        <v>0</v>
      </c>
      <c r="I165" s="22">
        <v>246617</v>
      </c>
      <c r="J165" s="22">
        <v>0</v>
      </c>
      <c r="K165" s="22">
        <v>0</v>
      </c>
      <c r="L165" s="22">
        <v>0</v>
      </c>
      <c r="M165" s="22">
        <v>0</v>
      </c>
      <c r="N165" s="22">
        <v>80037</v>
      </c>
      <c r="O165" s="22">
        <v>896640</v>
      </c>
      <c r="P165" s="22">
        <v>363325</v>
      </c>
      <c r="Q165" s="22">
        <v>0</v>
      </c>
      <c r="R165" s="22">
        <v>2098663</v>
      </c>
      <c r="S165" s="22">
        <v>0</v>
      </c>
      <c r="T165" s="22">
        <v>4811411</v>
      </c>
      <c r="U165" s="22">
        <v>216521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2090190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11276541</v>
      </c>
    </row>
    <row r="166" spans="1:43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34495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34495</v>
      </c>
    </row>
    <row r="167" spans="1:43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330789</v>
      </c>
      <c r="G167" s="22">
        <v>0</v>
      </c>
      <c r="H167" s="22">
        <v>0</v>
      </c>
      <c r="I167" s="22">
        <v>11659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2735078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274905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243062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3595493</v>
      </c>
    </row>
    <row r="168" spans="1:43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217503</v>
      </c>
      <c r="G168" s="22">
        <v>0</v>
      </c>
      <c r="H168" s="22">
        <v>0</v>
      </c>
      <c r="I168" s="22">
        <v>845327</v>
      </c>
      <c r="J168" s="22">
        <v>0</v>
      </c>
      <c r="K168" s="22">
        <v>0</v>
      </c>
      <c r="L168" s="22">
        <v>17936</v>
      </c>
      <c r="M168" s="22">
        <v>0</v>
      </c>
      <c r="N168" s="22">
        <v>1061607</v>
      </c>
      <c r="O168" s="22">
        <v>1288124</v>
      </c>
      <c r="P168" s="22">
        <v>0</v>
      </c>
      <c r="Q168" s="22">
        <v>0</v>
      </c>
      <c r="R168" s="22">
        <v>0</v>
      </c>
      <c r="S168" s="22">
        <v>0</v>
      </c>
      <c r="T168" s="22">
        <v>434095</v>
      </c>
      <c r="U168" s="22">
        <v>1579704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2797465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8241761</v>
      </c>
    </row>
    <row r="169" spans="1:43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341536</v>
      </c>
      <c r="G169" s="22">
        <v>0</v>
      </c>
      <c r="H169" s="22">
        <v>0</v>
      </c>
      <c r="I169" s="22">
        <v>26400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128020</v>
      </c>
      <c r="P169" s="22">
        <v>0</v>
      </c>
      <c r="Q169" s="22">
        <v>0</v>
      </c>
      <c r="R169" s="22">
        <v>0</v>
      </c>
      <c r="S169" s="22">
        <v>0</v>
      </c>
      <c r="T169" s="22">
        <v>38365</v>
      </c>
      <c r="U169" s="22">
        <v>60861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69281</v>
      </c>
      <c r="AJ169" s="22">
        <v>0</v>
      </c>
      <c r="AK169" s="22">
        <v>0</v>
      </c>
      <c r="AL169" s="22">
        <v>0</v>
      </c>
      <c r="AM169" s="22">
        <v>49263</v>
      </c>
      <c r="AN169" s="22">
        <v>13000</v>
      </c>
      <c r="AO169" s="22">
        <v>0</v>
      </c>
      <c r="AP169" s="22">
        <v>0</v>
      </c>
      <c r="AQ169" s="22">
        <v>726726</v>
      </c>
    </row>
    <row r="170" spans="1:43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93966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123330</v>
      </c>
      <c r="P170" s="22">
        <v>40072</v>
      </c>
      <c r="Q170" s="22">
        <v>0</v>
      </c>
      <c r="R170" s="22">
        <v>0</v>
      </c>
      <c r="S170" s="22">
        <v>0</v>
      </c>
      <c r="T170" s="22">
        <v>766006</v>
      </c>
      <c r="U170" s="22">
        <v>293193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63961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1380528</v>
      </c>
    </row>
    <row r="171" spans="1:43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245781</v>
      </c>
      <c r="G171" s="22">
        <v>0</v>
      </c>
      <c r="H171" s="22">
        <v>0</v>
      </c>
      <c r="I171" s="22">
        <v>18657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373621</v>
      </c>
      <c r="P171" s="22">
        <v>0</v>
      </c>
      <c r="Q171" s="22">
        <v>0</v>
      </c>
      <c r="R171" s="22">
        <v>0</v>
      </c>
      <c r="S171" s="22">
        <v>0</v>
      </c>
      <c r="T171" s="22">
        <v>655480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1412304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2705843</v>
      </c>
    </row>
    <row r="172" spans="1:43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61232</v>
      </c>
      <c r="G172" s="22">
        <v>0</v>
      </c>
      <c r="H172" s="22">
        <v>0</v>
      </c>
      <c r="I172" s="22">
        <v>42892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33102</v>
      </c>
      <c r="P172" s="22">
        <v>0</v>
      </c>
      <c r="Q172" s="22">
        <v>0</v>
      </c>
      <c r="R172" s="22">
        <v>0</v>
      </c>
      <c r="S172" s="22">
        <v>0</v>
      </c>
      <c r="T172" s="22">
        <v>19941</v>
      </c>
      <c r="U172" s="22">
        <v>34357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124528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316052</v>
      </c>
    </row>
    <row r="173" spans="1:43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186282</v>
      </c>
      <c r="J173" s="22">
        <v>0</v>
      </c>
      <c r="K173" s="22">
        <v>0</v>
      </c>
      <c r="L173" s="22">
        <v>0</v>
      </c>
      <c r="M173" s="22">
        <v>0</v>
      </c>
      <c r="N173" s="22">
        <v>1707878</v>
      </c>
      <c r="O173" s="22">
        <v>193380</v>
      </c>
      <c r="P173" s="22">
        <v>0</v>
      </c>
      <c r="Q173" s="22">
        <v>0</v>
      </c>
      <c r="R173" s="22">
        <v>0</v>
      </c>
      <c r="S173" s="22">
        <v>0</v>
      </c>
      <c r="T173" s="22">
        <v>666912</v>
      </c>
      <c r="U173" s="22">
        <v>446456</v>
      </c>
      <c r="V173" s="22">
        <v>0</v>
      </c>
      <c r="W173" s="22">
        <v>0</v>
      </c>
      <c r="X173" s="22">
        <v>0</v>
      </c>
      <c r="Y173" s="22">
        <v>0</v>
      </c>
      <c r="Z173" s="22">
        <v>21941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27824</v>
      </c>
      <c r="AG173" s="22">
        <v>0</v>
      </c>
      <c r="AH173" s="22">
        <v>11803</v>
      </c>
      <c r="AI173" s="22">
        <v>132897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3395373</v>
      </c>
    </row>
    <row r="174" spans="1:43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79393</v>
      </c>
      <c r="G174" s="22">
        <v>0</v>
      </c>
      <c r="H174" s="22">
        <v>0</v>
      </c>
      <c r="I174" s="22">
        <v>139712</v>
      </c>
      <c r="J174" s="22">
        <v>0</v>
      </c>
      <c r="K174" s="22">
        <v>0</v>
      </c>
      <c r="L174" s="22">
        <v>251513</v>
      </c>
      <c r="M174" s="22">
        <v>0</v>
      </c>
      <c r="N174" s="22">
        <v>153277</v>
      </c>
      <c r="O174" s="22">
        <v>1188868</v>
      </c>
      <c r="P174" s="22">
        <v>0</v>
      </c>
      <c r="Q174" s="22">
        <v>0</v>
      </c>
      <c r="R174" s="22">
        <v>10593019</v>
      </c>
      <c r="S174" s="22">
        <v>0</v>
      </c>
      <c r="T174" s="22">
        <v>115983</v>
      </c>
      <c r="U174" s="22">
        <v>1675413</v>
      </c>
      <c r="V174" s="22">
        <v>0</v>
      </c>
      <c r="W174" s="22">
        <v>0</v>
      </c>
      <c r="X174" s="22">
        <v>0</v>
      </c>
      <c r="Y174" s="22">
        <v>0</v>
      </c>
      <c r="Z174" s="22">
        <v>36475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1929256</v>
      </c>
      <c r="AJ174" s="22">
        <v>7511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16170420</v>
      </c>
    </row>
    <row r="175" spans="1:43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99068</v>
      </c>
      <c r="G175" s="22">
        <v>0</v>
      </c>
      <c r="H175" s="22">
        <v>0</v>
      </c>
      <c r="I175" s="22">
        <v>99847</v>
      </c>
      <c r="J175" s="22">
        <v>0</v>
      </c>
      <c r="K175" s="22">
        <v>0</v>
      </c>
      <c r="L175" s="22">
        <v>0</v>
      </c>
      <c r="M175" s="22">
        <v>0</v>
      </c>
      <c r="N175" s="22">
        <v>943210</v>
      </c>
      <c r="O175" s="22">
        <v>1531377</v>
      </c>
      <c r="P175" s="22">
        <v>0</v>
      </c>
      <c r="Q175" s="22">
        <v>0</v>
      </c>
      <c r="R175" s="22">
        <v>30038</v>
      </c>
      <c r="S175" s="22">
        <v>0</v>
      </c>
      <c r="T175" s="22">
        <v>75424</v>
      </c>
      <c r="U175" s="22">
        <v>289705</v>
      </c>
      <c r="V175" s="22">
        <v>0</v>
      </c>
      <c r="W175" s="22">
        <v>0</v>
      </c>
      <c r="X175" s="22">
        <v>0</v>
      </c>
      <c r="Y175" s="22">
        <v>0</v>
      </c>
      <c r="Z175" s="22">
        <v>750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1042117</v>
      </c>
      <c r="AJ175" s="22">
        <v>0</v>
      </c>
      <c r="AK175" s="22">
        <v>0</v>
      </c>
      <c r="AL175" s="22">
        <v>0</v>
      </c>
      <c r="AM175" s="22">
        <v>0</v>
      </c>
      <c r="AN175" s="22">
        <v>23</v>
      </c>
      <c r="AO175" s="22">
        <v>0</v>
      </c>
      <c r="AP175" s="22">
        <v>0</v>
      </c>
      <c r="AQ175" s="22">
        <v>4111536</v>
      </c>
    </row>
    <row r="176" spans="1:43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478892</v>
      </c>
      <c r="J176" s="22">
        <v>0</v>
      </c>
      <c r="K176" s="22">
        <v>0</v>
      </c>
      <c r="L176" s="22">
        <v>23832</v>
      </c>
      <c r="M176" s="22">
        <v>0</v>
      </c>
      <c r="N176" s="22">
        <v>1250</v>
      </c>
      <c r="O176" s="22">
        <v>-29507</v>
      </c>
      <c r="P176" s="22">
        <v>0</v>
      </c>
      <c r="Q176" s="22">
        <v>0</v>
      </c>
      <c r="R176" s="22">
        <v>0</v>
      </c>
      <c r="S176" s="22">
        <v>0</v>
      </c>
      <c r="T176" s="22">
        <v>1106082</v>
      </c>
      <c r="U176" s="22">
        <v>5022876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893404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7496829</v>
      </c>
    </row>
    <row r="177" spans="1:43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20207</v>
      </c>
      <c r="G177" s="22">
        <v>0</v>
      </c>
      <c r="H177" s="22">
        <v>100000</v>
      </c>
      <c r="I177" s="22">
        <v>208237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46347</v>
      </c>
      <c r="P177" s="22">
        <v>0</v>
      </c>
      <c r="Q177" s="22">
        <v>0</v>
      </c>
      <c r="R177" s="22">
        <v>0</v>
      </c>
      <c r="S177" s="22">
        <v>0</v>
      </c>
      <c r="T177" s="22">
        <v>188213</v>
      </c>
      <c r="U177" s="22">
        <v>193115</v>
      </c>
      <c r="V177" s="22">
        <v>158601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194542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1109262</v>
      </c>
    </row>
    <row r="178" spans="1:43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397493</v>
      </c>
      <c r="I178" s="22">
        <v>159364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6348076</v>
      </c>
      <c r="P178" s="22">
        <v>0</v>
      </c>
      <c r="Q178" s="22">
        <v>0</v>
      </c>
      <c r="R178" s="22">
        <v>6372</v>
      </c>
      <c r="S178" s="22">
        <v>0</v>
      </c>
      <c r="T178" s="22">
        <v>718613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3223585</v>
      </c>
      <c r="AJ178" s="22">
        <v>26236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10879739</v>
      </c>
    </row>
    <row r="179" spans="1:43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143410</v>
      </c>
      <c r="G179" s="22">
        <v>0</v>
      </c>
      <c r="H179" s="22">
        <v>141500</v>
      </c>
      <c r="I179" s="22">
        <v>135343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506511</v>
      </c>
      <c r="P179" s="22">
        <v>0</v>
      </c>
      <c r="Q179" s="22">
        <v>0</v>
      </c>
      <c r="R179" s="22">
        <v>2326872</v>
      </c>
      <c r="S179" s="22">
        <v>0</v>
      </c>
      <c r="T179" s="22">
        <v>7206</v>
      </c>
      <c r="U179" s="22">
        <v>1483707</v>
      </c>
      <c r="V179" s="22">
        <v>3060800</v>
      </c>
      <c r="W179" s="22">
        <v>0</v>
      </c>
      <c r="X179" s="22">
        <v>0</v>
      </c>
      <c r="Y179" s="22">
        <v>0</v>
      </c>
      <c r="Z179" s="22">
        <v>98804</v>
      </c>
      <c r="AA179" s="22">
        <v>0</v>
      </c>
      <c r="AB179" s="22">
        <v>0</v>
      </c>
      <c r="AC179" s="22">
        <v>0</v>
      </c>
      <c r="AD179" s="22">
        <v>446420</v>
      </c>
      <c r="AE179" s="22">
        <v>0</v>
      </c>
      <c r="AF179" s="22">
        <v>0</v>
      </c>
      <c r="AG179" s="22">
        <v>0</v>
      </c>
      <c r="AH179" s="22">
        <v>0</v>
      </c>
      <c r="AI179" s="22">
        <v>798794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9149367</v>
      </c>
    </row>
    <row r="180" spans="1:43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426200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11440</v>
      </c>
      <c r="O180" s="22">
        <v>21095</v>
      </c>
      <c r="P180" s="22">
        <v>0</v>
      </c>
      <c r="Q180" s="22">
        <v>0</v>
      </c>
      <c r="R180" s="22">
        <v>0</v>
      </c>
      <c r="S180" s="22">
        <v>0</v>
      </c>
      <c r="T180" s="22">
        <v>447097</v>
      </c>
      <c r="U180" s="22">
        <v>424877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1617542</v>
      </c>
      <c r="AJ180" s="22">
        <v>1240728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4188979</v>
      </c>
    </row>
    <row r="181" spans="1:43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1149211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183646</v>
      </c>
      <c r="O181" s="22">
        <v>394417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37866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104919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1870059</v>
      </c>
    </row>
    <row r="182" spans="1:43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146680</v>
      </c>
      <c r="O182" s="22">
        <v>218199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21715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419318</v>
      </c>
      <c r="AJ182" s="22">
        <v>62839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868751</v>
      </c>
    </row>
    <row r="183" spans="1:43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159515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35605</v>
      </c>
      <c r="P183" s="22">
        <v>0</v>
      </c>
      <c r="Q183" s="22">
        <v>0</v>
      </c>
      <c r="R183" s="22">
        <v>0</v>
      </c>
      <c r="S183" s="22">
        <v>0</v>
      </c>
      <c r="T183" s="22">
        <v>6990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66684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268794</v>
      </c>
    </row>
    <row r="184" spans="1:43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103605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62995</v>
      </c>
      <c r="AJ184" s="22">
        <v>18200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184800</v>
      </c>
    </row>
    <row r="185" spans="1:43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94680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1482028</v>
      </c>
      <c r="P185" s="22">
        <v>0</v>
      </c>
      <c r="Q185" s="22">
        <v>0</v>
      </c>
      <c r="R185" s="22">
        <v>0</v>
      </c>
      <c r="S185" s="22">
        <v>308900</v>
      </c>
      <c r="T185" s="22">
        <v>734421</v>
      </c>
      <c r="U185" s="22">
        <v>2263621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88762</v>
      </c>
      <c r="AN185" s="22">
        <v>0</v>
      </c>
      <c r="AO185" s="22">
        <v>453077</v>
      </c>
      <c r="AP185" s="22">
        <v>0</v>
      </c>
      <c r="AQ185" s="22">
        <v>5425489</v>
      </c>
    </row>
    <row r="186" spans="1:43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74242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80674</v>
      </c>
      <c r="V186" s="22">
        <v>2785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112127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269828</v>
      </c>
    </row>
    <row r="187" spans="1:43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303132</v>
      </c>
      <c r="J187" s="22">
        <v>0</v>
      </c>
      <c r="K187" s="22">
        <v>0</v>
      </c>
      <c r="L187" s="22">
        <v>92084</v>
      </c>
      <c r="M187" s="22">
        <v>0</v>
      </c>
      <c r="N187" s="22">
        <v>0</v>
      </c>
      <c r="O187" s="22">
        <v>5359056</v>
      </c>
      <c r="P187" s="22">
        <v>0</v>
      </c>
      <c r="Q187" s="22">
        <v>0</v>
      </c>
      <c r="R187" s="22">
        <v>0</v>
      </c>
      <c r="S187" s="22">
        <v>0</v>
      </c>
      <c r="T187" s="22">
        <v>28659</v>
      </c>
      <c r="U187" s="22">
        <v>218420</v>
      </c>
      <c r="V187" s="22">
        <v>380576</v>
      </c>
      <c r="W187" s="22">
        <v>54401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286822</v>
      </c>
      <c r="AJ187" s="22">
        <v>0</v>
      </c>
      <c r="AK187" s="22">
        <v>0</v>
      </c>
      <c r="AL187" s="22">
        <v>60248</v>
      </c>
      <c r="AM187" s="22">
        <v>0</v>
      </c>
      <c r="AN187" s="22">
        <v>0</v>
      </c>
      <c r="AO187" s="22">
        <v>0</v>
      </c>
      <c r="AP187" s="22">
        <v>0</v>
      </c>
      <c r="AQ187" s="22">
        <v>6783398</v>
      </c>
    </row>
    <row r="188" spans="1:43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68186</v>
      </c>
      <c r="G188" s="22">
        <v>0</v>
      </c>
      <c r="H188" s="22">
        <v>0</v>
      </c>
      <c r="I188" s="22">
        <v>38428</v>
      </c>
      <c r="J188" s="22">
        <v>0</v>
      </c>
      <c r="K188" s="22">
        <v>0</v>
      </c>
      <c r="L188" s="22">
        <v>0</v>
      </c>
      <c r="M188" s="22">
        <v>0</v>
      </c>
      <c r="N188" s="22">
        <v>585100</v>
      </c>
      <c r="O188" s="22">
        <v>489992</v>
      </c>
      <c r="P188" s="22">
        <v>22377</v>
      </c>
      <c r="Q188" s="22">
        <v>0</v>
      </c>
      <c r="R188" s="22">
        <v>0</v>
      </c>
      <c r="S188" s="22">
        <v>0</v>
      </c>
      <c r="T188" s="22">
        <v>48454</v>
      </c>
      <c r="U188" s="22">
        <v>131104</v>
      </c>
      <c r="V188" s="22">
        <v>13919</v>
      </c>
      <c r="W188" s="22">
        <v>0</v>
      </c>
      <c r="X188" s="22">
        <v>0</v>
      </c>
      <c r="Y188" s="22">
        <v>0</v>
      </c>
      <c r="Z188" s="22">
        <v>34451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225329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1657340</v>
      </c>
    </row>
    <row r="189" spans="1:43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12794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38099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660010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22836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733739</v>
      </c>
    </row>
    <row r="190" spans="1:43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497745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181751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37217</v>
      </c>
      <c r="AJ190" s="22">
        <v>124227</v>
      </c>
      <c r="AK190" s="22">
        <v>0</v>
      </c>
      <c r="AL190" s="22">
        <v>167000</v>
      </c>
      <c r="AM190" s="22">
        <v>0</v>
      </c>
      <c r="AN190" s="22">
        <v>0</v>
      </c>
      <c r="AO190" s="22">
        <v>0</v>
      </c>
      <c r="AP190" s="22">
        <v>0</v>
      </c>
      <c r="AQ190" s="22">
        <v>1007940</v>
      </c>
    </row>
    <row r="191" spans="1:43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570299</v>
      </c>
      <c r="J191" s="22">
        <v>0</v>
      </c>
      <c r="K191" s="22">
        <v>0</v>
      </c>
      <c r="L191" s="22">
        <v>0</v>
      </c>
      <c r="M191" s="22">
        <v>0</v>
      </c>
      <c r="N191" s="22">
        <v>187931</v>
      </c>
      <c r="O191" s="22">
        <v>2531270</v>
      </c>
      <c r="P191" s="22">
        <v>0</v>
      </c>
      <c r="Q191" s="22">
        <v>0</v>
      </c>
      <c r="R191" s="22">
        <v>609253</v>
      </c>
      <c r="S191" s="22">
        <v>0</v>
      </c>
      <c r="T191" s="22">
        <v>380901</v>
      </c>
      <c r="U191" s="22">
        <v>1061496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467644</v>
      </c>
      <c r="AJ191" s="22">
        <v>0</v>
      </c>
      <c r="AK191" s="22">
        <v>0</v>
      </c>
      <c r="AL191" s="22">
        <v>0</v>
      </c>
      <c r="AM191" s="22">
        <v>252406</v>
      </c>
      <c r="AN191" s="22">
        <v>0</v>
      </c>
      <c r="AO191" s="22">
        <v>0</v>
      </c>
      <c r="AP191" s="22">
        <v>0</v>
      </c>
      <c r="AQ191" s="22">
        <v>6061200</v>
      </c>
    </row>
    <row r="192" spans="1:43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31577</v>
      </c>
      <c r="J192" s="22">
        <v>0</v>
      </c>
      <c r="K192" s="22">
        <v>0</v>
      </c>
      <c r="L192" s="22">
        <v>0</v>
      </c>
      <c r="M192" s="22">
        <v>0</v>
      </c>
      <c r="N192" s="22">
        <v>351823</v>
      </c>
      <c r="O192" s="22">
        <v>565152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288254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8784</v>
      </c>
      <c r="AJ192" s="22">
        <v>30178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1275768</v>
      </c>
    </row>
    <row r="193" spans="1:43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183786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3461079</v>
      </c>
      <c r="O193" s="22">
        <v>481278</v>
      </c>
      <c r="P193" s="22">
        <v>0</v>
      </c>
      <c r="Q193" s="22">
        <v>0</v>
      </c>
      <c r="R193" s="22">
        <v>238896</v>
      </c>
      <c r="S193" s="22">
        <v>0</v>
      </c>
      <c r="T193" s="22">
        <v>224622</v>
      </c>
      <c r="U193" s="22">
        <v>120730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688183</v>
      </c>
      <c r="AG193" s="22">
        <v>0</v>
      </c>
      <c r="AH193" s="22">
        <v>0</v>
      </c>
      <c r="AI193" s="22">
        <v>389816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5788390</v>
      </c>
    </row>
    <row r="194" spans="1:43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201918</v>
      </c>
      <c r="G194" s="22">
        <v>0</v>
      </c>
      <c r="H194" s="22">
        <v>0</v>
      </c>
      <c r="I194" s="22">
        <v>301057</v>
      </c>
      <c r="J194" s="22">
        <v>0</v>
      </c>
      <c r="K194" s="22">
        <v>0</v>
      </c>
      <c r="L194" s="22">
        <v>0</v>
      </c>
      <c r="M194" s="22">
        <v>0</v>
      </c>
      <c r="N194" s="22">
        <v>397817</v>
      </c>
      <c r="O194" s="22">
        <v>2693550</v>
      </c>
      <c r="P194" s="22">
        <v>0</v>
      </c>
      <c r="Q194" s="22">
        <v>0</v>
      </c>
      <c r="R194" s="22">
        <v>0</v>
      </c>
      <c r="S194" s="22">
        <v>0</v>
      </c>
      <c r="T194" s="22">
        <v>473593</v>
      </c>
      <c r="U194" s="22">
        <v>0</v>
      </c>
      <c r="V194" s="22">
        <v>544533</v>
      </c>
      <c r="W194" s="22">
        <v>0</v>
      </c>
      <c r="X194" s="22">
        <v>0</v>
      </c>
      <c r="Y194" s="22">
        <v>0</v>
      </c>
      <c r="Z194" s="22">
        <v>35986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711726</v>
      </c>
      <c r="AJ194" s="22">
        <v>102912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578852</v>
      </c>
      <c r="AQ194" s="22">
        <v>6041944</v>
      </c>
    </row>
    <row r="195" spans="1:43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3645</v>
      </c>
      <c r="G195" s="22">
        <v>0</v>
      </c>
      <c r="H195" s="22">
        <v>5756</v>
      </c>
      <c r="I195" s="22">
        <v>13192</v>
      </c>
      <c r="J195" s="22">
        <v>0</v>
      </c>
      <c r="K195" s="22">
        <v>0</v>
      </c>
      <c r="L195" s="22">
        <v>0</v>
      </c>
      <c r="M195" s="22">
        <v>37292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125933</v>
      </c>
      <c r="U195" s="22">
        <v>127667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153322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466807</v>
      </c>
    </row>
    <row r="196" spans="1:43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125780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109600</v>
      </c>
      <c r="O196" s="22">
        <v>253691</v>
      </c>
      <c r="P196" s="22">
        <v>0</v>
      </c>
      <c r="Q196" s="22">
        <v>0</v>
      </c>
      <c r="R196" s="22">
        <v>128237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74710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692018</v>
      </c>
    </row>
    <row r="197" spans="1:43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8195</v>
      </c>
      <c r="G197" s="22">
        <v>0</v>
      </c>
      <c r="H197" s="22">
        <v>0</v>
      </c>
      <c r="I197" s="22">
        <v>2317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275989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3224546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4040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3515087</v>
      </c>
    </row>
    <row r="198" spans="1:43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16500</v>
      </c>
      <c r="O198" s="22">
        <v>184173</v>
      </c>
      <c r="P198" s="22">
        <v>0</v>
      </c>
      <c r="Q198" s="22">
        <v>0</v>
      </c>
      <c r="R198" s="22">
        <v>33935</v>
      </c>
      <c r="S198" s="22">
        <v>0</v>
      </c>
      <c r="T198" s="22">
        <v>60788</v>
      </c>
      <c r="U198" s="22">
        <v>375020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670416</v>
      </c>
    </row>
    <row r="199" spans="1:43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22000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22000</v>
      </c>
    </row>
    <row r="200" spans="1:43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148725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46700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195425</v>
      </c>
    </row>
    <row r="201" spans="1:43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35689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122517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158206</v>
      </c>
    </row>
    <row r="202" spans="1:43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104510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33559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50639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188708</v>
      </c>
    </row>
    <row r="203" spans="1:43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2421</v>
      </c>
      <c r="G203" s="22">
        <v>0</v>
      </c>
      <c r="H203" s="22">
        <v>0</v>
      </c>
      <c r="I203" s="22">
        <v>1422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159924</v>
      </c>
      <c r="P203" s="22">
        <v>0</v>
      </c>
      <c r="Q203" s="22">
        <v>0</v>
      </c>
      <c r="R203" s="22">
        <v>0</v>
      </c>
      <c r="S203" s="22">
        <v>0</v>
      </c>
      <c r="T203" s="22">
        <v>24144</v>
      </c>
      <c r="U203" s="22">
        <v>907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2511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191329</v>
      </c>
    </row>
    <row r="204" spans="1:43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5788</v>
      </c>
      <c r="G204" s="22">
        <v>0</v>
      </c>
      <c r="H204" s="22">
        <v>0</v>
      </c>
      <c r="I204" s="22">
        <v>54649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59000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119437</v>
      </c>
    </row>
    <row r="205" spans="1:43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60734</v>
      </c>
      <c r="G205" s="22">
        <v>0</v>
      </c>
      <c r="H205" s="22">
        <v>0</v>
      </c>
      <c r="I205" s="22">
        <v>105743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87432</v>
      </c>
      <c r="P205" s="22">
        <v>0</v>
      </c>
      <c r="Q205" s="22">
        <v>0</v>
      </c>
      <c r="R205" s="22">
        <v>0</v>
      </c>
      <c r="S205" s="22">
        <v>0</v>
      </c>
      <c r="T205" s="22">
        <v>302947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556856</v>
      </c>
    </row>
    <row r="206" spans="1:43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102064</v>
      </c>
      <c r="P206" s="22">
        <v>0</v>
      </c>
      <c r="Q206" s="22">
        <v>0</v>
      </c>
      <c r="R206" s="22">
        <v>15406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168685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286155</v>
      </c>
    </row>
    <row r="207" spans="1:43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0</v>
      </c>
      <c r="F207" s="22">
        <v>146692</v>
      </c>
      <c r="G207" s="22">
        <v>0</v>
      </c>
      <c r="H207" s="22">
        <v>0</v>
      </c>
      <c r="I207" s="22">
        <v>32454</v>
      </c>
      <c r="J207" s="22">
        <v>0</v>
      </c>
      <c r="K207" s="22">
        <v>0</v>
      </c>
      <c r="L207" s="22">
        <v>0</v>
      </c>
      <c r="M207" s="22">
        <v>0</v>
      </c>
      <c r="N207" s="22">
        <v>60986</v>
      </c>
      <c r="O207" s="22">
        <v>129235</v>
      </c>
      <c r="P207" s="22">
        <v>0</v>
      </c>
      <c r="Q207" s="22">
        <v>0</v>
      </c>
      <c r="R207" s="22">
        <v>0</v>
      </c>
      <c r="S207" s="22">
        <v>0</v>
      </c>
      <c r="T207" s="22">
        <v>94796</v>
      </c>
      <c r="U207" s="22">
        <v>40761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181157</v>
      </c>
      <c r="AJ207" s="22">
        <v>240803</v>
      </c>
      <c r="AK207" s="22">
        <v>0</v>
      </c>
      <c r="AL207" s="22">
        <v>0</v>
      </c>
      <c r="AM207" s="22">
        <v>7247</v>
      </c>
      <c r="AN207" s="22">
        <v>0</v>
      </c>
      <c r="AO207" s="22">
        <v>0</v>
      </c>
      <c r="AP207" s="22">
        <v>0</v>
      </c>
      <c r="AQ207" s="22">
        <v>934131</v>
      </c>
    </row>
    <row r="208" spans="1:43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259240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110131</v>
      </c>
      <c r="T208" s="22">
        <v>8180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21431</v>
      </c>
      <c r="AJ208" s="22">
        <v>35400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434382</v>
      </c>
    </row>
    <row r="209" spans="1:43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12000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1202372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1214372</v>
      </c>
    </row>
    <row r="210" spans="1:43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22475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28588</v>
      </c>
      <c r="O210" s="22">
        <v>36751</v>
      </c>
      <c r="P210" s="22">
        <v>0</v>
      </c>
      <c r="Q210" s="22">
        <v>0</v>
      </c>
      <c r="R210" s="22">
        <v>0</v>
      </c>
      <c r="S210" s="22">
        <v>48906</v>
      </c>
      <c r="T210" s="22">
        <v>0</v>
      </c>
      <c r="U210" s="22">
        <v>39021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175741</v>
      </c>
    </row>
    <row r="211" spans="1:43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16267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16267</v>
      </c>
    </row>
    <row r="212" spans="1:43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26020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74169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26411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284988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411588</v>
      </c>
    </row>
    <row r="213" spans="1:43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74610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19048</v>
      </c>
      <c r="P213" s="22">
        <v>0</v>
      </c>
      <c r="Q213" s="22">
        <v>0</v>
      </c>
      <c r="R213" s="22">
        <v>0</v>
      </c>
      <c r="S213" s="22">
        <v>0</v>
      </c>
      <c r="T213" s="22">
        <v>9520</v>
      </c>
      <c r="U213" s="22">
        <v>16860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120038</v>
      </c>
    </row>
    <row r="214" spans="1:43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10939</v>
      </c>
      <c r="G214" s="22">
        <v>0</v>
      </c>
      <c r="H214" s="22">
        <v>0</v>
      </c>
      <c r="I214" s="22">
        <v>3472</v>
      </c>
      <c r="J214" s="22">
        <v>0</v>
      </c>
      <c r="K214" s="22">
        <v>0</v>
      </c>
      <c r="L214" s="22">
        <v>0</v>
      </c>
      <c r="M214" s="22">
        <v>0</v>
      </c>
      <c r="N214" s="22">
        <v>140762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69675</v>
      </c>
      <c r="U214" s="22">
        <v>190604</v>
      </c>
      <c r="V214" s="22">
        <v>12318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427770</v>
      </c>
    </row>
    <row r="215" spans="1:43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150658</v>
      </c>
      <c r="O215" s="22">
        <v>106679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90308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7472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355117</v>
      </c>
    </row>
    <row r="216" spans="1:43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12500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703709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447646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1163855</v>
      </c>
    </row>
    <row r="217" spans="1:43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57963</v>
      </c>
      <c r="P217" s="22">
        <v>0</v>
      </c>
      <c r="Q217" s="22">
        <v>0</v>
      </c>
      <c r="R217" s="22">
        <v>0</v>
      </c>
      <c r="S217" s="22">
        <v>0</v>
      </c>
      <c r="T217" s="22">
        <v>48169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11714</v>
      </c>
      <c r="AJ217" s="22">
        <v>28696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146542</v>
      </c>
    </row>
    <row r="218" spans="1:43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30769</v>
      </c>
      <c r="P218" s="22">
        <v>0</v>
      </c>
      <c r="Q218" s="22">
        <v>0</v>
      </c>
      <c r="R218" s="22">
        <v>0</v>
      </c>
      <c r="S218" s="22">
        <v>4500</v>
      </c>
      <c r="T218" s="22">
        <v>0</v>
      </c>
      <c r="U218" s="22">
        <v>0</v>
      </c>
      <c r="V218" s="22">
        <v>98890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134159</v>
      </c>
    </row>
    <row r="219" spans="1:43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17250</v>
      </c>
      <c r="S219" s="22">
        <v>0</v>
      </c>
      <c r="T219" s="22">
        <v>67562</v>
      </c>
      <c r="U219" s="22">
        <v>145984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230796</v>
      </c>
    </row>
    <row r="220" spans="1:43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</row>
    <row r="221" spans="1:43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80016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16745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1885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98646</v>
      </c>
    </row>
    <row r="222" spans="1:43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2282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67650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69932</v>
      </c>
    </row>
    <row r="223" spans="1:43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69054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206815</v>
      </c>
      <c r="P223" s="22">
        <v>0</v>
      </c>
      <c r="Q223" s="22">
        <v>0</v>
      </c>
      <c r="R223" s="22">
        <v>0</v>
      </c>
      <c r="S223" s="22">
        <v>0</v>
      </c>
      <c r="T223" s="22">
        <v>19221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295090</v>
      </c>
    </row>
    <row r="224" spans="1:43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127804</v>
      </c>
      <c r="P224" s="22">
        <v>0</v>
      </c>
      <c r="Q224" s="22">
        <v>0</v>
      </c>
      <c r="R224" s="22">
        <v>90648</v>
      </c>
      <c r="S224" s="22">
        <v>0</v>
      </c>
      <c r="T224" s="22">
        <v>37263</v>
      </c>
      <c r="U224" s="22">
        <v>85408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341123</v>
      </c>
    </row>
    <row r="225" spans="1:43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4507</v>
      </c>
      <c r="J225" s="22">
        <v>0</v>
      </c>
      <c r="K225" s="22">
        <v>0</v>
      </c>
      <c r="L225" s="22">
        <v>0</v>
      </c>
      <c r="M225" s="22">
        <v>0</v>
      </c>
      <c r="N225" s="22">
        <v>18000</v>
      </c>
      <c r="O225" s="22">
        <v>8438</v>
      </c>
      <c r="P225" s="22">
        <v>0</v>
      </c>
      <c r="Q225" s="22">
        <v>0</v>
      </c>
      <c r="R225" s="22">
        <v>418777</v>
      </c>
      <c r="S225" s="22">
        <v>0</v>
      </c>
      <c r="T225" s="22">
        <v>26685</v>
      </c>
      <c r="U225" s="22">
        <v>43831</v>
      </c>
      <c r="V225" s="22">
        <v>0</v>
      </c>
      <c r="W225" s="22">
        <v>0</v>
      </c>
      <c r="X225" s="22">
        <v>0</v>
      </c>
      <c r="Y225" s="22">
        <v>0</v>
      </c>
      <c r="Z225" s="22">
        <v>28177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5967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554382</v>
      </c>
    </row>
    <row r="226" spans="1:43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126848</v>
      </c>
      <c r="P226" s="22">
        <v>0</v>
      </c>
      <c r="Q226" s="22">
        <v>0</v>
      </c>
      <c r="R226" s="22">
        <v>0</v>
      </c>
      <c r="S226" s="22">
        <v>0</v>
      </c>
      <c r="T226" s="22">
        <v>126848</v>
      </c>
      <c r="U226" s="22">
        <v>126848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380544</v>
      </c>
    </row>
    <row r="227" spans="1:43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12500</v>
      </c>
      <c r="K227" s="22">
        <v>0</v>
      </c>
      <c r="L227" s="22">
        <v>0</v>
      </c>
      <c r="M227" s="22">
        <v>0</v>
      </c>
      <c r="N227" s="22">
        <v>0</v>
      </c>
      <c r="O227" s="22">
        <v>13299</v>
      </c>
      <c r="P227" s="22">
        <v>0</v>
      </c>
      <c r="Q227" s="22">
        <v>0</v>
      </c>
      <c r="R227" s="22">
        <v>0</v>
      </c>
      <c r="S227" s="22">
        <v>0</v>
      </c>
      <c r="T227" s="22">
        <v>95220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121019</v>
      </c>
    </row>
    <row r="228" spans="1:43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335412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7116</v>
      </c>
      <c r="O228" s="22">
        <v>94016</v>
      </c>
      <c r="P228" s="22">
        <v>0</v>
      </c>
      <c r="Q228" s="22">
        <v>0</v>
      </c>
      <c r="R228" s="22">
        <v>0</v>
      </c>
      <c r="S228" s="22">
        <v>0</v>
      </c>
      <c r="T228" s="22">
        <v>203567</v>
      </c>
      <c r="U228" s="22">
        <v>92494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732605</v>
      </c>
    </row>
    <row r="229" spans="1:43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10099</v>
      </c>
      <c r="P229" s="22">
        <v>0</v>
      </c>
      <c r="Q229" s="22">
        <v>0</v>
      </c>
      <c r="R229" s="22">
        <v>0</v>
      </c>
      <c r="S229" s="22">
        <v>0</v>
      </c>
      <c r="T229" s="22">
        <v>211822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221921</v>
      </c>
    </row>
    <row r="230" spans="1:43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76279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98589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107628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282496</v>
      </c>
    </row>
    <row r="231" spans="1:43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79617</v>
      </c>
      <c r="P231" s="22">
        <v>0</v>
      </c>
      <c r="Q231" s="22">
        <v>0</v>
      </c>
      <c r="R231" s="22">
        <v>0</v>
      </c>
      <c r="S231" s="22">
        <v>0</v>
      </c>
      <c r="T231" s="22">
        <v>587495</v>
      </c>
      <c r="U231" s="22">
        <v>262697</v>
      </c>
      <c r="V231" s="22">
        <v>0</v>
      </c>
      <c r="W231" s="22">
        <v>0</v>
      </c>
      <c r="X231" s="22">
        <v>0</v>
      </c>
      <c r="Y231" s="22">
        <v>0</v>
      </c>
      <c r="Z231" s="22">
        <v>59400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26400</v>
      </c>
      <c r="AJ231" s="22">
        <v>149386</v>
      </c>
      <c r="AK231" s="22">
        <v>0</v>
      </c>
      <c r="AL231" s="22">
        <v>0</v>
      </c>
      <c r="AM231" s="22">
        <v>17391</v>
      </c>
      <c r="AN231" s="22">
        <v>0</v>
      </c>
      <c r="AO231" s="22">
        <v>0</v>
      </c>
      <c r="AP231" s="22">
        <v>0</v>
      </c>
      <c r="AQ231" s="22">
        <v>1182386</v>
      </c>
    </row>
    <row r="232" spans="1:43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22054</v>
      </c>
      <c r="O232" s="22">
        <v>0</v>
      </c>
      <c r="P232" s="22">
        <v>0</v>
      </c>
      <c r="Q232" s="22">
        <v>0</v>
      </c>
      <c r="R232" s="22">
        <v>29295</v>
      </c>
      <c r="S232" s="22">
        <v>0</v>
      </c>
      <c r="T232" s="22">
        <v>16604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17896</v>
      </c>
      <c r="AJ232" s="22">
        <v>24618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110467</v>
      </c>
    </row>
    <row r="233" spans="1:43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7700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1017764</v>
      </c>
      <c r="P233" s="22">
        <v>0</v>
      </c>
      <c r="Q233" s="22">
        <v>0</v>
      </c>
      <c r="R233" s="22">
        <v>0</v>
      </c>
      <c r="S233" s="22">
        <v>0</v>
      </c>
      <c r="T233" s="22">
        <v>470000</v>
      </c>
      <c r="U233" s="22">
        <v>450000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670380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2615844</v>
      </c>
    </row>
    <row r="234" spans="1:43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9670</v>
      </c>
      <c r="G234" s="22">
        <v>28111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245601</v>
      </c>
      <c r="P234" s="22">
        <v>0</v>
      </c>
      <c r="Q234" s="22">
        <v>0</v>
      </c>
      <c r="R234" s="22">
        <v>0</v>
      </c>
      <c r="S234" s="22">
        <v>8200</v>
      </c>
      <c r="T234" s="22">
        <v>158703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1964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452249</v>
      </c>
    </row>
    <row r="235" spans="1:43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24250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346668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17086</v>
      </c>
      <c r="AN235" s="22">
        <v>0</v>
      </c>
      <c r="AO235" s="22">
        <v>0</v>
      </c>
      <c r="AP235" s="22">
        <v>0</v>
      </c>
      <c r="AQ235" s="22">
        <v>388004</v>
      </c>
    </row>
    <row r="236" spans="1:43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4567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18059</v>
      </c>
      <c r="T236" s="22">
        <v>0</v>
      </c>
      <c r="U236" s="22">
        <v>296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1069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23991</v>
      </c>
    </row>
    <row r="237" spans="1:43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106677</v>
      </c>
      <c r="P237" s="22">
        <v>0</v>
      </c>
      <c r="Q237" s="22">
        <v>0</v>
      </c>
      <c r="R237" s="22">
        <v>0</v>
      </c>
      <c r="S237" s="22">
        <v>0</v>
      </c>
      <c r="T237" s="22">
        <v>53952</v>
      </c>
      <c r="U237" s="22">
        <v>193602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73203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427434</v>
      </c>
    </row>
    <row r="238" spans="1:43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25900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206182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232082</v>
      </c>
    </row>
    <row r="239" spans="1:43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58301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127288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41501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143074</v>
      </c>
      <c r="AJ239" s="22">
        <v>87339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457503</v>
      </c>
    </row>
    <row r="240" spans="1:43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141712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27610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8936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178258</v>
      </c>
    </row>
    <row r="241" spans="1:43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12381</v>
      </c>
      <c r="P241" s="22">
        <v>0</v>
      </c>
      <c r="Q241" s="22">
        <v>0</v>
      </c>
      <c r="R241" s="22">
        <v>0</v>
      </c>
      <c r="S241" s="22">
        <v>0</v>
      </c>
      <c r="T241" s="22">
        <v>53318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65699</v>
      </c>
    </row>
    <row r="242" spans="1:43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497974</v>
      </c>
      <c r="U242" s="22">
        <v>482452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25832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1006258</v>
      </c>
    </row>
    <row r="243" spans="1:43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14007</v>
      </c>
      <c r="O243" s="22">
        <v>57788</v>
      </c>
      <c r="P243" s="22">
        <v>0</v>
      </c>
      <c r="Q243" s="22">
        <v>0</v>
      </c>
      <c r="R243" s="22">
        <v>0</v>
      </c>
      <c r="S243" s="22">
        <v>0</v>
      </c>
      <c r="T243" s="22">
        <v>190022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261817</v>
      </c>
    </row>
    <row r="244" spans="1:43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10028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46050</v>
      </c>
      <c r="P244" s="22">
        <v>0</v>
      </c>
      <c r="Q244" s="22">
        <v>0</v>
      </c>
      <c r="R244" s="22">
        <v>0</v>
      </c>
      <c r="S244" s="22">
        <v>0</v>
      </c>
      <c r="T244" s="22">
        <v>438776</v>
      </c>
      <c r="U244" s="22">
        <v>406684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901538</v>
      </c>
    </row>
    <row r="245" spans="1:43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49795</v>
      </c>
      <c r="G245" s="22">
        <v>0</v>
      </c>
      <c r="H245" s="22">
        <v>0</v>
      </c>
      <c r="I245" s="22">
        <v>80221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1176394</v>
      </c>
      <c r="P245" s="22">
        <v>0</v>
      </c>
      <c r="Q245" s="22">
        <v>0</v>
      </c>
      <c r="R245" s="22">
        <v>0</v>
      </c>
      <c r="S245" s="22">
        <v>0</v>
      </c>
      <c r="T245" s="22">
        <v>57145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1363555</v>
      </c>
    </row>
    <row r="246" spans="1:43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32500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58432</v>
      </c>
      <c r="U246" s="22">
        <v>20258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32070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1271</v>
      </c>
      <c r="AJ246" s="22">
        <v>62048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206579</v>
      </c>
    </row>
    <row r="247" spans="1:43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13369</v>
      </c>
      <c r="U247" s="22">
        <v>55186</v>
      </c>
      <c r="V247" s="22">
        <v>0</v>
      </c>
      <c r="W247" s="22">
        <v>31068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33000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132623</v>
      </c>
    </row>
    <row r="248" spans="1:43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10195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12595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22790</v>
      </c>
    </row>
    <row r="249" spans="1:43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82380</v>
      </c>
      <c r="P249" s="22">
        <v>0</v>
      </c>
      <c r="Q249" s="22">
        <v>0</v>
      </c>
      <c r="R249" s="22">
        <v>0</v>
      </c>
      <c r="S249" s="22">
        <v>0</v>
      </c>
      <c r="T249" s="22">
        <v>39575</v>
      </c>
      <c r="U249" s="22">
        <v>169982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291937</v>
      </c>
    </row>
    <row r="250" spans="1:43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64574</v>
      </c>
      <c r="P250" s="22">
        <v>0</v>
      </c>
      <c r="Q250" s="22">
        <v>0</v>
      </c>
      <c r="R250" s="22">
        <v>0</v>
      </c>
      <c r="S250" s="22">
        <v>0</v>
      </c>
      <c r="T250" s="22">
        <v>52932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636911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754417</v>
      </c>
    </row>
    <row r="251" spans="1:43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168597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50462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219059</v>
      </c>
    </row>
    <row r="252" spans="1:43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6454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62516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113584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7761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190315</v>
      </c>
    </row>
    <row r="253" spans="1:43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4150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8200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12350</v>
      </c>
    </row>
    <row r="254" spans="1:43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674156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674156</v>
      </c>
    </row>
    <row r="255" spans="1:43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158060</v>
      </c>
      <c r="P255" s="22">
        <v>0</v>
      </c>
      <c r="Q255" s="22">
        <v>0</v>
      </c>
      <c r="R255" s="22">
        <v>0</v>
      </c>
      <c r="S255" s="22">
        <v>0</v>
      </c>
      <c r="T255" s="22">
        <v>1173857</v>
      </c>
      <c r="U255" s="22">
        <v>0</v>
      </c>
      <c r="V255" s="22">
        <v>18232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36447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1386596</v>
      </c>
    </row>
    <row r="256" spans="1:43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35579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16348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381600</v>
      </c>
      <c r="U256" s="22">
        <v>0</v>
      </c>
      <c r="V256" s="22">
        <v>11762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445289</v>
      </c>
    </row>
    <row r="257" spans="1:43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40438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74326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114764</v>
      </c>
    </row>
    <row r="258" spans="1:43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5470</v>
      </c>
      <c r="G258" s="22">
        <v>0</v>
      </c>
      <c r="H258" s="22">
        <v>0</v>
      </c>
      <c r="I258" s="22">
        <v>64810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162838</v>
      </c>
      <c r="P258" s="22">
        <v>0</v>
      </c>
      <c r="Q258" s="22">
        <v>0</v>
      </c>
      <c r="R258" s="22">
        <v>0</v>
      </c>
      <c r="S258" s="22">
        <v>0</v>
      </c>
      <c r="T258" s="22">
        <v>15522</v>
      </c>
      <c r="U258" s="22">
        <v>42311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18723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309674</v>
      </c>
    </row>
    <row r="259" spans="1:43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18000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52400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129764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21600</v>
      </c>
      <c r="AJ259" s="22">
        <v>20000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241764</v>
      </c>
    </row>
    <row r="260" spans="1:43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32305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520745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5324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37162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595536</v>
      </c>
    </row>
    <row r="261" spans="1:43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74790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2020469</v>
      </c>
      <c r="P261" s="22">
        <v>0</v>
      </c>
      <c r="Q261" s="22">
        <v>0</v>
      </c>
      <c r="R261" s="22">
        <v>0</v>
      </c>
      <c r="S261" s="22">
        <v>0</v>
      </c>
      <c r="T261" s="22">
        <v>15308</v>
      </c>
      <c r="U261" s="22">
        <v>236812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2347379</v>
      </c>
    </row>
    <row r="262" spans="1:43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222816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222816</v>
      </c>
    </row>
    <row r="263" spans="1:43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777804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3400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781204</v>
      </c>
    </row>
    <row r="264" spans="1:43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16736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39582</v>
      </c>
      <c r="P264" s="22">
        <v>0</v>
      </c>
      <c r="Q264" s="22">
        <v>0</v>
      </c>
      <c r="R264" s="22">
        <v>0</v>
      </c>
      <c r="S264" s="22">
        <v>0</v>
      </c>
      <c r="T264" s="22">
        <v>15522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18220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90060</v>
      </c>
    </row>
    <row r="265" spans="1:43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60257</v>
      </c>
      <c r="G265" s="22">
        <v>0</v>
      </c>
      <c r="H265" s="22">
        <v>0</v>
      </c>
      <c r="I265" s="22">
        <v>288046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194948</v>
      </c>
      <c r="P265" s="22">
        <v>0</v>
      </c>
      <c r="Q265" s="22">
        <v>0</v>
      </c>
      <c r="R265" s="22">
        <v>0</v>
      </c>
      <c r="S265" s="22">
        <v>0</v>
      </c>
      <c r="T265" s="22">
        <v>30350</v>
      </c>
      <c r="U265" s="22">
        <v>96498</v>
      </c>
      <c r="V265" s="22">
        <v>200015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79720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949834</v>
      </c>
    </row>
    <row r="266" spans="1:43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4881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38850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7794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51525</v>
      </c>
    </row>
    <row r="267" spans="1:43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97729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97729</v>
      </c>
    </row>
    <row r="268" spans="1:43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32400</v>
      </c>
      <c r="G268" s="22">
        <v>0</v>
      </c>
      <c r="H268" s="22">
        <v>0</v>
      </c>
      <c r="I268" s="22">
        <v>0</v>
      </c>
      <c r="J268" s="22">
        <v>103159</v>
      </c>
      <c r="K268" s="22">
        <v>0</v>
      </c>
      <c r="L268" s="22">
        <v>0</v>
      </c>
      <c r="M268" s="22">
        <v>0</v>
      </c>
      <c r="N268" s="22">
        <v>0</v>
      </c>
      <c r="O268" s="22">
        <v>46377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48380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230316</v>
      </c>
    </row>
    <row r="269" spans="1:43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109245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112877</v>
      </c>
      <c r="P269" s="22">
        <v>0</v>
      </c>
      <c r="Q269" s="22">
        <v>0</v>
      </c>
      <c r="R269" s="22">
        <v>0</v>
      </c>
      <c r="S269" s="22">
        <v>0</v>
      </c>
      <c r="T269" s="22">
        <v>60337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101203</v>
      </c>
      <c r="AJ269" s="22">
        <v>21143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404805</v>
      </c>
    </row>
    <row r="270" spans="1:43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472300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111484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583784</v>
      </c>
    </row>
    <row r="271" spans="1:43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124646</v>
      </c>
      <c r="P271" s="22">
        <v>0</v>
      </c>
      <c r="Q271" s="22">
        <v>0</v>
      </c>
      <c r="R271" s="22">
        <v>0</v>
      </c>
      <c r="S271" s="22">
        <v>0</v>
      </c>
      <c r="T271" s="22">
        <v>59843</v>
      </c>
      <c r="U271" s="22">
        <v>211620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396109</v>
      </c>
    </row>
    <row r="272" spans="1:43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8235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8235</v>
      </c>
    </row>
    <row r="273" spans="1:43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12280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12280</v>
      </c>
    </row>
    <row r="274" spans="1:43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162164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162164</v>
      </c>
    </row>
    <row r="275" spans="1:43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10716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210359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221075</v>
      </c>
    </row>
    <row r="276" spans="1:43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</row>
    <row r="277" spans="1:43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9527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4739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241604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255870</v>
      </c>
    </row>
    <row r="278" spans="1:43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40385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43356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161839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245580</v>
      </c>
    </row>
    <row r="279" spans="1:43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24175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214899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239074</v>
      </c>
    </row>
    <row r="280" spans="1:43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</row>
    <row r="281" spans="1:43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2850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192498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195348</v>
      </c>
    </row>
    <row r="282" spans="1:43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50632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59141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109773</v>
      </c>
    </row>
    <row r="283" spans="1:43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12158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12158</v>
      </c>
    </row>
    <row r="284" spans="1:43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189241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1895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191136</v>
      </c>
    </row>
    <row r="285" spans="1:43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5747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2428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144479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152654</v>
      </c>
    </row>
    <row r="286" spans="1:43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44665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44665</v>
      </c>
    </row>
    <row r="287" spans="1:43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110756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20684</v>
      </c>
      <c r="AG287" s="22">
        <v>0</v>
      </c>
      <c r="AH287" s="22">
        <v>0</v>
      </c>
      <c r="AI287" s="22">
        <v>12142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143582</v>
      </c>
    </row>
    <row r="288" spans="1:43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148506</v>
      </c>
      <c r="AJ288" s="22">
        <v>0</v>
      </c>
      <c r="AK288" s="22">
        <v>0</v>
      </c>
      <c r="AL288" s="22">
        <v>67211</v>
      </c>
      <c r="AM288" s="22">
        <v>0</v>
      </c>
      <c r="AN288" s="22">
        <v>0</v>
      </c>
      <c r="AO288" s="22">
        <v>0</v>
      </c>
      <c r="AP288" s="22">
        <v>0</v>
      </c>
      <c r="AQ288" s="22">
        <v>215717</v>
      </c>
    </row>
    <row r="289" spans="1:43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42558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42558</v>
      </c>
    </row>
    <row r="290" spans="1:43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24205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10302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1535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36042</v>
      </c>
    </row>
    <row r="291" spans="1:43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1300</v>
      </c>
      <c r="N291" s="22">
        <v>0</v>
      </c>
      <c r="O291" s="22">
        <v>47428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105972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154700</v>
      </c>
    </row>
    <row r="292" spans="1:43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52309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52309</v>
      </c>
    </row>
    <row r="293" spans="1:43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2463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178260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180723</v>
      </c>
    </row>
    <row r="294" spans="1:43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</row>
    <row r="295" spans="1:43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149011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29195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178206</v>
      </c>
    </row>
    <row r="296" spans="1:43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255395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75301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12336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343032</v>
      </c>
    </row>
    <row r="297" spans="1:43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30467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26955</v>
      </c>
      <c r="M297" s="22">
        <v>0</v>
      </c>
      <c r="N297" s="22">
        <v>0</v>
      </c>
      <c r="O297" s="22">
        <v>24955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82377</v>
      </c>
    </row>
    <row r="298" spans="1:43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15920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15920</v>
      </c>
    </row>
    <row r="299" spans="1:43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12988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12988</v>
      </c>
    </row>
    <row r="300" spans="1:43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21524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39829</v>
      </c>
      <c r="AM300" s="22">
        <v>0</v>
      </c>
      <c r="AN300" s="22">
        <v>0</v>
      </c>
      <c r="AO300" s="22">
        <v>0</v>
      </c>
      <c r="AP300" s="22">
        <v>0</v>
      </c>
      <c r="AQ300" s="22">
        <v>61353</v>
      </c>
    </row>
    <row r="301" spans="1:43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90683</v>
      </c>
      <c r="N301" s="22">
        <v>0</v>
      </c>
      <c r="O301" s="22">
        <v>275427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366110</v>
      </c>
    </row>
    <row r="302" spans="1:43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80663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80663</v>
      </c>
    </row>
    <row r="303" spans="1:43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6679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5339</v>
      </c>
      <c r="O303" s="22">
        <v>77533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18026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107577</v>
      </c>
    </row>
    <row r="304" spans="1:43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20773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20773</v>
      </c>
    </row>
    <row r="305" spans="1:43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</row>
    <row r="306" spans="1:43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29200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24604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9302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63106</v>
      </c>
    </row>
    <row r="307" spans="1:43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2076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2076</v>
      </c>
    </row>
    <row r="308" spans="1:43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16535</v>
      </c>
      <c r="P308" s="22">
        <v>0</v>
      </c>
      <c r="Q308" s="22">
        <v>0</v>
      </c>
      <c r="R308" s="22">
        <v>29549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63050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109134</v>
      </c>
    </row>
    <row r="309" spans="1:43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4735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3620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8355</v>
      </c>
    </row>
    <row r="310" spans="1:43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79200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21411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100611</v>
      </c>
    </row>
    <row r="311" spans="1:43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8130</v>
      </c>
      <c r="M311" s="22">
        <v>0</v>
      </c>
      <c r="N311" s="22">
        <v>0</v>
      </c>
      <c r="O311" s="22">
        <v>36293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24067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68490</v>
      </c>
    </row>
    <row r="312" spans="1:43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3775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37783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41558</v>
      </c>
    </row>
    <row r="313" spans="1:43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</row>
    <row r="314" spans="1:43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5216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11491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16707</v>
      </c>
    </row>
    <row r="315" spans="1:43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13667</v>
      </c>
      <c r="P315" s="22">
        <v>0</v>
      </c>
      <c r="Q315" s="22">
        <v>0</v>
      </c>
      <c r="R315" s="22">
        <v>1176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14843</v>
      </c>
    </row>
    <row r="316" spans="1:43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29494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249810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279304</v>
      </c>
    </row>
    <row r="317" spans="1:43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5072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5072</v>
      </c>
    </row>
    <row r="318" spans="1:43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161850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161850</v>
      </c>
    </row>
    <row r="319" spans="1:43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138708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5170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143878</v>
      </c>
    </row>
    <row r="320" spans="1:43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188197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20650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208847</v>
      </c>
    </row>
    <row r="321" spans="1:43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146957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38416</v>
      </c>
      <c r="O321" s="22">
        <v>17457</v>
      </c>
      <c r="P321" s="22">
        <v>0</v>
      </c>
      <c r="Q321" s="22">
        <v>0</v>
      </c>
      <c r="R321" s="22">
        <v>65507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28101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296438</v>
      </c>
    </row>
    <row r="322" spans="1:43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6559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2298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4200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13057</v>
      </c>
    </row>
    <row r="323" spans="1:43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</row>
    <row r="324" spans="1:43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0</v>
      </c>
    </row>
    <row r="325" spans="1:43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0</v>
      </c>
    </row>
    <row r="326" spans="1:43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0</v>
      </c>
    </row>
    <row r="327" spans="1:43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10425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19700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30125</v>
      </c>
    </row>
    <row r="328" spans="1:43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402566</v>
      </c>
      <c r="G328" s="22">
        <v>0</v>
      </c>
      <c r="H328" s="22">
        <v>0</v>
      </c>
      <c r="I328" s="22">
        <v>382710</v>
      </c>
      <c r="J328" s="22">
        <v>0</v>
      </c>
      <c r="K328" s="22">
        <v>0</v>
      </c>
      <c r="L328" s="22">
        <v>111013</v>
      </c>
      <c r="M328" s="22">
        <v>0</v>
      </c>
      <c r="N328" s="22">
        <v>0</v>
      </c>
      <c r="O328" s="22">
        <v>15202606</v>
      </c>
      <c r="P328" s="22">
        <v>0</v>
      </c>
      <c r="Q328" s="22">
        <v>0</v>
      </c>
      <c r="R328" s="22">
        <v>0</v>
      </c>
      <c r="S328" s="22">
        <v>0</v>
      </c>
      <c r="T328" s="22">
        <v>245635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392733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235669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16972932</v>
      </c>
    </row>
    <row r="329" spans="1:43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9A2EF-AC9D-41E1-B03B-FB3321F78543}">
  <dimension ref="A1:AQ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1123</v>
      </c>
      <c r="D1" s="20" t="s">
        <v>1164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828</v>
      </c>
      <c r="F2" s="21" t="s">
        <v>829</v>
      </c>
      <c r="G2" s="21" t="s">
        <v>830</v>
      </c>
      <c r="H2" s="21" t="s">
        <v>831</v>
      </c>
      <c r="I2" s="21" t="s">
        <v>832</v>
      </c>
      <c r="J2" s="21" t="s">
        <v>833</v>
      </c>
      <c r="K2" s="21" t="s">
        <v>834</v>
      </c>
      <c r="L2" s="21" t="s">
        <v>835</v>
      </c>
      <c r="M2" s="21" t="s">
        <v>836</v>
      </c>
      <c r="N2" s="21" t="s">
        <v>1041</v>
      </c>
      <c r="O2" s="21" t="s">
        <v>838</v>
      </c>
      <c r="P2" s="21" t="s">
        <v>839</v>
      </c>
      <c r="Q2" s="21" t="s">
        <v>840</v>
      </c>
      <c r="R2" s="21" t="s">
        <v>841</v>
      </c>
      <c r="S2" s="21" t="s">
        <v>842</v>
      </c>
      <c r="T2" s="21" t="s">
        <v>843</v>
      </c>
      <c r="U2" s="21" t="s">
        <v>844</v>
      </c>
      <c r="V2" s="21" t="s">
        <v>845</v>
      </c>
      <c r="W2" s="21" t="s">
        <v>846</v>
      </c>
      <c r="X2" s="21" t="s">
        <v>847</v>
      </c>
      <c r="Y2" s="21" t="s">
        <v>848</v>
      </c>
      <c r="Z2" s="21" t="s">
        <v>849</v>
      </c>
      <c r="AA2" s="21" t="s">
        <v>850</v>
      </c>
      <c r="AB2" s="21" t="s">
        <v>851</v>
      </c>
      <c r="AC2" s="21" t="s">
        <v>852</v>
      </c>
      <c r="AD2" s="21" t="s">
        <v>853</v>
      </c>
      <c r="AE2" s="21" t="s">
        <v>854</v>
      </c>
      <c r="AF2" s="21" t="s">
        <v>855</v>
      </c>
      <c r="AG2" s="21" t="s">
        <v>856</v>
      </c>
      <c r="AH2" s="21" t="s">
        <v>857</v>
      </c>
      <c r="AI2" s="21" t="s">
        <v>858</v>
      </c>
      <c r="AJ2" s="21" t="s">
        <v>859</v>
      </c>
      <c r="AK2" s="21" t="s">
        <v>860</v>
      </c>
      <c r="AL2" s="21" t="s">
        <v>861</v>
      </c>
      <c r="AM2" s="21" t="s">
        <v>862</v>
      </c>
      <c r="AN2" s="21" t="s">
        <v>863</v>
      </c>
      <c r="AO2" s="21" t="s">
        <v>864</v>
      </c>
      <c r="AP2" s="21" t="s">
        <v>64</v>
      </c>
      <c r="AQ2" s="21" t="s">
        <v>1043</v>
      </c>
    </row>
    <row r="3" spans="1:43" x14ac:dyDescent="0.25">
      <c r="A3" s="21"/>
      <c r="B3" s="21"/>
      <c r="C3" s="21"/>
      <c r="D3" s="21" t="s">
        <v>88</v>
      </c>
      <c r="E3" s="21" t="s">
        <v>1125</v>
      </c>
      <c r="F3" s="21" t="s">
        <v>1126</v>
      </c>
      <c r="G3" s="21" t="s">
        <v>1127</v>
      </c>
      <c r="H3" s="21" t="s">
        <v>1128</v>
      </c>
      <c r="I3" s="21" t="s">
        <v>1129</v>
      </c>
      <c r="J3" s="21" t="s">
        <v>1130</v>
      </c>
      <c r="K3" s="21" t="s">
        <v>1131</v>
      </c>
      <c r="L3" s="21" t="s">
        <v>1132</v>
      </c>
      <c r="M3" s="21" t="s">
        <v>1133</v>
      </c>
      <c r="N3" s="21" t="s">
        <v>1134</v>
      </c>
      <c r="O3" s="21" t="s">
        <v>1135</v>
      </c>
      <c r="P3" s="21" t="s">
        <v>1136</v>
      </c>
      <c r="Q3" s="21" t="s">
        <v>1137</v>
      </c>
      <c r="R3" s="21" t="s">
        <v>1138</v>
      </c>
      <c r="S3" s="21" t="s">
        <v>1139</v>
      </c>
      <c r="T3" s="21" t="s">
        <v>1140</v>
      </c>
      <c r="U3" s="21" t="s">
        <v>1141</v>
      </c>
      <c r="V3" s="21" t="s">
        <v>1142</v>
      </c>
      <c r="W3" s="21" t="s">
        <v>1143</v>
      </c>
      <c r="X3" s="21" t="s">
        <v>1144</v>
      </c>
      <c r="Y3" s="21" t="s">
        <v>1145</v>
      </c>
      <c r="Z3" s="21" t="s">
        <v>1146</v>
      </c>
      <c r="AA3" s="21" t="s">
        <v>1147</v>
      </c>
      <c r="AB3" s="21" t="s">
        <v>1148</v>
      </c>
      <c r="AC3" s="21" t="s">
        <v>1149</v>
      </c>
      <c r="AD3" s="21" t="s">
        <v>1150</v>
      </c>
      <c r="AE3" s="21" t="s">
        <v>1151</v>
      </c>
      <c r="AF3" s="21" t="s">
        <v>1152</v>
      </c>
      <c r="AG3" s="21" t="s">
        <v>1153</v>
      </c>
      <c r="AH3" s="21" t="s">
        <v>1154</v>
      </c>
      <c r="AI3" s="21" t="s">
        <v>1155</v>
      </c>
      <c r="AJ3" s="21" t="s">
        <v>1156</v>
      </c>
      <c r="AK3" s="21" t="s">
        <v>1157</v>
      </c>
      <c r="AL3" s="21" t="s">
        <v>1158</v>
      </c>
      <c r="AM3" s="21" t="s">
        <v>1159</v>
      </c>
      <c r="AN3" s="21" t="s">
        <v>1160</v>
      </c>
      <c r="AO3" s="21" t="s">
        <v>1161</v>
      </c>
      <c r="AP3" s="21" t="s">
        <v>1162</v>
      </c>
      <c r="AQ3" s="21" t="s">
        <v>1163</v>
      </c>
    </row>
    <row r="4" spans="1:43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4436078</v>
      </c>
      <c r="P4" s="22">
        <v>0</v>
      </c>
      <c r="Q4" s="22">
        <v>0</v>
      </c>
      <c r="R4" s="22">
        <v>3016000</v>
      </c>
      <c r="S4" s="22">
        <v>0</v>
      </c>
      <c r="T4" s="22">
        <v>1616694</v>
      </c>
      <c r="U4" s="22">
        <v>1039361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4050000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1101946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15260079</v>
      </c>
    </row>
    <row r="5" spans="1:43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</row>
    <row r="6" spans="1:43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2024500</v>
      </c>
      <c r="P6" s="22">
        <v>0</v>
      </c>
      <c r="Q6" s="22">
        <v>0</v>
      </c>
      <c r="R6" s="22">
        <v>0</v>
      </c>
      <c r="S6" s="22">
        <v>0</v>
      </c>
      <c r="T6" s="22">
        <v>355803</v>
      </c>
      <c r="U6" s="22">
        <v>154595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26600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2561498</v>
      </c>
    </row>
    <row r="7" spans="1:43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0</v>
      </c>
      <c r="G7" s="22">
        <v>0</v>
      </c>
      <c r="H7" s="22">
        <v>780000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53139000</v>
      </c>
      <c r="P7" s="22">
        <v>0</v>
      </c>
      <c r="Q7" s="22">
        <v>0</v>
      </c>
      <c r="R7" s="22">
        <v>82059000</v>
      </c>
      <c r="S7" s="22">
        <v>0</v>
      </c>
      <c r="T7" s="22">
        <v>58471000</v>
      </c>
      <c r="U7" s="22">
        <v>46526000</v>
      </c>
      <c r="V7" s="22">
        <v>0</v>
      </c>
      <c r="W7" s="22">
        <v>0</v>
      </c>
      <c r="X7" s="22">
        <v>2590000</v>
      </c>
      <c r="Y7" s="22">
        <v>0</v>
      </c>
      <c r="Z7" s="22">
        <v>0</v>
      </c>
      <c r="AA7" s="22">
        <v>0</v>
      </c>
      <c r="AB7" s="22">
        <v>374000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44756000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288695000</v>
      </c>
    </row>
    <row r="8" spans="1:43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38134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38134</v>
      </c>
    </row>
    <row r="9" spans="1:43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3909968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3785400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7695368</v>
      </c>
    </row>
    <row r="10" spans="1:43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6499777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6499777</v>
      </c>
    </row>
    <row r="11" spans="1:43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48635000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6164000</v>
      </c>
      <c r="AG11" s="22">
        <v>0</v>
      </c>
      <c r="AH11" s="22">
        <v>0</v>
      </c>
      <c r="AI11" s="22">
        <v>25757000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80556000</v>
      </c>
    </row>
    <row r="12" spans="1:43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3043000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1524000</v>
      </c>
      <c r="P12" s="22">
        <v>0</v>
      </c>
      <c r="Q12" s="22">
        <v>0</v>
      </c>
      <c r="R12" s="22">
        <v>177000</v>
      </c>
      <c r="S12" s="22">
        <v>0</v>
      </c>
      <c r="T12" s="22">
        <v>105000</v>
      </c>
      <c r="U12" s="22">
        <v>83000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4932000</v>
      </c>
    </row>
    <row r="13" spans="1:43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320169</v>
      </c>
      <c r="O13" s="22">
        <v>586992</v>
      </c>
      <c r="P13" s="22">
        <v>0</v>
      </c>
      <c r="Q13" s="22">
        <v>0</v>
      </c>
      <c r="R13" s="22">
        <v>496206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1403367</v>
      </c>
    </row>
    <row r="14" spans="1:43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1200968</v>
      </c>
      <c r="P14" s="22">
        <v>0</v>
      </c>
      <c r="Q14" s="22">
        <v>0</v>
      </c>
      <c r="R14" s="22">
        <v>334580</v>
      </c>
      <c r="S14" s="22">
        <v>0</v>
      </c>
      <c r="T14" s="22">
        <v>449060</v>
      </c>
      <c r="U14" s="22">
        <v>423982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39892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2448482</v>
      </c>
    </row>
    <row r="15" spans="1:43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231000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5073208</v>
      </c>
      <c r="P15" s="22">
        <v>0</v>
      </c>
      <c r="Q15" s="22">
        <v>0</v>
      </c>
      <c r="R15" s="22">
        <v>5507544</v>
      </c>
      <c r="S15" s="22">
        <v>0</v>
      </c>
      <c r="T15" s="22">
        <v>3891850</v>
      </c>
      <c r="U15" s="22">
        <v>3369750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18073352</v>
      </c>
    </row>
    <row r="16" spans="1:43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1596000</v>
      </c>
      <c r="P16" s="22">
        <v>0</v>
      </c>
      <c r="Q16" s="22">
        <v>0</v>
      </c>
      <c r="R16" s="22">
        <v>956000</v>
      </c>
      <c r="S16" s="22">
        <v>0</v>
      </c>
      <c r="T16" s="22">
        <v>358000</v>
      </c>
      <c r="U16" s="22">
        <v>258000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616000</v>
      </c>
      <c r="AJ16" s="22">
        <v>143000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3927000</v>
      </c>
    </row>
    <row r="17" spans="1:43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108299</v>
      </c>
      <c r="P17" s="22">
        <v>0</v>
      </c>
      <c r="Q17" s="22">
        <v>0</v>
      </c>
      <c r="R17" s="22">
        <v>73428</v>
      </c>
      <c r="S17" s="22">
        <v>0</v>
      </c>
      <c r="T17" s="22">
        <v>56562</v>
      </c>
      <c r="U17" s="22">
        <v>40236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278525</v>
      </c>
    </row>
    <row r="18" spans="1:43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110000</v>
      </c>
      <c r="P18" s="22">
        <v>0</v>
      </c>
      <c r="Q18" s="22">
        <v>0</v>
      </c>
      <c r="R18" s="22">
        <v>0</v>
      </c>
      <c r="S18" s="22">
        <v>0</v>
      </c>
      <c r="T18" s="22">
        <v>405000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110000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625000</v>
      </c>
    </row>
    <row r="19" spans="1:43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0</v>
      </c>
      <c r="G19" s="22">
        <v>0</v>
      </c>
      <c r="H19" s="22">
        <v>0</v>
      </c>
      <c r="I19" s="22">
        <v>1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779870</v>
      </c>
      <c r="P19" s="22">
        <v>0</v>
      </c>
      <c r="Q19" s="22">
        <v>0</v>
      </c>
      <c r="R19" s="22">
        <v>178723</v>
      </c>
      <c r="S19" s="22">
        <v>0</v>
      </c>
      <c r="T19" s="22">
        <v>122796</v>
      </c>
      <c r="U19" s="22">
        <v>163050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24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1244464</v>
      </c>
    </row>
    <row r="20" spans="1:43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3707465</v>
      </c>
      <c r="P20" s="22">
        <v>0</v>
      </c>
      <c r="Q20" s="22">
        <v>0</v>
      </c>
      <c r="R20" s="22">
        <v>3296673</v>
      </c>
      <c r="S20" s="22">
        <v>0</v>
      </c>
      <c r="T20" s="22">
        <v>2300946</v>
      </c>
      <c r="U20" s="22">
        <v>2453471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15675811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26429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27460795</v>
      </c>
    </row>
    <row r="21" spans="1:43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8478089</v>
      </c>
      <c r="P21" s="22">
        <v>0</v>
      </c>
      <c r="Q21" s="22">
        <v>0</v>
      </c>
      <c r="R21" s="22">
        <v>10130964</v>
      </c>
      <c r="S21" s="22">
        <v>0</v>
      </c>
      <c r="T21" s="22">
        <v>7949591</v>
      </c>
      <c r="U21" s="22">
        <v>9122337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3183712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38864693</v>
      </c>
    </row>
    <row r="22" spans="1:43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58287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31521069</v>
      </c>
      <c r="V22" s="22">
        <v>0</v>
      </c>
      <c r="W22" s="22">
        <v>0</v>
      </c>
      <c r="X22" s="22">
        <v>0</v>
      </c>
      <c r="Y22" s="22">
        <v>0</v>
      </c>
      <c r="Z22" s="22">
        <v>150000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31729356</v>
      </c>
    </row>
    <row r="23" spans="1:43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</row>
    <row r="24" spans="1:43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</row>
    <row r="25" spans="1:43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312826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136200</v>
      </c>
      <c r="AG25" s="22">
        <v>0</v>
      </c>
      <c r="AH25" s="22">
        <v>0</v>
      </c>
      <c r="AI25" s="22">
        <v>33369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482395</v>
      </c>
    </row>
    <row r="26" spans="1:43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</row>
    <row r="27" spans="1:43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2459420</v>
      </c>
      <c r="P27" s="22">
        <v>0</v>
      </c>
      <c r="Q27" s="22">
        <v>0</v>
      </c>
      <c r="R27" s="22">
        <v>1355854</v>
      </c>
      <c r="S27" s="22">
        <v>0</v>
      </c>
      <c r="T27" s="22">
        <v>1470520</v>
      </c>
      <c r="U27" s="22">
        <v>1720969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7792290</v>
      </c>
      <c r="AE27" s="22">
        <v>0</v>
      </c>
      <c r="AF27" s="22">
        <v>0</v>
      </c>
      <c r="AG27" s="22">
        <v>0</v>
      </c>
      <c r="AH27" s="22">
        <v>0</v>
      </c>
      <c r="AI27" s="22">
        <v>1930937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16729990</v>
      </c>
    </row>
    <row r="28" spans="1:43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</row>
    <row r="29" spans="1:43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</row>
    <row r="30" spans="1:43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</row>
    <row r="31" spans="1:43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42186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42186</v>
      </c>
    </row>
    <row r="32" spans="1:43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</row>
    <row r="33" spans="1:43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</row>
    <row r="34" spans="1:43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2229000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2229000</v>
      </c>
    </row>
    <row r="35" spans="1:43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</row>
    <row r="36" spans="1:43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13700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13700</v>
      </c>
    </row>
    <row r="37" spans="1:43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</row>
    <row r="38" spans="1:43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</row>
    <row r="39" spans="1:43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</row>
    <row r="40" spans="1:43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</row>
    <row r="41" spans="1:43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</row>
    <row r="42" spans="1:43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</row>
    <row r="43" spans="1:43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</row>
    <row r="44" spans="1:43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</row>
    <row r="45" spans="1:43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779925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779925</v>
      </c>
    </row>
    <row r="46" spans="1:43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</row>
    <row r="47" spans="1:43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340270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2821038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973880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4135188</v>
      </c>
    </row>
    <row r="48" spans="1:43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</row>
    <row r="49" spans="1:43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</row>
    <row r="50" spans="1:43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633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225300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225933</v>
      </c>
    </row>
    <row r="51" spans="1:43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33300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11600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132400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177300</v>
      </c>
    </row>
    <row r="52" spans="1:43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</row>
    <row r="53" spans="1:43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2645216</v>
      </c>
      <c r="P53" s="22">
        <v>0</v>
      </c>
      <c r="Q53" s="22">
        <v>0</v>
      </c>
      <c r="R53" s="22">
        <v>0</v>
      </c>
      <c r="S53" s="22">
        <v>0</v>
      </c>
      <c r="T53" s="22">
        <v>372850</v>
      </c>
      <c r="U53" s="22">
        <v>868102</v>
      </c>
      <c r="V53" s="22">
        <v>3052500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372610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7311278</v>
      </c>
    </row>
    <row r="54" spans="1:43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</row>
    <row r="55" spans="1:43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</row>
    <row r="56" spans="1:43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</row>
    <row r="57" spans="1:43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</row>
    <row r="58" spans="1:43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</row>
    <row r="59" spans="1:43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</row>
    <row r="60" spans="1:43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</row>
    <row r="61" spans="1:43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0</v>
      </c>
    </row>
    <row r="62" spans="1:43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</row>
    <row r="63" spans="1:43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6860</v>
      </c>
      <c r="G63" s="22">
        <v>0</v>
      </c>
      <c r="H63" s="22">
        <v>0</v>
      </c>
      <c r="I63" s="22">
        <v>58598</v>
      </c>
      <c r="J63" s="22">
        <v>0</v>
      </c>
      <c r="K63" s="22">
        <v>0</v>
      </c>
      <c r="L63" s="22">
        <v>0</v>
      </c>
      <c r="M63" s="22">
        <v>0</v>
      </c>
      <c r="N63" s="22">
        <v>382700</v>
      </c>
      <c r="O63" s="22">
        <v>0</v>
      </c>
      <c r="P63" s="22">
        <v>0</v>
      </c>
      <c r="Q63" s="22">
        <v>0</v>
      </c>
      <c r="R63" s="22">
        <v>0</v>
      </c>
      <c r="S63" s="22">
        <v>1951005</v>
      </c>
      <c r="T63" s="22">
        <v>151050</v>
      </c>
      <c r="U63" s="22">
        <v>32668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4976679</v>
      </c>
      <c r="AE63" s="22">
        <v>0</v>
      </c>
      <c r="AF63" s="22">
        <v>0</v>
      </c>
      <c r="AG63" s="22">
        <v>0</v>
      </c>
      <c r="AH63" s="22">
        <v>0</v>
      </c>
      <c r="AI63" s="22">
        <v>1397450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8957010</v>
      </c>
    </row>
    <row r="64" spans="1:43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</row>
    <row r="65" spans="1:43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31000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31000</v>
      </c>
    </row>
    <row r="66" spans="1:43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</row>
    <row r="67" spans="1:43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</row>
    <row r="68" spans="1:43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</row>
    <row r="69" spans="1:43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136500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249705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267039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653244</v>
      </c>
    </row>
    <row r="70" spans="1:43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4335443</v>
      </c>
      <c r="P70" s="22">
        <v>0</v>
      </c>
      <c r="Q70" s="22">
        <v>0</v>
      </c>
      <c r="R70" s="22">
        <v>2536426</v>
      </c>
      <c r="S70" s="22">
        <v>0</v>
      </c>
      <c r="T70" s="22">
        <v>1078252</v>
      </c>
      <c r="U70" s="22">
        <v>1888961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5682761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15521843</v>
      </c>
    </row>
    <row r="71" spans="1:43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</row>
    <row r="72" spans="1:43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</row>
    <row r="73" spans="1:43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</row>
    <row r="74" spans="1:43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</row>
    <row r="75" spans="1:43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</row>
    <row r="76" spans="1:43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0</v>
      </c>
    </row>
    <row r="77" spans="1:43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0</v>
      </c>
    </row>
    <row r="78" spans="1:43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293383</v>
      </c>
      <c r="P78" s="22">
        <v>0</v>
      </c>
      <c r="Q78" s="22">
        <v>0</v>
      </c>
      <c r="R78" s="22">
        <v>1168414</v>
      </c>
      <c r="S78" s="22">
        <v>0</v>
      </c>
      <c r="T78" s="22">
        <v>419167</v>
      </c>
      <c r="U78" s="22">
        <v>267167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2148131</v>
      </c>
    </row>
    <row r="79" spans="1:43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</row>
    <row r="80" spans="1:43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</row>
    <row r="81" spans="1:43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</row>
    <row r="82" spans="1:43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13600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13600</v>
      </c>
    </row>
    <row r="83" spans="1:43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0</v>
      </c>
    </row>
    <row r="84" spans="1:43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</row>
    <row r="85" spans="1:43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0</v>
      </c>
    </row>
    <row r="86" spans="1:43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0</v>
      </c>
    </row>
    <row r="87" spans="1:43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0</v>
      </c>
    </row>
    <row r="88" spans="1:43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0</v>
      </c>
    </row>
    <row r="89" spans="1:43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31042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31042</v>
      </c>
    </row>
    <row r="90" spans="1:43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0</v>
      </c>
    </row>
    <row r="91" spans="1:43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</row>
    <row r="92" spans="1:43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0</v>
      </c>
    </row>
    <row r="93" spans="1:43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0</v>
      </c>
    </row>
    <row r="94" spans="1:43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0</v>
      </c>
    </row>
    <row r="95" spans="1:43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0</v>
      </c>
    </row>
    <row r="96" spans="1:43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0</v>
      </c>
    </row>
    <row r="97" spans="1:43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0</v>
      </c>
    </row>
    <row r="98" spans="1:43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0</v>
      </c>
    </row>
    <row r="99" spans="1:43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250000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250000</v>
      </c>
    </row>
    <row r="100" spans="1:43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12800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12800</v>
      </c>
    </row>
    <row r="101" spans="1:43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1022</v>
      </c>
      <c r="P101" s="22">
        <v>0</v>
      </c>
      <c r="Q101" s="22">
        <v>0</v>
      </c>
      <c r="R101" s="22">
        <v>0</v>
      </c>
      <c r="S101" s="22">
        <v>0</v>
      </c>
      <c r="T101" s="22">
        <v>4310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137426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142758</v>
      </c>
    </row>
    <row r="102" spans="1:43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0</v>
      </c>
    </row>
    <row r="103" spans="1:43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0</v>
      </c>
    </row>
    <row r="104" spans="1:43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0</v>
      </c>
    </row>
    <row r="105" spans="1:43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0</v>
      </c>
    </row>
    <row r="106" spans="1:43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27037</v>
      </c>
      <c r="S106" s="22">
        <v>0</v>
      </c>
      <c r="T106" s="22">
        <v>38027</v>
      </c>
      <c r="U106" s="22">
        <v>35858</v>
      </c>
      <c r="V106" s="22">
        <v>0</v>
      </c>
      <c r="W106" s="22">
        <v>1778000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249124</v>
      </c>
      <c r="AJ106" s="22">
        <v>0</v>
      </c>
      <c r="AK106" s="22">
        <v>0</v>
      </c>
      <c r="AL106" s="22">
        <v>6328700</v>
      </c>
      <c r="AM106" s="22">
        <v>0</v>
      </c>
      <c r="AN106" s="22">
        <v>0</v>
      </c>
      <c r="AO106" s="22">
        <v>0</v>
      </c>
      <c r="AP106" s="22">
        <v>0</v>
      </c>
      <c r="AQ106" s="22">
        <v>8456746</v>
      </c>
    </row>
    <row r="107" spans="1:43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0</v>
      </c>
    </row>
    <row r="108" spans="1:43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1734567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1734567</v>
      </c>
    </row>
    <row r="109" spans="1:43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0</v>
      </c>
    </row>
    <row r="110" spans="1:43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0</v>
      </c>
    </row>
    <row r="111" spans="1:43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6706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86283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92989</v>
      </c>
    </row>
    <row r="112" spans="1:43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0</v>
      </c>
    </row>
    <row r="113" spans="1:43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3282265</v>
      </c>
      <c r="P113" s="22">
        <v>0</v>
      </c>
      <c r="Q113" s="22">
        <v>0</v>
      </c>
      <c r="R113" s="22">
        <v>822182</v>
      </c>
      <c r="S113" s="22">
        <v>0</v>
      </c>
      <c r="T113" s="22">
        <v>1179606</v>
      </c>
      <c r="U113" s="22">
        <v>13024356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18308409</v>
      </c>
    </row>
    <row r="114" spans="1:43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0</v>
      </c>
    </row>
    <row r="115" spans="1:43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558000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336200</v>
      </c>
      <c r="S115" s="22">
        <v>0</v>
      </c>
      <c r="T115" s="22">
        <v>49800</v>
      </c>
      <c r="U115" s="22">
        <v>143694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1087694</v>
      </c>
    </row>
    <row r="116" spans="1:43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0</v>
      </c>
    </row>
    <row r="117" spans="1:43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0</v>
      </c>
    </row>
    <row r="118" spans="1:43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0</v>
      </c>
    </row>
    <row r="119" spans="1:43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0</v>
      </c>
    </row>
    <row r="120" spans="1:43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0</v>
      </c>
    </row>
    <row r="121" spans="1:43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0</v>
      </c>
    </row>
    <row r="122" spans="1:43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0</v>
      </c>
    </row>
    <row r="123" spans="1:43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1510572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1510572</v>
      </c>
    </row>
    <row r="124" spans="1:43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0</v>
      </c>
    </row>
    <row r="125" spans="1:43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0</v>
      </c>
    </row>
    <row r="126" spans="1:43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0</v>
      </c>
    </row>
    <row r="127" spans="1:43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0</v>
      </c>
    </row>
    <row r="128" spans="1:43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0</v>
      </c>
    </row>
    <row r="129" spans="1:43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0</v>
      </c>
    </row>
    <row r="130" spans="1:43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0</v>
      </c>
    </row>
    <row r="131" spans="1:43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0</v>
      </c>
    </row>
    <row r="132" spans="1:43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0</v>
      </c>
    </row>
    <row r="133" spans="1:43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0</v>
      </c>
    </row>
    <row r="134" spans="1:43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264574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264574</v>
      </c>
    </row>
    <row r="135" spans="1:43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0</v>
      </c>
    </row>
    <row r="136" spans="1:43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0</v>
      </c>
    </row>
    <row r="137" spans="1:43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0</v>
      </c>
    </row>
    <row r="138" spans="1:43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0</v>
      </c>
    </row>
    <row r="139" spans="1:43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0</v>
      </c>
    </row>
    <row r="140" spans="1:43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0</v>
      </c>
    </row>
    <row r="141" spans="1:43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0</v>
      </c>
    </row>
    <row r="142" spans="1:43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0</v>
      </c>
    </row>
    <row r="143" spans="1:43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0</v>
      </c>
    </row>
    <row r="144" spans="1:43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0</v>
      </c>
    </row>
    <row r="145" spans="1:43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0</v>
      </c>
    </row>
    <row r="146" spans="1:43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0</v>
      </c>
    </row>
    <row r="147" spans="1:43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0</v>
      </c>
    </row>
    <row r="148" spans="1:43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0</v>
      </c>
    </row>
    <row r="149" spans="1:43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0</v>
      </c>
    </row>
    <row r="150" spans="1:43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747614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539522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1287136</v>
      </c>
    </row>
    <row r="151" spans="1:43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0</v>
      </c>
    </row>
    <row r="152" spans="1:43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0</v>
      </c>
    </row>
    <row r="153" spans="1:43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0</v>
      </c>
    </row>
    <row r="154" spans="1:43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0</v>
      </c>
    </row>
    <row r="155" spans="1:43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0</v>
      </c>
    </row>
    <row r="156" spans="1:43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0</v>
      </c>
    </row>
    <row r="157" spans="1:43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0</v>
      </c>
    </row>
    <row r="158" spans="1:43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0</v>
      </c>
    </row>
    <row r="159" spans="1:43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0</v>
      </c>
    </row>
    <row r="160" spans="1:43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0</v>
      </c>
    </row>
    <row r="161" spans="1:43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0</v>
      </c>
    </row>
    <row r="162" spans="1:43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0</v>
      </c>
    </row>
    <row r="163" spans="1:43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150000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150000</v>
      </c>
    </row>
    <row r="164" spans="1:43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0</v>
      </c>
    </row>
    <row r="165" spans="1:43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0</v>
      </c>
    </row>
    <row r="166" spans="1:43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0</v>
      </c>
    </row>
    <row r="167" spans="1:43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0</v>
      </c>
    </row>
    <row r="168" spans="1:43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0</v>
      </c>
    </row>
    <row r="169" spans="1:43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0</v>
      </c>
    </row>
    <row r="170" spans="1:43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7787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7787</v>
      </c>
    </row>
    <row r="171" spans="1:43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36985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36985</v>
      </c>
    </row>
    <row r="172" spans="1:43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0</v>
      </c>
    </row>
    <row r="173" spans="1:43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250000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250000</v>
      </c>
    </row>
    <row r="174" spans="1:43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447874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2291589</v>
      </c>
      <c r="P174" s="22">
        <v>0</v>
      </c>
      <c r="Q174" s="22">
        <v>0</v>
      </c>
      <c r="R174" s="22">
        <v>1128456</v>
      </c>
      <c r="S174" s="22">
        <v>0</v>
      </c>
      <c r="T174" s="22">
        <v>395804</v>
      </c>
      <c r="U174" s="22">
        <v>311245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4574968</v>
      </c>
    </row>
    <row r="175" spans="1:43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0</v>
      </c>
    </row>
    <row r="176" spans="1:43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0</v>
      </c>
    </row>
    <row r="177" spans="1:43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0</v>
      </c>
    </row>
    <row r="178" spans="1:43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101000</v>
      </c>
      <c r="S178" s="22">
        <v>0</v>
      </c>
      <c r="T178" s="22">
        <v>679126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3569745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4349871</v>
      </c>
    </row>
    <row r="179" spans="1:43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81950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81950</v>
      </c>
    </row>
    <row r="180" spans="1:43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0</v>
      </c>
    </row>
    <row r="181" spans="1:43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0</v>
      </c>
    </row>
    <row r="182" spans="1:43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0</v>
      </c>
    </row>
    <row r="183" spans="1:43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0</v>
      </c>
    </row>
    <row r="184" spans="1:43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0</v>
      </c>
    </row>
    <row r="185" spans="1:43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0</v>
      </c>
    </row>
    <row r="186" spans="1:43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0</v>
      </c>
    </row>
    <row r="187" spans="1:43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918582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918582</v>
      </c>
    </row>
    <row r="188" spans="1:43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0</v>
      </c>
    </row>
    <row r="189" spans="1:43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0</v>
      </c>
    </row>
    <row r="190" spans="1:43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0</v>
      </c>
    </row>
    <row r="191" spans="1:43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0</v>
      </c>
    </row>
    <row r="192" spans="1:43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10888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18578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29466</v>
      </c>
    </row>
    <row r="193" spans="1:43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0</v>
      </c>
    </row>
    <row r="194" spans="1:43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0</v>
      </c>
    </row>
    <row r="195" spans="1:43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0</v>
      </c>
    </row>
    <row r="196" spans="1:43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0</v>
      </c>
    </row>
    <row r="197" spans="1:43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0</v>
      </c>
    </row>
    <row r="198" spans="1:43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</row>
    <row r="199" spans="1:43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</row>
    <row r="200" spans="1:43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0</v>
      </c>
    </row>
    <row r="201" spans="1:43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</row>
    <row r="202" spans="1:43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0</v>
      </c>
    </row>
    <row r="203" spans="1:43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</row>
    <row r="204" spans="1:43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0</v>
      </c>
    </row>
    <row r="205" spans="1:43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0</v>
      </c>
    </row>
    <row r="206" spans="1:43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0</v>
      </c>
    </row>
    <row r="207" spans="1:43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0</v>
      </c>
    </row>
    <row r="208" spans="1:43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0</v>
      </c>
    </row>
    <row r="209" spans="1:43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0</v>
      </c>
    </row>
    <row r="210" spans="1:43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0</v>
      </c>
    </row>
    <row r="211" spans="1:43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0</v>
      </c>
    </row>
    <row r="212" spans="1:43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0</v>
      </c>
    </row>
    <row r="213" spans="1:43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0</v>
      </c>
    </row>
    <row r="214" spans="1:43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</row>
    <row r="215" spans="1:43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0</v>
      </c>
    </row>
    <row r="216" spans="1:43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0</v>
      </c>
    </row>
    <row r="217" spans="1:43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0</v>
      </c>
    </row>
    <row r="218" spans="1:43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0</v>
      </c>
    </row>
    <row r="219" spans="1:43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0</v>
      </c>
    </row>
    <row r="220" spans="1:43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</row>
    <row r="221" spans="1:43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0</v>
      </c>
    </row>
    <row r="222" spans="1:43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</row>
    <row r="223" spans="1:43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0</v>
      </c>
    </row>
    <row r="224" spans="1:43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0</v>
      </c>
    </row>
    <row r="225" spans="1:43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</row>
    <row r="226" spans="1:43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</row>
    <row r="227" spans="1:43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0</v>
      </c>
    </row>
    <row r="228" spans="1:43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38850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38850</v>
      </c>
    </row>
    <row r="229" spans="1:43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0</v>
      </c>
    </row>
    <row r="230" spans="1:43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0</v>
      </c>
    </row>
    <row r="231" spans="1:43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0</v>
      </c>
    </row>
    <row r="232" spans="1:43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0</v>
      </c>
    </row>
    <row r="233" spans="1:43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0</v>
      </c>
    </row>
    <row r="234" spans="1:43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0</v>
      </c>
    </row>
    <row r="235" spans="1:43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73322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1500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74822</v>
      </c>
    </row>
    <row r="236" spans="1:43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0</v>
      </c>
    </row>
    <row r="237" spans="1:43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0</v>
      </c>
    </row>
    <row r="238" spans="1:43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</row>
    <row r="239" spans="1:43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0</v>
      </c>
    </row>
    <row r="240" spans="1:43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0</v>
      </c>
    </row>
    <row r="241" spans="1:43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0</v>
      </c>
    </row>
    <row r="242" spans="1:43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0</v>
      </c>
    </row>
    <row r="243" spans="1:43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0</v>
      </c>
    </row>
    <row r="244" spans="1:43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0</v>
      </c>
    </row>
    <row r="245" spans="1:43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</row>
    <row r="246" spans="1:43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</row>
    <row r="247" spans="1:43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</row>
    <row r="248" spans="1:43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0</v>
      </c>
    </row>
    <row r="249" spans="1:43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</row>
    <row r="250" spans="1:43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62325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62325</v>
      </c>
    </row>
    <row r="251" spans="1:43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</row>
    <row r="252" spans="1:43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0</v>
      </c>
    </row>
    <row r="253" spans="1:43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</row>
    <row r="254" spans="1:43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0</v>
      </c>
    </row>
    <row r="255" spans="1:43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</row>
    <row r="256" spans="1:43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0</v>
      </c>
    </row>
    <row r="257" spans="1:43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</row>
    <row r="258" spans="1:43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0</v>
      </c>
    </row>
    <row r="259" spans="1:43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0</v>
      </c>
    </row>
    <row r="260" spans="1:43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</row>
    <row r="261" spans="1:43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</row>
    <row r="262" spans="1:43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</row>
    <row r="263" spans="1:43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</row>
    <row r="264" spans="1:43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0</v>
      </c>
    </row>
    <row r="265" spans="1:43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</row>
    <row r="266" spans="1:43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6996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6996</v>
      </c>
    </row>
    <row r="267" spans="1:43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</row>
    <row r="268" spans="1:43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</row>
    <row r="269" spans="1:43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</row>
    <row r="270" spans="1:43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</row>
    <row r="271" spans="1:43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</row>
    <row r="272" spans="1:43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</row>
    <row r="273" spans="1:43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</row>
    <row r="274" spans="1:43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</row>
    <row r="275" spans="1:43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</row>
    <row r="276" spans="1:43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</row>
    <row r="277" spans="1:43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</row>
    <row r="278" spans="1:43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</row>
    <row r="279" spans="1:43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</row>
    <row r="280" spans="1:43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</row>
    <row r="281" spans="1:43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</row>
    <row r="282" spans="1:43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</row>
    <row r="283" spans="1:43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</row>
    <row r="284" spans="1:43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</row>
    <row r="285" spans="1:43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</row>
    <row r="286" spans="1:43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</row>
    <row r="287" spans="1:43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</row>
    <row r="288" spans="1:43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</row>
    <row r="289" spans="1:43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</row>
    <row r="290" spans="1:43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</row>
    <row r="291" spans="1:43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</row>
    <row r="292" spans="1:43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</row>
    <row r="293" spans="1:43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</row>
    <row r="294" spans="1:43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</row>
    <row r="295" spans="1:43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</row>
    <row r="298" spans="1:43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0</v>
      </c>
    </row>
    <row r="299" spans="1:43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</row>
    <row r="300" spans="1:43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</row>
    <row r="301" spans="1:43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</row>
    <row r="302" spans="1:43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0</v>
      </c>
    </row>
    <row r="303" spans="1:43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0</v>
      </c>
    </row>
    <row r="304" spans="1:43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</row>
    <row r="305" spans="1:43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</row>
    <row r="306" spans="1:43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56193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56193</v>
      </c>
    </row>
    <row r="307" spans="1:43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0</v>
      </c>
    </row>
    <row r="308" spans="1:43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0</v>
      </c>
    </row>
    <row r="309" spans="1:43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0</v>
      </c>
    </row>
    <row r="310" spans="1:43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0</v>
      </c>
    </row>
    <row r="311" spans="1:43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0</v>
      </c>
    </row>
    <row r="312" spans="1:43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</row>
    <row r="313" spans="1:43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</row>
    <row r="314" spans="1:43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</row>
    <row r="315" spans="1:43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</row>
    <row r="316" spans="1:43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0</v>
      </c>
    </row>
    <row r="317" spans="1:43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</row>
    <row r="318" spans="1:43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</row>
    <row r="319" spans="1:43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</row>
    <row r="320" spans="1:43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</row>
    <row r="321" spans="1:43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0</v>
      </c>
    </row>
    <row r="322" spans="1:43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0</v>
      </c>
    </row>
    <row r="323" spans="1:43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</row>
    <row r="324" spans="1:43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0</v>
      </c>
    </row>
    <row r="325" spans="1:43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0</v>
      </c>
    </row>
    <row r="326" spans="1:43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0</v>
      </c>
    </row>
    <row r="327" spans="1:43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0</v>
      </c>
    </row>
    <row r="328" spans="1:43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1903800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0</v>
      </c>
    </row>
    <row r="329" spans="1:43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415CB-DA8C-481F-822F-909F37399BC4}">
  <dimension ref="A1:AQ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1123</v>
      </c>
      <c r="D1" s="20" t="s">
        <v>1165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828</v>
      </c>
      <c r="F2" s="21" t="s">
        <v>829</v>
      </c>
      <c r="G2" s="21" t="s">
        <v>830</v>
      </c>
      <c r="H2" s="21" t="s">
        <v>831</v>
      </c>
      <c r="I2" s="21" t="s">
        <v>832</v>
      </c>
      <c r="J2" s="21" t="s">
        <v>833</v>
      </c>
      <c r="K2" s="21" t="s">
        <v>834</v>
      </c>
      <c r="L2" s="21" t="s">
        <v>835</v>
      </c>
      <c r="M2" s="21" t="s">
        <v>836</v>
      </c>
      <c r="N2" s="21" t="s">
        <v>1041</v>
      </c>
      <c r="O2" s="21" t="s">
        <v>838</v>
      </c>
      <c r="P2" s="21" t="s">
        <v>839</v>
      </c>
      <c r="Q2" s="21" t="s">
        <v>840</v>
      </c>
      <c r="R2" s="21" t="s">
        <v>841</v>
      </c>
      <c r="S2" s="21" t="s">
        <v>842</v>
      </c>
      <c r="T2" s="21" t="s">
        <v>843</v>
      </c>
      <c r="U2" s="21" t="s">
        <v>844</v>
      </c>
      <c r="V2" s="21" t="s">
        <v>845</v>
      </c>
      <c r="W2" s="21" t="s">
        <v>846</v>
      </c>
      <c r="X2" s="21" t="s">
        <v>847</v>
      </c>
      <c r="Y2" s="21" t="s">
        <v>848</v>
      </c>
      <c r="Z2" s="21" t="s">
        <v>849</v>
      </c>
      <c r="AA2" s="21" t="s">
        <v>850</v>
      </c>
      <c r="AB2" s="21" t="s">
        <v>851</v>
      </c>
      <c r="AC2" s="21" t="s">
        <v>852</v>
      </c>
      <c r="AD2" s="21" t="s">
        <v>853</v>
      </c>
      <c r="AE2" s="21" t="s">
        <v>854</v>
      </c>
      <c r="AF2" s="21" t="s">
        <v>855</v>
      </c>
      <c r="AG2" s="21" t="s">
        <v>856</v>
      </c>
      <c r="AH2" s="21" t="s">
        <v>857</v>
      </c>
      <c r="AI2" s="21" t="s">
        <v>858</v>
      </c>
      <c r="AJ2" s="21" t="s">
        <v>859</v>
      </c>
      <c r="AK2" s="21" t="s">
        <v>860</v>
      </c>
      <c r="AL2" s="21" t="s">
        <v>861</v>
      </c>
      <c r="AM2" s="21" t="s">
        <v>862</v>
      </c>
      <c r="AN2" s="21" t="s">
        <v>863</v>
      </c>
      <c r="AO2" s="21" t="s">
        <v>864</v>
      </c>
      <c r="AP2" s="21" t="s">
        <v>64</v>
      </c>
      <c r="AQ2" s="21" t="s">
        <v>1043</v>
      </c>
    </row>
    <row r="3" spans="1:43" x14ac:dyDescent="0.25">
      <c r="A3" s="21"/>
      <c r="B3" s="21"/>
      <c r="C3" s="21"/>
      <c r="D3" s="21" t="s">
        <v>88</v>
      </c>
      <c r="E3" s="21" t="s">
        <v>1125</v>
      </c>
      <c r="F3" s="21" t="s">
        <v>1126</v>
      </c>
      <c r="G3" s="21" t="s">
        <v>1127</v>
      </c>
      <c r="H3" s="21" t="s">
        <v>1128</v>
      </c>
      <c r="I3" s="21" t="s">
        <v>1129</v>
      </c>
      <c r="J3" s="21" t="s">
        <v>1130</v>
      </c>
      <c r="K3" s="21" t="s">
        <v>1131</v>
      </c>
      <c r="L3" s="21" t="s">
        <v>1132</v>
      </c>
      <c r="M3" s="21" t="s">
        <v>1133</v>
      </c>
      <c r="N3" s="21" t="s">
        <v>1134</v>
      </c>
      <c r="O3" s="21" t="s">
        <v>1135</v>
      </c>
      <c r="P3" s="21" t="s">
        <v>1136</v>
      </c>
      <c r="Q3" s="21" t="s">
        <v>1137</v>
      </c>
      <c r="R3" s="21" t="s">
        <v>1138</v>
      </c>
      <c r="S3" s="21" t="s">
        <v>1139</v>
      </c>
      <c r="T3" s="21" t="s">
        <v>1140</v>
      </c>
      <c r="U3" s="21" t="s">
        <v>1141</v>
      </c>
      <c r="V3" s="21" t="s">
        <v>1142</v>
      </c>
      <c r="W3" s="21" t="s">
        <v>1143</v>
      </c>
      <c r="X3" s="21" t="s">
        <v>1144</v>
      </c>
      <c r="Y3" s="21" t="s">
        <v>1145</v>
      </c>
      <c r="Z3" s="21" t="s">
        <v>1146</v>
      </c>
      <c r="AA3" s="21" t="s">
        <v>1147</v>
      </c>
      <c r="AB3" s="21" t="s">
        <v>1148</v>
      </c>
      <c r="AC3" s="21" t="s">
        <v>1149</v>
      </c>
      <c r="AD3" s="21" t="s">
        <v>1150</v>
      </c>
      <c r="AE3" s="21" t="s">
        <v>1151</v>
      </c>
      <c r="AF3" s="21" t="s">
        <v>1152</v>
      </c>
      <c r="AG3" s="21" t="s">
        <v>1153</v>
      </c>
      <c r="AH3" s="21" t="s">
        <v>1154</v>
      </c>
      <c r="AI3" s="21" t="s">
        <v>1155</v>
      </c>
      <c r="AJ3" s="21" t="s">
        <v>1156</v>
      </c>
      <c r="AK3" s="21" t="s">
        <v>1157</v>
      </c>
      <c r="AL3" s="21" t="s">
        <v>1158</v>
      </c>
      <c r="AM3" s="21" t="s">
        <v>1159</v>
      </c>
      <c r="AN3" s="21" t="s">
        <v>1160</v>
      </c>
      <c r="AO3" s="21" t="s">
        <v>1161</v>
      </c>
      <c r="AP3" s="21" t="s">
        <v>1162</v>
      </c>
      <c r="AQ3" s="21" t="s">
        <v>1163</v>
      </c>
    </row>
    <row r="4" spans="1:43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0</v>
      </c>
    </row>
    <row r="5" spans="1:43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</row>
    <row r="6" spans="1:43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0</v>
      </c>
    </row>
    <row r="7" spans="1:43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54273000</v>
      </c>
      <c r="O7" s="22">
        <v>7650000</v>
      </c>
      <c r="P7" s="22">
        <v>0</v>
      </c>
      <c r="Q7" s="22">
        <v>0</v>
      </c>
      <c r="R7" s="22">
        <v>73000000</v>
      </c>
      <c r="S7" s="22">
        <v>0</v>
      </c>
      <c r="T7" s="22">
        <v>23600000</v>
      </c>
      <c r="U7" s="22">
        <v>27200000</v>
      </c>
      <c r="V7" s="22">
        <v>0</v>
      </c>
      <c r="W7" s="22">
        <v>1250000</v>
      </c>
      <c r="X7" s="22">
        <v>0</v>
      </c>
      <c r="Y7" s="22">
        <v>0</v>
      </c>
      <c r="Z7" s="22">
        <v>0</v>
      </c>
      <c r="AA7" s="22">
        <v>0</v>
      </c>
      <c r="AB7" s="22">
        <v>46500000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233473000</v>
      </c>
    </row>
    <row r="8" spans="1:43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</row>
    <row r="9" spans="1:43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</row>
    <row r="10" spans="1:43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11000000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11000000</v>
      </c>
    </row>
    <row r="11" spans="1:43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0</v>
      </c>
      <c r="H11" s="22">
        <v>0</v>
      </c>
      <c r="I11" s="22">
        <v>5891000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105083000</v>
      </c>
      <c r="P11" s="22">
        <v>0</v>
      </c>
      <c r="Q11" s="22">
        <v>158995000</v>
      </c>
      <c r="R11" s="22">
        <v>2179000</v>
      </c>
      <c r="S11" s="22">
        <v>0</v>
      </c>
      <c r="T11" s="22">
        <v>0</v>
      </c>
      <c r="U11" s="22">
        <v>0</v>
      </c>
      <c r="V11" s="22">
        <v>102000</v>
      </c>
      <c r="W11" s="22">
        <v>346000</v>
      </c>
      <c r="X11" s="22">
        <v>1416000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26894000</v>
      </c>
      <c r="AE11" s="22">
        <v>80817000</v>
      </c>
      <c r="AF11" s="22">
        <v>4000000</v>
      </c>
      <c r="AG11" s="22">
        <v>0</v>
      </c>
      <c r="AH11" s="22">
        <v>0</v>
      </c>
      <c r="AI11" s="22">
        <v>127189000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512912000</v>
      </c>
    </row>
    <row r="12" spans="1:43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62000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62000</v>
      </c>
    </row>
    <row r="13" spans="1:43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</row>
    <row r="14" spans="1:43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3447272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3447272</v>
      </c>
    </row>
    <row r="15" spans="1:43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625000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625000</v>
      </c>
    </row>
    <row r="16" spans="1:43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560000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1785000</v>
      </c>
      <c r="O16" s="22">
        <v>5069000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7414000</v>
      </c>
    </row>
    <row r="17" spans="1:43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4000000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4000000</v>
      </c>
    </row>
    <row r="18" spans="1:43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</row>
    <row r="19" spans="1:43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0</v>
      </c>
      <c r="G19" s="22">
        <v>0</v>
      </c>
      <c r="H19" s="22">
        <v>0</v>
      </c>
      <c r="I19" s="22">
        <v>2127290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2250000</v>
      </c>
      <c r="P19" s="22">
        <v>0</v>
      </c>
      <c r="Q19" s="22">
        <v>0</v>
      </c>
      <c r="R19" s="22">
        <v>0</v>
      </c>
      <c r="S19" s="22">
        <v>0</v>
      </c>
      <c r="T19" s="22">
        <v>3500000</v>
      </c>
      <c r="U19" s="22">
        <v>1363000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3526600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12766890</v>
      </c>
    </row>
    <row r="20" spans="1:43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700000</v>
      </c>
      <c r="P20" s="22">
        <v>0</v>
      </c>
      <c r="Q20" s="22">
        <v>0</v>
      </c>
      <c r="R20" s="22">
        <v>0</v>
      </c>
      <c r="S20" s="22">
        <v>0</v>
      </c>
      <c r="T20" s="22">
        <v>3900000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4600000</v>
      </c>
    </row>
    <row r="21" spans="1:43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9000000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9000000</v>
      </c>
    </row>
    <row r="22" spans="1:43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</row>
    <row r="23" spans="1:43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</row>
    <row r="24" spans="1:43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2650000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11500000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14150000</v>
      </c>
    </row>
    <row r="25" spans="1:43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3072173</v>
      </c>
      <c r="P25" s="22">
        <v>0</v>
      </c>
      <c r="Q25" s="22">
        <v>0</v>
      </c>
      <c r="R25" s="22">
        <v>0</v>
      </c>
      <c r="S25" s="22">
        <v>0</v>
      </c>
      <c r="T25" s="22">
        <v>6144346</v>
      </c>
      <c r="U25" s="22">
        <v>6144346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15200000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30560865</v>
      </c>
    </row>
    <row r="26" spans="1:43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1313858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1313858</v>
      </c>
    </row>
    <row r="27" spans="1:43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</row>
    <row r="28" spans="1:43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</row>
    <row r="29" spans="1:43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</row>
    <row r="30" spans="1:43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</row>
    <row r="31" spans="1:43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</row>
    <row r="32" spans="1:43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</row>
    <row r="33" spans="1:43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</row>
    <row r="34" spans="1:43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</row>
    <row r="35" spans="1:43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</row>
    <row r="36" spans="1:43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</row>
    <row r="37" spans="1:43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</row>
    <row r="38" spans="1:43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</row>
    <row r="39" spans="1:43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</row>
    <row r="40" spans="1:43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</row>
    <row r="41" spans="1:43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</row>
    <row r="42" spans="1:43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</row>
    <row r="43" spans="1:43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</row>
    <row r="44" spans="1:43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</row>
    <row r="45" spans="1:43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</row>
    <row r="46" spans="1:43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</row>
    <row r="47" spans="1:43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2883397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2883397</v>
      </c>
    </row>
    <row r="48" spans="1:43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</row>
    <row r="49" spans="1:43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</row>
    <row r="50" spans="1:43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228178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228178</v>
      </c>
    </row>
    <row r="51" spans="1:43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</row>
    <row r="52" spans="1:43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</row>
    <row r="53" spans="1:43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5400000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1035000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6435000</v>
      </c>
    </row>
    <row r="54" spans="1:43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</row>
    <row r="55" spans="1:43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</row>
    <row r="56" spans="1:43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</row>
    <row r="57" spans="1:43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</row>
    <row r="58" spans="1:43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</row>
    <row r="59" spans="1:43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9500000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9500000</v>
      </c>
    </row>
    <row r="60" spans="1:43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</row>
    <row r="61" spans="1:43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9438710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965500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10404210</v>
      </c>
    </row>
    <row r="62" spans="1:43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</row>
    <row r="63" spans="1:43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391308</v>
      </c>
      <c r="U63" s="22">
        <v>1593932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1985240</v>
      </c>
    </row>
    <row r="64" spans="1:43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</row>
    <row r="65" spans="1:43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</row>
    <row r="66" spans="1:43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</row>
    <row r="67" spans="1:43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</row>
    <row r="68" spans="1:43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</row>
    <row r="69" spans="1:43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7000000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7000000</v>
      </c>
    </row>
    <row r="70" spans="1:43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1084806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1084806</v>
      </c>
    </row>
    <row r="71" spans="1:43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</row>
    <row r="72" spans="1:43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</row>
    <row r="73" spans="1:43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178764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97477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276241</v>
      </c>
    </row>
    <row r="74" spans="1:43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</row>
    <row r="75" spans="1:43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</row>
    <row r="76" spans="1:43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69225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69225</v>
      </c>
    </row>
    <row r="77" spans="1:43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0</v>
      </c>
    </row>
    <row r="78" spans="1:43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6780781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7986447</v>
      </c>
      <c r="P78" s="22">
        <v>0</v>
      </c>
      <c r="Q78" s="22">
        <v>0</v>
      </c>
      <c r="R78" s="22">
        <v>0</v>
      </c>
      <c r="S78" s="22">
        <v>0</v>
      </c>
      <c r="T78" s="22">
        <v>232772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15000000</v>
      </c>
    </row>
    <row r="79" spans="1:43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</row>
    <row r="80" spans="1:43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</row>
    <row r="81" spans="1:43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</row>
    <row r="82" spans="1:43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</row>
    <row r="83" spans="1:43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0</v>
      </c>
    </row>
    <row r="84" spans="1:43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</row>
    <row r="85" spans="1:43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0</v>
      </c>
    </row>
    <row r="86" spans="1:43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1463800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1463800</v>
      </c>
    </row>
    <row r="87" spans="1:43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0</v>
      </c>
    </row>
    <row r="88" spans="1:43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0</v>
      </c>
    </row>
    <row r="89" spans="1:43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0</v>
      </c>
    </row>
    <row r="90" spans="1:43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3467149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3467149</v>
      </c>
    </row>
    <row r="91" spans="1:43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</row>
    <row r="92" spans="1:43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0</v>
      </c>
    </row>
    <row r="93" spans="1:43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200509</v>
      </c>
      <c r="V93" s="22">
        <v>734410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934919</v>
      </c>
    </row>
    <row r="94" spans="1:43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0</v>
      </c>
    </row>
    <row r="95" spans="1:43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0</v>
      </c>
    </row>
    <row r="96" spans="1:43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0</v>
      </c>
    </row>
    <row r="97" spans="1:43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0</v>
      </c>
    </row>
    <row r="98" spans="1:43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0</v>
      </c>
    </row>
    <row r="99" spans="1:43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0</v>
      </c>
    </row>
    <row r="100" spans="1:43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633700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633700</v>
      </c>
    </row>
    <row r="101" spans="1:43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0</v>
      </c>
    </row>
    <row r="102" spans="1:43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0</v>
      </c>
    </row>
    <row r="103" spans="1:43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0</v>
      </c>
    </row>
    <row r="104" spans="1:43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0</v>
      </c>
    </row>
    <row r="105" spans="1:43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0</v>
      </c>
    </row>
    <row r="106" spans="1:43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3500000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3500000</v>
      </c>
    </row>
    <row r="107" spans="1:43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0</v>
      </c>
    </row>
    <row r="108" spans="1:43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319196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319196</v>
      </c>
    </row>
    <row r="109" spans="1:43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700000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700000</v>
      </c>
    </row>
    <row r="110" spans="1:43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0</v>
      </c>
    </row>
    <row r="111" spans="1:43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1051000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1051000</v>
      </c>
    </row>
    <row r="112" spans="1:43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0</v>
      </c>
    </row>
    <row r="113" spans="1:43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1848960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6670000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8518960</v>
      </c>
    </row>
    <row r="114" spans="1:43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400000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400000</v>
      </c>
    </row>
    <row r="115" spans="1:43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45672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45672</v>
      </c>
    </row>
    <row r="116" spans="1:43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0</v>
      </c>
    </row>
    <row r="117" spans="1:43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0</v>
      </c>
    </row>
    <row r="118" spans="1:43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0</v>
      </c>
    </row>
    <row r="119" spans="1:43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0</v>
      </c>
    </row>
    <row r="120" spans="1:43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0</v>
      </c>
    </row>
    <row r="121" spans="1:43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0</v>
      </c>
    </row>
    <row r="122" spans="1:43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0</v>
      </c>
    </row>
    <row r="123" spans="1:43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0</v>
      </c>
    </row>
    <row r="124" spans="1:43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0</v>
      </c>
    </row>
    <row r="125" spans="1:43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0</v>
      </c>
    </row>
    <row r="126" spans="1:43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0</v>
      </c>
    </row>
    <row r="127" spans="1:43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0</v>
      </c>
    </row>
    <row r="128" spans="1:43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0</v>
      </c>
    </row>
    <row r="129" spans="1:43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637500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3600000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4237500</v>
      </c>
    </row>
    <row r="130" spans="1:43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0</v>
      </c>
    </row>
    <row r="131" spans="1:43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0</v>
      </c>
    </row>
    <row r="132" spans="1:43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0</v>
      </c>
    </row>
    <row r="133" spans="1:43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0</v>
      </c>
    </row>
    <row r="134" spans="1:43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0</v>
      </c>
    </row>
    <row r="135" spans="1:43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0</v>
      </c>
    </row>
    <row r="136" spans="1:43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5500000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5500000</v>
      </c>
    </row>
    <row r="137" spans="1:43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0</v>
      </c>
    </row>
    <row r="138" spans="1:43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0</v>
      </c>
    </row>
    <row r="139" spans="1:43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0</v>
      </c>
    </row>
    <row r="140" spans="1:43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0</v>
      </c>
    </row>
    <row r="141" spans="1:43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65278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65278</v>
      </c>
    </row>
    <row r="142" spans="1:43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0</v>
      </c>
    </row>
    <row r="143" spans="1:43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0</v>
      </c>
    </row>
    <row r="144" spans="1:43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0</v>
      </c>
    </row>
    <row r="145" spans="1:43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0</v>
      </c>
    </row>
    <row r="146" spans="1:43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0</v>
      </c>
    </row>
    <row r="147" spans="1:43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0</v>
      </c>
    </row>
    <row r="148" spans="1:43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0</v>
      </c>
    </row>
    <row r="149" spans="1:43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0</v>
      </c>
    </row>
    <row r="150" spans="1:43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1384073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1384073</v>
      </c>
    </row>
    <row r="151" spans="1:43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0</v>
      </c>
    </row>
    <row r="152" spans="1:43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0</v>
      </c>
    </row>
    <row r="153" spans="1:43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0</v>
      </c>
    </row>
    <row r="154" spans="1:43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539750</v>
      </c>
      <c r="O154" s="22">
        <v>188880</v>
      </c>
      <c r="P154" s="22">
        <v>0</v>
      </c>
      <c r="Q154" s="22">
        <v>0</v>
      </c>
      <c r="R154" s="22">
        <v>0</v>
      </c>
      <c r="S154" s="22">
        <v>0</v>
      </c>
      <c r="T154" s="22">
        <v>179852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62670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971152</v>
      </c>
    </row>
    <row r="155" spans="1:43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0</v>
      </c>
    </row>
    <row r="156" spans="1:43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0</v>
      </c>
    </row>
    <row r="157" spans="1:43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0</v>
      </c>
    </row>
    <row r="158" spans="1:43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11200000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1700000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12900000</v>
      </c>
    </row>
    <row r="159" spans="1:43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0</v>
      </c>
    </row>
    <row r="160" spans="1:43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0</v>
      </c>
    </row>
    <row r="161" spans="1:43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1125841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562921</v>
      </c>
      <c r="O161" s="22">
        <v>562921</v>
      </c>
      <c r="P161" s="22">
        <v>0</v>
      </c>
      <c r="Q161" s="22">
        <v>0</v>
      </c>
      <c r="R161" s="22">
        <v>0</v>
      </c>
      <c r="S161" s="22">
        <v>0</v>
      </c>
      <c r="T161" s="22">
        <v>562921</v>
      </c>
      <c r="U161" s="22">
        <v>562921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2251681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5629206</v>
      </c>
    </row>
    <row r="162" spans="1:43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0</v>
      </c>
    </row>
    <row r="163" spans="1:43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0</v>
      </c>
    </row>
    <row r="164" spans="1:43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0</v>
      </c>
    </row>
    <row r="165" spans="1:43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0</v>
      </c>
    </row>
    <row r="166" spans="1:43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0</v>
      </c>
    </row>
    <row r="167" spans="1:43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0</v>
      </c>
    </row>
    <row r="168" spans="1:43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0</v>
      </c>
    </row>
    <row r="169" spans="1:43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0</v>
      </c>
    </row>
    <row r="170" spans="1:43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0</v>
      </c>
    </row>
    <row r="171" spans="1:43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0</v>
      </c>
    </row>
    <row r="172" spans="1:43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0</v>
      </c>
    </row>
    <row r="173" spans="1:43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0</v>
      </c>
    </row>
    <row r="174" spans="1:43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0</v>
      </c>
    </row>
    <row r="175" spans="1:43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0</v>
      </c>
    </row>
    <row r="176" spans="1:43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0</v>
      </c>
    </row>
    <row r="177" spans="1:43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0</v>
      </c>
    </row>
    <row r="178" spans="1:43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7000000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7000000</v>
      </c>
    </row>
    <row r="179" spans="1:43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1489932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1489932</v>
      </c>
    </row>
    <row r="180" spans="1:43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0</v>
      </c>
    </row>
    <row r="181" spans="1:43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0</v>
      </c>
    </row>
    <row r="182" spans="1:43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0</v>
      </c>
    </row>
    <row r="183" spans="1:43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0</v>
      </c>
    </row>
    <row r="184" spans="1:43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0</v>
      </c>
    </row>
    <row r="185" spans="1:43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82834</v>
      </c>
      <c r="AP185" s="22">
        <v>0</v>
      </c>
      <c r="AQ185" s="22">
        <v>82834</v>
      </c>
    </row>
    <row r="186" spans="1:43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0</v>
      </c>
    </row>
    <row r="187" spans="1:43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0</v>
      </c>
    </row>
    <row r="188" spans="1:43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1650000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1650000</v>
      </c>
    </row>
    <row r="189" spans="1:43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0</v>
      </c>
    </row>
    <row r="190" spans="1:43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0</v>
      </c>
    </row>
    <row r="191" spans="1:43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0</v>
      </c>
    </row>
    <row r="192" spans="1:43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0</v>
      </c>
    </row>
    <row r="193" spans="1:43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0</v>
      </c>
    </row>
    <row r="194" spans="1:43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0</v>
      </c>
    </row>
    <row r="195" spans="1:43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0</v>
      </c>
    </row>
    <row r="196" spans="1:43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0</v>
      </c>
    </row>
    <row r="197" spans="1:43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0</v>
      </c>
    </row>
    <row r="198" spans="1:43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</row>
    <row r="199" spans="1:43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</row>
    <row r="200" spans="1:43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0</v>
      </c>
    </row>
    <row r="201" spans="1:43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</row>
    <row r="202" spans="1:43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0</v>
      </c>
    </row>
    <row r="203" spans="1:43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</row>
    <row r="204" spans="1:43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0</v>
      </c>
    </row>
    <row r="205" spans="1:43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105743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250000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355743</v>
      </c>
    </row>
    <row r="206" spans="1:43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0</v>
      </c>
    </row>
    <row r="207" spans="1:43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0</v>
      </c>
    </row>
    <row r="208" spans="1:43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0</v>
      </c>
    </row>
    <row r="209" spans="1:43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395000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395000</v>
      </c>
    </row>
    <row r="210" spans="1:43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0</v>
      </c>
    </row>
    <row r="211" spans="1:43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0</v>
      </c>
    </row>
    <row r="212" spans="1:43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0</v>
      </c>
    </row>
    <row r="213" spans="1:43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0</v>
      </c>
    </row>
    <row r="214" spans="1:43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</row>
    <row r="215" spans="1:43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0</v>
      </c>
    </row>
    <row r="216" spans="1:43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0</v>
      </c>
    </row>
    <row r="217" spans="1:43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0</v>
      </c>
    </row>
    <row r="218" spans="1:43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0</v>
      </c>
    </row>
    <row r="219" spans="1:43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0</v>
      </c>
    </row>
    <row r="220" spans="1:43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</row>
    <row r="221" spans="1:43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0</v>
      </c>
    </row>
    <row r="222" spans="1:43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</row>
    <row r="223" spans="1:43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0</v>
      </c>
    </row>
    <row r="224" spans="1:43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0</v>
      </c>
    </row>
    <row r="225" spans="1:43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</row>
    <row r="226" spans="1:43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</row>
    <row r="227" spans="1:43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0</v>
      </c>
    </row>
    <row r="228" spans="1:43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0</v>
      </c>
    </row>
    <row r="229" spans="1:43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0</v>
      </c>
    </row>
    <row r="230" spans="1:43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0</v>
      </c>
    </row>
    <row r="231" spans="1:43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0</v>
      </c>
    </row>
    <row r="232" spans="1:43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0</v>
      </c>
    </row>
    <row r="233" spans="1:43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0</v>
      </c>
    </row>
    <row r="234" spans="1:43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0</v>
      </c>
    </row>
    <row r="235" spans="1:43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0</v>
      </c>
    </row>
    <row r="236" spans="1:43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0</v>
      </c>
    </row>
    <row r="237" spans="1:43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0</v>
      </c>
    </row>
    <row r="238" spans="1:43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</row>
    <row r="239" spans="1:43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0</v>
      </c>
    </row>
    <row r="240" spans="1:43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0</v>
      </c>
    </row>
    <row r="241" spans="1:43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0</v>
      </c>
    </row>
    <row r="242" spans="1:43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7061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7061</v>
      </c>
    </row>
    <row r="243" spans="1:43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0</v>
      </c>
    </row>
    <row r="244" spans="1:43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0</v>
      </c>
    </row>
    <row r="245" spans="1:43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</row>
    <row r="246" spans="1:43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</row>
    <row r="247" spans="1:43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</row>
    <row r="248" spans="1:43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0</v>
      </c>
    </row>
    <row r="249" spans="1:43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</row>
    <row r="250" spans="1:43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0</v>
      </c>
    </row>
    <row r="251" spans="1:43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</row>
    <row r="252" spans="1:43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0</v>
      </c>
    </row>
    <row r="253" spans="1:43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</row>
    <row r="254" spans="1:43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0</v>
      </c>
    </row>
    <row r="255" spans="1:43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530000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530000</v>
      </c>
    </row>
    <row r="256" spans="1:43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0</v>
      </c>
    </row>
    <row r="257" spans="1:43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</row>
    <row r="258" spans="1:43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7904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7904</v>
      </c>
    </row>
    <row r="259" spans="1:43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0</v>
      </c>
    </row>
    <row r="260" spans="1:43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</row>
    <row r="261" spans="1:43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</row>
    <row r="262" spans="1:43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</row>
    <row r="263" spans="1:43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</row>
    <row r="264" spans="1:43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7060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7060</v>
      </c>
    </row>
    <row r="265" spans="1:43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</row>
    <row r="266" spans="1:43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0</v>
      </c>
    </row>
    <row r="267" spans="1:43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</row>
    <row r="268" spans="1:43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</row>
    <row r="269" spans="1:43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</row>
    <row r="270" spans="1:43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</row>
    <row r="271" spans="1:43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</row>
    <row r="272" spans="1:43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</row>
    <row r="273" spans="1:43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</row>
    <row r="274" spans="1:43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</row>
    <row r="275" spans="1:43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</row>
    <row r="276" spans="1:43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</row>
    <row r="277" spans="1:43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</row>
    <row r="278" spans="1:43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</row>
    <row r="279" spans="1:43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</row>
    <row r="280" spans="1:43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</row>
    <row r="281" spans="1:43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</row>
    <row r="282" spans="1:43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</row>
    <row r="283" spans="1:43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</row>
    <row r="284" spans="1:43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</row>
    <row r="285" spans="1:43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</row>
    <row r="286" spans="1:43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</row>
    <row r="287" spans="1:43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</row>
    <row r="288" spans="1:43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</row>
    <row r="289" spans="1:43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</row>
    <row r="290" spans="1:43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</row>
    <row r="291" spans="1:43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</row>
    <row r="292" spans="1:43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</row>
    <row r="293" spans="1:43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</row>
    <row r="294" spans="1:43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700000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700000</v>
      </c>
    </row>
    <row r="295" spans="1:43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</row>
    <row r="298" spans="1:43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0</v>
      </c>
    </row>
    <row r="299" spans="1:43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</row>
    <row r="300" spans="1:43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</row>
    <row r="301" spans="1:43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</row>
    <row r="302" spans="1:43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0</v>
      </c>
    </row>
    <row r="303" spans="1:43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0</v>
      </c>
    </row>
    <row r="304" spans="1:43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</row>
    <row r="305" spans="1:43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</row>
    <row r="306" spans="1:43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0</v>
      </c>
    </row>
    <row r="307" spans="1:43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0</v>
      </c>
    </row>
    <row r="308" spans="1:43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0</v>
      </c>
    </row>
    <row r="309" spans="1:43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0</v>
      </c>
    </row>
    <row r="310" spans="1:43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0</v>
      </c>
    </row>
    <row r="311" spans="1:43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0</v>
      </c>
    </row>
    <row r="312" spans="1:43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</row>
    <row r="313" spans="1:43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</row>
    <row r="314" spans="1:43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</row>
    <row r="315" spans="1:43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</row>
    <row r="316" spans="1:43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0</v>
      </c>
    </row>
    <row r="317" spans="1:43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</row>
    <row r="318" spans="1:43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</row>
    <row r="319" spans="1:43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</row>
    <row r="320" spans="1:43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</row>
    <row r="321" spans="1:43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0</v>
      </c>
    </row>
    <row r="322" spans="1:43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0</v>
      </c>
    </row>
    <row r="323" spans="1:43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</row>
    <row r="324" spans="1:43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0</v>
      </c>
    </row>
    <row r="325" spans="1:43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0</v>
      </c>
    </row>
    <row r="326" spans="1:43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0</v>
      </c>
    </row>
    <row r="327" spans="1:43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0</v>
      </c>
    </row>
    <row r="328" spans="1:43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0</v>
      </c>
    </row>
    <row r="329" spans="1:43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B6F0C-AE1F-477E-A4AE-4376CDCD04E5}">
  <dimension ref="A1:AQ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1123</v>
      </c>
      <c r="D1" s="20" t="s">
        <v>1166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828</v>
      </c>
      <c r="F2" s="21" t="s">
        <v>829</v>
      </c>
      <c r="G2" s="21" t="s">
        <v>830</v>
      </c>
      <c r="H2" s="21" t="s">
        <v>831</v>
      </c>
      <c r="I2" s="21" t="s">
        <v>832</v>
      </c>
      <c r="J2" s="21" t="s">
        <v>833</v>
      </c>
      <c r="K2" s="21" t="s">
        <v>834</v>
      </c>
      <c r="L2" s="21" t="s">
        <v>835</v>
      </c>
      <c r="M2" s="21" t="s">
        <v>836</v>
      </c>
      <c r="N2" s="21" t="s">
        <v>1041</v>
      </c>
      <c r="O2" s="21" t="s">
        <v>838</v>
      </c>
      <c r="P2" s="21" t="s">
        <v>839</v>
      </c>
      <c r="Q2" s="21" t="s">
        <v>840</v>
      </c>
      <c r="R2" s="21" t="s">
        <v>841</v>
      </c>
      <c r="S2" s="21" t="s">
        <v>842</v>
      </c>
      <c r="T2" s="21" t="s">
        <v>843</v>
      </c>
      <c r="U2" s="21" t="s">
        <v>844</v>
      </c>
      <c r="V2" s="21" t="s">
        <v>845</v>
      </c>
      <c r="W2" s="21" t="s">
        <v>846</v>
      </c>
      <c r="X2" s="21" t="s">
        <v>847</v>
      </c>
      <c r="Y2" s="21" t="s">
        <v>848</v>
      </c>
      <c r="Z2" s="21" t="s">
        <v>849</v>
      </c>
      <c r="AA2" s="21" t="s">
        <v>850</v>
      </c>
      <c r="AB2" s="21" t="s">
        <v>851</v>
      </c>
      <c r="AC2" s="21" t="s">
        <v>852</v>
      </c>
      <c r="AD2" s="21" t="s">
        <v>853</v>
      </c>
      <c r="AE2" s="21" t="s">
        <v>854</v>
      </c>
      <c r="AF2" s="21" t="s">
        <v>855</v>
      </c>
      <c r="AG2" s="21" t="s">
        <v>856</v>
      </c>
      <c r="AH2" s="21" t="s">
        <v>857</v>
      </c>
      <c r="AI2" s="21" t="s">
        <v>858</v>
      </c>
      <c r="AJ2" s="21" t="s">
        <v>859</v>
      </c>
      <c r="AK2" s="21" t="s">
        <v>860</v>
      </c>
      <c r="AL2" s="21" t="s">
        <v>861</v>
      </c>
      <c r="AM2" s="21" t="s">
        <v>862</v>
      </c>
      <c r="AN2" s="21" t="s">
        <v>863</v>
      </c>
      <c r="AO2" s="21" t="s">
        <v>864</v>
      </c>
      <c r="AP2" s="21" t="s">
        <v>64</v>
      </c>
      <c r="AQ2" s="21" t="s">
        <v>1043</v>
      </c>
    </row>
    <row r="3" spans="1:43" x14ac:dyDescent="0.25">
      <c r="A3" s="21"/>
      <c r="B3" s="21"/>
      <c r="C3" s="21"/>
      <c r="D3" s="21" t="s">
        <v>88</v>
      </c>
      <c r="E3" s="21" t="s">
        <v>1125</v>
      </c>
      <c r="F3" s="21" t="s">
        <v>1126</v>
      </c>
      <c r="G3" s="21" t="s">
        <v>1127</v>
      </c>
      <c r="H3" s="21" t="s">
        <v>1128</v>
      </c>
      <c r="I3" s="21" t="s">
        <v>1129</v>
      </c>
      <c r="J3" s="21" t="s">
        <v>1130</v>
      </c>
      <c r="K3" s="21" t="s">
        <v>1131</v>
      </c>
      <c r="L3" s="21" t="s">
        <v>1132</v>
      </c>
      <c r="M3" s="21" t="s">
        <v>1133</v>
      </c>
      <c r="N3" s="21" t="s">
        <v>1134</v>
      </c>
      <c r="O3" s="21" t="s">
        <v>1135</v>
      </c>
      <c r="P3" s="21" t="s">
        <v>1136</v>
      </c>
      <c r="Q3" s="21" t="s">
        <v>1137</v>
      </c>
      <c r="R3" s="21" t="s">
        <v>1138</v>
      </c>
      <c r="S3" s="21" t="s">
        <v>1139</v>
      </c>
      <c r="T3" s="21" t="s">
        <v>1140</v>
      </c>
      <c r="U3" s="21" t="s">
        <v>1141</v>
      </c>
      <c r="V3" s="21" t="s">
        <v>1142</v>
      </c>
      <c r="W3" s="21" t="s">
        <v>1143</v>
      </c>
      <c r="X3" s="21" t="s">
        <v>1144</v>
      </c>
      <c r="Y3" s="21" t="s">
        <v>1145</v>
      </c>
      <c r="Z3" s="21" t="s">
        <v>1146</v>
      </c>
      <c r="AA3" s="21" t="s">
        <v>1147</v>
      </c>
      <c r="AB3" s="21" t="s">
        <v>1148</v>
      </c>
      <c r="AC3" s="21" t="s">
        <v>1149</v>
      </c>
      <c r="AD3" s="21" t="s">
        <v>1150</v>
      </c>
      <c r="AE3" s="21" t="s">
        <v>1151</v>
      </c>
      <c r="AF3" s="21" t="s">
        <v>1152</v>
      </c>
      <c r="AG3" s="21" t="s">
        <v>1153</v>
      </c>
      <c r="AH3" s="21" t="s">
        <v>1154</v>
      </c>
      <c r="AI3" s="21" t="s">
        <v>1155</v>
      </c>
      <c r="AJ3" s="21" t="s">
        <v>1156</v>
      </c>
      <c r="AK3" s="21" t="s">
        <v>1157</v>
      </c>
      <c r="AL3" s="21" t="s">
        <v>1158</v>
      </c>
      <c r="AM3" s="21" t="s">
        <v>1159</v>
      </c>
      <c r="AN3" s="21" t="s">
        <v>1160</v>
      </c>
      <c r="AO3" s="21" t="s">
        <v>1161</v>
      </c>
      <c r="AP3" s="21" t="s">
        <v>1162</v>
      </c>
      <c r="AQ3" s="21" t="s">
        <v>1163</v>
      </c>
    </row>
    <row r="4" spans="1:43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208856</v>
      </c>
      <c r="I4" s="22">
        <v>418230</v>
      </c>
      <c r="J4" s="22">
        <v>0</v>
      </c>
      <c r="K4" s="22">
        <v>0</v>
      </c>
      <c r="L4" s="22">
        <v>0</v>
      </c>
      <c r="M4" s="22">
        <v>0</v>
      </c>
      <c r="N4" s="22">
        <v>174119</v>
      </c>
      <c r="O4" s="22">
        <v>2992671</v>
      </c>
      <c r="P4" s="22">
        <v>0</v>
      </c>
      <c r="Q4" s="22">
        <v>0</v>
      </c>
      <c r="R4" s="22">
        <v>0</v>
      </c>
      <c r="S4" s="22">
        <v>0</v>
      </c>
      <c r="T4" s="22">
        <v>667469</v>
      </c>
      <c r="U4" s="22">
        <v>660360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203204</v>
      </c>
      <c r="AF4" s="22">
        <v>715484</v>
      </c>
      <c r="AG4" s="22">
        <v>0</v>
      </c>
      <c r="AH4" s="22">
        <v>0</v>
      </c>
      <c r="AI4" s="22">
        <v>840612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6881005</v>
      </c>
    </row>
    <row r="5" spans="1:43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1181259</v>
      </c>
      <c r="G5" s="22">
        <v>0</v>
      </c>
      <c r="H5" s="22">
        <v>261910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164795</v>
      </c>
      <c r="O5" s="22">
        <v>56415</v>
      </c>
      <c r="P5" s="22">
        <v>0</v>
      </c>
      <c r="Q5" s="22">
        <v>0</v>
      </c>
      <c r="R5" s="22">
        <v>0</v>
      </c>
      <c r="S5" s="22">
        <v>0</v>
      </c>
      <c r="T5" s="22">
        <v>133548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1238712</v>
      </c>
      <c r="AJ5" s="22">
        <v>88710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3125349</v>
      </c>
    </row>
    <row r="6" spans="1:43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33291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116695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107173</v>
      </c>
      <c r="AE6" s="22">
        <v>0</v>
      </c>
      <c r="AF6" s="22">
        <v>0</v>
      </c>
      <c r="AG6" s="22">
        <v>0</v>
      </c>
      <c r="AH6" s="22">
        <v>0</v>
      </c>
      <c r="AI6" s="22">
        <v>314040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571199</v>
      </c>
    </row>
    <row r="7" spans="1:43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338000</v>
      </c>
      <c r="G7" s="22">
        <v>0</v>
      </c>
      <c r="H7" s="22">
        <v>0</v>
      </c>
      <c r="I7" s="22">
        <v>240000</v>
      </c>
      <c r="J7" s="22">
        <v>0</v>
      </c>
      <c r="K7" s="22">
        <v>0</v>
      </c>
      <c r="L7" s="22">
        <v>0</v>
      </c>
      <c r="M7" s="22">
        <v>0</v>
      </c>
      <c r="N7" s="22">
        <v>24920000</v>
      </c>
      <c r="O7" s="22">
        <v>14699000</v>
      </c>
      <c r="P7" s="22">
        <v>0</v>
      </c>
      <c r="Q7" s="22">
        <v>2768000</v>
      </c>
      <c r="R7" s="22">
        <v>8830000</v>
      </c>
      <c r="S7" s="22">
        <v>0</v>
      </c>
      <c r="T7" s="22">
        <v>37775000</v>
      </c>
      <c r="U7" s="22">
        <v>93811000</v>
      </c>
      <c r="V7" s="22">
        <v>5672000</v>
      </c>
      <c r="W7" s="22">
        <v>0</v>
      </c>
      <c r="X7" s="22">
        <v>812000</v>
      </c>
      <c r="Y7" s="22">
        <v>0</v>
      </c>
      <c r="Z7" s="22">
        <v>0</v>
      </c>
      <c r="AA7" s="22">
        <v>0</v>
      </c>
      <c r="AB7" s="22">
        <v>19944000</v>
      </c>
      <c r="AC7" s="22">
        <v>0</v>
      </c>
      <c r="AD7" s="22">
        <v>0</v>
      </c>
      <c r="AE7" s="22">
        <v>1177000</v>
      </c>
      <c r="AF7" s="22">
        <v>0</v>
      </c>
      <c r="AG7" s="22">
        <v>0</v>
      </c>
      <c r="AH7" s="22">
        <v>0</v>
      </c>
      <c r="AI7" s="22">
        <v>16095000</v>
      </c>
      <c r="AJ7" s="22">
        <v>0</v>
      </c>
      <c r="AK7" s="22">
        <v>97000</v>
      </c>
      <c r="AL7" s="22">
        <v>1051000</v>
      </c>
      <c r="AM7" s="22">
        <v>0</v>
      </c>
      <c r="AN7" s="22">
        <v>0</v>
      </c>
      <c r="AO7" s="22">
        <v>0</v>
      </c>
      <c r="AP7" s="22">
        <v>0</v>
      </c>
      <c r="AQ7" s="22">
        <v>228229000</v>
      </c>
    </row>
    <row r="8" spans="1:43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0</v>
      </c>
      <c r="G8" s="22">
        <v>0</v>
      </c>
      <c r="H8" s="22">
        <v>0</v>
      </c>
      <c r="I8" s="22">
        <v>138014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66375</v>
      </c>
      <c r="P8" s="22">
        <v>0</v>
      </c>
      <c r="Q8" s="22">
        <v>0</v>
      </c>
      <c r="R8" s="22">
        <v>195837</v>
      </c>
      <c r="S8" s="22">
        <v>0</v>
      </c>
      <c r="T8" s="22">
        <v>155899</v>
      </c>
      <c r="U8" s="22">
        <v>508453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573927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1638505</v>
      </c>
    </row>
    <row r="9" spans="1:43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495380</v>
      </c>
      <c r="G9" s="22">
        <v>0</v>
      </c>
      <c r="H9" s="22">
        <v>714827</v>
      </c>
      <c r="I9" s="22">
        <v>0</v>
      </c>
      <c r="J9" s="22">
        <v>0</v>
      </c>
      <c r="K9" s="22">
        <v>0</v>
      </c>
      <c r="L9" s="22">
        <v>2275</v>
      </c>
      <c r="M9" s="22">
        <v>0</v>
      </c>
      <c r="N9" s="22">
        <v>41160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53839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17891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1325372</v>
      </c>
    </row>
    <row r="10" spans="1:43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66236</v>
      </c>
      <c r="I10" s="22">
        <v>234225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730413</v>
      </c>
      <c r="P10" s="22">
        <v>0</v>
      </c>
      <c r="Q10" s="22">
        <v>0</v>
      </c>
      <c r="R10" s="22">
        <v>94042</v>
      </c>
      <c r="S10" s="22">
        <v>0</v>
      </c>
      <c r="T10" s="22">
        <v>34270</v>
      </c>
      <c r="U10" s="22">
        <v>17575</v>
      </c>
      <c r="V10" s="22">
        <v>0</v>
      </c>
      <c r="W10" s="22">
        <v>0</v>
      </c>
      <c r="X10" s="22">
        <v>118232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1686401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2981394</v>
      </c>
    </row>
    <row r="11" spans="1:43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0</v>
      </c>
      <c r="H11" s="22">
        <v>3474000</v>
      </c>
      <c r="I11" s="22">
        <v>77000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29302000</v>
      </c>
      <c r="P11" s="22">
        <v>0</v>
      </c>
      <c r="Q11" s="22">
        <v>144973000</v>
      </c>
      <c r="R11" s="22">
        <v>1221000</v>
      </c>
      <c r="S11" s="22">
        <v>0</v>
      </c>
      <c r="T11" s="22">
        <v>0</v>
      </c>
      <c r="U11" s="22">
        <v>1318000</v>
      </c>
      <c r="V11" s="22">
        <v>20533000</v>
      </c>
      <c r="W11" s="22">
        <v>670000</v>
      </c>
      <c r="X11" s="22">
        <v>9527000</v>
      </c>
      <c r="Y11" s="22">
        <v>0</v>
      </c>
      <c r="Z11" s="22">
        <v>0</v>
      </c>
      <c r="AA11" s="22">
        <v>0</v>
      </c>
      <c r="AB11" s="22">
        <v>19290000</v>
      </c>
      <c r="AC11" s="22">
        <v>236000</v>
      </c>
      <c r="AD11" s="22">
        <v>19570000</v>
      </c>
      <c r="AE11" s="22">
        <v>2209000</v>
      </c>
      <c r="AF11" s="22">
        <v>0</v>
      </c>
      <c r="AG11" s="22">
        <v>723000</v>
      </c>
      <c r="AH11" s="22">
        <v>0</v>
      </c>
      <c r="AI11" s="22">
        <v>28057000</v>
      </c>
      <c r="AJ11" s="22">
        <v>4575000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285755000</v>
      </c>
    </row>
    <row r="12" spans="1:43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2863000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41000</v>
      </c>
      <c r="U12" s="22">
        <v>512000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3416000</v>
      </c>
    </row>
    <row r="13" spans="1:43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115290</v>
      </c>
      <c r="G13" s="22">
        <v>0</v>
      </c>
      <c r="H13" s="22">
        <v>856054</v>
      </c>
      <c r="I13" s="22">
        <v>375509</v>
      </c>
      <c r="J13" s="22">
        <v>0</v>
      </c>
      <c r="K13" s="22">
        <v>0</v>
      </c>
      <c r="L13" s="22">
        <v>0</v>
      </c>
      <c r="M13" s="22">
        <v>0</v>
      </c>
      <c r="N13" s="22">
        <v>407244</v>
      </c>
      <c r="O13" s="22">
        <v>938087</v>
      </c>
      <c r="P13" s="22">
        <v>1086540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399396</v>
      </c>
      <c r="AF13" s="22">
        <v>0</v>
      </c>
      <c r="AG13" s="22">
        <v>0</v>
      </c>
      <c r="AH13" s="22">
        <v>0</v>
      </c>
      <c r="AI13" s="22">
        <v>2858614</v>
      </c>
      <c r="AJ13" s="22">
        <v>338359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7375093</v>
      </c>
    </row>
    <row r="14" spans="1:43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45030</v>
      </c>
      <c r="I14" s="22">
        <v>23</v>
      </c>
      <c r="J14" s="22">
        <v>0</v>
      </c>
      <c r="K14" s="22">
        <v>0</v>
      </c>
      <c r="L14" s="22">
        <v>0</v>
      </c>
      <c r="M14" s="22">
        <v>0</v>
      </c>
      <c r="N14" s="22">
        <v>215937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43200</v>
      </c>
      <c r="U14" s="22">
        <v>126045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58000</v>
      </c>
      <c r="AE14" s="22">
        <v>0</v>
      </c>
      <c r="AF14" s="22">
        <v>0</v>
      </c>
      <c r="AG14" s="22">
        <v>0</v>
      </c>
      <c r="AH14" s="22">
        <v>0</v>
      </c>
      <c r="AI14" s="22">
        <v>151103</v>
      </c>
      <c r="AJ14" s="22">
        <v>289517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1041299</v>
      </c>
    </row>
    <row r="15" spans="1:43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21960</v>
      </c>
      <c r="G15" s="22">
        <v>0</v>
      </c>
      <c r="H15" s="22">
        <v>594159</v>
      </c>
      <c r="I15" s="22">
        <v>297156</v>
      </c>
      <c r="J15" s="22">
        <v>0</v>
      </c>
      <c r="K15" s="22">
        <v>0</v>
      </c>
      <c r="L15" s="22">
        <v>0</v>
      </c>
      <c r="M15" s="22">
        <v>0</v>
      </c>
      <c r="N15" s="22">
        <v>12820</v>
      </c>
      <c r="O15" s="22">
        <v>1279024</v>
      </c>
      <c r="P15" s="22">
        <v>0</v>
      </c>
      <c r="Q15" s="22">
        <v>0</v>
      </c>
      <c r="R15" s="22">
        <v>0</v>
      </c>
      <c r="S15" s="22">
        <v>0</v>
      </c>
      <c r="T15" s="22">
        <v>155253</v>
      </c>
      <c r="U15" s="22">
        <v>229993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1913247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4503612</v>
      </c>
    </row>
    <row r="16" spans="1:43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34000</v>
      </c>
      <c r="Q16" s="22">
        <v>0</v>
      </c>
      <c r="R16" s="22">
        <v>0</v>
      </c>
      <c r="S16" s="22">
        <v>0</v>
      </c>
      <c r="T16" s="22">
        <v>1127000</v>
      </c>
      <c r="U16" s="22">
        <v>2883000</v>
      </c>
      <c r="V16" s="22">
        <v>1735000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5959000</v>
      </c>
      <c r="AE16" s="22">
        <v>0</v>
      </c>
      <c r="AF16" s="22">
        <v>0</v>
      </c>
      <c r="AG16" s="22">
        <v>0</v>
      </c>
      <c r="AH16" s="22">
        <v>0</v>
      </c>
      <c r="AI16" s="22">
        <v>5116000</v>
      </c>
      <c r="AJ16" s="22">
        <v>0</v>
      </c>
      <c r="AK16" s="22">
        <v>0</v>
      </c>
      <c r="AL16" s="22">
        <v>0</v>
      </c>
      <c r="AM16" s="22">
        <v>0</v>
      </c>
      <c r="AN16" s="22">
        <v>3006000</v>
      </c>
      <c r="AO16" s="22">
        <v>0</v>
      </c>
      <c r="AP16" s="22">
        <v>0</v>
      </c>
      <c r="AQ16" s="22">
        <v>19860000</v>
      </c>
    </row>
    <row r="17" spans="1:43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1339449</v>
      </c>
      <c r="G17" s="22">
        <v>0</v>
      </c>
      <c r="H17" s="22">
        <v>0</v>
      </c>
      <c r="I17" s="22">
        <v>385168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259422</v>
      </c>
      <c r="P17" s="22">
        <v>0</v>
      </c>
      <c r="Q17" s="22">
        <v>0</v>
      </c>
      <c r="R17" s="22">
        <v>57225</v>
      </c>
      <c r="S17" s="22">
        <v>0</v>
      </c>
      <c r="T17" s="22">
        <v>191041</v>
      </c>
      <c r="U17" s="22">
        <v>446110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178606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2857021</v>
      </c>
    </row>
    <row r="18" spans="1:43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1121000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389000</v>
      </c>
      <c r="O18" s="22">
        <v>824000</v>
      </c>
      <c r="P18" s="22">
        <v>240000</v>
      </c>
      <c r="Q18" s="22">
        <v>0</v>
      </c>
      <c r="R18" s="22">
        <v>0</v>
      </c>
      <c r="S18" s="22">
        <v>0</v>
      </c>
      <c r="T18" s="22">
        <v>6254000</v>
      </c>
      <c r="U18" s="22">
        <v>5848000</v>
      </c>
      <c r="V18" s="22">
        <v>173000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489000</v>
      </c>
      <c r="AJ18" s="22">
        <v>355000</v>
      </c>
      <c r="AK18" s="22">
        <v>0</v>
      </c>
      <c r="AL18" s="22">
        <v>0</v>
      </c>
      <c r="AM18" s="22">
        <v>1237000</v>
      </c>
      <c r="AN18" s="22">
        <v>11997000</v>
      </c>
      <c r="AO18" s="22">
        <v>0</v>
      </c>
      <c r="AP18" s="22">
        <v>0</v>
      </c>
      <c r="AQ18" s="22">
        <v>28927000</v>
      </c>
    </row>
    <row r="19" spans="1:43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9225799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2808144</v>
      </c>
      <c r="P19" s="22">
        <v>0</v>
      </c>
      <c r="Q19" s="22">
        <v>0</v>
      </c>
      <c r="R19" s="22">
        <v>0</v>
      </c>
      <c r="S19" s="22">
        <v>0</v>
      </c>
      <c r="T19" s="22">
        <v>2958256</v>
      </c>
      <c r="U19" s="22">
        <v>3345286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1910664</v>
      </c>
      <c r="AO19" s="22">
        <v>0</v>
      </c>
      <c r="AP19" s="22">
        <v>0</v>
      </c>
      <c r="AQ19" s="22">
        <v>20248149</v>
      </c>
    </row>
    <row r="20" spans="1:43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38515</v>
      </c>
      <c r="G20" s="22">
        <v>0</v>
      </c>
      <c r="H20" s="22">
        <v>442500</v>
      </c>
      <c r="I20" s="22">
        <v>360251</v>
      </c>
      <c r="J20" s="22">
        <v>0</v>
      </c>
      <c r="K20" s="22">
        <v>0</v>
      </c>
      <c r="L20" s="22">
        <v>0</v>
      </c>
      <c r="M20" s="22">
        <v>0</v>
      </c>
      <c r="N20" s="22">
        <v>212988</v>
      </c>
      <c r="O20" s="22">
        <v>892333</v>
      </c>
      <c r="P20" s="22">
        <v>0</v>
      </c>
      <c r="Q20" s="22">
        <v>0</v>
      </c>
      <c r="R20" s="22">
        <v>91425</v>
      </c>
      <c r="S20" s="22">
        <v>0</v>
      </c>
      <c r="T20" s="22">
        <v>206632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350550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200350</v>
      </c>
      <c r="AJ20" s="22">
        <v>206416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3001960</v>
      </c>
    </row>
    <row r="21" spans="1:43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5149331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447546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4160745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9757622</v>
      </c>
    </row>
    <row r="22" spans="1:43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202567</v>
      </c>
      <c r="G22" s="22">
        <v>0</v>
      </c>
      <c r="H22" s="22">
        <v>169303</v>
      </c>
      <c r="I22" s="22">
        <v>96700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15315</v>
      </c>
      <c r="P22" s="22">
        <v>989</v>
      </c>
      <c r="Q22" s="22">
        <v>0</v>
      </c>
      <c r="R22" s="22">
        <v>0</v>
      </c>
      <c r="S22" s="22">
        <v>0</v>
      </c>
      <c r="T22" s="22">
        <v>0</v>
      </c>
      <c r="U22" s="22">
        <v>392955</v>
      </c>
      <c r="V22" s="22">
        <v>10992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641535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1530356</v>
      </c>
    </row>
    <row r="23" spans="1:43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120604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185387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179445</v>
      </c>
      <c r="AJ23" s="22">
        <v>64498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549934</v>
      </c>
    </row>
    <row r="24" spans="1:43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62250</v>
      </c>
      <c r="U24" s="22">
        <v>391776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214880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668906</v>
      </c>
    </row>
    <row r="25" spans="1:43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36937</v>
      </c>
      <c r="P25" s="22">
        <v>0</v>
      </c>
      <c r="Q25" s="22">
        <v>0</v>
      </c>
      <c r="R25" s="22">
        <v>0</v>
      </c>
      <c r="S25" s="22">
        <v>0</v>
      </c>
      <c r="T25" s="22">
        <v>83829</v>
      </c>
      <c r="U25" s="22">
        <v>83829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204595</v>
      </c>
    </row>
    <row r="26" spans="1:43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942134</v>
      </c>
      <c r="P26" s="22">
        <v>0</v>
      </c>
      <c r="Q26" s="22">
        <v>0</v>
      </c>
      <c r="R26" s="22">
        <v>0</v>
      </c>
      <c r="S26" s="22">
        <v>0</v>
      </c>
      <c r="T26" s="22">
        <v>217529</v>
      </c>
      <c r="U26" s="22">
        <v>23457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1183120</v>
      </c>
    </row>
    <row r="27" spans="1:43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1225843</v>
      </c>
      <c r="G27" s="22">
        <v>0</v>
      </c>
      <c r="H27" s="22">
        <v>449849</v>
      </c>
      <c r="I27" s="22">
        <v>101898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1248838</v>
      </c>
      <c r="P27" s="22">
        <v>0</v>
      </c>
      <c r="Q27" s="22">
        <v>0</v>
      </c>
      <c r="R27" s="22">
        <v>58249</v>
      </c>
      <c r="S27" s="22">
        <v>0</v>
      </c>
      <c r="T27" s="22">
        <v>2751001</v>
      </c>
      <c r="U27" s="22">
        <v>516923</v>
      </c>
      <c r="V27" s="22">
        <v>0</v>
      </c>
      <c r="W27" s="22">
        <v>396235</v>
      </c>
      <c r="X27" s="22">
        <v>0</v>
      </c>
      <c r="Y27" s="22">
        <v>0</v>
      </c>
      <c r="Z27" s="22">
        <v>0</v>
      </c>
      <c r="AA27" s="22">
        <v>0</v>
      </c>
      <c r="AB27" s="22">
        <v>1020600</v>
      </c>
      <c r="AC27" s="22">
        <v>0</v>
      </c>
      <c r="AD27" s="22">
        <v>0</v>
      </c>
      <c r="AE27" s="22">
        <v>1521229</v>
      </c>
      <c r="AF27" s="22">
        <v>0</v>
      </c>
      <c r="AG27" s="22">
        <v>0</v>
      </c>
      <c r="AH27" s="22">
        <v>0</v>
      </c>
      <c r="AI27" s="22">
        <v>785886</v>
      </c>
      <c r="AJ27" s="22">
        <v>977517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11054068</v>
      </c>
    </row>
    <row r="28" spans="1:43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14940261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14940261</v>
      </c>
    </row>
    <row r="29" spans="1:43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</row>
    <row r="30" spans="1:43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</row>
    <row r="31" spans="1:43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</row>
    <row r="32" spans="1:43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152585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152585</v>
      </c>
    </row>
    <row r="33" spans="1:43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534078</v>
      </c>
      <c r="P33" s="22">
        <v>0</v>
      </c>
      <c r="Q33" s="22">
        <v>0</v>
      </c>
      <c r="R33" s="22">
        <v>0</v>
      </c>
      <c r="S33" s="22">
        <v>0</v>
      </c>
      <c r="T33" s="22">
        <v>9073</v>
      </c>
      <c r="U33" s="22">
        <v>15890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559041</v>
      </c>
    </row>
    <row r="34" spans="1:43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89126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89126</v>
      </c>
    </row>
    <row r="35" spans="1:43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</row>
    <row r="36" spans="1:43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784677</v>
      </c>
      <c r="P36" s="22">
        <v>0</v>
      </c>
      <c r="Q36" s="22">
        <v>0</v>
      </c>
      <c r="R36" s="22">
        <v>0</v>
      </c>
      <c r="S36" s="22">
        <v>0</v>
      </c>
      <c r="T36" s="22">
        <v>67524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852201</v>
      </c>
    </row>
    <row r="37" spans="1:43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16435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353405</v>
      </c>
      <c r="P37" s="22">
        <v>0</v>
      </c>
      <c r="Q37" s="22">
        <v>0</v>
      </c>
      <c r="R37" s="22">
        <v>0</v>
      </c>
      <c r="S37" s="22">
        <v>0</v>
      </c>
      <c r="T37" s="22">
        <v>213976</v>
      </c>
      <c r="U37" s="22">
        <v>556083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1139899</v>
      </c>
    </row>
    <row r="38" spans="1:43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659694</v>
      </c>
      <c r="P38" s="22">
        <v>0</v>
      </c>
      <c r="Q38" s="22">
        <v>0</v>
      </c>
      <c r="R38" s="22">
        <v>0</v>
      </c>
      <c r="S38" s="22">
        <v>0</v>
      </c>
      <c r="T38" s="22">
        <v>1371859</v>
      </c>
      <c r="U38" s="22">
        <v>227572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131351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2390476</v>
      </c>
    </row>
    <row r="39" spans="1:43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163622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163622</v>
      </c>
    </row>
    <row r="40" spans="1:43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</row>
    <row r="41" spans="1:43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</row>
    <row r="42" spans="1:43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816705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816705</v>
      </c>
    </row>
    <row r="43" spans="1:43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</row>
    <row r="44" spans="1:43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47245</v>
      </c>
      <c r="G44" s="22">
        <v>0</v>
      </c>
      <c r="H44" s="22">
        <v>4676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51921</v>
      </c>
    </row>
    <row r="45" spans="1:43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313123</v>
      </c>
      <c r="J45" s="22">
        <v>0</v>
      </c>
      <c r="K45" s="22">
        <v>0</v>
      </c>
      <c r="L45" s="22">
        <v>0</v>
      </c>
      <c r="M45" s="22">
        <v>0</v>
      </c>
      <c r="N45" s="22">
        <v>289457</v>
      </c>
      <c r="O45" s="22">
        <v>433414</v>
      </c>
      <c r="P45" s="22">
        <v>0</v>
      </c>
      <c r="Q45" s="22">
        <v>0</v>
      </c>
      <c r="R45" s="22">
        <v>0</v>
      </c>
      <c r="S45" s="22">
        <v>0</v>
      </c>
      <c r="T45" s="22">
        <v>684395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1720389</v>
      </c>
    </row>
    <row r="46" spans="1:43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244935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11203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256138</v>
      </c>
    </row>
    <row r="47" spans="1:43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6664497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6664497</v>
      </c>
    </row>
    <row r="48" spans="1:43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21887</v>
      </c>
      <c r="U48" s="22">
        <v>398129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420016</v>
      </c>
    </row>
    <row r="49" spans="1:43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</row>
    <row r="50" spans="1:43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1202328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12164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103634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1318126</v>
      </c>
    </row>
    <row r="51" spans="1:43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</row>
    <row r="52" spans="1:43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266146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266146</v>
      </c>
    </row>
    <row r="53" spans="1:43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219851</v>
      </c>
      <c r="G53" s="22">
        <v>0</v>
      </c>
      <c r="H53" s="22">
        <v>0</v>
      </c>
      <c r="I53" s="22">
        <v>217456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848907</v>
      </c>
      <c r="P53" s="22">
        <v>0</v>
      </c>
      <c r="Q53" s="22">
        <v>0</v>
      </c>
      <c r="R53" s="22">
        <v>0</v>
      </c>
      <c r="S53" s="22">
        <v>0</v>
      </c>
      <c r="T53" s="22">
        <v>348511</v>
      </c>
      <c r="U53" s="22">
        <v>949135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2583860</v>
      </c>
    </row>
    <row r="54" spans="1:43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112166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112166</v>
      </c>
    </row>
    <row r="55" spans="1:43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871754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871754</v>
      </c>
    </row>
    <row r="56" spans="1:43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</row>
    <row r="57" spans="1:43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340639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340639</v>
      </c>
    </row>
    <row r="58" spans="1:43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42120</v>
      </c>
      <c r="P58" s="22">
        <v>0</v>
      </c>
      <c r="Q58" s="22">
        <v>0</v>
      </c>
      <c r="R58" s="22">
        <v>0</v>
      </c>
      <c r="S58" s="22">
        <v>0</v>
      </c>
      <c r="T58" s="22">
        <v>617082</v>
      </c>
      <c r="U58" s="22">
        <v>6795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665997</v>
      </c>
    </row>
    <row r="59" spans="1:43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191477</v>
      </c>
      <c r="P59" s="22">
        <v>0</v>
      </c>
      <c r="Q59" s="22">
        <v>0</v>
      </c>
      <c r="R59" s="22">
        <v>0</v>
      </c>
      <c r="S59" s="22">
        <v>0</v>
      </c>
      <c r="T59" s="22">
        <v>1110367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1301844</v>
      </c>
    </row>
    <row r="60" spans="1:43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1199092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1199092</v>
      </c>
    </row>
    <row r="61" spans="1:43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76131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642391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1025698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1744220</v>
      </c>
    </row>
    <row r="62" spans="1:43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</row>
    <row r="63" spans="1:43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1166972</v>
      </c>
      <c r="S63" s="22">
        <v>623354</v>
      </c>
      <c r="T63" s="22">
        <v>530893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2321219</v>
      </c>
    </row>
    <row r="64" spans="1:43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</row>
    <row r="65" spans="1:43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45137</v>
      </c>
      <c r="P65" s="22">
        <v>0</v>
      </c>
      <c r="Q65" s="22">
        <v>0</v>
      </c>
      <c r="R65" s="22">
        <v>0</v>
      </c>
      <c r="S65" s="22">
        <v>0</v>
      </c>
      <c r="T65" s="22">
        <v>202836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247973</v>
      </c>
    </row>
    <row r="66" spans="1:43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879329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879329</v>
      </c>
    </row>
    <row r="67" spans="1:43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</row>
    <row r="68" spans="1:43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38980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38980</v>
      </c>
    </row>
    <row r="69" spans="1:43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4875307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4875307</v>
      </c>
    </row>
    <row r="70" spans="1:43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0</v>
      </c>
      <c r="I70" s="22">
        <v>151506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146202</v>
      </c>
      <c r="P70" s="22">
        <v>0</v>
      </c>
      <c r="Q70" s="22">
        <v>0</v>
      </c>
      <c r="R70" s="22">
        <v>0</v>
      </c>
      <c r="S70" s="22">
        <v>0</v>
      </c>
      <c r="T70" s="22">
        <v>2232894</v>
      </c>
      <c r="U70" s="22">
        <v>3141917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5672519</v>
      </c>
    </row>
    <row r="71" spans="1:43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</row>
    <row r="72" spans="1:43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</row>
    <row r="73" spans="1:43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204148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24496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21500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250144</v>
      </c>
    </row>
    <row r="74" spans="1:43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</row>
    <row r="75" spans="1:43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150395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430743</v>
      </c>
      <c r="P75" s="22">
        <v>0</v>
      </c>
      <c r="Q75" s="22">
        <v>0</v>
      </c>
      <c r="R75" s="22">
        <v>0</v>
      </c>
      <c r="S75" s="22">
        <v>0</v>
      </c>
      <c r="T75" s="22">
        <v>36972</v>
      </c>
      <c r="U75" s="22">
        <v>63427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681537</v>
      </c>
    </row>
    <row r="76" spans="1:43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182390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182390</v>
      </c>
    </row>
    <row r="77" spans="1:43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334798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334798</v>
      </c>
    </row>
    <row r="78" spans="1:43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151840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568434</v>
      </c>
      <c r="O78" s="22">
        <v>1902657</v>
      </c>
      <c r="P78" s="22">
        <v>0</v>
      </c>
      <c r="Q78" s="22">
        <v>0</v>
      </c>
      <c r="R78" s="22">
        <v>0</v>
      </c>
      <c r="S78" s="22">
        <v>0</v>
      </c>
      <c r="T78" s="22">
        <v>219769</v>
      </c>
      <c r="U78" s="22">
        <v>236206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3078906</v>
      </c>
    </row>
    <row r="79" spans="1:43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362222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362222</v>
      </c>
    </row>
    <row r="80" spans="1:43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81161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81161</v>
      </c>
    </row>
    <row r="81" spans="1:43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</row>
    <row r="82" spans="1:43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2470375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2470375</v>
      </c>
    </row>
    <row r="83" spans="1:43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0</v>
      </c>
    </row>
    <row r="84" spans="1:43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</row>
    <row r="85" spans="1:43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150000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150000</v>
      </c>
    </row>
    <row r="86" spans="1:43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472090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169139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641229</v>
      </c>
    </row>
    <row r="87" spans="1:43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356928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356928</v>
      </c>
    </row>
    <row r="88" spans="1:43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48687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48687</v>
      </c>
    </row>
    <row r="89" spans="1:43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0</v>
      </c>
    </row>
    <row r="90" spans="1:43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390072</v>
      </c>
      <c r="P90" s="22">
        <v>0</v>
      </c>
      <c r="Q90" s="22">
        <v>0</v>
      </c>
      <c r="R90" s="22">
        <v>0</v>
      </c>
      <c r="S90" s="22">
        <v>0</v>
      </c>
      <c r="T90" s="22">
        <v>176025</v>
      </c>
      <c r="U90" s="22">
        <v>79383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645480</v>
      </c>
    </row>
    <row r="91" spans="1:43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143010</v>
      </c>
      <c r="P91" s="22">
        <v>0</v>
      </c>
      <c r="Q91" s="22">
        <v>0</v>
      </c>
      <c r="R91" s="22">
        <v>0</v>
      </c>
      <c r="S91" s="22">
        <v>0</v>
      </c>
      <c r="T91" s="22">
        <v>37202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43421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223633</v>
      </c>
    </row>
    <row r="92" spans="1:43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46566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41268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209574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297408</v>
      </c>
    </row>
    <row r="93" spans="1:43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1346980</v>
      </c>
      <c r="P93" s="22">
        <v>0</v>
      </c>
      <c r="Q93" s="22">
        <v>47450</v>
      </c>
      <c r="R93" s="22">
        <v>0</v>
      </c>
      <c r="S93" s="22">
        <v>0</v>
      </c>
      <c r="T93" s="22">
        <v>0</v>
      </c>
      <c r="U93" s="22">
        <v>28698</v>
      </c>
      <c r="V93" s="22">
        <v>28470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4055760</v>
      </c>
      <c r="AF93" s="22">
        <v>17280</v>
      </c>
      <c r="AG93" s="22">
        <v>0</v>
      </c>
      <c r="AH93" s="22">
        <v>0</v>
      </c>
      <c r="AI93" s="22">
        <v>93120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5617758</v>
      </c>
    </row>
    <row r="94" spans="1:43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164176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164176</v>
      </c>
    </row>
    <row r="95" spans="1:43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0</v>
      </c>
    </row>
    <row r="96" spans="1:43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123576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123576</v>
      </c>
    </row>
    <row r="97" spans="1:43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34570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82876</v>
      </c>
      <c r="U97" s="22">
        <v>92126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84137</v>
      </c>
      <c r="AJ97" s="22">
        <v>0</v>
      </c>
      <c r="AK97" s="22">
        <v>42301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336010</v>
      </c>
    </row>
    <row r="98" spans="1:43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106942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106942</v>
      </c>
    </row>
    <row r="99" spans="1:43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313032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28083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2074040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2415155</v>
      </c>
    </row>
    <row r="100" spans="1:43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5101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15304</v>
      </c>
      <c r="P100" s="22">
        <v>0</v>
      </c>
      <c r="Q100" s="22">
        <v>0</v>
      </c>
      <c r="R100" s="22">
        <v>0</v>
      </c>
      <c r="S100" s="22">
        <v>0</v>
      </c>
      <c r="T100" s="22">
        <v>66906</v>
      </c>
      <c r="U100" s="22">
        <v>15304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33874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14226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150715</v>
      </c>
    </row>
    <row r="101" spans="1:43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183961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735413</v>
      </c>
      <c r="P101" s="22">
        <v>0</v>
      </c>
      <c r="Q101" s="22">
        <v>0</v>
      </c>
      <c r="R101" s="22">
        <v>0</v>
      </c>
      <c r="S101" s="22">
        <v>0</v>
      </c>
      <c r="T101" s="22">
        <v>51296</v>
      </c>
      <c r="U101" s="22">
        <v>7616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978286</v>
      </c>
    </row>
    <row r="102" spans="1:43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41393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93626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101759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236778</v>
      </c>
    </row>
    <row r="103" spans="1:43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27196</v>
      </c>
      <c r="U103" s="22">
        <v>21476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48672</v>
      </c>
    </row>
    <row r="104" spans="1:43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9241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43691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52932</v>
      </c>
    </row>
    <row r="105" spans="1:43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175444</v>
      </c>
      <c r="P105" s="22">
        <v>0</v>
      </c>
      <c r="Q105" s="22">
        <v>0</v>
      </c>
      <c r="R105" s="22">
        <v>0</v>
      </c>
      <c r="S105" s="22">
        <v>0</v>
      </c>
      <c r="T105" s="22">
        <v>31065</v>
      </c>
      <c r="U105" s="22">
        <v>108832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315341</v>
      </c>
    </row>
    <row r="106" spans="1:43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203146</v>
      </c>
      <c r="S106" s="22">
        <v>0</v>
      </c>
      <c r="T106" s="22">
        <v>493984</v>
      </c>
      <c r="U106" s="22">
        <v>1352197</v>
      </c>
      <c r="V106" s="22">
        <v>388355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431854</v>
      </c>
      <c r="AF106" s="22">
        <v>0</v>
      </c>
      <c r="AG106" s="22">
        <v>0</v>
      </c>
      <c r="AH106" s="22">
        <v>0</v>
      </c>
      <c r="AI106" s="22">
        <v>541116</v>
      </c>
      <c r="AJ106" s="22">
        <v>10212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3420864</v>
      </c>
    </row>
    <row r="107" spans="1:43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163400</v>
      </c>
      <c r="AO107" s="22">
        <v>0</v>
      </c>
      <c r="AP107" s="22">
        <v>0</v>
      </c>
      <c r="AQ107" s="22">
        <v>163400</v>
      </c>
    </row>
    <row r="108" spans="1:43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261180</v>
      </c>
      <c r="J108" s="22">
        <v>0</v>
      </c>
      <c r="K108" s="22">
        <v>0</v>
      </c>
      <c r="L108" s="22">
        <v>0</v>
      </c>
      <c r="M108" s="22">
        <v>0</v>
      </c>
      <c r="N108" s="22">
        <v>22500</v>
      </c>
      <c r="O108" s="22">
        <v>239387</v>
      </c>
      <c r="P108" s="22">
        <v>0</v>
      </c>
      <c r="Q108" s="22">
        <v>0</v>
      </c>
      <c r="R108" s="22">
        <v>0</v>
      </c>
      <c r="S108" s="22">
        <v>0</v>
      </c>
      <c r="T108" s="22">
        <v>75000</v>
      </c>
      <c r="U108" s="22">
        <v>142292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293151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1033510</v>
      </c>
    </row>
    <row r="109" spans="1:43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22266</v>
      </c>
      <c r="U109" s="22">
        <v>32730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60000</v>
      </c>
      <c r="AJ109" s="22">
        <v>13164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128160</v>
      </c>
    </row>
    <row r="110" spans="1:43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66426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165671</v>
      </c>
      <c r="U110" s="22">
        <v>120776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352873</v>
      </c>
    </row>
    <row r="111" spans="1:43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49996</v>
      </c>
      <c r="J111" s="22">
        <v>0</v>
      </c>
      <c r="K111" s="22">
        <v>0</v>
      </c>
      <c r="L111" s="22">
        <v>0</v>
      </c>
      <c r="M111" s="22">
        <v>0</v>
      </c>
      <c r="N111" s="22">
        <v>60171</v>
      </c>
      <c r="O111" s="22">
        <v>84552</v>
      </c>
      <c r="P111" s="22">
        <v>0</v>
      </c>
      <c r="Q111" s="22">
        <v>0</v>
      </c>
      <c r="R111" s="22">
        <v>64328</v>
      </c>
      <c r="S111" s="22">
        <v>0</v>
      </c>
      <c r="T111" s="22">
        <v>0</v>
      </c>
      <c r="U111" s="22">
        <v>380661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337168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976876</v>
      </c>
    </row>
    <row r="112" spans="1:43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93404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407694</v>
      </c>
      <c r="P112" s="22">
        <v>0</v>
      </c>
      <c r="Q112" s="22">
        <v>0</v>
      </c>
      <c r="R112" s="22">
        <v>0</v>
      </c>
      <c r="S112" s="22">
        <v>0</v>
      </c>
      <c r="T112" s="22">
        <v>71311</v>
      </c>
      <c r="U112" s="22">
        <v>20833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123989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717231</v>
      </c>
    </row>
    <row r="113" spans="1:43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755990</v>
      </c>
      <c r="I113" s="22">
        <v>56506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1387990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282910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2483396</v>
      </c>
    </row>
    <row r="114" spans="1:43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0</v>
      </c>
    </row>
    <row r="115" spans="1:43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15360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207040</v>
      </c>
      <c r="P115" s="22">
        <v>0</v>
      </c>
      <c r="Q115" s="22">
        <v>0</v>
      </c>
      <c r="R115" s="22">
        <v>0</v>
      </c>
      <c r="S115" s="22">
        <v>0</v>
      </c>
      <c r="T115" s="22">
        <v>295503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517903</v>
      </c>
    </row>
    <row r="116" spans="1:43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17166</v>
      </c>
      <c r="U116" s="22">
        <v>25515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25460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68141</v>
      </c>
    </row>
    <row r="117" spans="1:43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93018</v>
      </c>
      <c r="P117" s="22">
        <v>0</v>
      </c>
      <c r="Q117" s="22">
        <v>0</v>
      </c>
      <c r="R117" s="22">
        <v>0</v>
      </c>
      <c r="S117" s="22">
        <v>0</v>
      </c>
      <c r="T117" s="22">
        <v>27905</v>
      </c>
      <c r="U117" s="22">
        <v>333832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332588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787343</v>
      </c>
    </row>
    <row r="118" spans="1:43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13853</v>
      </c>
      <c r="J118" s="22">
        <v>0</v>
      </c>
      <c r="K118" s="22">
        <v>0</v>
      </c>
      <c r="L118" s="22">
        <v>13205</v>
      </c>
      <c r="M118" s="22">
        <v>0</v>
      </c>
      <c r="N118" s="22">
        <v>0</v>
      </c>
      <c r="O118" s="22">
        <v>83087</v>
      </c>
      <c r="P118" s="22">
        <v>0</v>
      </c>
      <c r="Q118" s="22">
        <v>0</v>
      </c>
      <c r="R118" s="22">
        <v>0</v>
      </c>
      <c r="S118" s="22">
        <v>0</v>
      </c>
      <c r="T118" s="22">
        <v>38800</v>
      </c>
      <c r="U118" s="22">
        <v>0</v>
      </c>
      <c r="V118" s="22">
        <v>23662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15078</v>
      </c>
      <c r="AJ118" s="22">
        <v>26868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214553</v>
      </c>
    </row>
    <row r="119" spans="1:43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75255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155072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115622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217649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563598</v>
      </c>
    </row>
    <row r="120" spans="1:43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117561</v>
      </c>
      <c r="O120" s="22">
        <v>81517</v>
      </c>
      <c r="P120" s="22">
        <v>0</v>
      </c>
      <c r="Q120" s="22">
        <v>0</v>
      </c>
      <c r="R120" s="22">
        <v>0</v>
      </c>
      <c r="S120" s="22">
        <v>0</v>
      </c>
      <c r="T120" s="22">
        <v>334663</v>
      </c>
      <c r="U120" s="22">
        <v>188081</v>
      </c>
      <c r="V120" s="22">
        <v>0</v>
      </c>
      <c r="W120" s="22">
        <v>0</v>
      </c>
      <c r="X120" s="22">
        <v>0</v>
      </c>
      <c r="Y120" s="22">
        <v>69039</v>
      </c>
      <c r="Z120" s="22">
        <v>0</v>
      </c>
      <c r="AA120" s="22">
        <v>47831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126675</v>
      </c>
      <c r="AH120" s="22">
        <v>0</v>
      </c>
      <c r="AI120" s="22">
        <v>239683</v>
      </c>
      <c r="AJ120" s="22">
        <v>66256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1271306</v>
      </c>
    </row>
    <row r="121" spans="1:43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228229</v>
      </c>
      <c r="U121" s="22">
        <v>203395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330546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762170</v>
      </c>
    </row>
    <row r="122" spans="1:43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22062</v>
      </c>
      <c r="P122" s="22">
        <v>0</v>
      </c>
      <c r="Q122" s="22">
        <v>0</v>
      </c>
      <c r="R122" s="22">
        <v>7483</v>
      </c>
      <c r="S122" s="22">
        <v>0</v>
      </c>
      <c r="T122" s="22">
        <v>6989</v>
      </c>
      <c r="U122" s="22">
        <v>34339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10717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81590</v>
      </c>
    </row>
    <row r="123" spans="1:43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139966</v>
      </c>
      <c r="O123" s="22">
        <v>209949</v>
      </c>
      <c r="P123" s="22">
        <v>0</v>
      </c>
      <c r="Q123" s="22">
        <v>0</v>
      </c>
      <c r="R123" s="22">
        <v>0</v>
      </c>
      <c r="S123" s="22">
        <v>0</v>
      </c>
      <c r="T123" s="22">
        <v>69983</v>
      </c>
      <c r="U123" s="22">
        <v>279933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699831</v>
      </c>
    </row>
    <row r="124" spans="1:43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110688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100000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210688</v>
      </c>
    </row>
    <row r="125" spans="1:43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108088</v>
      </c>
      <c r="P125" s="22">
        <v>0</v>
      </c>
      <c r="Q125" s="22">
        <v>0</v>
      </c>
      <c r="R125" s="22">
        <v>0</v>
      </c>
      <c r="S125" s="22">
        <v>0</v>
      </c>
      <c r="T125" s="22">
        <v>88412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15591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212091</v>
      </c>
    </row>
    <row r="126" spans="1:43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33920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33920</v>
      </c>
    </row>
    <row r="127" spans="1:43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60360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171647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172454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404461</v>
      </c>
    </row>
    <row r="128" spans="1:43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113017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7463</v>
      </c>
      <c r="P128" s="22">
        <v>0</v>
      </c>
      <c r="Q128" s="22">
        <v>0</v>
      </c>
      <c r="R128" s="22">
        <v>0</v>
      </c>
      <c r="S128" s="22">
        <v>0</v>
      </c>
      <c r="T128" s="22">
        <v>26422</v>
      </c>
      <c r="U128" s="22">
        <v>31121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495084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673107</v>
      </c>
    </row>
    <row r="129" spans="1:43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46439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137483</v>
      </c>
      <c r="U129" s="22">
        <v>93510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126328</v>
      </c>
      <c r="AE129" s="22">
        <v>0</v>
      </c>
      <c r="AF129" s="22">
        <v>0</v>
      </c>
      <c r="AG129" s="22">
        <v>0</v>
      </c>
      <c r="AH129" s="22">
        <v>0</v>
      </c>
      <c r="AI129" s="22">
        <v>185004</v>
      </c>
      <c r="AJ129" s="22">
        <v>71946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660710</v>
      </c>
    </row>
    <row r="130" spans="1:43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30274</v>
      </c>
      <c r="G130" s="22">
        <v>0</v>
      </c>
      <c r="H130" s="22">
        <v>0</v>
      </c>
      <c r="I130" s="22">
        <v>16463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46737</v>
      </c>
    </row>
    <row r="131" spans="1:43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229826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229826</v>
      </c>
    </row>
    <row r="132" spans="1:43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16148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16148</v>
      </c>
    </row>
    <row r="133" spans="1:43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25515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92201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212477</v>
      </c>
      <c r="AM133" s="22">
        <v>0</v>
      </c>
      <c r="AN133" s="22">
        <v>0</v>
      </c>
      <c r="AO133" s="22">
        <v>0</v>
      </c>
      <c r="AP133" s="22">
        <v>0</v>
      </c>
      <c r="AQ133" s="22">
        <v>330193</v>
      </c>
    </row>
    <row r="134" spans="1:43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188151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245140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66127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531154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1030572</v>
      </c>
    </row>
    <row r="135" spans="1:43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89292</v>
      </c>
      <c r="G135" s="22">
        <v>0</v>
      </c>
      <c r="H135" s="22">
        <v>112789</v>
      </c>
      <c r="I135" s="22">
        <v>18798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145686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28197</v>
      </c>
      <c r="AC135" s="22">
        <v>0</v>
      </c>
      <c r="AD135" s="22">
        <v>0</v>
      </c>
      <c r="AE135" s="22">
        <v>9399</v>
      </c>
      <c r="AF135" s="22">
        <v>0</v>
      </c>
      <c r="AG135" s="22">
        <v>0</v>
      </c>
      <c r="AH135" s="22">
        <v>0</v>
      </c>
      <c r="AI135" s="22">
        <v>65795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469956</v>
      </c>
    </row>
    <row r="136" spans="1:43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0</v>
      </c>
    </row>
    <row r="137" spans="1:43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71150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30628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101778</v>
      </c>
    </row>
    <row r="138" spans="1:43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27293</v>
      </c>
      <c r="O138" s="22">
        <v>53810</v>
      </c>
      <c r="P138" s="22">
        <v>0</v>
      </c>
      <c r="Q138" s="22">
        <v>0</v>
      </c>
      <c r="R138" s="22">
        <v>0</v>
      </c>
      <c r="S138" s="22">
        <v>0</v>
      </c>
      <c r="T138" s="22">
        <v>80542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161645</v>
      </c>
    </row>
    <row r="139" spans="1:43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299993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299993</v>
      </c>
    </row>
    <row r="140" spans="1:43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43884</v>
      </c>
      <c r="P140" s="22">
        <v>0</v>
      </c>
      <c r="Q140" s="22">
        <v>0</v>
      </c>
      <c r="R140" s="22">
        <v>90286</v>
      </c>
      <c r="S140" s="22">
        <v>0</v>
      </c>
      <c r="T140" s="22">
        <v>0</v>
      </c>
      <c r="U140" s="22">
        <v>121348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255518</v>
      </c>
    </row>
    <row r="141" spans="1:43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93092</v>
      </c>
      <c r="P141" s="22">
        <v>0</v>
      </c>
      <c r="Q141" s="22">
        <v>0</v>
      </c>
      <c r="R141" s="22">
        <v>0</v>
      </c>
      <c r="S141" s="22">
        <v>0</v>
      </c>
      <c r="T141" s="22">
        <v>52640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6383</v>
      </c>
      <c r="AQ141" s="22">
        <v>152115</v>
      </c>
    </row>
    <row r="142" spans="1:43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82320</v>
      </c>
      <c r="P142" s="22">
        <v>0</v>
      </c>
      <c r="Q142" s="22">
        <v>0</v>
      </c>
      <c r="R142" s="22">
        <v>0</v>
      </c>
      <c r="S142" s="22">
        <v>0</v>
      </c>
      <c r="T142" s="22">
        <v>77932</v>
      </c>
      <c r="U142" s="22">
        <v>32278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14028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206558</v>
      </c>
    </row>
    <row r="143" spans="1:43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0</v>
      </c>
    </row>
    <row r="144" spans="1:43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0</v>
      </c>
    </row>
    <row r="145" spans="1:43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75909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15621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9722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101252</v>
      </c>
    </row>
    <row r="146" spans="1:43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1035754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1035754</v>
      </c>
    </row>
    <row r="147" spans="1:43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83784</v>
      </c>
      <c r="P147" s="22">
        <v>0</v>
      </c>
      <c r="Q147" s="22">
        <v>0</v>
      </c>
      <c r="R147" s="22">
        <v>0</v>
      </c>
      <c r="S147" s="22">
        <v>0</v>
      </c>
      <c r="T147" s="22">
        <v>5665</v>
      </c>
      <c r="U147" s="22">
        <v>12317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101766</v>
      </c>
    </row>
    <row r="148" spans="1:43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9940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9940</v>
      </c>
    </row>
    <row r="149" spans="1:43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19433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19433</v>
      </c>
    </row>
    <row r="150" spans="1:43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417806</v>
      </c>
      <c r="J150" s="22">
        <v>0</v>
      </c>
      <c r="K150" s="22">
        <v>0</v>
      </c>
      <c r="L150" s="22">
        <v>15431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270337</v>
      </c>
      <c r="U150" s="22">
        <v>559194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1262768</v>
      </c>
    </row>
    <row r="151" spans="1:43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116599</v>
      </c>
      <c r="I151" s="22">
        <v>89746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501271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99846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130620</v>
      </c>
      <c r="AJ151" s="22">
        <v>30164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968246</v>
      </c>
    </row>
    <row r="152" spans="1:43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46720</v>
      </c>
      <c r="U152" s="22">
        <v>46720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93440</v>
      </c>
    </row>
    <row r="153" spans="1:43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22742</v>
      </c>
      <c r="P153" s="22">
        <v>0</v>
      </c>
      <c r="Q153" s="22">
        <v>0</v>
      </c>
      <c r="R153" s="22">
        <v>0</v>
      </c>
      <c r="S153" s="22">
        <v>0</v>
      </c>
      <c r="T153" s="22">
        <v>37354</v>
      </c>
      <c r="U153" s="22">
        <v>37758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35312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133166</v>
      </c>
    </row>
    <row r="154" spans="1:43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91953</v>
      </c>
      <c r="J154" s="22">
        <v>0</v>
      </c>
      <c r="K154" s="22">
        <v>0</v>
      </c>
      <c r="L154" s="22">
        <v>0</v>
      </c>
      <c r="M154" s="22">
        <v>0</v>
      </c>
      <c r="N154" s="22">
        <v>179527</v>
      </c>
      <c r="O154" s="22">
        <v>232476</v>
      </c>
      <c r="P154" s="22">
        <v>0</v>
      </c>
      <c r="Q154" s="22">
        <v>0</v>
      </c>
      <c r="R154" s="22">
        <v>0</v>
      </c>
      <c r="S154" s="22">
        <v>0</v>
      </c>
      <c r="T154" s="22">
        <v>510963</v>
      </c>
      <c r="U154" s="22">
        <v>562853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467870</v>
      </c>
      <c r="AJ154" s="22">
        <v>34379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2080021</v>
      </c>
    </row>
    <row r="155" spans="1:43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52921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199051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251972</v>
      </c>
    </row>
    <row r="156" spans="1:43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17613</v>
      </c>
      <c r="J156" s="22">
        <v>0</v>
      </c>
      <c r="K156" s="22">
        <v>3355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123850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92591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237409</v>
      </c>
    </row>
    <row r="157" spans="1:43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203774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203774</v>
      </c>
    </row>
    <row r="158" spans="1:43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205965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233689</v>
      </c>
      <c r="P158" s="22">
        <v>0</v>
      </c>
      <c r="Q158" s="22">
        <v>0</v>
      </c>
      <c r="R158" s="22">
        <v>0</v>
      </c>
      <c r="S158" s="22">
        <v>0</v>
      </c>
      <c r="T158" s="22">
        <v>6778</v>
      </c>
      <c r="U158" s="22">
        <v>19292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42749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508473</v>
      </c>
    </row>
    <row r="159" spans="1:43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65386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65386</v>
      </c>
    </row>
    <row r="160" spans="1:43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172249</v>
      </c>
      <c r="AP160" s="22">
        <v>0</v>
      </c>
      <c r="AQ160" s="22">
        <v>172249</v>
      </c>
    </row>
    <row r="161" spans="1:43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941388</v>
      </c>
      <c r="G161" s="22">
        <v>0</v>
      </c>
      <c r="H161" s="22">
        <v>0</v>
      </c>
      <c r="I161" s="22">
        <v>1572</v>
      </c>
      <c r="J161" s="22">
        <v>0</v>
      </c>
      <c r="K161" s="22">
        <v>0</v>
      </c>
      <c r="L161" s="22">
        <v>0</v>
      </c>
      <c r="M161" s="22">
        <v>0</v>
      </c>
      <c r="N161" s="22">
        <v>471446</v>
      </c>
      <c r="O161" s="22">
        <v>468770</v>
      </c>
      <c r="P161" s="22">
        <v>0</v>
      </c>
      <c r="Q161" s="22">
        <v>0</v>
      </c>
      <c r="R161" s="22">
        <v>0</v>
      </c>
      <c r="S161" s="22">
        <v>0</v>
      </c>
      <c r="T161" s="22">
        <v>468770</v>
      </c>
      <c r="U161" s="22">
        <v>468770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3248621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6069337</v>
      </c>
    </row>
    <row r="162" spans="1:43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389863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389863</v>
      </c>
    </row>
    <row r="163" spans="1:43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42612</v>
      </c>
      <c r="U163" s="22">
        <v>26417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313513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382542</v>
      </c>
    </row>
    <row r="164" spans="1:43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327955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327955</v>
      </c>
    </row>
    <row r="165" spans="1:43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50724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128044</v>
      </c>
      <c r="P165" s="22">
        <v>0</v>
      </c>
      <c r="Q165" s="22">
        <v>0</v>
      </c>
      <c r="R165" s="22">
        <v>0</v>
      </c>
      <c r="S165" s="22">
        <v>0</v>
      </c>
      <c r="T165" s="22">
        <v>243054</v>
      </c>
      <c r="U165" s="22">
        <v>101556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413316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936694</v>
      </c>
    </row>
    <row r="166" spans="1:43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91351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91351</v>
      </c>
    </row>
    <row r="167" spans="1:43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70640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134429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205069</v>
      </c>
    </row>
    <row r="168" spans="1:43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1720965</v>
      </c>
      <c r="G168" s="22">
        <v>0</v>
      </c>
      <c r="H168" s="22">
        <v>0</v>
      </c>
      <c r="I168" s="22">
        <v>121840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164747</v>
      </c>
      <c r="U168" s="22">
        <v>249103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129674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2386329</v>
      </c>
    </row>
    <row r="169" spans="1:43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48803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48803</v>
      </c>
    </row>
    <row r="170" spans="1:43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7066</v>
      </c>
      <c r="U170" s="22">
        <v>7098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14164</v>
      </c>
    </row>
    <row r="171" spans="1:43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215747</v>
      </c>
      <c r="P171" s="22">
        <v>0</v>
      </c>
      <c r="Q171" s="22">
        <v>0</v>
      </c>
      <c r="R171" s="22">
        <v>0</v>
      </c>
      <c r="S171" s="22">
        <v>0</v>
      </c>
      <c r="T171" s="22">
        <v>37911</v>
      </c>
      <c r="U171" s="22">
        <v>486806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30000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81835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852299</v>
      </c>
    </row>
    <row r="172" spans="1:43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27700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27700</v>
      </c>
    </row>
    <row r="173" spans="1:43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54518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73069</v>
      </c>
      <c r="P173" s="22">
        <v>0</v>
      </c>
      <c r="Q173" s="22">
        <v>0</v>
      </c>
      <c r="R173" s="22">
        <v>0</v>
      </c>
      <c r="S173" s="22">
        <v>0</v>
      </c>
      <c r="T173" s="22">
        <v>170889</v>
      </c>
      <c r="U173" s="22">
        <v>117686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86464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502626</v>
      </c>
    </row>
    <row r="174" spans="1:43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70908</v>
      </c>
      <c r="G174" s="22">
        <v>0</v>
      </c>
      <c r="H174" s="22">
        <v>464823</v>
      </c>
      <c r="I174" s="22">
        <v>135679</v>
      </c>
      <c r="J174" s="22">
        <v>0</v>
      </c>
      <c r="K174" s="22">
        <v>48073</v>
      </c>
      <c r="L174" s="22">
        <v>0</v>
      </c>
      <c r="M174" s="22">
        <v>0</v>
      </c>
      <c r="N174" s="22">
        <v>0</v>
      </c>
      <c r="O174" s="22">
        <v>216036</v>
      </c>
      <c r="P174" s="22">
        <v>0</v>
      </c>
      <c r="Q174" s="22">
        <v>0</v>
      </c>
      <c r="R174" s="22">
        <v>492932</v>
      </c>
      <c r="S174" s="22">
        <v>0</v>
      </c>
      <c r="T174" s="22">
        <v>0</v>
      </c>
      <c r="U174" s="22">
        <v>55563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96097</v>
      </c>
      <c r="AJ174" s="22">
        <v>136420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1716531</v>
      </c>
    </row>
    <row r="175" spans="1:43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93951</v>
      </c>
      <c r="P175" s="22">
        <v>0</v>
      </c>
      <c r="Q175" s="22">
        <v>0</v>
      </c>
      <c r="R175" s="22">
        <v>689395</v>
      </c>
      <c r="S175" s="22">
        <v>0</v>
      </c>
      <c r="T175" s="22">
        <v>655780</v>
      </c>
      <c r="U175" s="22">
        <v>301540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410842</v>
      </c>
      <c r="AJ175" s="22">
        <v>17505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2169013</v>
      </c>
    </row>
    <row r="176" spans="1:43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21758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192733</v>
      </c>
      <c r="P176" s="22">
        <v>0</v>
      </c>
      <c r="Q176" s="22">
        <v>0</v>
      </c>
      <c r="R176" s="22">
        <v>0</v>
      </c>
      <c r="S176" s="22">
        <v>0</v>
      </c>
      <c r="T176" s="22">
        <v>127404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341895</v>
      </c>
    </row>
    <row r="177" spans="1:43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175179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175179</v>
      </c>
    </row>
    <row r="178" spans="1:43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213928</v>
      </c>
      <c r="I178" s="22">
        <v>238718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228051</v>
      </c>
      <c r="U178" s="22">
        <v>71521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734162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1486380</v>
      </c>
    </row>
    <row r="179" spans="1:43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803163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803163</v>
      </c>
    </row>
    <row r="180" spans="1:43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80881</v>
      </c>
      <c r="P180" s="22">
        <v>0</v>
      </c>
      <c r="Q180" s="22">
        <v>0</v>
      </c>
      <c r="R180" s="22">
        <v>50963</v>
      </c>
      <c r="S180" s="22">
        <v>0</v>
      </c>
      <c r="T180" s="22">
        <v>116777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14659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263280</v>
      </c>
    </row>
    <row r="181" spans="1:43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130077</v>
      </c>
      <c r="S181" s="22">
        <v>0</v>
      </c>
      <c r="T181" s="22">
        <v>440485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73656</v>
      </c>
      <c r="AM181" s="22">
        <v>0</v>
      </c>
      <c r="AN181" s="22">
        <v>0</v>
      </c>
      <c r="AO181" s="22">
        <v>0</v>
      </c>
      <c r="AP181" s="22">
        <v>0</v>
      </c>
      <c r="AQ181" s="22">
        <v>644218</v>
      </c>
    </row>
    <row r="182" spans="1:43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314480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55244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369724</v>
      </c>
    </row>
    <row r="183" spans="1:43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11009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16000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27009</v>
      </c>
    </row>
    <row r="184" spans="1:43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27916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68963</v>
      </c>
      <c r="P184" s="22">
        <v>0</v>
      </c>
      <c r="Q184" s="22">
        <v>0</v>
      </c>
      <c r="R184" s="22">
        <v>0</v>
      </c>
      <c r="S184" s="22">
        <v>0</v>
      </c>
      <c r="T184" s="22">
        <v>64948</v>
      </c>
      <c r="U184" s="22">
        <v>41096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21188</v>
      </c>
      <c r="AJ184" s="22">
        <v>34500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258611</v>
      </c>
    </row>
    <row r="185" spans="1:43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112186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43338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155524</v>
      </c>
    </row>
    <row r="186" spans="1:43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55404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55404</v>
      </c>
    </row>
    <row r="187" spans="1:43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52022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44898</v>
      </c>
      <c r="P187" s="22">
        <v>0</v>
      </c>
      <c r="Q187" s="22">
        <v>0</v>
      </c>
      <c r="R187" s="22">
        <v>152263</v>
      </c>
      <c r="S187" s="22">
        <v>0</v>
      </c>
      <c r="T187" s="22">
        <v>19528</v>
      </c>
      <c r="U187" s="22">
        <v>14857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148344</v>
      </c>
      <c r="AE187" s="22">
        <v>0</v>
      </c>
      <c r="AF187" s="22">
        <v>0</v>
      </c>
      <c r="AG187" s="22">
        <v>0</v>
      </c>
      <c r="AH187" s="22">
        <v>0</v>
      </c>
      <c r="AI187" s="22">
        <v>213638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645550</v>
      </c>
    </row>
    <row r="188" spans="1:43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23518</v>
      </c>
      <c r="J188" s="22">
        <v>90604</v>
      </c>
      <c r="K188" s="22">
        <v>0</v>
      </c>
      <c r="L188" s="22">
        <v>0</v>
      </c>
      <c r="M188" s="22">
        <v>0</v>
      </c>
      <c r="N188" s="22">
        <v>0</v>
      </c>
      <c r="O188" s="22">
        <v>118158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156942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170170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559392</v>
      </c>
    </row>
    <row r="189" spans="1:43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61223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72299</v>
      </c>
      <c r="AJ189" s="22">
        <v>0</v>
      </c>
      <c r="AK189" s="22">
        <v>0</v>
      </c>
      <c r="AL189" s="22">
        <v>0</v>
      </c>
      <c r="AM189" s="22">
        <v>0</v>
      </c>
      <c r="AN189" s="22">
        <v>62204</v>
      </c>
      <c r="AO189" s="22">
        <v>0</v>
      </c>
      <c r="AP189" s="22">
        <v>0</v>
      </c>
      <c r="AQ189" s="22">
        <v>195726</v>
      </c>
    </row>
    <row r="190" spans="1:43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22994</v>
      </c>
      <c r="P190" s="22">
        <v>0</v>
      </c>
      <c r="Q190" s="22">
        <v>0</v>
      </c>
      <c r="R190" s="22">
        <v>0</v>
      </c>
      <c r="S190" s="22">
        <v>0</v>
      </c>
      <c r="T190" s="22">
        <v>14746</v>
      </c>
      <c r="U190" s="22">
        <v>0</v>
      </c>
      <c r="V190" s="22">
        <v>87493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99409</v>
      </c>
      <c r="AM190" s="22">
        <v>0</v>
      </c>
      <c r="AN190" s="22">
        <v>0</v>
      </c>
      <c r="AO190" s="22">
        <v>0</v>
      </c>
      <c r="AP190" s="22">
        <v>0</v>
      </c>
      <c r="AQ190" s="22">
        <v>224642</v>
      </c>
    </row>
    <row r="191" spans="1:43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500000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500000</v>
      </c>
    </row>
    <row r="192" spans="1:43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61999</v>
      </c>
      <c r="G192" s="22">
        <v>0</v>
      </c>
      <c r="H192" s="22">
        <v>0</v>
      </c>
      <c r="I192" s="22">
        <v>41710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103709</v>
      </c>
    </row>
    <row r="193" spans="1:43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100647</v>
      </c>
      <c r="J193" s="22">
        <v>0</v>
      </c>
      <c r="K193" s="22">
        <v>0</v>
      </c>
      <c r="L193" s="22">
        <v>0</v>
      </c>
      <c r="M193" s="22">
        <v>0</v>
      </c>
      <c r="N193" s="22">
        <v>250083</v>
      </c>
      <c r="O193" s="22">
        <v>31659</v>
      </c>
      <c r="P193" s="22">
        <v>0</v>
      </c>
      <c r="Q193" s="22">
        <v>0</v>
      </c>
      <c r="R193" s="22">
        <v>0</v>
      </c>
      <c r="S193" s="22">
        <v>0</v>
      </c>
      <c r="T193" s="22">
        <v>254536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408788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1045713</v>
      </c>
    </row>
    <row r="194" spans="1:43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76850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434236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511086</v>
      </c>
    </row>
    <row r="195" spans="1:43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377</v>
      </c>
      <c r="G195" s="22">
        <v>0</v>
      </c>
      <c r="H195" s="22">
        <v>596</v>
      </c>
      <c r="I195" s="22">
        <v>1366</v>
      </c>
      <c r="J195" s="22">
        <v>0</v>
      </c>
      <c r="K195" s="22">
        <v>0</v>
      </c>
      <c r="L195" s="22">
        <v>0</v>
      </c>
      <c r="M195" s="22">
        <v>3862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13042</v>
      </c>
      <c r="U195" s="22">
        <v>13221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15878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48342</v>
      </c>
    </row>
    <row r="196" spans="1:43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0</v>
      </c>
    </row>
    <row r="197" spans="1:43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12912</v>
      </c>
      <c r="O197" s="22">
        <v>51068</v>
      </c>
      <c r="P197" s="22">
        <v>0</v>
      </c>
      <c r="Q197" s="22">
        <v>0</v>
      </c>
      <c r="R197" s="22">
        <v>0</v>
      </c>
      <c r="S197" s="22">
        <v>0</v>
      </c>
      <c r="T197" s="22">
        <v>55906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28844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148730</v>
      </c>
    </row>
    <row r="198" spans="1:43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</row>
    <row r="199" spans="1:43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</row>
    <row r="200" spans="1:43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0</v>
      </c>
    </row>
    <row r="201" spans="1:43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26534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26534</v>
      </c>
    </row>
    <row r="202" spans="1:43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12473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12473</v>
      </c>
    </row>
    <row r="203" spans="1:43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</row>
    <row r="204" spans="1:43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137090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137090</v>
      </c>
    </row>
    <row r="205" spans="1:43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11356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11356</v>
      </c>
    </row>
    <row r="206" spans="1:43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0</v>
      </c>
    </row>
    <row r="207" spans="1:43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0</v>
      </c>
      <c r="F207" s="22">
        <v>89832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112273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202105</v>
      </c>
    </row>
    <row r="208" spans="1:43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28197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54199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82396</v>
      </c>
    </row>
    <row r="209" spans="1:43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5687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5687</v>
      </c>
    </row>
    <row r="210" spans="1:43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41450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41450</v>
      </c>
    </row>
    <row r="211" spans="1:43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0</v>
      </c>
    </row>
    <row r="212" spans="1:43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0</v>
      </c>
    </row>
    <row r="213" spans="1:43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44707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44707</v>
      </c>
    </row>
    <row r="214" spans="1:43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9941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9941</v>
      </c>
    </row>
    <row r="215" spans="1:43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0</v>
      </c>
    </row>
    <row r="216" spans="1:43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10362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25757</v>
      </c>
      <c r="P216" s="22">
        <v>0</v>
      </c>
      <c r="Q216" s="22">
        <v>0</v>
      </c>
      <c r="R216" s="22">
        <v>0</v>
      </c>
      <c r="S216" s="22">
        <v>0</v>
      </c>
      <c r="T216" s="22">
        <v>12007</v>
      </c>
      <c r="U216" s="22">
        <v>66554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87396</v>
      </c>
      <c r="AE216" s="22">
        <v>0</v>
      </c>
      <c r="AF216" s="22">
        <v>0</v>
      </c>
      <c r="AG216" s="22">
        <v>0</v>
      </c>
      <c r="AH216" s="22">
        <v>0</v>
      </c>
      <c r="AI216" s="22">
        <v>32500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234576</v>
      </c>
    </row>
    <row r="217" spans="1:43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0</v>
      </c>
    </row>
    <row r="218" spans="1:43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0</v>
      </c>
    </row>
    <row r="219" spans="1:43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59965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59965</v>
      </c>
    </row>
    <row r="220" spans="1:43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</row>
    <row r="221" spans="1:43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158988</v>
      </c>
      <c r="AP221" s="22">
        <v>0</v>
      </c>
      <c r="AQ221" s="22">
        <v>158988</v>
      </c>
    </row>
    <row r="222" spans="1:43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61829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61829</v>
      </c>
    </row>
    <row r="223" spans="1:43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0</v>
      </c>
    </row>
    <row r="224" spans="1:43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0</v>
      </c>
    </row>
    <row r="225" spans="1:43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</row>
    <row r="226" spans="1:43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</row>
    <row r="227" spans="1:43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10000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10000</v>
      </c>
    </row>
    <row r="228" spans="1:43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0</v>
      </c>
    </row>
    <row r="229" spans="1:43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0</v>
      </c>
    </row>
    <row r="230" spans="1:43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14309</v>
      </c>
      <c r="U230" s="22">
        <v>3685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20320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38314</v>
      </c>
    </row>
    <row r="231" spans="1:43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35597</v>
      </c>
      <c r="P231" s="22">
        <v>0</v>
      </c>
      <c r="Q231" s="22">
        <v>0</v>
      </c>
      <c r="R231" s="22">
        <v>0</v>
      </c>
      <c r="S231" s="22">
        <v>0</v>
      </c>
      <c r="T231" s="22">
        <v>62774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10000</v>
      </c>
      <c r="AE231" s="22">
        <v>0</v>
      </c>
      <c r="AF231" s="22">
        <v>0</v>
      </c>
      <c r="AG231" s="22">
        <v>0</v>
      </c>
      <c r="AH231" s="22">
        <v>0</v>
      </c>
      <c r="AI231" s="22">
        <v>72188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180559</v>
      </c>
    </row>
    <row r="232" spans="1:43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6970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4888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11858</v>
      </c>
    </row>
    <row r="233" spans="1:43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0</v>
      </c>
    </row>
    <row r="234" spans="1:43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0</v>
      </c>
    </row>
    <row r="235" spans="1:43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0</v>
      </c>
    </row>
    <row r="236" spans="1:43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23087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23087</v>
      </c>
    </row>
    <row r="237" spans="1:43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0</v>
      </c>
    </row>
    <row r="238" spans="1:43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</row>
    <row r="239" spans="1:43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49837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49837</v>
      </c>
    </row>
    <row r="240" spans="1:43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57558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57558</v>
      </c>
    </row>
    <row r="241" spans="1:43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0</v>
      </c>
    </row>
    <row r="242" spans="1:43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8805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8805</v>
      </c>
    </row>
    <row r="243" spans="1:43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0</v>
      </c>
    </row>
    <row r="244" spans="1:43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0</v>
      </c>
    </row>
    <row r="245" spans="1:43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</row>
    <row r="246" spans="1:43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53075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53075</v>
      </c>
    </row>
    <row r="247" spans="1:43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</row>
    <row r="248" spans="1:43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28216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28216</v>
      </c>
    </row>
    <row r="249" spans="1:43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6836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6836</v>
      </c>
    </row>
    <row r="250" spans="1:43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14990</v>
      </c>
      <c r="U250" s="22">
        <v>51100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28456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94546</v>
      </c>
    </row>
    <row r="251" spans="1:43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23938</v>
      </c>
      <c r="P251" s="22">
        <v>0</v>
      </c>
      <c r="Q251" s="22">
        <v>0</v>
      </c>
      <c r="R251" s="22">
        <v>0</v>
      </c>
      <c r="S251" s="22">
        <v>0</v>
      </c>
      <c r="T251" s="22">
        <v>41965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15848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81751</v>
      </c>
    </row>
    <row r="252" spans="1:43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7238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7238</v>
      </c>
    </row>
    <row r="253" spans="1:43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</row>
    <row r="254" spans="1:43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29292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29292</v>
      </c>
    </row>
    <row r="255" spans="1:43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2819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12440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15259</v>
      </c>
    </row>
    <row r="256" spans="1:43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28564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8490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100000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137054</v>
      </c>
    </row>
    <row r="257" spans="1:43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</row>
    <row r="258" spans="1:43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26791</v>
      </c>
      <c r="P258" s="22">
        <v>0</v>
      </c>
      <c r="Q258" s="22">
        <v>0</v>
      </c>
      <c r="R258" s="22">
        <v>0</v>
      </c>
      <c r="S258" s="22">
        <v>0</v>
      </c>
      <c r="T258" s="22">
        <v>844</v>
      </c>
      <c r="U258" s="22">
        <v>12337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39972</v>
      </c>
    </row>
    <row r="259" spans="1:43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0</v>
      </c>
    </row>
    <row r="260" spans="1:43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5846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5846</v>
      </c>
    </row>
    <row r="261" spans="1:43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74385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74385</v>
      </c>
    </row>
    <row r="262" spans="1:43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</row>
    <row r="263" spans="1:43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</row>
    <row r="264" spans="1:43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20192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20192</v>
      </c>
    </row>
    <row r="265" spans="1:43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18541</v>
      </c>
      <c r="G265" s="22">
        <v>0</v>
      </c>
      <c r="H265" s="22">
        <v>0</v>
      </c>
      <c r="I265" s="22">
        <v>58669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25503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23744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15961</v>
      </c>
      <c r="AJ265" s="22">
        <v>1742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144160</v>
      </c>
    </row>
    <row r="266" spans="1:43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0</v>
      </c>
    </row>
    <row r="267" spans="1:43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12746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12746</v>
      </c>
    </row>
    <row r="268" spans="1:43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</row>
    <row r="269" spans="1:43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1122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510</v>
      </c>
      <c r="P269" s="22">
        <v>0</v>
      </c>
      <c r="Q269" s="22">
        <v>0</v>
      </c>
      <c r="R269" s="22">
        <v>0</v>
      </c>
      <c r="S269" s="22">
        <v>0</v>
      </c>
      <c r="T269" s="22">
        <v>30391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9915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41938</v>
      </c>
    </row>
    <row r="270" spans="1:43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</row>
    <row r="271" spans="1:43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</row>
    <row r="272" spans="1:43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</row>
    <row r="273" spans="1:43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</row>
    <row r="274" spans="1:43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</row>
    <row r="275" spans="1:43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</row>
    <row r="276" spans="1:43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</row>
    <row r="277" spans="1:43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</row>
    <row r="278" spans="1:43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</row>
    <row r="279" spans="1:43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</row>
    <row r="280" spans="1:43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</row>
    <row r="281" spans="1:43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</row>
    <row r="282" spans="1:43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</row>
    <row r="283" spans="1:43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</row>
    <row r="284" spans="1:43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</row>
    <row r="285" spans="1:43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</row>
    <row r="286" spans="1:43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</row>
    <row r="287" spans="1:43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</row>
    <row r="288" spans="1:43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</row>
    <row r="289" spans="1:43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</row>
    <row r="290" spans="1:43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</row>
    <row r="291" spans="1:43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</row>
    <row r="292" spans="1:43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</row>
    <row r="293" spans="1:43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</row>
    <row r="294" spans="1:43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</row>
    <row r="295" spans="1:43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</row>
    <row r="298" spans="1:43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0</v>
      </c>
    </row>
    <row r="299" spans="1:43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</row>
    <row r="300" spans="1:43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</row>
    <row r="301" spans="1:43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</row>
    <row r="302" spans="1:43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0</v>
      </c>
    </row>
    <row r="303" spans="1:43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0</v>
      </c>
    </row>
    <row r="304" spans="1:43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</row>
    <row r="305" spans="1:43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</row>
    <row r="306" spans="1:43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32317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32317</v>
      </c>
    </row>
    <row r="307" spans="1:43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0</v>
      </c>
    </row>
    <row r="308" spans="1:43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0</v>
      </c>
    </row>
    <row r="309" spans="1:43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0</v>
      </c>
    </row>
    <row r="310" spans="1:43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0</v>
      </c>
    </row>
    <row r="311" spans="1:43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14214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14214</v>
      </c>
    </row>
    <row r="312" spans="1:43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</row>
    <row r="313" spans="1:43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</row>
    <row r="314" spans="1:43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</row>
    <row r="315" spans="1:43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</row>
    <row r="316" spans="1:43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0</v>
      </c>
    </row>
    <row r="317" spans="1:43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</row>
    <row r="318" spans="1:43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</row>
    <row r="319" spans="1:43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</row>
    <row r="320" spans="1:43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</row>
    <row r="321" spans="1:43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0</v>
      </c>
    </row>
    <row r="322" spans="1:43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0</v>
      </c>
    </row>
    <row r="323" spans="1:43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</row>
    <row r="324" spans="1:43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0</v>
      </c>
    </row>
    <row r="325" spans="1:43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0</v>
      </c>
    </row>
    <row r="326" spans="1:43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0</v>
      </c>
    </row>
    <row r="327" spans="1:43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0</v>
      </c>
    </row>
    <row r="328" spans="1:43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0</v>
      </c>
    </row>
    <row r="329" spans="1:43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07937-73B3-4AC5-853D-C80C2C5DFF28}">
  <dimension ref="A1:AM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9" width="15.7109375" customWidth="1"/>
  </cols>
  <sheetData>
    <row r="1" spans="1:39" ht="24" customHeight="1" x14ac:dyDescent="0.3">
      <c r="A1" s="4" t="str">
        <f>HYPERLINK("#'Index'!A1", "&lt;&lt; Index")</f>
        <v>&lt;&lt; Index</v>
      </c>
      <c r="B1" s="20" t="s">
        <v>1167</v>
      </c>
      <c r="D1" s="20" t="s">
        <v>1168</v>
      </c>
    </row>
    <row r="2" spans="1:3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1169</v>
      </c>
      <c r="F2" s="21" t="s">
        <v>1170</v>
      </c>
      <c r="G2" s="21" t="s">
        <v>1171</v>
      </c>
      <c r="H2" s="21" t="s">
        <v>1172</v>
      </c>
      <c r="I2" s="21" t="s">
        <v>1173</v>
      </c>
      <c r="J2" s="21" t="s">
        <v>1174</v>
      </c>
      <c r="K2" s="21" t="s">
        <v>1175</v>
      </c>
      <c r="L2" s="21" t="s">
        <v>1176</v>
      </c>
      <c r="M2" s="21" t="s">
        <v>1177</v>
      </c>
      <c r="N2" s="21" t="s">
        <v>1178</v>
      </c>
      <c r="O2" s="21" t="s">
        <v>1179</v>
      </c>
      <c r="P2" s="21" t="s">
        <v>1180</v>
      </c>
      <c r="Q2" s="21" t="s">
        <v>63</v>
      </c>
      <c r="R2" s="21" t="s">
        <v>1181</v>
      </c>
      <c r="S2" s="21" t="s">
        <v>1182</v>
      </c>
      <c r="T2" s="21" t="s">
        <v>1183</v>
      </c>
      <c r="U2" s="21" t="s">
        <v>1169</v>
      </c>
      <c r="V2" s="21" t="s">
        <v>1170</v>
      </c>
      <c r="W2" s="21" t="s">
        <v>1171</v>
      </c>
      <c r="X2" s="21" t="s">
        <v>1172</v>
      </c>
      <c r="Y2" s="21" t="s">
        <v>1173</v>
      </c>
      <c r="Z2" s="21" t="s">
        <v>1174</v>
      </c>
      <c r="AA2" s="21" t="s">
        <v>1175</v>
      </c>
      <c r="AB2" s="21" t="s">
        <v>1176</v>
      </c>
      <c r="AC2" s="21" t="s">
        <v>1184</v>
      </c>
      <c r="AD2" s="21" t="s">
        <v>1179</v>
      </c>
      <c r="AE2" s="21" t="s">
        <v>1180</v>
      </c>
      <c r="AF2" s="21" t="s">
        <v>63</v>
      </c>
      <c r="AG2" s="21" t="s">
        <v>1181</v>
      </c>
      <c r="AH2" s="21" t="s">
        <v>1182</v>
      </c>
      <c r="AI2" s="21" t="s">
        <v>1185</v>
      </c>
      <c r="AJ2" s="21" t="s">
        <v>1186</v>
      </c>
      <c r="AK2" s="21" t="s">
        <v>1187</v>
      </c>
      <c r="AL2" s="21" t="s">
        <v>1188</v>
      </c>
      <c r="AM2" s="21" t="s">
        <v>1189</v>
      </c>
    </row>
    <row r="3" spans="1:39" x14ac:dyDescent="0.25">
      <c r="A3" s="21"/>
      <c r="B3" s="21"/>
      <c r="C3" s="21"/>
      <c r="D3" s="21" t="s">
        <v>88</v>
      </c>
      <c r="E3" s="21" t="s">
        <v>1190</v>
      </c>
      <c r="F3" s="21" t="s">
        <v>1191</v>
      </c>
      <c r="G3" s="21" t="s">
        <v>1192</v>
      </c>
      <c r="H3" s="21" t="s">
        <v>1193</v>
      </c>
      <c r="I3" s="21" t="s">
        <v>1194</v>
      </c>
      <c r="J3" s="21" t="s">
        <v>1195</v>
      </c>
      <c r="K3" s="21" t="s">
        <v>1196</v>
      </c>
      <c r="L3" s="21" t="s">
        <v>1197</v>
      </c>
      <c r="M3" s="21" t="s">
        <v>1198</v>
      </c>
      <c r="N3" s="21" t="s">
        <v>1199</v>
      </c>
      <c r="O3" s="21" t="s">
        <v>1200</v>
      </c>
      <c r="P3" s="21" t="s">
        <v>1201</v>
      </c>
      <c r="Q3" s="21" t="s">
        <v>1202</v>
      </c>
      <c r="R3" s="21" t="s">
        <v>1203</v>
      </c>
      <c r="S3" s="21" t="s">
        <v>1204</v>
      </c>
      <c r="T3" s="21" t="s">
        <v>1205</v>
      </c>
      <c r="U3" s="21" t="s">
        <v>1206</v>
      </c>
      <c r="V3" s="21" t="s">
        <v>1207</v>
      </c>
      <c r="W3" s="21" t="s">
        <v>1208</v>
      </c>
      <c r="X3" s="21" t="s">
        <v>1209</v>
      </c>
      <c r="Y3" s="21" t="s">
        <v>1210</v>
      </c>
      <c r="Z3" s="21" t="s">
        <v>1211</v>
      </c>
      <c r="AA3" s="21" t="s">
        <v>1212</v>
      </c>
      <c r="AB3" s="21" t="s">
        <v>1213</v>
      </c>
      <c r="AC3" s="21" t="s">
        <v>1214</v>
      </c>
      <c r="AD3" s="21" t="s">
        <v>1215</v>
      </c>
      <c r="AE3" s="21" t="s">
        <v>1216</v>
      </c>
      <c r="AF3" s="21" t="s">
        <v>1217</v>
      </c>
      <c r="AG3" s="21" t="s">
        <v>1218</v>
      </c>
      <c r="AH3" s="21" t="s">
        <v>1219</v>
      </c>
      <c r="AI3" s="21" t="s">
        <v>1220</v>
      </c>
      <c r="AJ3" s="21" t="s">
        <v>1221</v>
      </c>
      <c r="AK3" s="21" t="s">
        <v>1222</v>
      </c>
      <c r="AL3" s="21" t="s">
        <v>1223</v>
      </c>
      <c r="AM3" s="21" t="s">
        <v>1224</v>
      </c>
    </row>
    <row r="4" spans="1:3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363040765</v>
      </c>
      <c r="F4" s="22">
        <v>0</v>
      </c>
      <c r="G4" s="22">
        <v>132434609</v>
      </c>
      <c r="H4" s="22">
        <v>116469539</v>
      </c>
      <c r="I4" s="22">
        <v>115092910</v>
      </c>
      <c r="J4" s="22">
        <v>1446433</v>
      </c>
      <c r="K4" s="22">
        <v>0</v>
      </c>
      <c r="L4" s="22">
        <v>0</v>
      </c>
      <c r="M4" s="22">
        <v>728484256</v>
      </c>
      <c r="N4" s="22">
        <v>71025108</v>
      </c>
      <c r="O4" s="22">
        <v>167157832</v>
      </c>
      <c r="P4" s="22">
        <v>38777458</v>
      </c>
      <c r="Q4" s="22">
        <v>136946182</v>
      </c>
      <c r="R4" s="22">
        <v>85818370</v>
      </c>
      <c r="S4" s="22">
        <v>26857496</v>
      </c>
      <c r="T4" s="22">
        <v>1255066702</v>
      </c>
      <c r="U4" s="22">
        <v>165456144</v>
      </c>
      <c r="V4" s="22">
        <v>0</v>
      </c>
      <c r="W4" s="22">
        <v>31343233</v>
      </c>
      <c r="X4" s="22">
        <v>29400483</v>
      </c>
      <c r="Y4" s="22">
        <v>26678994</v>
      </c>
      <c r="Z4" s="22">
        <v>462493</v>
      </c>
      <c r="AA4" s="22">
        <v>0</v>
      </c>
      <c r="AB4" s="22">
        <v>0</v>
      </c>
      <c r="AC4" s="22">
        <v>253341347</v>
      </c>
      <c r="AD4" s="22">
        <v>42149039</v>
      </c>
      <c r="AE4" s="22">
        <v>17838511</v>
      </c>
      <c r="AF4" s="22">
        <v>0</v>
      </c>
      <c r="AG4" s="22">
        <v>35247541</v>
      </c>
      <c r="AH4" s="22">
        <v>13691524</v>
      </c>
      <c r="AI4" s="22">
        <v>362267962</v>
      </c>
      <c r="AJ4" s="22">
        <v>892798740</v>
      </c>
      <c r="AK4" s="22">
        <v>73494697</v>
      </c>
      <c r="AL4" s="22">
        <v>2295115</v>
      </c>
      <c r="AM4" s="22">
        <v>817008928</v>
      </c>
    </row>
    <row r="5" spans="1:3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146998853</v>
      </c>
      <c r="F5" s="22">
        <v>0</v>
      </c>
      <c r="G5" s="22">
        <v>30891225</v>
      </c>
      <c r="H5" s="22">
        <v>18551889</v>
      </c>
      <c r="I5" s="22">
        <v>34968195</v>
      </c>
      <c r="J5" s="22">
        <v>0</v>
      </c>
      <c r="K5" s="22">
        <v>0</v>
      </c>
      <c r="L5" s="22">
        <v>0</v>
      </c>
      <c r="M5" s="22">
        <v>231410162</v>
      </c>
      <c r="N5" s="22">
        <v>1383756</v>
      </c>
      <c r="O5" s="22">
        <v>87141156</v>
      </c>
      <c r="P5" s="22">
        <v>9447473</v>
      </c>
      <c r="Q5" s="22">
        <v>164509297</v>
      </c>
      <c r="R5" s="22">
        <v>27922482</v>
      </c>
      <c r="S5" s="22">
        <v>5987827</v>
      </c>
      <c r="T5" s="22">
        <v>527802153</v>
      </c>
      <c r="U5" s="22">
        <v>73758739</v>
      </c>
      <c r="V5" s="22">
        <v>0</v>
      </c>
      <c r="W5" s="22">
        <v>8265204</v>
      </c>
      <c r="X5" s="22">
        <v>4384643</v>
      </c>
      <c r="Y5" s="22">
        <v>8569264</v>
      </c>
      <c r="Z5" s="22">
        <v>0</v>
      </c>
      <c r="AA5" s="22">
        <v>0</v>
      </c>
      <c r="AB5" s="22">
        <v>0</v>
      </c>
      <c r="AC5" s="22">
        <v>94977850</v>
      </c>
      <c r="AD5" s="22">
        <v>18981620</v>
      </c>
      <c r="AE5" s="22">
        <v>3940400</v>
      </c>
      <c r="AF5" s="22">
        <v>0</v>
      </c>
      <c r="AG5" s="22">
        <v>8030298</v>
      </c>
      <c r="AH5" s="22">
        <v>2084845</v>
      </c>
      <c r="AI5" s="22">
        <v>128015013</v>
      </c>
      <c r="AJ5" s="22">
        <v>399787140</v>
      </c>
      <c r="AK5" s="22">
        <v>39871519</v>
      </c>
      <c r="AL5" s="22">
        <v>0</v>
      </c>
      <c r="AM5" s="22">
        <v>359915621</v>
      </c>
    </row>
    <row r="6" spans="1:3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85824557</v>
      </c>
      <c r="F6" s="22">
        <v>0</v>
      </c>
      <c r="G6" s="22">
        <v>25657279</v>
      </c>
      <c r="H6" s="22">
        <v>28493361</v>
      </c>
      <c r="I6" s="22">
        <v>8803272</v>
      </c>
      <c r="J6" s="22">
        <v>0</v>
      </c>
      <c r="K6" s="22">
        <v>0</v>
      </c>
      <c r="L6" s="22">
        <v>0</v>
      </c>
      <c r="M6" s="22">
        <v>148778469</v>
      </c>
      <c r="N6" s="22">
        <v>2560113</v>
      </c>
      <c r="O6" s="22">
        <v>50905371</v>
      </c>
      <c r="P6" s="22">
        <v>7111545</v>
      </c>
      <c r="Q6" s="22">
        <v>10350006</v>
      </c>
      <c r="R6" s="22">
        <v>16336387</v>
      </c>
      <c r="S6" s="22">
        <v>6598845</v>
      </c>
      <c r="T6" s="22">
        <v>242640736</v>
      </c>
      <c r="U6" s="22">
        <v>59937920</v>
      </c>
      <c r="V6" s="22">
        <v>0</v>
      </c>
      <c r="W6" s="22">
        <v>12175023</v>
      </c>
      <c r="X6" s="22">
        <v>6534277</v>
      </c>
      <c r="Y6" s="22">
        <v>1952344</v>
      </c>
      <c r="Z6" s="22">
        <v>0</v>
      </c>
      <c r="AA6" s="22">
        <v>0</v>
      </c>
      <c r="AB6" s="22">
        <v>0</v>
      </c>
      <c r="AC6" s="22">
        <v>80599564</v>
      </c>
      <c r="AD6" s="22">
        <v>20895602</v>
      </c>
      <c r="AE6" s="22">
        <v>4781273</v>
      </c>
      <c r="AF6" s="22">
        <v>0</v>
      </c>
      <c r="AG6" s="22">
        <v>8458044</v>
      </c>
      <c r="AH6" s="22">
        <v>3126403</v>
      </c>
      <c r="AI6" s="22">
        <v>117860886</v>
      </c>
      <c r="AJ6" s="22">
        <v>124779850</v>
      </c>
      <c r="AK6" s="22">
        <v>3188926</v>
      </c>
      <c r="AL6" s="22">
        <v>0</v>
      </c>
      <c r="AM6" s="22">
        <v>121590924</v>
      </c>
    </row>
    <row r="7" spans="1:3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7453364000</v>
      </c>
      <c r="F7" s="22">
        <v>2099100000</v>
      </c>
      <c r="G7" s="22">
        <v>2684694000</v>
      </c>
      <c r="H7" s="22">
        <v>3641944000</v>
      </c>
      <c r="I7" s="22">
        <v>2650918000</v>
      </c>
      <c r="J7" s="22">
        <v>78288000</v>
      </c>
      <c r="K7" s="22">
        <v>0</v>
      </c>
      <c r="L7" s="22">
        <v>0</v>
      </c>
      <c r="M7" s="22">
        <v>18608308000</v>
      </c>
      <c r="N7" s="22">
        <v>1360144000</v>
      </c>
      <c r="O7" s="22">
        <v>3814602000</v>
      </c>
      <c r="P7" s="22">
        <v>740306000</v>
      </c>
      <c r="Q7" s="22">
        <v>2738755000</v>
      </c>
      <c r="R7" s="22">
        <v>1410681000</v>
      </c>
      <c r="S7" s="22">
        <v>1652827000</v>
      </c>
      <c r="T7" s="22">
        <v>30325623000</v>
      </c>
      <c r="U7" s="22">
        <v>3636183000</v>
      </c>
      <c r="V7" s="22">
        <v>837085000</v>
      </c>
      <c r="W7" s="22">
        <v>822420000</v>
      </c>
      <c r="X7" s="22">
        <v>918079000</v>
      </c>
      <c r="Y7" s="22">
        <v>626732000</v>
      </c>
      <c r="Z7" s="22">
        <v>38407000</v>
      </c>
      <c r="AA7" s="22">
        <v>0</v>
      </c>
      <c r="AB7" s="22">
        <v>0</v>
      </c>
      <c r="AC7" s="22">
        <v>6878906000</v>
      </c>
      <c r="AD7" s="22">
        <v>1511626000</v>
      </c>
      <c r="AE7" s="22">
        <v>531646000</v>
      </c>
      <c r="AF7" s="22">
        <v>0</v>
      </c>
      <c r="AG7" s="22">
        <v>802433000</v>
      </c>
      <c r="AH7" s="22">
        <v>855974000</v>
      </c>
      <c r="AI7" s="22">
        <v>10580585000</v>
      </c>
      <c r="AJ7" s="22">
        <v>19745038000</v>
      </c>
      <c r="AK7" s="22">
        <v>2695093000</v>
      </c>
      <c r="AL7" s="22">
        <v>307239000</v>
      </c>
      <c r="AM7" s="22">
        <v>16742706000</v>
      </c>
    </row>
    <row r="8" spans="1:3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132080582</v>
      </c>
      <c r="F8" s="22">
        <v>0</v>
      </c>
      <c r="G8" s="22">
        <v>52851239</v>
      </c>
      <c r="H8" s="22">
        <v>36727557</v>
      </c>
      <c r="I8" s="22">
        <v>31943192</v>
      </c>
      <c r="J8" s="22">
        <v>1048581</v>
      </c>
      <c r="K8" s="22">
        <v>0</v>
      </c>
      <c r="L8" s="22">
        <v>0</v>
      </c>
      <c r="M8" s="22">
        <v>254651151</v>
      </c>
      <c r="N8" s="22">
        <v>31489667</v>
      </c>
      <c r="O8" s="22">
        <v>107700968</v>
      </c>
      <c r="P8" s="22">
        <v>12937236</v>
      </c>
      <c r="Q8" s="22">
        <v>6930751</v>
      </c>
      <c r="R8" s="22">
        <v>22903326</v>
      </c>
      <c r="S8" s="22">
        <v>7519964</v>
      </c>
      <c r="T8" s="22">
        <v>444133063</v>
      </c>
      <c r="U8" s="22">
        <v>70172512</v>
      </c>
      <c r="V8" s="22">
        <v>0</v>
      </c>
      <c r="W8" s="22">
        <v>21560301</v>
      </c>
      <c r="X8" s="22">
        <v>16734251</v>
      </c>
      <c r="Y8" s="22">
        <v>10923684</v>
      </c>
      <c r="Z8" s="22">
        <v>383812</v>
      </c>
      <c r="AA8" s="22">
        <v>0</v>
      </c>
      <c r="AB8" s="22">
        <v>0</v>
      </c>
      <c r="AC8" s="22">
        <v>119774560</v>
      </c>
      <c r="AD8" s="22">
        <v>26815041</v>
      </c>
      <c r="AE8" s="22">
        <v>8001202</v>
      </c>
      <c r="AF8" s="22">
        <v>0</v>
      </c>
      <c r="AG8" s="22">
        <v>15967132</v>
      </c>
      <c r="AH8" s="22">
        <v>3614521</v>
      </c>
      <c r="AI8" s="22">
        <v>174172456</v>
      </c>
      <c r="AJ8" s="22">
        <v>269960607</v>
      </c>
      <c r="AK8" s="22">
        <v>25180526</v>
      </c>
      <c r="AL8" s="22">
        <v>9497915</v>
      </c>
      <c r="AM8" s="22">
        <v>235282166</v>
      </c>
    </row>
    <row r="9" spans="1:3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104243777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104243777</v>
      </c>
      <c r="N9" s="22">
        <v>0</v>
      </c>
      <c r="O9" s="22">
        <v>25539250</v>
      </c>
      <c r="P9" s="22">
        <v>15146143</v>
      </c>
      <c r="Q9" s="22">
        <v>27174449</v>
      </c>
      <c r="R9" s="22">
        <v>15314022</v>
      </c>
      <c r="S9" s="22">
        <v>8278793</v>
      </c>
      <c r="T9" s="22">
        <v>195696434</v>
      </c>
      <c r="U9" s="22">
        <v>65434448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65434448</v>
      </c>
      <c r="AD9" s="22">
        <v>6608923</v>
      </c>
      <c r="AE9" s="22">
        <v>8277233</v>
      </c>
      <c r="AF9" s="22">
        <v>0</v>
      </c>
      <c r="AG9" s="22">
        <v>5708608</v>
      </c>
      <c r="AH9" s="22">
        <v>4948751</v>
      </c>
      <c r="AI9" s="22">
        <v>90977963</v>
      </c>
      <c r="AJ9" s="22">
        <v>104718471</v>
      </c>
      <c r="AK9" s="22">
        <v>2229015</v>
      </c>
      <c r="AL9" s="22">
        <v>0</v>
      </c>
      <c r="AM9" s="22">
        <v>102489456</v>
      </c>
    </row>
    <row r="10" spans="1:3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186372775</v>
      </c>
      <c r="F10" s="22">
        <v>0</v>
      </c>
      <c r="G10" s="22">
        <v>35534533</v>
      </c>
      <c r="H10" s="22">
        <v>33759370</v>
      </c>
      <c r="I10" s="22">
        <v>36730477</v>
      </c>
      <c r="J10" s="22">
        <v>0</v>
      </c>
      <c r="K10" s="22">
        <v>0</v>
      </c>
      <c r="L10" s="22">
        <v>0</v>
      </c>
      <c r="M10" s="22">
        <v>292397155</v>
      </c>
      <c r="N10" s="22">
        <v>24897164</v>
      </c>
      <c r="O10" s="22">
        <v>102546575</v>
      </c>
      <c r="P10" s="22">
        <v>16405697</v>
      </c>
      <c r="Q10" s="22">
        <v>39706442</v>
      </c>
      <c r="R10" s="22">
        <v>24450920</v>
      </c>
      <c r="S10" s="22">
        <v>10651646</v>
      </c>
      <c r="T10" s="22">
        <v>511055599</v>
      </c>
      <c r="U10" s="22">
        <v>95781890</v>
      </c>
      <c r="V10" s="22">
        <v>0</v>
      </c>
      <c r="W10" s="22">
        <v>14550363</v>
      </c>
      <c r="X10" s="22">
        <v>12197070</v>
      </c>
      <c r="Y10" s="22">
        <v>6632998</v>
      </c>
      <c r="Z10" s="22">
        <v>0</v>
      </c>
      <c r="AA10" s="22">
        <v>0</v>
      </c>
      <c r="AB10" s="22">
        <v>0</v>
      </c>
      <c r="AC10" s="22">
        <v>129162321</v>
      </c>
      <c r="AD10" s="22">
        <v>19449184</v>
      </c>
      <c r="AE10" s="22">
        <v>7448856</v>
      </c>
      <c r="AF10" s="22">
        <v>0</v>
      </c>
      <c r="AG10" s="22">
        <v>6460691</v>
      </c>
      <c r="AH10" s="22">
        <v>4528208</v>
      </c>
      <c r="AI10" s="22">
        <v>167049260</v>
      </c>
      <c r="AJ10" s="22">
        <v>344006339</v>
      </c>
      <c r="AK10" s="22">
        <v>42897719</v>
      </c>
      <c r="AL10" s="22">
        <v>1534882</v>
      </c>
      <c r="AM10" s="22">
        <v>299573738</v>
      </c>
    </row>
    <row r="11" spans="1:3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9311050000</v>
      </c>
      <c r="F11" s="22">
        <v>1866680000</v>
      </c>
      <c r="G11" s="22">
        <v>0</v>
      </c>
      <c r="H11" s="22">
        <v>0</v>
      </c>
      <c r="I11" s="22">
        <v>40980000</v>
      </c>
      <c r="J11" s="22">
        <v>15790000</v>
      </c>
      <c r="K11" s="22">
        <v>0</v>
      </c>
      <c r="L11" s="22">
        <v>12368000</v>
      </c>
      <c r="M11" s="22">
        <v>11246868000</v>
      </c>
      <c r="N11" s="22">
        <v>1388738000</v>
      </c>
      <c r="O11" s="22">
        <v>4165539000</v>
      </c>
      <c r="P11" s="22">
        <v>1037305000</v>
      </c>
      <c r="Q11" s="22">
        <v>2073418000</v>
      </c>
      <c r="R11" s="22">
        <v>1897484000</v>
      </c>
      <c r="S11" s="22">
        <v>1485937000</v>
      </c>
      <c r="T11" s="22">
        <v>23295289000</v>
      </c>
      <c r="U11" s="22">
        <v>4466461000</v>
      </c>
      <c r="V11" s="22">
        <v>558887000</v>
      </c>
      <c r="W11" s="22">
        <v>0</v>
      </c>
      <c r="X11" s="22">
        <v>0</v>
      </c>
      <c r="Y11" s="22">
        <v>1453000</v>
      </c>
      <c r="Z11" s="22">
        <v>5156000</v>
      </c>
      <c r="AA11" s="22">
        <v>0</v>
      </c>
      <c r="AB11" s="22">
        <v>610000</v>
      </c>
      <c r="AC11" s="22">
        <v>5032567000</v>
      </c>
      <c r="AD11" s="22">
        <v>1825703000</v>
      </c>
      <c r="AE11" s="22">
        <v>639352000</v>
      </c>
      <c r="AF11" s="22">
        <v>0</v>
      </c>
      <c r="AG11" s="22">
        <v>676195000</v>
      </c>
      <c r="AH11" s="22">
        <v>768733000</v>
      </c>
      <c r="AI11" s="22">
        <v>8942550000</v>
      </c>
      <c r="AJ11" s="22">
        <v>14352739000</v>
      </c>
      <c r="AK11" s="22">
        <v>3841497000</v>
      </c>
      <c r="AL11" s="22">
        <v>197648000</v>
      </c>
      <c r="AM11" s="22">
        <v>10313594000</v>
      </c>
    </row>
    <row r="12" spans="1:3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229931000</v>
      </c>
      <c r="F12" s="22">
        <v>0</v>
      </c>
      <c r="G12" s="22">
        <v>65634000</v>
      </c>
      <c r="H12" s="22">
        <v>69930000</v>
      </c>
      <c r="I12" s="22">
        <v>78495000</v>
      </c>
      <c r="J12" s="22">
        <v>1485000</v>
      </c>
      <c r="K12" s="22">
        <v>0</v>
      </c>
      <c r="L12" s="22">
        <v>0</v>
      </c>
      <c r="M12" s="22">
        <v>445475000</v>
      </c>
      <c r="N12" s="22">
        <v>6530000</v>
      </c>
      <c r="O12" s="22">
        <v>97573000</v>
      </c>
      <c r="P12" s="22">
        <v>26748000</v>
      </c>
      <c r="Q12" s="22">
        <v>115206000</v>
      </c>
      <c r="R12" s="22">
        <v>30828000</v>
      </c>
      <c r="S12" s="22">
        <v>8192000</v>
      </c>
      <c r="T12" s="22">
        <v>730552000</v>
      </c>
      <c r="U12" s="22">
        <v>102897000</v>
      </c>
      <c r="V12" s="22">
        <v>0</v>
      </c>
      <c r="W12" s="22">
        <v>13706000</v>
      </c>
      <c r="X12" s="22">
        <v>15937000</v>
      </c>
      <c r="Y12" s="22">
        <v>14221000</v>
      </c>
      <c r="Z12" s="22">
        <v>932000</v>
      </c>
      <c r="AA12" s="22">
        <v>0</v>
      </c>
      <c r="AB12" s="22">
        <v>0</v>
      </c>
      <c r="AC12" s="22">
        <v>147693000</v>
      </c>
      <c r="AD12" s="22">
        <v>28972000</v>
      </c>
      <c r="AE12" s="22">
        <v>15856000</v>
      </c>
      <c r="AF12" s="22">
        <v>0</v>
      </c>
      <c r="AG12" s="22">
        <v>15742000</v>
      </c>
      <c r="AH12" s="22">
        <v>4093000</v>
      </c>
      <c r="AI12" s="22">
        <v>212356000</v>
      </c>
      <c r="AJ12" s="22">
        <v>518196000</v>
      </c>
      <c r="AK12" s="22">
        <v>24972000</v>
      </c>
      <c r="AL12" s="22">
        <v>3507000</v>
      </c>
      <c r="AM12" s="22">
        <v>489717000</v>
      </c>
    </row>
    <row r="13" spans="1:3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467782554</v>
      </c>
      <c r="F13" s="22">
        <v>0</v>
      </c>
      <c r="G13" s="22">
        <v>0</v>
      </c>
      <c r="H13" s="22">
        <v>0</v>
      </c>
      <c r="I13" s="22">
        <v>111457804</v>
      </c>
      <c r="J13" s="22">
        <v>367404</v>
      </c>
      <c r="K13" s="22">
        <v>0</v>
      </c>
      <c r="L13" s="22">
        <v>0</v>
      </c>
      <c r="M13" s="22">
        <v>579607762</v>
      </c>
      <c r="N13" s="22">
        <v>5239043</v>
      </c>
      <c r="O13" s="22">
        <v>304768648</v>
      </c>
      <c r="P13" s="22">
        <v>40038172</v>
      </c>
      <c r="Q13" s="22">
        <v>92883817</v>
      </c>
      <c r="R13" s="22">
        <v>83460123</v>
      </c>
      <c r="S13" s="22">
        <v>27165384</v>
      </c>
      <c r="T13" s="22">
        <v>1133162949</v>
      </c>
      <c r="U13" s="22">
        <v>189205292</v>
      </c>
      <c r="V13" s="22">
        <v>0</v>
      </c>
      <c r="W13" s="22">
        <v>0</v>
      </c>
      <c r="X13" s="22">
        <v>0</v>
      </c>
      <c r="Y13" s="22">
        <v>23381282</v>
      </c>
      <c r="Z13" s="22">
        <v>72572</v>
      </c>
      <c r="AA13" s="22">
        <v>0</v>
      </c>
      <c r="AB13" s="22">
        <v>0</v>
      </c>
      <c r="AC13" s="22">
        <v>212659146</v>
      </c>
      <c r="AD13" s="22">
        <v>96337058</v>
      </c>
      <c r="AE13" s="22">
        <v>19209395</v>
      </c>
      <c r="AF13" s="22">
        <v>0</v>
      </c>
      <c r="AG13" s="22">
        <v>42438018</v>
      </c>
      <c r="AH13" s="22">
        <v>11347945</v>
      </c>
      <c r="AI13" s="22">
        <v>381991562</v>
      </c>
      <c r="AJ13" s="22">
        <v>751171387</v>
      </c>
      <c r="AK13" s="22">
        <v>137588494</v>
      </c>
      <c r="AL13" s="22">
        <v>35511876</v>
      </c>
      <c r="AM13" s="22">
        <v>578071017</v>
      </c>
    </row>
    <row r="14" spans="1:3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104558163</v>
      </c>
      <c r="F14" s="22">
        <v>0</v>
      </c>
      <c r="G14" s="22">
        <v>29561072</v>
      </c>
      <c r="H14" s="22">
        <v>33485507</v>
      </c>
      <c r="I14" s="22">
        <v>21241770</v>
      </c>
      <c r="J14" s="22">
        <v>0</v>
      </c>
      <c r="K14" s="22">
        <v>0</v>
      </c>
      <c r="L14" s="22">
        <v>0</v>
      </c>
      <c r="M14" s="22">
        <v>188846512</v>
      </c>
      <c r="N14" s="22">
        <v>71745</v>
      </c>
      <c r="O14" s="22">
        <v>54837180</v>
      </c>
      <c r="P14" s="22">
        <v>8664318</v>
      </c>
      <c r="Q14" s="22">
        <v>15756764</v>
      </c>
      <c r="R14" s="22">
        <v>11261613</v>
      </c>
      <c r="S14" s="22">
        <v>7170323</v>
      </c>
      <c r="T14" s="22">
        <v>286608455</v>
      </c>
      <c r="U14" s="22">
        <v>51633288</v>
      </c>
      <c r="V14" s="22">
        <v>0</v>
      </c>
      <c r="W14" s="22">
        <v>6819555</v>
      </c>
      <c r="X14" s="22">
        <v>7494738</v>
      </c>
      <c r="Y14" s="22">
        <v>5038827</v>
      </c>
      <c r="Z14" s="22">
        <v>0</v>
      </c>
      <c r="AA14" s="22">
        <v>0</v>
      </c>
      <c r="AB14" s="22">
        <v>0</v>
      </c>
      <c r="AC14" s="22">
        <v>70986408</v>
      </c>
      <c r="AD14" s="22">
        <v>16968529</v>
      </c>
      <c r="AE14" s="22">
        <v>5239254</v>
      </c>
      <c r="AF14" s="22">
        <v>0</v>
      </c>
      <c r="AG14" s="22">
        <v>4750944</v>
      </c>
      <c r="AH14" s="22">
        <v>4371128</v>
      </c>
      <c r="AI14" s="22">
        <v>102316263</v>
      </c>
      <c r="AJ14" s="22">
        <v>184292192</v>
      </c>
      <c r="AK14" s="22">
        <v>20295285</v>
      </c>
      <c r="AL14" s="22">
        <v>399105</v>
      </c>
      <c r="AM14" s="22">
        <v>163597802</v>
      </c>
    </row>
    <row r="15" spans="1:3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369526237</v>
      </c>
      <c r="F15" s="22">
        <v>0</v>
      </c>
      <c r="G15" s="22">
        <v>185534463</v>
      </c>
      <c r="H15" s="22">
        <v>161063196</v>
      </c>
      <c r="I15" s="22">
        <v>228636869</v>
      </c>
      <c r="J15" s="22">
        <v>0</v>
      </c>
      <c r="K15" s="22">
        <v>0</v>
      </c>
      <c r="L15" s="22">
        <v>0</v>
      </c>
      <c r="M15" s="22">
        <v>944760765</v>
      </c>
      <c r="N15" s="22">
        <v>1253680</v>
      </c>
      <c r="O15" s="22">
        <v>164348581</v>
      </c>
      <c r="P15" s="22">
        <v>28603362</v>
      </c>
      <c r="Q15" s="22">
        <v>140734007</v>
      </c>
      <c r="R15" s="22">
        <v>37986458</v>
      </c>
      <c r="S15" s="22">
        <v>14875039</v>
      </c>
      <c r="T15" s="22">
        <v>1332561892</v>
      </c>
      <c r="U15" s="22">
        <v>198215525</v>
      </c>
      <c r="V15" s="22">
        <v>0</v>
      </c>
      <c r="W15" s="22">
        <v>44349446</v>
      </c>
      <c r="X15" s="22">
        <v>39078312</v>
      </c>
      <c r="Y15" s="22">
        <v>54199044</v>
      </c>
      <c r="Z15" s="22">
        <v>0</v>
      </c>
      <c r="AA15" s="22">
        <v>0</v>
      </c>
      <c r="AB15" s="22">
        <v>0</v>
      </c>
      <c r="AC15" s="22">
        <v>335842327</v>
      </c>
      <c r="AD15" s="22">
        <v>48573981</v>
      </c>
      <c r="AE15" s="22">
        <v>15153070</v>
      </c>
      <c r="AF15" s="22">
        <v>0</v>
      </c>
      <c r="AG15" s="22">
        <v>15782124</v>
      </c>
      <c r="AH15" s="22">
        <v>8728627</v>
      </c>
      <c r="AI15" s="22">
        <v>424080129</v>
      </c>
      <c r="AJ15" s="22">
        <v>908481763</v>
      </c>
      <c r="AK15" s="22">
        <v>66441909</v>
      </c>
      <c r="AL15" s="22">
        <v>0</v>
      </c>
      <c r="AM15" s="22">
        <v>842039854</v>
      </c>
    </row>
    <row r="16" spans="1:3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583522000</v>
      </c>
      <c r="F16" s="22">
        <v>0</v>
      </c>
      <c r="G16" s="22">
        <v>275345000</v>
      </c>
      <c r="H16" s="22">
        <v>235095000</v>
      </c>
      <c r="I16" s="22">
        <v>218938000</v>
      </c>
      <c r="J16" s="22">
        <v>9529000</v>
      </c>
      <c r="K16" s="22">
        <v>254492000</v>
      </c>
      <c r="L16" s="22">
        <v>0</v>
      </c>
      <c r="M16" s="22">
        <v>1576921000</v>
      </c>
      <c r="N16" s="22">
        <v>47332000</v>
      </c>
      <c r="O16" s="22">
        <v>630078000</v>
      </c>
      <c r="P16" s="22">
        <v>171400000</v>
      </c>
      <c r="Q16" s="22">
        <v>137748000</v>
      </c>
      <c r="R16" s="22">
        <v>152556000</v>
      </c>
      <c r="S16" s="22">
        <v>93929000</v>
      </c>
      <c r="T16" s="22">
        <v>2809964000</v>
      </c>
      <c r="U16" s="22">
        <v>249579000</v>
      </c>
      <c r="V16" s="22">
        <v>0</v>
      </c>
      <c r="W16" s="22">
        <v>76120000</v>
      </c>
      <c r="X16" s="22">
        <v>61664000</v>
      </c>
      <c r="Y16" s="22">
        <v>52563000</v>
      </c>
      <c r="Z16" s="22">
        <v>1198000</v>
      </c>
      <c r="AA16" s="22">
        <v>107266000</v>
      </c>
      <c r="AB16" s="22">
        <v>0</v>
      </c>
      <c r="AC16" s="22">
        <v>548390000</v>
      </c>
      <c r="AD16" s="22">
        <v>166936000</v>
      </c>
      <c r="AE16" s="22">
        <v>78905000</v>
      </c>
      <c r="AF16" s="22">
        <v>0</v>
      </c>
      <c r="AG16" s="22">
        <v>55795000</v>
      </c>
      <c r="AH16" s="22">
        <v>51217000</v>
      </c>
      <c r="AI16" s="22">
        <v>901243000</v>
      </c>
      <c r="AJ16" s="22">
        <v>1908721000</v>
      </c>
      <c r="AK16" s="22">
        <v>213684000</v>
      </c>
      <c r="AL16" s="22">
        <v>53269000</v>
      </c>
      <c r="AM16" s="22">
        <v>1641768000</v>
      </c>
    </row>
    <row r="17" spans="1:3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269038619</v>
      </c>
      <c r="F17" s="22">
        <v>0</v>
      </c>
      <c r="G17" s="22">
        <v>154678474</v>
      </c>
      <c r="H17" s="22">
        <v>66223608</v>
      </c>
      <c r="I17" s="22">
        <v>81210703</v>
      </c>
      <c r="J17" s="22">
        <v>0</v>
      </c>
      <c r="K17" s="22">
        <v>0</v>
      </c>
      <c r="L17" s="22">
        <v>0</v>
      </c>
      <c r="M17" s="22">
        <v>571151404</v>
      </c>
      <c r="N17" s="22">
        <v>65615613</v>
      </c>
      <c r="O17" s="22">
        <v>146731166</v>
      </c>
      <c r="P17" s="22">
        <v>47567353</v>
      </c>
      <c r="Q17" s="22">
        <v>31439149</v>
      </c>
      <c r="R17" s="22">
        <v>29462836</v>
      </c>
      <c r="S17" s="22">
        <v>12257503</v>
      </c>
      <c r="T17" s="22">
        <v>904225024</v>
      </c>
      <c r="U17" s="22">
        <v>116453253</v>
      </c>
      <c r="V17" s="22">
        <v>0</v>
      </c>
      <c r="W17" s="22">
        <v>77362779</v>
      </c>
      <c r="X17" s="22">
        <v>34641441</v>
      </c>
      <c r="Y17" s="22">
        <v>22765149</v>
      </c>
      <c r="Z17" s="22">
        <v>0</v>
      </c>
      <c r="AA17" s="22">
        <v>0</v>
      </c>
      <c r="AB17" s="22">
        <v>0</v>
      </c>
      <c r="AC17" s="22">
        <v>251222622</v>
      </c>
      <c r="AD17" s="22">
        <v>50216411</v>
      </c>
      <c r="AE17" s="22">
        <v>34963816</v>
      </c>
      <c r="AF17" s="22">
        <v>0</v>
      </c>
      <c r="AG17" s="22">
        <v>11044005</v>
      </c>
      <c r="AH17" s="22">
        <v>7718420</v>
      </c>
      <c r="AI17" s="22">
        <v>355165274</v>
      </c>
      <c r="AJ17" s="22">
        <v>549059750</v>
      </c>
      <c r="AK17" s="22">
        <v>54750062</v>
      </c>
      <c r="AL17" s="22">
        <v>4077619</v>
      </c>
      <c r="AM17" s="22">
        <v>490232069</v>
      </c>
    </row>
    <row r="18" spans="1:3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425646000</v>
      </c>
      <c r="F18" s="22">
        <v>0</v>
      </c>
      <c r="G18" s="22">
        <v>229458000</v>
      </c>
      <c r="H18" s="22">
        <v>218115000</v>
      </c>
      <c r="I18" s="22">
        <v>201291000</v>
      </c>
      <c r="J18" s="22">
        <v>0</v>
      </c>
      <c r="K18" s="22">
        <v>502969000</v>
      </c>
      <c r="L18" s="22">
        <v>647445000</v>
      </c>
      <c r="M18" s="22">
        <v>2224924000</v>
      </c>
      <c r="N18" s="22">
        <v>32883000</v>
      </c>
      <c r="O18" s="22">
        <v>376207000</v>
      </c>
      <c r="P18" s="22">
        <v>136633000</v>
      </c>
      <c r="Q18" s="22">
        <v>48397000</v>
      </c>
      <c r="R18" s="22">
        <v>165045000</v>
      </c>
      <c r="S18" s="22">
        <v>52309000</v>
      </c>
      <c r="T18" s="22">
        <v>3036398000</v>
      </c>
      <c r="U18" s="22">
        <v>255170000</v>
      </c>
      <c r="V18" s="22">
        <v>0</v>
      </c>
      <c r="W18" s="22">
        <v>74843000</v>
      </c>
      <c r="X18" s="22">
        <v>70202000</v>
      </c>
      <c r="Y18" s="22">
        <v>64007000</v>
      </c>
      <c r="Z18" s="22">
        <v>0</v>
      </c>
      <c r="AA18" s="22">
        <v>261477000</v>
      </c>
      <c r="AB18" s="22">
        <v>574056000</v>
      </c>
      <c r="AC18" s="22">
        <v>1299755000</v>
      </c>
      <c r="AD18" s="22">
        <v>128997000</v>
      </c>
      <c r="AE18" s="22">
        <v>77422000</v>
      </c>
      <c r="AF18" s="22">
        <v>315000</v>
      </c>
      <c r="AG18" s="22">
        <v>75622000</v>
      </c>
      <c r="AH18" s="22">
        <v>31624000</v>
      </c>
      <c r="AI18" s="22">
        <v>1613735000</v>
      </c>
      <c r="AJ18" s="22">
        <v>1422663000</v>
      </c>
      <c r="AK18" s="22">
        <v>418581000</v>
      </c>
      <c r="AL18" s="22">
        <v>0</v>
      </c>
      <c r="AM18" s="22">
        <v>1004082000</v>
      </c>
    </row>
    <row r="19" spans="1:3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944751293</v>
      </c>
      <c r="F19" s="22">
        <v>0</v>
      </c>
      <c r="G19" s="22">
        <v>383436357</v>
      </c>
      <c r="H19" s="22">
        <v>401115964</v>
      </c>
      <c r="I19" s="22">
        <v>316182862</v>
      </c>
      <c r="J19" s="22">
        <v>2434929</v>
      </c>
      <c r="K19" s="22">
        <v>167797512</v>
      </c>
      <c r="L19" s="22">
        <v>0</v>
      </c>
      <c r="M19" s="22">
        <v>2215718917</v>
      </c>
      <c r="N19" s="22">
        <v>101027322</v>
      </c>
      <c r="O19" s="22">
        <v>432855834</v>
      </c>
      <c r="P19" s="22">
        <v>132915117</v>
      </c>
      <c r="Q19" s="22">
        <v>372064296</v>
      </c>
      <c r="R19" s="22">
        <v>155368812</v>
      </c>
      <c r="S19" s="22">
        <v>72279205</v>
      </c>
      <c r="T19" s="22">
        <v>3482229503</v>
      </c>
      <c r="U19" s="22">
        <v>542853277</v>
      </c>
      <c r="V19" s="22">
        <v>0</v>
      </c>
      <c r="W19" s="22">
        <v>119611838</v>
      </c>
      <c r="X19" s="22">
        <v>146269789</v>
      </c>
      <c r="Y19" s="22">
        <v>84281617</v>
      </c>
      <c r="Z19" s="22">
        <v>1328404</v>
      </c>
      <c r="AA19" s="22">
        <v>57598892</v>
      </c>
      <c r="AB19" s="22">
        <v>0</v>
      </c>
      <c r="AC19" s="22">
        <v>951943817</v>
      </c>
      <c r="AD19" s="22">
        <v>166753841</v>
      </c>
      <c r="AE19" s="22">
        <v>82533508</v>
      </c>
      <c r="AF19" s="22">
        <v>0</v>
      </c>
      <c r="AG19" s="22">
        <v>72913056</v>
      </c>
      <c r="AH19" s="22">
        <v>37523153</v>
      </c>
      <c r="AI19" s="22">
        <v>1311667375</v>
      </c>
      <c r="AJ19" s="22">
        <v>2170562128</v>
      </c>
      <c r="AK19" s="22">
        <v>266076544</v>
      </c>
      <c r="AL19" s="22">
        <v>9981223</v>
      </c>
      <c r="AM19" s="22">
        <v>1894504361</v>
      </c>
    </row>
    <row r="20" spans="1:3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198264020</v>
      </c>
      <c r="F20" s="22">
        <v>0</v>
      </c>
      <c r="G20" s="22">
        <v>113515196</v>
      </c>
      <c r="H20" s="22">
        <v>44801630</v>
      </c>
      <c r="I20" s="22">
        <v>87544335</v>
      </c>
      <c r="J20" s="22">
        <v>0</v>
      </c>
      <c r="K20" s="22">
        <v>0</v>
      </c>
      <c r="L20" s="22">
        <v>0</v>
      </c>
      <c r="M20" s="22">
        <v>444125181</v>
      </c>
      <c r="N20" s="22">
        <v>20573730</v>
      </c>
      <c r="O20" s="22">
        <v>105557432</v>
      </c>
      <c r="P20" s="22">
        <v>29604985</v>
      </c>
      <c r="Q20" s="22">
        <v>172925331</v>
      </c>
      <c r="R20" s="22">
        <v>27113600</v>
      </c>
      <c r="S20" s="22">
        <v>11905028</v>
      </c>
      <c r="T20" s="22">
        <v>811805287</v>
      </c>
      <c r="U20" s="22">
        <v>91087239</v>
      </c>
      <c r="V20" s="22">
        <v>0</v>
      </c>
      <c r="W20" s="22">
        <v>44563191</v>
      </c>
      <c r="X20" s="22">
        <v>15327342</v>
      </c>
      <c r="Y20" s="22">
        <v>24984599</v>
      </c>
      <c r="Z20" s="22">
        <v>0</v>
      </c>
      <c r="AA20" s="22">
        <v>0</v>
      </c>
      <c r="AB20" s="22">
        <v>0</v>
      </c>
      <c r="AC20" s="22">
        <v>175962371</v>
      </c>
      <c r="AD20" s="22">
        <v>25363691</v>
      </c>
      <c r="AE20" s="22">
        <v>19779941</v>
      </c>
      <c r="AF20" s="22">
        <v>0</v>
      </c>
      <c r="AG20" s="22">
        <v>14646791</v>
      </c>
      <c r="AH20" s="22">
        <v>5509813</v>
      </c>
      <c r="AI20" s="22">
        <v>241262607</v>
      </c>
      <c r="AJ20" s="22">
        <v>570542680</v>
      </c>
      <c r="AK20" s="22">
        <v>34586051</v>
      </c>
      <c r="AL20" s="22">
        <v>505896</v>
      </c>
      <c r="AM20" s="22">
        <v>535450733</v>
      </c>
    </row>
    <row r="21" spans="1:3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491615196</v>
      </c>
      <c r="F21" s="22">
        <v>1022211</v>
      </c>
      <c r="G21" s="22">
        <v>131044781</v>
      </c>
      <c r="H21" s="22">
        <v>118907670</v>
      </c>
      <c r="I21" s="22">
        <v>162598967</v>
      </c>
      <c r="J21" s="22">
        <v>0</v>
      </c>
      <c r="K21" s="22">
        <v>0</v>
      </c>
      <c r="L21" s="22">
        <v>0</v>
      </c>
      <c r="M21" s="22">
        <v>905188825</v>
      </c>
      <c r="N21" s="22">
        <v>12539400</v>
      </c>
      <c r="O21" s="22">
        <v>205034110</v>
      </c>
      <c r="P21" s="22">
        <v>38533311</v>
      </c>
      <c r="Q21" s="22">
        <v>448134404</v>
      </c>
      <c r="R21" s="22">
        <v>116517061</v>
      </c>
      <c r="S21" s="22">
        <v>52458702</v>
      </c>
      <c r="T21" s="22">
        <v>1778405813</v>
      </c>
      <c r="U21" s="22">
        <v>239952145</v>
      </c>
      <c r="V21" s="22">
        <v>72797</v>
      </c>
      <c r="W21" s="22">
        <v>48794076</v>
      </c>
      <c r="X21" s="22">
        <v>25660591</v>
      </c>
      <c r="Y21" s="22">
        <v>35364048</v>
      </c>
      <c r="Z21" s="22">
        <v>0</v>
      </c>
      <c r="AA21" s="22">
        <v>0</v>
      </c>
      <c r="AB21" s="22">
        <v>0</v>
      </c>
      <c r="AC21" s="22">
        <v>349843657</v>
      </c>
      <c r="AD21" s="22">
        <v>86317718</v>
      </c>
      <c r="AE21" s="22">
        <v>22481492</v>
      </c>
      <c r="AF21" s="22">
        <v>0</v>
      </c>
      <c r="AG21" s="22">
        <v>46940641</v>
      </c>
      <c r="AH21" s="22">
        <v>27496627</v>
      </c>
      <c r="AI21" s="22">
        <v>533080135</v>
      </c>
      <c r="AJ21" s="22">
        <v>1245325678</v>
      </c>
      <c r="AK21" s="22">
        <v>91254399</v>
      </c>
      <c r="AL21" s="22">
        <v>2876000</v>
      </c>
      <c r="AM21" s="22">
        <v>1151195279</v>
      </c>
    </row>
    <row r="22" spans="1:3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62582602</v>
      </c>
      <c r="F22" s="22">
        <v>0</v>
      </c>
      <c r="G22" s="22">
        <v>62506713</v>
      </c>
      <c r="H22" s="22">
        <v>23656349</v>
      </c>
      <c r="I22" s="22">
        <v>12894498</v>
      </c>
      <c r="J22" s="22">
        <v>170923</v>
      </c>
      <c r="K22" s="22">
        <v>0</v>
      </c>
      <c r="L22" s="22">
        <v>0</v>
      </c>
      <c r="M22" s="22">
        <v>161811085</v>
      </c>
      <c r="N22" s="22">
        <v>17143944</v>
      </c>
      <c r="O22" s="22">
        <v>42212811</v>
      </c>
      <c r="P22" s="22">
        <v>11839747</v>
      </c>
      <c r="Q22" s="22">
        <v>2809268</v>
      </c>
      <c r="R22" s="22">
        <v>16710273</v>
      </c>
      <c r="S22" s="22">
        <v>5606149</v>
      </c>
      <c r="T22" s="22">
        <v>258133277</v>
      </c>
      <c r="U22" s="22">
        <v>27152432</v>
      </c>
      <c r="V22" s="22">
        <v>0</v>
      </c>
      <c r="W22" s="22">
        <v>25011524</v>
      </c>
      <c r="X22" s="22">
        <v>8679359</v>
      </c>
      <c r="Y22" s="22">
        <v>4380434</v>
      </c>
      <c r="Z22" s="22">
        <v>129655</v>
      </c>
      <c r="AA22" s="22">
        <v>0</v>
      </c>
      <c r="AB22" s="22">
        <v>0</v>
      </c>
      <c r="AC22" s="22">
        <v>65353404</v>
      </c>
      <c r="AD22" s="22">
        <v>11920189</v>
      </c>
      <c r="AE22" s="22">
        <v>7458486</v>
      </c>
      <c r="AF22" s="22">
        <v>0</v>
      </c>
      <c r="AG22" s="22">
        <v>11516872</v>
      </c>
      <c r="AH22" s="22">
        <v>3472587</v>
      </c>
      <c r="AI22" s="22">
        <v>99721538</v>
      </c>
      <c r="AJ22" s="22">
        <v>158411739</v>
      </c>
      <c r="AK22" s="22">
        <v>12047724</v>
      </c>
      <c r="AL22" s="22">
        <v>0</v>
      </c>
      <c r="AM22" s="22">
        <v>146364015</v>
      </c>
    </row>
    <row r="23" spans="1:3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134766529</v>
      </c>
      <c r="F23" s="22">
        <v>0</v>
      </c>
      <c r="G23" s="22">
        <v>36791931</v>
      </c>
      <c r="H23" s="22">
        <v>28707841</v>
      </c>
      <c r="I23" s="22">
        <v>4094783</v>
      </c>
      <c r="J23" s="22">
        <v>0</v>
      </c>
      <c r="K23" s="22">
        <v>0</v>
      </c>
      <c r="L23" s="22">
        <v>0</v>
      </c>
      <c r="M23" s="22">
        <v>204361084</v>
      </c>
      <c r="N23" s="22">
        <v>23012923</v>
      </c>
      <c r="O23" s="22">
        <v>11270194</v>
      </c>
      <c r="P23" s="22">
        <v>14666094</v>
      </c>
      <c r="Q23" s="22">
        <v>5320551</v>
      </c>
      <c r="R23" s="22">
        <v>5564500</v>
      </c>
      <c r="S23" s="22">
        <v>5136907</v>
      </c>
      <c r="T23" s="22">
        <v>269332253</v>
      </c>
      <c r="U23" s="22">
        <v>95709615</v>
      </c>
      <c r="V23" s="22">
        <v>0</v>
      </c>
      <c r="W23" s="22">
        <v>23182880</v>
      </c>
      <c r="X23" s="22">
        <v>14457067</v>
      </c>
      <c r="Y23" s="22">
        <v>2033167</v>
      </c>
      <c r="Z23" s="22">
        <v>0</v>
      </c>
      <c r="AA23" s="22">
        <v>0</v>
      </c>
      <c r="AB23" s="22">
        <v>0</v>
      </c>
      <c r="AC23" s="22">
        <v>135382729</v>
      </c>
      <c r="AD23" s="22">
        <v>5844006</v>
      </c>
      <c r="AE23" s="22">
        <v>7523451</v>
      </c>
      <c r="AF23" s="22">
        <v>0</v>
      </c>
      <c r="AG23" s="22">
        <v>2814092</v>
      </c>
      <c r="AH23" s="22">
        <v>2356262</v>
      </c>
      <c r="AI23" s="22">
        <v>153920540</v>
      </c>
      <c r="AJ23" s="22">
        <v>115411713</v>
      </c>
      <c r="AK23" s="22">
        <v>9931756</v>
      </c>
      <c r="AL23" s="22">
        <v>423264</v>
      </c>
      <c r="AM23" s="22">
        <v>105056693</v>
      </c>
    </row>
    <row r="24" spans="1:3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14567094</v>
      </c>
      <c r="F24" s="22">
        <v>0</v>
      </c>
      <c r="G24" s="22">
        <v>10821451</v>
      </c>
      <c r="H24" s="22">
        <v>25284702</v>
      </c>
      <c r="I24" s="22">
        <v>70604</v>
      </c>
      <c r="J24" s="22">
        <v>0</v>
      </c>
      <c r="K24" s="22">
        <v>0</v>
      </c>
      <c r="L24" s="22">
        <v>0</v>
      </c>
      <c r="M24" s="22">
        <v>50743851</v>
      </c>
      <c r="N24" s="22">
        <v>3431013</v>
      </c>
      <c r="O24" s="22">
        <v>36735778</v>
      </c>
      <c r="P24" s="22">
        <v>8770970</v>
      </c>
      <c r="Q24" s="22">
        <v>403759</v>
      </c>
      <c r="R24" s="22">
        <v>5901931</v>
      </c>
      <c r="S24" s="22">
        <v>5933564</v>
      </c>
      <c r="T24" s="22">
        <v>111920866</v>
      </c>
      <c r="U24" s="22">
        <v>8578836</v>
      </c>
      <c r="V24" s="22">
        <v>0</v>
      </c>
      <c r="W24" s="22">
        <v>4728264</v>
      </c>
      <c r="X24" s="22">
        <v>7413862</v>
      </c>
      <c r="Y24" s="22">
        <v>18735</v>
      </c>
      <c r="Z24" s="22">
        <v>0</v>
      </c>
      <c r="AA24" s="22">
        <v>0</v>
      </c>
      <c r="AB24" s="22">
        <v>0</v>
      </c>
      <c r="AC24" s="22">
        <v>20739697</v>
      </c>
      <c r="AD24" s="22">
        <v>13350847</v>
      </c>
      <c r="AE24" s="22">
        <v>5823700</v>
      </c>
      <c r="AF24" s="22">
        <v>0</v>
      </c>
      <c r="AG24" s="22">
        <v>3866851</v>
      </c>
      <c r="AH24" s="22">
        <v>2735617</v>
      </c>
      <c r="AI24" s="22">
        <v>46516712</v>
      </c>
      <c r="AJ24" s="22">
        <v>65404154</v>
      </c>
      <c r="AK24" s="22">
        <v>5772694</v>
      </c>
      <c r="AL24" s="22">
        <v>643776</v>
      </c>
      <c r="AM24" s="22">
        <v>58987684</v>
      </c>
    </row>
    <row r="25" spans="1:3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335461588</v>
      </c>
      <c r="F25" s="22">
        <v>0</v>
      </c>
      <c r="G25" s="22">
        <v>50146026</v>
      </c>
      <c r="H25" s="22">
        <v>72012322</v>
      </c>
      <c r="I25" s="22">
        <v>19321097</v>
      </c>
      <c r="J25" s="22">
        <v>0</v>
      </c>
      <c r="K25" s="22">
        <v>0</v>
      </c>
      <c r="L25" s="22">
        <v>3620579</v>
      </c>
      <c r="M25" s="22">
        <v>480561612</v>
      </c>
      <c r="N25" s="22">
        <v>5413518</v>
      </c>
      <c r="O25" s="22">
        <v>91704435</v>
      </c>
      <c r="P25" s="22">
        <v>25584561</v>
      </c>
      <c r="Q25" s="22">
        <v>52889836</v>
      </c>
      <c r="R25" s="22">
        <v>40916021</v>
      </c>
      <c r="S25" s="22">
        <v>14120671</v>
      </c>
      <c r="T25" s="22">
        <v>711190654</v>
      </c>
      <c r="U25" s="22">
        <v>169459612</v>
      </c>
      <c r="V25" s="22">
        <v>0</v>
      </c>
      <c r="W25" s="22">
        <v>13743490</v>
      </c>
      <c r="X25" s="22">
        <v>19592360</v>
      </c>
      <c r="Y25" s="22">
        <v>5624514</v>
      </c>
      <c r="Z25" s="22">
        <v>0</v>
      </c>
      <c r="AA25" s="22">
        <v>0</v>
      </c>
      <c r="AB25" s="22">
        <v>1850656</v>
      </c>
      <c r="AC25" s="22">
        <v>210270632</v>
      </c>
      <c r="AD25" s="22">
        <v>25762719</v>
      </c>
      <c r="AE25" s="22">
        <v>13056216</v>
      </c>
      <c r="AF25" s="22">
        <v>0</v>
      </c>
      <c r="AG25" s="22">
        <v>13435158</v>
      </c>
      <c r="AH25" s="22">
        <v>8152451</v>
      </c>
      <c r="AI25" s="22">
        <v>270677176</v>
      </c>
      <c r="AJ25" s="22">
        <v>440513478</v>
      </c>
      <c r="AK25" s="22">
        <v>1174437</v>
      </c>
      <c r="AL25" s="22">
        <v>11730124</v>
      </c>
      <c r="AM25" s="22">
        <v>427608917</v>
      </c>
    </row>
    <row r="26" spans="1:3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274932552</v>
      </c>
      <c r="F26" s="22">
        <v>0</v>
      </c>
      <c r="G26" s="22">
        <v>74509177</v>
      </c>
      <c r="H26" s="22">
        <v>33149026</v>
      </c>
      <c r="I26" s="22">
        <v>0</v>
      </c>
      <c r="J26" s="22">
        <v>0</v>
      </c>
      <c r="K26" s="22">
        <v>0</v>
      </c>
      <c r="L26" s="22">
        <v>0</v>
      </c>
      <c r="M26" s="22">
        <v>382590755</v>
      </c>
      <c r="N26" s="22">
        <v>0</v>
      </c>
      <c r="O26" s="22">
        <v>27664970</v>
      </c>
      <c r="P26" s="22">
        <v>21391952</v>
      </c>
      <c r="Q26" s="22">
        <v>4800658</v>
      </c>
      <c r="R26" s="22">
        <v>6744865</v>
      </c>
      <c r="S26" s="22">
        <v>5418016</v>
      </c>
      <c r="T26" s="22">
        <v>448611216</v>
      </c>
      <c r="U26" s="22">
        <v>200498995</v>
      </c>
      <c r="V26" s="22">
        <v>0</v>
      </c>
      <c r="W26" s="22">
        <v>21909875</v>
      </c>
      <c r="X26" s="22">
        <v>13776108</v>
      </c>
      <c r="Y26" s="22">
        <v>0</v>
      </c>
      <c r="Z26" s="22">
        <v>0</v>
      </c>
      <c r="AA26" s="22">
        <v>0</v>
      </c>
      <c r="AB26" s="22">
        <v>0</v>
      </c>
      <c r="AC26" s="22">
        <v>236184978</v>
      </c>
      <c r="AD26" s="22">
        <v>7440131</v>
      </c>
      <c r="AE26" s="22">
        <v>11224734</v>
      </c>
      <c r="AF26" s="22">
        <v>0</v>
      </c>
      <c r="AG26" s="22">
        <v>3466482</v>
      </c>
      <c r="AH26" s="22">
        <v>2847555</v>
      </c>
      <c r="AI26" s="22">
        <v>261163880</v>
      </c>
      <c r="AJ26" s="22">
        <v>187447336</v>
      </c>
      <c r="AK26" s="22">
        <v>11363671</v>
      </c>
      <c r="AL26" s="22">
        <v>0</v>
      </c>
      <c r="AM26" s="22">
        <v>176083665</v>
      </c>
    </row>
    <row r="27" spans="1:3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902453024</v>
      </c>
      <c r="F27" s="22">
        <v>0</v>
      </c>
      <c r="G27" s="22">
        <v>193792636</v>
      </c>
      <c r="H27" s="22">
        <v>124508686</v>
      </c>
      <c r="I27" s="22">
        <v>138581651</v>
      </c>
      <c r="J27" s="22">
        <v>1663610</v>
      </c>
      <c r="K27" s="22">
        <v>424095</v>
      </c>
      <c r="L27" s="22">
        <v>6749955</v>
      </c>
      <c r="M27" s="22">
        <v>1368173657</v>
      </c>
      <c r="N27" s="22">
        <v>93329127</v>
      </c>
      <c r="O27" s="22">
        <v>539127922</v>
      </c>
      <c r="P27" s="22">
        <v>91602198</v>
      </c>
      <c r="Q27" s="22">
        <v>546941613</v>
      </c>
      <c r="R27" s="22">
        <v>143112617</v>
      </c>
      <c r="S27" s="22">
        <v>83479207</v>
      </c>
      <c r="T27" s="22">
        <v>2865766341</v>
      </c>
      <c r="U27" s="22">
        <v>329260587</v>
      </c>
      <c r="V27" s="22">
        <v>0</v>
      </c>
      <c r="W27" s="22">
        <v>51237097</v>
      </c>
      <c r="X27" s="22">
        <v>42191513</v>
      </c>
      <c r="Y27" s="22">
        <v>38151624</v>
      </c>
      <c r="Z27" s="22">
        <v>942184</v>
      </c>
      <c r="AA27" s="22">
        <v>0</v>
      </c>
      <c r="AB27" s="22">
        <v>2470037</v>
      </c>
      <c r="AC27" s="22">
        <v>464253042</v>
      </c>
      <c r="AD27" s="22">
        <v>173159632</v>
      </c>
      <c r="AE27" s="22">
        <v>60142967</v>
      </c>
      <c r="AF27" s="22">
        <v>0</v>
      </c>
      <c r="AG27" s="22">
        <v>65086524</v>
      </c>
      <c r="AH27" s="22">
        <v>51487089</v>
      </c>
      <c r="AI27" s="22">
        <v>814129254</v>
      </c>
      <c r="AJ27" s="22">
        <v>2051637087</v>
      </c>
      <c r="AK27" s="22">
        <v>132511255</v>
      </c>
      <c r="AL27" s="22">
        <v>0</v>
      </c>
      <c r="AM27" s="22">
        <v>1919125832</v>
      </c>
    </row>
    <row r="28" spans="1:3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1093906765</v>
      </c>
      <c r="F28" s="22">
        <v>0</v>
      </c>
      <c r="G28" s="22">
        <v>1117764239</v>
      </c>
      <c r="H28" s="22">
        <v>987399829</v>
      </c>
      <c r="I28" s="22">
        <v>279552264</v>
      </c>
      <c r="J28" s="22">
        <v>0</v>
      </c>
      <c r="K28" s="22">
        <v>0</v>
      </c>
      <c r="L28" s="22">
        <v>0</v>
      </c>
      <c r="M28" s="22">
        <v>3478623097</v>
      </c>
      <c r="N28" s="22">
        <v>151706398</v>
      </c>
      <c r="O28" s="22">
        <v>1048077430</v>
      </c>
      <c r="P28" s="22">
        <v>173242681</v>
      </c>
      <c r="Q28" s="22">
        <v>416722195</v>
      </c>
      <c r="R28" s="22">
        <v>447904573</v>
      </c>
      <c r="S28" s="22">
        <v>89265608</v>
      </c>
      <c r="T28" s="22">
        <v>5805541982</v>
      </c>
      <c r="U28" s="22">
        <v>345148239</v>
      </c>
      <c r="V28" s="22">
        <v>0</v>
      </c>
      <c r="W28" s="22">
        <v>292287832</v>
      </c>
      <c r="X28" s="22">
        <v>191440709</v>
      </c>
      <c r="Y28" s="22">
        <v>49202484</v>
      </c>
      <c r="Z28" s="22">
        <v>0</v>
      </c>
      <c r="AA28" s="22">
        <v>0</v>
      </c>
      <c r="AB28" s="22">
        <v>0</v>
      </c>
      <c r="AC28" s="22">
        <v>878079264</v>
      </c>
      <c r="AD28" s="22">
        <v>279899939</v>
      </c>
      <c r="AE28" s="22">
        <v>121048515</v>
      </c>
      <c r="AF28" s="22">
        <v>0</v>
      </c>
      <c r="AG28" s="22">
        <v>168040027</v>
      </c>
      <c r="AH28" s="22">
        <v>64209749</v>
      </c>
      <c r="AI28" s="22">
        <v>1511277494</v>
      </c>
      <c r="AJ28" s="22">
        <v>4294264488</v>
      </c>
      <c r="AK28" s="22">
        <v>45676921</v>
      </c>
      <c r="AL28" s="22">
        <v>28608451</v>
      </c>
      <c r="AM28" s="22">
        <v>4219979116</v>
      </c>
    </row>
    <row r="29" spans="1:3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7485779</v>
      </c>
      <c r="F29" s="22">
        <v>0</v>
      </c>
      <c r="G29" s="22">
        <v>1677864</v>
      </c>
      <c r="H29" s="22">
        <v>1205059</v>
      </c>
      <c r="I29" s="22">
        <v>0</v>
      </c>
      <c r="J29" s="22">
        <v>0</v>
      </c>
      <c r="K29" s="22">
        <v>0</v>
      </c>
      <c r="L29" s="22">
        <v>0</v>
      </c>
      <c r="M29" s="22">
        <v>10368702</v>
      </c>
      <c r="N29" s="22">
        <v>0</v>
      </c>
      <c r="O29" s="22">
        <v>2886472</v>
      </c>
      <c r="P29" s="22">
        <v>1139230</v>
      </c>
      <c r="Q29" s="22">
        <v>2848639</v>
      </c>
      <c r="R29" s="22">
        <v>92308</v>
      </c>
      <c r="S29" s="22">
        <v>854183</v>
      </c>
      <c r="T29" s="22">
        <v>18189534</v>
      </c>
      <c r="U29" s="22">
        <v>5739933</v>
      </c>
      <c r="V29" s="22">
        <v>0</v>
      </c>
      <c r="W29" s="22">
        <v>726123</v>
      </c>
      <c r="X29" s="22">
        <v>265334</v>
      </c>
      <c r="Y29" s="22">
        <v>0</v>
      </c>
      <c r="Z29" s="22">
        <v>0</v>
      </c>
      <c r="AA29" s="22">
        <v>0</v>
      </c>
      <c r="AB29" s="22">
        <v>0</v>
      </c>
      <c r="AC29" s="22">
        <v>6731390</v>
      </c>
      <c r="AD29" s="22">
        <v>345149</v>
      </c>
      <c r="AE29" s="22">
        <v>744460</v>
      </c>
      <c r="AF29" s="22">
        <v>0</v>
      </c>
      <c r="AG29" s="22">
        <v>24960</v>
      </c>
      <c r="AH29" s="22">
        <v>394133</v>
      </c>
      <c r="AI29" s="22">
        <v>8240092</v>
      </c>
      <c r="AJ29" s="22">
        <v>9949442</v>
      </c>
      <c r="AK29" s="22">
        <v>0</v>
      </c>
      <c r="AL29" s="22">
        <v>0</v>
      </c>
      <c r="AM29" s="22">
        <v>9949442</v>
      </c>
    </row>
    <row r="30" spans="1:3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176309781</v>
      </c>
      <c r="F30" s="22">
        <v>0</v>
      </c>
      <c r="G30" s="22">
        <v>5149252</v>
      </c>
      <c r="H30" s="22">
        <v>3224761</v>
      </c>
      <c r="I30" s="22">
        <v>0</v>
      </c>
      <c r="J30" s="22">
        <v>0</v>
      </c>
      <c r="K30" s="22">
        <v>0</v>
      </c>
      <c r="L30" s="22">
        <v>0</v>
      </c>
      <c r="M30" s="22">
        <v>184683794</v>
      </c>
      <c r="N30" s="22">
        <v>0</v>
      </c>
      <c r="O30" s="22">
        <v>26612403</v>
      </c>
      <c r="P30" s="22">
        <v>15959196</v>
      </c>
      <c r="Q30" s="22">
        <v>1940200</v>
      </c>
      <c r="R30" s="22">
        <v>0</v>
      </c>
      <c r="S30" s="22">
        <v>7340289</v>
      </c>
      <c r="T30" s="22">
        <v>236535882</v>
      </c>
      <c r="U30" s="22">
        <v>129810460</v>
      </c>
      <c r="V30" s="22">
        <v>0</v>
      </c>
      <c r="W30" s="22">
        <v>2980565</v>
      </c>
      <c r="X30" s="22">
        <v>1956594</v>
      </c>
      <c r="Y30" s="22">
        <v>0</v>
      </c>
      <c r="Z30" s="22">
        <v>0</v>
      </c>
      <c r="AA30" s="22">
        <v>0</v>
      </c>
      <c r="AB30" s="22">
        <v>0</v>
      </c>
      <c r="AC30" s="22">
        <v>134747619</v>
      </c>
      <c r="AD30" s="22">
        <v>6835682</v>
      </c>
      <c r="AE30" s="22">
        <v>8533753</v>
      </c>
      <c r="AF30" s="22">
        <v>0</v>
      </c>
      <c r="AG30" s="22">
        <v>0</v>
      </c>
      <c r="AH30" s="22">
        <v>3851919</v>
      </c>
      <c r="AI30" s="22">
        <v>153968973</v>
      </c>
      <c r="AJ30" s="22">
        <v>82566909</v>
      </c>
      <c r="AK30" s="22">
        <v>0</v>
      </c>
      <c r="AL30" s="22">
        <v>7455627</v>
      </c>
      <c r="AM30" s="22">
        <v>75111282</v>
      </c>
    </row>
    <row r="31" spans="1:3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69491920</v>
      </c>
      <c r="F31" s="22">
        <v>0</v>
      </c>
      <c r="G31" s="22">
        <v>2284326</v>
      </c>
      <c r="H31" s="22">
        <v>2555778</v>
      </c>
      <c r="I31" s="22">
        <v>0</v>
      </c>
      <c r="J31" s="22">
        <v>0</v>
      </c>
      <c r="K31" s="22">
        <v>0</v>
      </c>
      <c r="L31" s="22">
        <v>0</v>
      </c>
      <c r="M31" s="22">
        <v>74332024</v>
      </c>
      <c r="N31" s="22">
        <v>164864</v>
      </c>
      <c r="O31" s="22">
        <v>2105713</v>
      </c>
      <c r="P31" s="22">
        <v>11487164</v>
      </c>
      <c r="Q31" s="22">
        <v>2375894</v>
      </c>
      <c r="R31" s="22">
        <v>1294523</v>
      </c>
      <c r="S31" s="22">
        <v>3836506</v>
      </c>
      <c r="T31" s="22">
        <v>95596688</v>
      </c>
      <c r="U31" s="22">
        <v>34259587</v>
      </c>
      <c r="V31" s="22">
        <v>0</v>
      </c>
      <c r="W31" s="22">
        <v>734620</v>
      </c>
      <c r="X31" s="22">
        <v>455965</v>
      </c>
      <c r="Y31" s="22">
        <v>0</v>
      </c>
      <c r="Z31" s="22">
        <v>0</v>
      </c>
      <c r="AA31" s="22">
        <v>0</v>
      </c>
      <c r="AB31" s="22">
        <v>0</v>
      </c>
      <c r="AC31" s="22">
        <v>35450172</v>
      </c>
      <c r="AD31" s="22">
        <v>993052</v>
      </c>
      <c r="AE31" s="22">
        <v>4501746</v>
      </c>
      <c r="AF31" s="22">
        <v>0</v>
      </c>
      <c r="AG31" s="22">
        <v>970513</v>
      </c>
      <c r="AH31" s="22">
        <v>2191942</v>
      </c>
      <c r="AI31" s="22">
        <v>44107425</v>
      </c>
      <c r="AJ31" s="22">
        <v>51489263</v>
      </c>
      <c r="AK31" s="22">
        <v>0</v>
      </c>
      <c r="AL31" s="22">
        <v>0</v>
      </c>
      <c r="AM31" s="22">
        <v>51489263</v>
      </c>
    </row>
    <row r="32" spans="1:3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93990359</v>
      </c>
      <c r="F32" s="22">
        <v>0</v>
      </c>
      <c r="G32" s="22">
        <v>2409148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96399507</v>
      </c>
      <c r="N32" s="22">
        <v>0</v>
      </c>
      <c r="O32" s="22">
        <v>5660956</v>
      </c>
      <c r="P32" s="22">
        <v>12528376</v>
      </c>
      <c r="Q32" s="22">
        <v>668741</v>
      </c>
      <c r="R32" s="22">
        <v>603260</v>
      </c>
      <c r="S32" s="22">
        <v>5088454</v>
      </c>
      <c r="T32" s="22">
        <v>120949294</v>
      </c>
      <c r="U32" s="22">
        <v>63559370</v>
      </c>
      <c r="V32" s="22">
        <v>0</v>
      </c>
      <c r="W32" s="22">
        <v>890470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64449840</v>
      </c>
      <c r="AD32" s="22">
        <v>1923064</v>
      </c>
      <c r="AE32" s="22">
        <v>5696723</v>
      </c>
      <c r="AF32" s="22">
        <v>0</v>
      </c>
      <c r="AG32" s="22">
        <v>370050</v>
      </c>
      <c r="AH32" s="22">
        <v>2578625</v>
      </c>
      <c r="AI32" s="22">
        <v>75018302</v>
      </c>
      <c r="AJ32" s="22">
        <v>45930992</v>
      </c>
      <c r="AK32" s="22">
        <v>0</v>
      </c>
      <c r="AL32" s="22">
        <v>0</v>
      </c>
      <c r="AM32" s="22">
        <v>45930992</v>
      </c>
    </row>
    <row r="33" spans="1:3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327046282</v>
      </c>
      <c r="F33" s="22">
        <v>0</v>
      </c>
      <c r="G33" s="22">
        <v>49950321</v>
      </c>
      <c r="H33" s="22">
        <v>24879671</v>
      </c>
      <c r="I33" s="22">
        <v>7319078</v>
      </c>
      <c r="J33" s="22">
        <v>0</v>
      </c>
      <c r="K33" s="22">
        <v>0</v>
      </c>
      <c r="L33" s="22">
        <v>0</v>
      </c>
      <c r="M33" s="22">
        <v>409195352</v>
      </c>
      <c r="N33" s="22">
        <v>2773101</v>
      </c>
      <c r="O33" s="22">
        <v>19191152</v>
      </c>
      <c r="P33" s="22">
        <v>12547040</v>
      </c>
      <c r="Q33" s="22">
        <v>4305805</v>
      </c>
      <c r="R33" s="22">
        <v>2529325</v>
      </c>
      <c r="S33" s="22">
        <v>6743612</v>
      </c>
      <c r="T33" s="22">
        <v>457285387</v>
      </c>
      <c r="U33" s="22">
        <v>121518077</v>
      </c>
      <c r="V33" s="22">
        <v>0</v>
      </c>
      <c r="W33" s="22">
        <v>14425730</v>
      </c>
      <c r="X33" s="22">
        <v>8600238</v>
      </c>
      <c r="Y33" s="22">
        <v>4111105</v>
      </c>
      <c r="Z33" s="22">
        <v>0</v>
      </c>
      <c r="AA33" s="22">
        <v>0</v>
      </c>
      <c r="AB33" s="22">
        <v>0</v>
      </c>
      <c r="AC33" s="22">
        <v>148655150</v>
      </c>
      <c r="AD33" s="22">
        <v>7371554</v>
      </c>
      <c r="AE33" s="22">
        <v>7513255</v>
      </c>
      <c r="AF33" s="22">
        <v>0</v>
      </c>
      <c r="AG33" s="22">
        <v>1345841</v>
      </c>
      <c r="AH33" s="22">
        <v>3534137</v>
      </c>
      <c r="AI33" s="22">
        <v>168419937</v>
      </c>
      <c r="AJ33" s="22">
        <v>288865450</v>
      </c>
      <c r="AK33" s="22">
        <v>1528284</v>
      </c>
      <c r="AL33" s="22">
        <v>2073563</v>
      </c>
      <c r="AM33" s="22">
        <v>285263603</v>
      </c>
    </row>
    <row r="34" spans="1:3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50758791</v>
      </c>
      <c r="F34" s="22">
        <v>0</v>
      </c>
      <c r="G34" s="22">
        <v>18301290</v>
      </c>
      <c r="H34" s="22">
        <v>6430006</v>
      </c>
      <c r="I34" s="22">
        <v>5444700</v>
      </c>
      <c r="J34" s="22">
        <v>0</v>
      </c>
      <c r="K34" s="22">
        <v>0</v>
      </c>
      <c r="L34" s="22">
        <v>0</v>
      </c>
      <c r="M34" s="22">
        <v>80934787</v>
      </c>
      <c r="N34" s="22">
        <v>3547407</v>
      </c>
      <c r="O34" s="22">
        <v>2638574</v>
      </c>
      <c r="P34" s="22">
        <v>4249173</v>
      </c>
      <c r="Q34" s="22">
        <v>17406317</v>
      </c>
      <c r="R34" s="22">
        <v>2493448</v>
      </c>
      <c r="S34" s="22">
        <v>3554140</v>
      </c>
      <c r="T34" s="22">
        <v>114823846</v>
      </c>
      <c r="U34" s="22">
        <v>27319843</v>
      </c>
      <c r="V34" s="22">
        <v>0</v>
      </c>
      <c r="W34" s="22">
        <v>3222327</v>
      </c>
      <c r="X34" s="22">
        <v>1561621</v>
      </c>
      <c r="Y34" s="22">
        <v>1193889</v>
      </c>
      <c r="Z34" s="22">
        <v>0</v>
      </c>
      <c r="AA34" s="22">
        <v>0</v>
      </c>
      <c r="AB34" s="22">
        <v>0</v>
      </c>
      <c r="AC34" s="22">
        <v>33297680</v>
      </c>
      <c r="AD34" s="22">
        <v>1362883</v>
      </c>
      <c r="AE34" s="22">
        <v>2207476</v>
      </c>
      <c r="AF34" s="22">
        <v>0</v>
      </c>
      <c r="AG34" s="22">
        <v>1768565</v>
      </c>
      <c r="AH34" s="22">
        <v>2070695</v>
      </c>
      <c r="AI34" s="22">
        <v>40707299</v>
      </c>
      <c r="AJ34" s="22">
        <v>74116547</v>
      </c>
      <c r="AK34" s="22">
        <v>817776</v>
      </c>
      <c r="AL34" s="22">
        <v>0</v>
      </c>
      <c r="AM34" s="22">
        <v>73298771</v>
      </c>
    </row>
    <row r="35" spans="1:3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173379968</v>
      </c>
      <c r="F35" s="22">
        <v>0</v>
      </c>
      <c r="G35" s="22">
        <v>3756599</v>
      </c>
      <c r="H35" s="22">
        <v>2131690</v>
      </c>
      <c r="I35" s="22">
        <v>0</v>
      </c>
      <c r="J35" s="22">
        <v>0</v>
      </c>
      <c r="K35" s="22">
        <v>0</v>
      </c>
      <c r="L35" s="22">
        <v>0</v>
      </c>
      <c r="M35" s="22">
        <v>179268257</v>
      </c>
      <c r="N35" s="22">
        <v>0</v>
      </c>
      <c r="O35" s="22">
        <v>6822378</v>
      </c>
      <c r="P35" s="22">
        <v>4981770</v>
      </c>
      <c r="Q35" s="22">
        <v>900097</v>
      </c>
      <c r="R35" s="22">
        <v>0</v>
      </c>
      <c r="S35" s="22">
        <v>2018797</v>
      </c>
      <c r="T35" s="22">
        <v>193991299</v>
      </c>
      <c r="U35" s="22">
        <v>158851815</v>
      </c>
      <c r="V35" s="22">
        <v>0</v>
      </c>
      <c r="W35" s="22">
        <v>1676027</v>
      </c>
      <c r="X35" s="22">
        <v>835875</v>
      </c>
      <c r="Y35" s="22">
        <v>0</v>
      </c>
      <c r="Z35" s="22">
        <v>0</v>
      </c>
      <c r="AA35" s="22">
        <v>0</v>
      </c>
      <c r="AB35" s="22">
        <v>0</v>
      </c>
      <c r="AC35" s="22">
        <v>161363717</v>
      </c>
      <c r="AD35" s="22">
        <v>2362773</v>
      </c>
      <c r="AE35" s="22">
        <v>2138476</v>
      </c>
      <c r="AF35" s="22">
        <v>0</v>
      </c>
      <c r="AG35" s="22">
        <v>0</v>
      </c>
      <c r="AH35" s="22">
        <v>1463418</v>
      </c>
      <c r="AI35" s="22">
        <v>167328384</v>
      </c>
      <c r="AJ35" s="22">
        <v>26662915</v>
      </c>
      <c r="AK35" s="22">
        <v>0</v>
      </c>
      <c r="AL35" s="22">
        <v>0</v>
      </c>
      <c r="AM35" s="22">
        <v>26662915</v>
      </c>
    </row>
    <row r="36" spans="1:3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652900235</v>
      </c>
      <c r="F36" s="22">
        <v>0</v>
      </c>
      <c r="G36" s="22">
        <v>14617321</v>
      </c>
      <c r="H36" s="22">
        <v>17920475</v>
      </c>
      <c r="I36" s="22">
        <v>0</v>
      </c>
      <c r="J36" s="22">
        <v>0</v>
      </c>
      <c r="K36" s="22">
        <v>0</v>
      </c>
      <c r="L36" s="22">
        <v>0</v>
      </c>
      <c r="M36" s="22">
        <v>685438031</v>
      </c>
      <c r="N36" s="22">
        <v>20080000</v>
      </c>
      <c r="O36" s="22">
        <v>55395549</v>
      </c>
      <c r="P36" s="22">
        <v>31033064</v>
      </c>
      <c r="Q36" s="22">
        <v>14087955</v>
      </c>
      <c r="R36" s="22">
        <v>0</v>
      </c>
      <c r="S36" s="22">
        <v>16363286</v>
      </c>
      <c r="T36" s="22">
        <v>822397885</v>
      </c>
      <c r="U36" s="22">
        <v>500888807</v>
      </c>
      <c r="V36" s="22">
        <v>0</v>
      </c>
      <c r="W36" s="22">
        <v>4796464</v>
      </c>
      <c r="X36" s="22">
        <v>3335179</v>
      </c>
      <c r="Y36" s="22">
        <v>0</v>
      </c>
      <c r="Z36" s="22">
        <v>0</v>
      </c>
      <c r="AA36" s="22">
        <v>0</v>
      </c>
      <c r="AB36" s="22">
        <v>0</v>
      </c>
      <c r="AC36" s="22">
        <v>509020450</v>
      </c>
      <c r="AD36" s="22">
        <v>10689969</v>
      </c>
      <c r="AE36" s="22">
        <v>16851189</v>
      </c>
      <c r="AF36" s="22">
        <v>0</v>
      </c>
      <c r="AG36" s="22">
        <v>0</v>
      </c>
      <c r="AH36" s="22">
        <v>11230962</v>
      </c>
      <c r="AI36" s="22">
        <v>547792570</v>
      </c>
      <c r="AJ36" s="22">
        <v>274605315</v>
      </c>
      <c r="AK36" s="22">
        <v>10088451</v>
      </c>
      <c r="AL36" s="22">
        <v>0</v>
      </c>
      <c r="AM36" s="22">
        <v>264516864</v>
      </c>
    </row>
    <row r="37" spans="1:3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372872325</v>
      </c>
      <c r="F37" s="22">
        <v>0</v>
      </c>
      <c r="G37" s="22">
        <v>16046337</v>
      </c>
      <c r="H37" s="22">
        <v>21666999</v>
      </c>
      <c r="I37" s="22">
        <v>1263612</v>
      </c>
      <c r="J37" s="22">
        <v>0</v>
      </c>
      <c r="K37" s="22">
        <v>0</v>
      </c>
      <c r="L37" s="22">
        <v>0</v>
      </c>
      <c r="M37" s="22">
        <v>411849273</v>
      </c>
      <c r="N37" s="22">
        <v>3851965</v>
      </c>
      <c r="O37" s="22">
        <v>25019623</v>
      </c>
      <c r="P37" s="22">
        <v>17101688</v>
      </c>
      <c r="Q37" s="22">
        <v>6488238</v>
      </c>
      <c r="R37" s="22">
        <v>8566052</v>
      </c>
      <c r="S37" s="22">
        <v>6561791</v>
      </c>
      <c r="T37" s="22">
        <v>479438630</v>
      </c>
      <c r="U37" s="22">
        <v>246051876</v>
      </c>
      <c r="V37" s="22">
        <v>0</v>
      </c>
      <c r="W37" s="22">
        <v>2967780</v>
      </c>
      <c r="X37" s="22">
        <v>4500175</v>
      </c>
      <c r="Y37" s="22">
        <v>246504</v>
      </c>
      <c r="Z37" s="22">
        <v>0</v>
      </c>
      <c r="AA37" s="22">
        <v>0</v>
      </c>
      <c r="AB37" s="22">
        <v>0</v>
      </c>
      <c r="AC37" s="22">
        <v>253766335</v>
      </c>
      <c r="AD37" s="22">
        <v>11093978</v>
      </c>
      <c r="AE37" s="22">
        <v>10900007</v>
      </c>
      <c r="AF37" s="22">
        <v>0</v>
      </c>
      <c r="AG37" s="22">
        <v>3764648</v>
      </c>
      <c r="AH37" s="22">
        <v>4107291</v>
      </c>
      <c r="AI37" s="22">
        <v>283632259</v>
      </c>
      <c r="AJ37" s="22">
        <v>195806371</v>
      </c>
      <c r="AK37" s="22">
        <v>6902061</v>
      </c>
      <c r="AL37" s="22">
        <v>0</v>
      </c>
      <c r="AM37" s="22">
        <v>188904310</v>
      </c>
    </row>
    <row r="38" spans="1:3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69834926</v>
      </c>
      <c r="F38" s="22">
        <v>0</v>
      </c>
      <c r="G38" s="22">
        <v>20436481</v>
      </c>
      <c r="H38" s="22">
        <v>10418060</v>
      </c>
      <c r="I38" s="22">
        <v>0</v>
      </c>
      <c r="J38" s="22">
        <v>0</v>
      </c>
      <c r="K38" s="22">
        <v>0</v>
      </c>
      <c r="L38" s="22">
        <v>0</v>
      </c>
      <c r="M38" s="22">
        <v>100689467</v>
      </c>
      <c r="N38" s="22">
        <v>0</v>
      </c>
      <c r="O38" s="22">
        <v>14751499</v>
      </c>
      <c r="P38" s="22">
        <v>17296607</v>
      </c>
      <c r="Q38" s="22">
        <v>6266777</v>
      </c>
      <c r="R38" s="22">
        <v>11156788</v>
      </c>
      <c r="S38" s="22">
        <v>4390035</v>
      </c>
      <c r="T38" s="22">
        <v>154551173</v>
      </c>
      <c r="U38" s="22">
        <v>33428713</v>
      </c>
      <c r="V38" s="22">
        <v>0</v>
      </c>
      <c r="W38" s="22">
        <v>2031538</v>
      </c>
      <c r="X38" s="22">
        <v>4408034</v>
      </c>
      <c r="Y38" s="22">
        <v>0</v>
      </c>
      <c r="Z38" s="22">
        <v>0</v>
      </c>
      <c r="AA38" s="22">
        <v>0</v>
      </c>
      <c r="AB38" s="22">
        <v>0</v>
      </c>
      <c r="AC38" s="22">
        <v>39868285</v>
      </c>
      <c r="AD38" s="22">
        <v>2694509</v>
      </c>
      <c r="AE38" s="22">
        <v>8946157</v>
      </c>
      <c r="AF38" s="22">
        <v>0</v>
      </c>
      <c r="AG38" s="22">
        <v>3801713</v>
      </c>
      <c r="AH38" s="22">
        <v>3212023</v>
      </c>
      <c r="AI38" s="22">
        <v>58522687</v>
      </c>
      <c r="AJ38" s="22">
        <v>96028486</v>
      </c>
      <c r="AK38" s="22">
        <v>8327484</v>
      </c>
      <c r="AL38" s="22">
        <v>4752741</v>
      </c>
      <c r="AM38" s="22">
        <v>82948261</v>
      </c>
    </row>
    <row r="39" spans="1:3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75781497</v>
      </c>
      <c r="F39" s="22">
        <v>0</v>
      </c>
      <c r="G39" s="22">
        <v>253405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76034902</v>
      </c>
      <c r="N39" s="22">
        <v>333782</v>
      </c>
      <c r="O39" s="22">
        <v>3112942</v>
      </c>
      <c r="P39" s="22">
        <v>12054091</v>
      </c>
      <c r="Q39" s="22">
        <v>5868811</v>
      </c>
      <c r="R39" s="22">
        <v>0</v>
      </c>
      <c r="S39" s="22">
        <v>1343805</v>
      </c>
      <c r="T39" s="22">
        <v>98748333</v>
      </c>
      <c r="U39" s="22">
        <v>50149664</v>
      </c>
      <c r="V39" s="22">
        <v>140056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50289720</v>
      </c>
      <c r="AD39" s="22">
        <v>893669</v>
      </c>
      <c r="AE39" s="22">
        <v>5998503</v>
      </c>
      <c r="AF39" s="22">
        <v>0</v>
      </c>
      <c r="AG39" s="22">
        <v>0</v>
      </c>
      <c r="AH39" s="22">
        <v>1282960</v>
      </c>
      <c r="AI39" s="22">
        <v>58464852</v>
      </c>
      <c r="AJ39" s="22">
        <v>40283481</v>
      </c>
      <c r="AK39" s="22">
        <v>1115821</v>
      </c>
      <c r="AL39" s="22">
        <v>483502</v>
      </c>
      <c r="AM39" s="22">
        <v>38684158</v>
      </c>
    </row>
    <row r="40" spans="1:3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121064825</v>
      </c>
      <c r="F40" s="22">
        <v>0</v>
      </c>
      <c r="G40" s="22">
        <v>20629247</v>
      </c>
      <c r="H40" s="22">
        <v>1107915</v>
      </c>
      <c r="I40" s="22">
        <v>0</v>
      </c>
      <c r="J40" s="22">
        <v>0</v>
      </c>
      <c r="K40" s="22">
        <v>0</v>
      </c>
      <c r="L40" s="22">
        <v>0</v>
      </c>
      <c r="M40" s="22">
        <v>142801987</v>
      </c>
      <c r="N40" s="22">
        <v>17681</v>
      </c>
      <c r="O40" s="22">
        <v>2479264</v>
      </c>
      <c r="P40" s="22">
        <v>3395904</v>
      </c>
      <c r="Q40" s="22">
        <v>587235</v>
      </c>
      <c r="R40" s="22">
        <v>0</v>
      </c>
      <c r="S40" s="22">
        <v>814334</v>
      </c>
      <c r="T40" s="22">
        <v>150096405</v>
      </c>
      <c r="U40" s="22">
        <v>68570155</v>
      </c>
      <c r="V40" s="22">
        <v>0</v>
      </c>
      <c r="W40" s="22">
        <v>5390126</v>
      </c>
      <c r="X40" s="22">
        <v>351122</v>
      </c>
      <c r="Y40" s="22">
        <v>0</v>
      </c>
      <c r="Z40" s="22">
        <v>0</v>
      </c>
      <c r="AA40" s="22">
        <v>0</v>
      </c>
      <c r="AB40" s="22">
        <v>0</v>
      </c>
      <c r="AC40" s="22">
        <v>74311403</v>
      </c>
      <c r="AD40" s="22">
        <v>1971614</v>
      </c>
      <c r="AE40" s="22">
        <v>2149879</v>
      </c>
      <c r="AF40" s="22">
        <v>0</v>
      </c>
      <c r="AG40" s="22">
        <v>0</v>
      </c>
      <c r="AH40" s="22">
        <v>492957</v>
      </c>
      <c r="AI40" s="22">
        <v>78925853</v>
      </c>
      <c r="AJ40" s="22">
        <v>71170552</v>
      </c>
      <c r="AK40" s="22">
        <v>0</v>
      </c>
      <c r="AL40" s="22">
        <v>0</v>
      </c>
      <c r="AM40" s="22">
        <v>71170552</v>
      </c>
    </row>
    <row r="41" spans="1:3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673184191</v>
      </c>
      <c r="F41" s="22">
        <v>0</v>
      </c>
      <c r="G41" s="22">
        <v>6747442</v>
      </c>
      <c r="H41" s="22">
        <v>16437711</v>
      </c>
      <c r="I41" s="22">
        <v>0</v>
      </c>
      <c r="J41" s="22">
        <v>5343588</v>
      </c>
      <c r="K41" s="22">
        <v>0</v>
      </c>
      <c r="L41" s="22">
        <v>0</v>
      </c>
      <c r="M41" s="22">
        <v>701712932</v>
      </c>
      <c r="N41" s="22">
        <v>35311265</v>
      </c>
      <c r="O41" s="22">
        <v>27146517</v>
      </c>
      <c r="P41" s="22">
        <v>28269530</v>
      </c>
      <c r="Q41" s="22">
        <v>44177626</v>
      </c>
      <c r="R41" s="22">
        <v>0</v>
      </c>
      <c r="S41" s="22">
        <v>3809501</v>
      </c>
      <c r="T41" s="22">
        <v>840427371</v>
      </c>
      <c r="U41" s="22">
        <v>436959719</v>
      </c>
      <c r="V41" s="22">
        <v>0</v>
      </c>
      <c r="W41" s="22">
        <v>1179377</v>
      </c>
      <c r="X41" s="22">
        <v>3256144</v>
      </c>
      <c r="Y41" s="22">
        <v>0</v>
      </c>
      <c r="Z41" s="22">
        <v>55309</v>
      </c>
      <c r="AA41" s="22">
        <v>0</v>
      </c>
      <c r="AB41" s="22">
        <v>0</v>
      </c>
      <c r="AC41" s="22">
        <v>441450549</v>
      </c>
      <c r="AD41" s="22">
        <v>4545348</v>
      </c>
      <c r="AE41" s="22">
        <v>13659584</v>
      </c>
      <c r="AF41" s="22">
        <v>0</v>
      </c>
      <c r="AG41" s="22">
        <v>0</v>
      </c>
      <c r="AH41" s="22">
        <v>2212358</v>
      </c>
      <c r="AI41" s="22">
        <v>461867839</v>
      </c>
      <c r="AJ41" s="22">
        <v>378559532</v>
      </c>
      <c r="AK41" s="22">
        <v>0</v>
      </c>
      <c r="AL41" s="22">
        <v>9270860</v>
      </c>
      <c r="AM41" s="22">
        <v>369288672</v>
      </c>
    </row>
    <row r="42" spans="1:3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262490477</v>
      </c>
      <c r="F42" s="22">
        <v>0</v>
      </c>
      <c r="G42" s="22">
        <v>49373344</v>
      </c>
      <c r="H42" s="22">
        <v>7777924</v>
      </c>
      <c r="I42" s="22">
        <v>1384020</v>
      </c>
      <c r="J42" s="22">
        <v>0</v>
      </c>
      <c r="K42" s="22">
        <v>0</v>
      </c>
      <c r="L42" s="22">
        <v>0</v>
      </c>
      <c r="M42" s="22">
        <v>321025765</v>
      </c>
      <c r="N42" s="22">
        <v>0</v>
      </c>
      <c r="O42" s="22">
        <v>13946629</v>
      </c>
      <c r="P42" s="22">
        <v>17018626</v>
      </c>
      <c r="Q42" s="22">
        <v>10028128</v>
      </c>
      <c r="R42" s="22">
        <v>3219253</v>
      </c>
      <c r="S42" s="22">
        <v>10225635</v>
      </c>
      <c r="T42" s="22">
        <v>375464036</v>
      </c>
      <c r="U42" s="22">
        <v>164656570</v>
      </c>
      <c r="V42" s="22">
        <v>0</v>
      </c>
      <c r="W42" s="22">
        <v>19653217</v>
      </c>
      <c r="X42" s="22">
        <v>4331788</v>
      </c>
      <c r="Y42" s="22">
        <v>845752</v>
      </c>
      <c r="Z42" s="22">
        <v>0</v>
      </c>
      <c r="AA42" s="22">
        <v>0</v>
      </c>
      <c r="AB42" s="22">
        <v>0</v>
      </c>
      <c r="AC42" s="22">
        <v>189487327</v>
      </c>
      <c r="AD42" s="22">
        <v>6024691</v>
      </c>
      <c r="AE42" s="22">
        <v>8725991</v>
      </c>
      <c r="AF42" s="22">
        <v>0</v>
      </c>
      <c r="AG42" s="22">
        <v>1576042</v>
      </c>
      <c r="AH42" s="22">
        <v>6150177</v>
      </c>
      <c r="AI42" s="22">
        <v>211964228</v>
      </c>
      <c r="AJ42" s="22">
        <v>163499808</v>
      </c>
      <c r="AK42" s="22">
        <v>6226572</v>
      </c>
      <c r="AL42" s="22">
        <v>6347049</v>
      </c>
      <c r="AM42" s="22">
        <v>150926187</v>
      </c>
    </row>
    <row r="43" spans="1:3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40342504</v>
      </c>
      <c r="F43" s="22">
        <v>0</v>
      </c>
      <c r="G43" s="22">
        <v>4152040</v>
      </c>
      <c r="H43" s="22">
        <v>823698</v>
      </c>
      <c r="I43" s="22">
        <v>0</v>
      </c>
      <c r="J43" s="22">
        <v>0</v>
      </c>
      <c r="K43" s="22">
        <v>0</v>
      </c>
      <c r="L43" s="22">
        <v>0</v>
      </c>
      <c r="M43" s="22">
        <v>45318242</v>
      </c>
      <c r="N43" s="22">
        <v>157911</v>
      </c>
      <c r="O43" s="22">
        <v>2990303</v>
      </c>
      <c r="P43" s="22">
        <v>7906152</v>
      </c>
      <c r="Q43" s="22">
        <v>607670</v>
      </c>
      <c r="R43" s="22">
        <v>2498741</v>
      </c>
      <c r="S43" s="22">
        <v>658513</v>
      </c>
      <c r="T43" s="22">
        <v>60137532</v>
      </c>
      <c r="U43" s="22">
        <v>27933413</v>
      </c>
      <c r="V43" s="22">
        <v>0</v>
      </c>
      <c r="W43" s="22">
        <v>1243534</v>
      </c>
      <c r="X43" s="22">
        <v>440530</v>
      </c>
      <c r="Y43" s="22">
        <v>0</v>
      </c>
      <c r="Z43" s="22">
        <v>0</v>
      </c>
      <c r="AA43" s="22">
        <v>0</v>
      </c>
      <c r="AB43" s="22">
        <v>0</v>
      </c>
      <c r="AC43" s="22">
        <v>29617477</v>
      </c>
      <c r="AD43" s="22">
        <v>1156205</v>
      </c>
      <c r="AE43" s="22">
        <v>5088261</v>
      </c>
      <c r="AF43" s="22">
        <v>0</v>
      </c>
      <c r="AG43" s="22">
        <v>1791682</v>
      </c>
      <c r="AH43" s="22">
        <v>523519</v>
      </c>
      <c r="AI43" s="22">
        <v>38177144</v>
      </c>
      <c r="AJ43" s="22">
        <v>21960388</v>
      </c>
      <c r="AK43" s="22">
        <v>0</v>
      </c>
      <c r="AL43" s="22">
        <v>0</v>
      </c>
      <c r="AM43" s="22">
        <v>21960388</v>
      </c>
    </row>
    <row r="44" spans="1:3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130694856</v>
      </c>
      <c r="F44" s="22">
        <v>0</v>
      </c>
      <c r="G44" s="22">
        <v>6308545</v>
      </c>
      <c r="H44" s="22">
        <v>3476429</v>
      </c>
      <c r="I44" s="22">
        <v>5828</v>
      </c>
      <c r="J44" s="22">
        <v>30000</v>
      </c>
      <c r="K44" s="22">
        <v>0</v>
      </c>
      <c r="L44" s="22">
        <v>0</v>
      </c>
      <c r="M44" s="22">
        <v>140515658</v>
      </c>
      <c r="N44" s="22">
        <v>0</v>
      </c>
      <c r="O44" s="22">
        <v>20315413</v>
      </c>
      <c r="P44" s="22">
        <v>16629606</v>
      </c>
      <c r="Q44" s="22">
        <v>1015723</v>
      </c>
      <c r="R44" s="22">
        <v>813563</v>
      </c>
      <c r="S44" s="22">
        <v>4641307</v>
      </c>
      <c r="T44" s="22">
        <v>183931270</v>
      </c>
      <c r="U44" s="22">
        <v>84320377</v>
      </c>
      <c r="V44" s="22">
        <v>0</v>
      </c>
      <c r="W44" s="22">
        <v>1542025</v>
      </c>
      <c r="X44" s="22">
        <v>1373272</v>
      </c>
      <c r="Y44" s="22">
        <v>5828</v>
      </c>
      <c r="Z44" s="22">
        <v>4313</v>
      </c>
      <c r="AA44" s="22">
        <v>0</v>
      </c>
      <c r="AB44" s="22">
        <v>0</v>
      </c>
      <c r="AC44" s="22">
        <v>87245815</v>
      </c>
      <c r="AD44" s="22">
        <v>5427516</v>
      </c>
      <c r="AE44" s="22">
        <v>8845948</v>
      </c>
      <c r="AF44" s="22">
        <v>0</v>
      </c>
      <c r="AG44" s="22">
        <v>382572</v>
      </c>
      <c r="AH44" s="22">
        <v>3406476</v>
      </c>
      <c r="AI44" s="22">
        <v>105308327</v>
      </c>
      <c r="AJ44" s="22">
        <v>78622943</v>
      </c>
      <c r="AK44" s="22">
        <v>147111</v>
      </c>
      <c r="AL44" s="22">
        <v>775742</v>
      </c>
      <c r="AM44" s="22">
        <v>77700090</v>
      </c>
    </row>
    <row r="45" spans="1:3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352875291</v>
      </c>
      <c r="F45" s="22">
        <v>0</v>
      </c>
      <c r="G45" s="22">
        <v>35959459</v>
      </c>
      <c r="H45" s="22">
        <v>6436747</v>
      </c>
      <c r="I45" s="22">
        <v>0</v>
      </c>
      <c r="J45" s="22">
        <v>1659101</v>
      </c>
      <c r="K45" s="22">
        <v>0</v>
      </c>
      <c r="L45" s="22">
        <v>0</v>
      </c>
      <c r="M45" s="22">
        <v>396930598</v>
      </c>
      <c r="N45" s="22">
        <v>1759162</v>
      </c>
      <c r="O45" s="22">
        <v>45879499</v>
      </c>
      <c r="P45" s="22">
        <v>30019964</v>
      </c>
      <c r="Q45" s="22">
        <v>22357223</v>
      </c>
      <c r="R45" s="22">
        <v>3429971</v>
      </c>
      <c r="S45" s="22">
        <v>19629894</v>
      </c>
      <c r="T45" s="22">
        <v>520006311</v>
      </c>
      <c r="U45" s="22">
        <v>229441248</v>
      </c>
      <c r="V45" s="22">
        <v>0</v>
      </c>
      <c r="W45" s="22">
        <v>6611978</v>
      </c>
      <c r="X45" s="22">
        <v>2656474</v>
      </c>
      <c r="Y45" s="22">
        <v>0</v>
      </c>
      <c r="Z45" s="22">
        <v>30051</v>
      </c>
      <c r="AA45" s="22">
        <v>0</v>
      </c>
      <c r="AB45" s="22">
        <v>0</v>
      </c>
      <c r="AC45" s="22">
        <v>238739751</v>
      </c>
      <c r="AD45" s="22">
        <v>13843256</v>
      </c>
      <c r="AE45" s="22">
        <v>15892921</v>
      </c>
      <c r="AF45" s="22">
        <v>0</v>
      </c>
      <c r="AG45" s="22">
        <v>1230802</v>
      </c>
      <c r="AH45" s="22">
        <v>10869239</v>
      </c>
      <c r="AI45" s="22">
        <v>280575969</v>
      </c>
      <c r="AJ45" s="22">
        <v>239430342</v>
      </c>
      <c r="AK45" s="22">
        <v>13095229</v>
      </c>
      <c r="AL45" s="22">
        <v>2330774</v>
      </c>
      <c r="AM45" s="22">
        <v>224004339</v>
      </c>
    </row>
    <row r="46" spans="1:3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112105269</v>
      </c>
      <c r="F46" s="22">
        <v>0</v>
      </c>
      <c r="G46" s="22">
        <v>11342166</v>
      </c>
      <c r="H46" s="22">
        <v>1924801</v>
      </c>
      <c r="I46" s="22">
        <v>0</v>
      </c>
      <c r="J46" s="22">
        <v>442543</v>
      </c>
      <c r="K46" s="22">
        <v>0</v>
      </c>
      <c r="L46" s="22">
        <v>0</v>
      </c>
      <c r="M46" s="22">
        <v>125814779</v>
      </c>
      <c r="N46" s="22">
        <v>8684645</v>
      </c>
      <c r="O46" s="22">
        <v>9482304</v>
      </c>
      <c r="P46" s="22">
        <v>16672189</v>
      </c>
      <c r="Q46" s="22">
        <v>27310583</v>
      </c>
      <c r="R46" s="22">
        <v>1166461</v>
      </c>
      <c r="S46" s="22">
        <v>7201046</v>
      </c>
      <c r="T46" s="22">
        <v>196332007</v>
      </c>
      <c r="U46" s="22">
        <v>86414345</v>
      </c>
      <c r="V46" s="22">
        <v>0</v>
      </c>
      <c r="W46" s="22">
        <v>1479061</v>
      </c>
      <c r="X46" s="22">
        <v>332866</v>
      </c>
      <c r="Y46" s="22">
        <v>0</v>
      </c>
      <c r="Z46" s="22">
        <v>19788</v>
      </c>
      <c r="AA46" s="22">
        <v>0</v>
      </c>
      <c r="AB46" s="22">
        <v>0</v>
      </c>
      <c r="AC46" s="22">
        <v>88246060</v>
      </c>
      <c r="AD46" s="22">
        <v>2648043</v>
      </c>
      <c r="AE46" s="22">
        <v>9665097</v>
      </c>
      <c r="AF46" s="22">
        <v>0</v>
      </c>
      <c r="AG46" s="22">
        <v>325049</v>
      </c>
      <c r="AH46" s="22">
        <v>4605784</v>
      </c>
      <c r="AI46" s="22">
        <v>105490033</v>
      </c>
      <c r="AJ46" s="22">
        <v>90841974</v>
      </c>
      <c r="AK46" s="22">
        <v>5783731</v>
      </c>
      <c r="AL46" s="22">
        <v>0</v>
      </c>
      <c r="AM46" s="22">
        <v>85058243</v>
      </c>
    </row>
    <row r="47" spans="1:3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505183909</v>
      </c>
      <c r="F47" s="22">
        <v>0</v>
      </c>
      <c r="G47" s="22">
        <v>7627816</v>
      </c>
      <c r="H47" s="22">
        <v>8751768</v>
      </c>
      <c r="I47" s="22">
        <v>7854361</v>
      </c>
      <c r="J47" s="22">
        <v>462076</v>
      </c>
      <c r="K47" s="22">
        <v>0</v>
      </c>
      <c r="L47" s="22">
        <v>0</v>
      </c>
      <c r="M47" s="22">
        <v>529879930</v>
      </c>
      <c r="N47" s="22">
        <v>9057708</v>
      </c>
      <c r="O47" s="22">
        <v>101600130</v>
      </c>
      <c r="P47" s="22">
        <v>45735507</v>
      </c>
      <c r="Q47" s="22">
        <v>86219454</v>
      </c>
      <c r="R47" s="22">
        <v>26225744</v>
      </c>
      <c r="S47" s="22">
        <v>19969160</v>
      </c>
      <c r="T47" s="22">
        <v>818687633</v>
      </c>
      <c r="U47" s="22">
        <v>247203106</v>
      </c>
      <c r="V47" s="22">
        <v>0</v>
      </c>
      <c r="W47" s="22">
        <v>1074604</v>
      </c>
      <c r="X47" s="22">
        <v>2277789</v>
      </c>
      <c r="Y47" s="22">
        <v>705713</v>
      </c>
      <c r="Z47" s="22">
        <v>28850</v>
      </c>
      <c r="AA47" s="22">
        <v>0</v>
      </c>
      <c r="AB47" s="22">
        <v>0</v>
      </c>
      <c r="AC47" s="22">
        <v>251290062</v>
      </c>
      <c r="AD47" s="22">
        <v>24628838</v>
      </c>
      <c r="AE47" s="22">
        <v>29245117</v>
      </c>
      <c r="AF47" s="22">
        <v>0</v>
      </c>
      <c r="AG47" s="22">
        <v>11610060</v>
      </c>
      <c r="AH47" s="22">
        <v>10848601</v>
      </c>
      <c r="AI47" s="22">
        <v>327622678</v>
      </c>
      <c r="AJ47" s="22">
        <v>491064955</v>
      </c>
      <c r="AK47" s="22">
        <v>30925076</v>
      </c>
      <c r="AL47" s="22">
        <v>0</v>
      </c>
      <c r="AM47" s="22">
        <v>460139879</v>
      </c>
    </row>
    <row r="48" spans="1:3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569385015</v>
      </c>
      <c r="F48" s="22">
        <v>0</v>
      </c>
      <c r="G48" s="22">
        <v>64690862</v>
      </c>
      <c r="H48" s="22">
        <v>39752807</v>
      </c>
      <c r="I48" s="22">
        <v>0</v>
      </c>
      <c r="J48" s="22">
        <v>0</v>
      </c>
      <c r="K48" s="22">
        <v>0</v>
      </c>
      <c r="L48" s="22">
        <v>0</v>
      </c>
      <c r="M48" s="22">
        <v>673828684</v>
      </c>
      <c r="N48" s="22">
        <v>10467971</v>
      </c>
      <c r="O48" s="22">
        <v>135159442</v>
      </c>
      <c r="P48" s="22">
        <v>28530773</v>
      </c>
      <c r="Q48" s="22">
        <v>12191514</v>
      </c>
      <c r="R48" s="22">
        <v>1857819</v>
      </c>
      <c r="S48" s="22">
        <v>20398301</v>
      </c>
      <c r="T48" s="22">
        <v>882434504</v>
      </c>
      <c r="U48" s="22">
        <v>430005436</v>
      </c>
      <c r="V48" s="22">
        <v>0</v>
      </c>
      <c r="W48" s="22">
        <v>7428970</v>
      </c>
      <c r="X48" s="22">
        <v>9864155</v>
      </c>
      <c r="Y48" s="22">
        <v>0</v>
      </c>
      <c r="Z48" s="22">
        <v>0</v>
      </c>
      <c r="AA48" s="22">
        <v>0</v>
      </c>
      <c r="AB48" s="22">
        <v>0</v>
      </c>
      <c r="AC48" s="22">
        <v>447298561</v>
      </c>
      <c r="AD48" s="22">
        <v>25791029</v>
      </c>
      <c r="AE48" s="22">
        <v>14882317</v>
      </c>
      <c r="AF48" s="22">
        <v>0</v>
      </c>
      <c r="AG48" s="22">
        <v>972813</v>
      </c>
      <c r="AH48" s="22">
        <v>14557037</v>
      </c>
      <c r="AI48" s="22">
        <v>503501757</v>
      </c>
      <c r="AJ48" s="22">
        <v>378932747</v>
      </c>
      <c r="AK48" s="22">
        <v>969488</v>
      </c>
      <c r="AL48" s="22">
        <v>0</v>
      </c>
      <c r="AM48" s="22">
        <v>377963259</v>
      </c>
    </row>
    <row r="49" spans="1:3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119725363</v>
      </c>
      <c r="F49" s="22">
        <v>0</v>
      </c>
      <c r="G49" s="22">
        <v>56730176</v>
      </c>
      <c r="H49" s="22">
        <v>1791644</v>
      </c>
      <c r="I49" s="22">
        <v>0</v>
      </c>
      <c r="J49" s="22">
        <v>0</v>
      </c>
      <c r="K49" s="22">
        <v>0</v>
      </c>
      <c r="L49" s="22">
        <v>0</v>
      </c>
      <c r="M49" s="22">
        <v>178247183</v>
      </c>
      <c r="N49" s="22">
        <v>174782</v>
      </c>
      <c r="O49" s="22">
        <v>21129758</v>
      </c>
      <c r="P49" s="22">
        <v>10834874</v>
      </c>
      <c r="Q49" s="22">
        <v>2472888</v>
      </c>
      <c r="R49" s="22">
        <v>3692414</v>
      </c>
      <c r="S49" s="22">
        <v>11629624</v>
      </c>
      <c r="T49" s="22">
        <v>228181523</v>
      </c>
      <c r="U49" s="22">
        <v>80490952</v>
      </c>
      <c r="V49" s="22">
        <v>0</v>
      </c>
      <c r="W49" s="22">
        <v>2777560</v>
      </c>
      <c r="X49" s="22">
        <v>11550918</v>
      </c>
      <c r="Y49" s="22">
        <v>0</v>
      </c>
      <c r="Z49" s="22">
        <v>0</v>
      </c>
      <c r="AA49" s="22">
        <v>0</v>
      </c>
      <c r="AB49" s="22">
        <v>0</v>
      </c>
      <c r="AC49" s="22">
        <v>94819430</v>
      </c>
      <c r="AD49" s="22">
        <v>6126849</v>
      </c>
      <c r="AE49" s="22">
        <v>5138328</v>
      </c>
      <c r="AF49" s="22">
        <v>0</v>
      </c>
      <c r="AG49" s="22">
        <v>1882602</v>
      </c>
      <c r="AH49" s="22">
        <v>5856306</v>
      </c>
      <c r="AI49" s="22">
        <v>113823515</v>
      </c>
      <c r="AJ49" s="22">
        <v>114358008</v>
      </c>
      <c r="AK49" s="22">
        <v>0</v>
      </c>
      <c r="AL49" s="22">
        <v>6627330</v>
      </c>
      <c r="AM49" s="22">
        <v>107730678</v>
      </c>
    </row>
    <row r="50" spans="1:3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114997659</v>
      </c>
      <c r="F50" s="22">
        <v>0</v>
      </c>
      <c r="G50" s="22">
        <v>1573863</v>
      </c>
      <c r="H50" s="22">
        <v>5001262</v>
      </c>
      <c r="I50" s="22">
        <v>0</v>
      </c>
      <c r="J50" s="22">
        <v>2613880</v>
      </c>
      <c r="K50" s="22">
        <v>0</v>
      </c>
      <c r="L50" s="22">
        <v>0</v>
      </c>
      <c r="M50" s="22">
        <v>124186664</v>
      </c>
      <c r="N50" s="22">
        <v>0</v>
      </c>
      <c r="O50" s="22">
        <v>17457700</v>
      </c>
      <c r="P50" s="22">
        <v>13429711</v>
      </c>
      <c r="Q50" s="22">
        <v>12535208</v>
      </c>
      <c r="R50" s="22">
        <v>3493954</v>
      </c>
      <c r="S50" s="22">
        <v>7965864</v>
      </c>
      <c r="T50" s="22">
        <v>179069101</v>
      </c>
      <c r="U50" s="22">
        <v>85313373</v>
      </c>
      <c r="V50" s="22">
        <v>0</v>
      </c>
      <c r="W50" s="22">
        <v>909321</v>
      </c>
      <c r="X50" s="22">
        <v>2374941</v>
      </c>
      <c r="Y50" s="22">
        <v>0</v>
      </c>
      <c r="Z50" s="22">
        <v>700905</v>
      </c>
      <c r="AA50" s="22">
        <v>0</v>
      </c>
      <c r="AB50" s="22">
        <v>0</v>
      </c>
      <c r="AC50" s="22">
        <v>89298540</v>
      </c>
      <c r="AD50" s="22">
        <v>4487568</v>
      </c>
      <c r="AE50" s="22">
        <v>8206628</v>
      </c>
      <c r="AF50" s="22">
        <v>0</v>
      </c>
      <c r="AG50" s="22">
        <v>1819336</v>
      </c>
      <c r="AH50" s="22">
        <v>6309305</v>
      </c>
      <c r="AI50" s="22">
        <v>110121377</v>
      </c>
      <c r="AJ50" s="22">
        <v>68947724</v>
      </c>
      <c r="AK50" s="22">
        <v>6621453</v>
      </c>
      <c r="AL50" s="22">
        <v>518502</v>
      </c>
      <c r="AM50" s="22">
        <v>61807769</v>
      </c>
    </row>
    <row r="51" spans="1:3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677558821</v>
      </c>
      <c r="F51" s="22">
        <v>0</v>
      </c>
      <c r="G51" s="22">
        <v>12011541</v>
      </c>
      <c r="H51" s="22">
        <v>15591711</v>
      </c>
      <c r="I51" s="22">
        <v>1465250</v>
      </c>
      <c r="J51" s="22">
        <v>0</v>
      </c>
      <c r="K51" s="22">
        <v>0</v>
      </c>
      <c r="L51" s="22">
        <v>0</v>
      </c>
      <c r="M51" s="22">
        <v>706627323</v>
      </c>
      <c r="N51" s="22">
        <v>0</v>
      </c>
      <c r="O51" s="22">
        <v>21366747</v>
      </c>
      <c r="P51" s="22">
        <v>24786059</v>
      </c>
      <c r="Q51" s="22">
        <v>31176467</v>
      </c>
      <c r="R51" s="22">
        <v>5441221</v>
      </c>
      <c r="S51" s="22">
        <v>9103806</v>
      </c>
      <c r="T51" s="22">
        <v>798501623</v>
      </c>
      <c r="U51" s="22">
        <v>476891847</v>
      </c>
      <c r="V51" s="22">
        <v>0</v>
      </c>
      <c r="W51" s="22">
        <v>1318349</v>
      </c>
      <c r="X51" s="22">
        <v>1371348</v>
      </c>
      <c r="Y51" s="22">
        <v>124795</v>
      </c>
      <c r="Z51" s="22">
        <v>0</v>
      </c>
      <c r="AA51" s="22">
        <v>0</v>
      </c>
      <c r="AB51" s="22">
        <v>0</v>
      </c>
      <c r="AC51" s="22">
        <v>479706339</v>
      </c>
      <c r="AD51" s="22">
        <v>5939233</v>
      </c>
      <c r="AE51" s="22">
        <v>12020575</v>
      </c>
      <c r="AF51" s="22">
        <v>0</v>
      </c>
      <c r="AG51" s="22">
        <v>2412616</v>
      </c>
      <c r="AH51" s="22">
        <v>4518455</v>
      </c>
      <c r="AI51" s="22">
        <v>504597218</v>
      </c>
      <c r="AJ51" s="22">
        <v>293904405</v>
      </c>
      <c r="AK51" s="22">
        <v>0</v>
      </c>
      <c r="AL51" s="22">
        <v>1790710</v>
      </c>
      <c r="AM51" s="22">
        <v>292113695</v>
      </c>
    </row>
    <row r="52" spans="1:3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85386437</v>
      </c>
      <c r="F52" s="22">
        <v>0</v>
      </c>
      <c r="G52" s="22">
        <v>9201221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94587658</v>
      </c>
      <c r="N52" s="22">
        <v>650835</v>
      </c>
      <c r="O52" s="22">
        <v>5039844</v>
      </c>
      <c r="P52" s="22">
        <v>20374551</v>
      </c>
      <c r="Q52" s="22">
        <v>2231990</v>
      </c>
      <c r="R52" s="22">
        <v>0</v>
      </c>
      <c r="S52" s="22">
        <v>2163248</v>
      </c>
      <c r="T52" s="22">
        <v>125048126</v>
      </c>
      <c r="U52" s="22">
        <v>56754013</v>
      </c>
      <c r="V52" s="22">
        <v>0</v>
      </c>
      <c r="W52" s="22">
        <v>1770749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58524762</v>
      </c>
      <c r="AD52" s="22">
        <v>1195521</v>
      </c>
      <c r="AE52" s="22">
        <v>9621801</v>
      </c>
      <c r="AF52" s="22">
        <v>0</v>
      </c>
      <c r="AG52" s="22">
        <v>0</v>
      </c>
      <c r="AH52" s="22">
        <v>1190107</v>
      </c>
      <c r="AI52" s="22">
        <v>70532191</v>
      </c>
      <c r="AJ52" s="22">
        <v>54515935</v>
      </c>
      <c r="AK52" s="22">
        <v>4375281</v>
      </c>
      <c r="AL52" s="22">
        <v>470000</v>
      </c>
      <c r="AM52" s="22">
        <v>49670654</v>
      </c>
    </row>
    <row r="53" spans="1:3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960609846</v>
      </c>
      <c r="F53" s="22">
        <v>0</v>
      </c>
      <c r="G53" s="22">
        <v>39312424</v>
      </c>
      <c r="H53" s="22">
        <v>31796404</v>
      </c>
      <c r="I53" s="22">
        <v>5776887</v>
      </c>
      <c r="J53" s="22">
        <v>0</v>
      </c>
      <c r="K53" s="22">
        <v>0</v>
      </c>
      <c r="L53" s="22">
        <v>0</v>
      </c>
      <c r="M53" s="22">
        <v>1037495561</v>
      </c>
      <c r="N53" s="22">
        <v>3157727</v>
      </c>
      <c r="O53" s="22">
        <v>27778245</v>
      </c>
      <c r="P53" s="22">
        <v>16072357</v>
      </c>
      <c r="Q53" s="22">
        <v>104732878</v>
      </c>
      <c r="R53" s="22">
        <v>7358028</v>
      </c>
      <c r="S53" s="22">
        <v>17475086</v>
      </c>
      <c r="T53" s="22">
        <v>1214069882</v>
      </c>
      <c r="U53" s="22">
        <v>814301788</v>
      </c>
      <c r="V53" s="22">
        <v>0</v>
      </c>
      <c r="W53" s="22">
        <v>11655748</v>
      </c>
      <c r="X53" s="22">
        <v>7008901</v>
      </c>
      <c r="Y53" s="22">
        <v>756776</v>
      </c>
      <c r="Z53" s="22">
        <v>0</v>
      </c>
      <c r="AA53" s="22">
        <v>0</v>
      </c>
      <c r="AB53" s="22">
        <v>0</v>
      </c>
      <c r="AC53" s="22">
        <v>833723213</v>
      </c>
      <c r="AD53" s="22">
        <v>9382952</v>
      </c>
      <c r="AE53" s="22">
        <v>10595174</v>
      </c>
      <c r="AF53" s="22">
        <v>0</v>
      </c>
      <c r="AG53" s="22">
        <v>3782372</v>
      </c>
      <c r="AH53" s="22">
        <v>8392105</v>
      </c>
      <c r="AI53" s="22">
        <v>865875816</v>
      </c>
      <c r="AJ53" s="22">
        <v>348194066</v>
      </c>
      <c r="AK53" s="22">
        <v>24218842</v>
      </c>
      <c r="AL53" s="22">
        <v>0</v>
      </c>
      <c r="AM53" s="22">
        <v>323975224</v>
      </c>
    </row>
    <row r="54" spans="1:3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119741030</v>
      </c>
      <c r="F54" s="22">
        <v>0</v>
      </c>
      <c r="G54" s="22">
        <v>19689175</v>
      </c>
      <c r="H54" s="22">
        <v>14149438</v>
      </c>
      <c r="I54" s="22">
        <v>0</v>
      </c>
      <c r="J54" s="22">
        <v>0</v>
      </c>
      <c r="K54" s="22">
        <v>0</v>
      </c>
      <c r="L54" s="22">
        <v>0</v>
      </c>
      <c r="M54" s="22">
        <v>153579643</v>
      </c>
      <c r="N54" s="22">
        <v>4247439</v>
      </c>
      <c r="O54" s="22">
        <v>36188988</v>
      </c>
      <c r="P54" s="22">
        <v>12166509</v>
      </c>
      <c r="Q54" s="22">
        <v>2741801</v>
      </c>
      <c r="R54" s="22">
        <v>1915659</v>
      </c>
      <c r="S54" s="22">
        <v>3074813</v>
      </c>
      <c r="T54" s="22">
        <v>213914852</v>
      </c>
      <c r="U54" s="22">
        <v>99860319</v>
      </c>
      <c r="V54" s="22">
        <v>0</v>
      </c>
      <c r="W54" s="22">
        <v>3469905</v>
      </c>
      <c r="X54" s="22">
        <v>2866028</v>
      </c>
      <c r="Y54" s="22">
        <v>0</v>
      </c>
      <c r="Z54" s="22">
        <v>0</v>
      </c>
      <c r="AA54" s="22">
        <v>0</v>
      </c>
      <c r="AB54" s="22">
        <v>0</v>
      </c>
      <c r="AC54" s="22">
        <v>106196252</v>
      </c>
      <c r="AD54" s="22">
        <v>19842754</v>
      </c>
      <c r="AE54" s="22">
        <v>7717907</v>
      </c>
      <c r="AF54" s="22">
        <v>0</v>
      </c>
      <c r="AG54" s="22">
        <v>1357313</v>
      </c>
      <c r="AH54" s="22">
        <v>1639835</v>
      </c>
      <c r="AI54" s="22">
        <v>136754061</v>
      </c>
      <c r="AJ54" s="22">
        <v>77160791</v>
      </c>
      <c r="AK54" s="22">
        <v>230209</v>
      </c>
      <c r="AL54" s="22">
        <v>0</v>
      </c>
      <c r="AM54" s="22">
        <v>76930582</v>
      </c>
    </row>
    <row r="55" spans="1:3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325244934</v>
      </c>
      <c r="F55" s="22">
        <v>0</v>
      </c>
      <c r="G55" s="22">
        <v>20411137</v>
      </c>
      <c r="H55" s="22">
        <v>24402736</v>
      </c>
      <c r="I55" s="22">
        <v>3048792</v>
      </c>
      <c r="J55" s="22">
        <v>0</v>
      </c>
      <c r="K55" s="22">
        <v>0</v>
      </c>
      <c r="L55" s="22">
        <v>0</v>
      </c>
      <c r="M55" s="22">
        <v>373107599</v>
      </c>
      <c r="N55" s="22">
        <v>0</v>
      </c>
      <c r="O55" s="22">
        <v>5457998</v>
      </c>
      <c r="P55" s="22">
        <v>17367713</v>
      </c>
      <c r="Q55" s="22">
        <v>4613940</v>
      </c>
      <c r="R55" s="22">
        <v>231477</v>
      </c>
      <c r="S55" s="22">
        <v>4204469</v>
      </c>
      <c r="T55" s="22">
        <v>404983196</v>
      </c>
      <c r="U55" s="22">
        <v>254547747</v>
      </c>
      <c r="V55" s="22">
        <v>0</v>
      </c>
      <c r="W55" s="22">
        <v>5844192</v>
      </c>
      <c r="X55" s="22">
        <v>10568712</v>
      </c>
      <c r="Y55" s="22">
        <v>418285</v>
      </c>
      <c r="Z55" s="22">
        <v>0</v>
      </c>
      <c r="AA55" s="22">
        <v>0</v>
      </c>
      <c r="AB55" s="22">
        <v>0</v>
      </c>
      <c r="AC55" s="22">
        <v>271378936</v>
      </c>
      <c r="AD55" s="22">
        <v>3559308</v>
      </c>
      <c r="AE55" s="22">
        <v>8019611</v>
      </c>
      <c r="AF55" s="22">
        <v>0</v>
      </c>
      <c r="AG55" s="22">
        <v>90090</v>
      </c>
      <c r="AH55" s="22">
        <v>1784600</v>
      </c>
      <c r="AI55" s="22">
        <v>284832545</v>
      </c>
      <c r="AJ55" s="22">
        <v>120150651</v>
      </c>
      <c r="AK55" s="22">
        <v>17021681</v>
      </c>
      <c r="AL55" s="22">
        <v>1563258</v>
      </c>
      <c r="AM55" s="22">
        <v>101565712</v>
      </c>
    </row>
    <row r="56" spans="1:3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110481267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110481267</v>
      </c>
      <c r="N56" s="22">
        <v>0</v>
      </c>
      <c r="O56" s="22">
        <v>4050827</v>
      </c>
      <c r="P56" s="22">
        <v>13284772</v>
      </c>
      <c r="Q56" s="22">
        <v>550977</v>
      </c>
      <c r="R56" s="22">
        <v>1044351</v>
      </c>
      <c r="S56" s="22">
        <v>5015137</v>
      </c>
      <c r="T56" s="22">
        <v>134427331</v>
      </c>
      <c r="U56" s="22">
        <v>93993361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93993361</v>
      </c>
      <c r="AD56" s="22">
        <v>1409060</v>
      </c>
      <c r="AE56" s="22">
        <v>7816866</v>
      </c>
      <c r="AF56" s="22">
        <v>0</v>
      </c>
      <c r="AG56" s="22">
        <v>485050</v>
      </c>
      <c r="AH56" s="22">
        <v>3552259</v>
      </c>
      <c r="AI56" s="22">
        <v>107256596</v>
      </c>
      <c r="AJ56" s="22">
        <v>27170735</v>
      </c>
      <c r="AK56" s="22">
        <v>0</v>
      </c>
      <c r="AL56" s="22">
        <v>0</v>
      </c>
      <c r="AM56" s="22">
        <v>27170735</v>
      </c>
    </row>
    <row r="57" spans="1:3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413058523</v>
      </c>
      <c r="F57" s="22">
        <v>0</v>
      </c>
      <c r="G57" s="22">
        <v>3308421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416366944</v>
      </c>
      <c r="N57" s="22">
        <v>1851030</v>
      </c>
      <c r="O57" s="22">
        <v>19590694</v>
      </c>
      <c r="P57" s="22">
        <v>21901386</v>
      </c>
      <c r="Q57" s="22">
        <v>14518829</v>
      </c>
      <c r="R57" s="22">
        <v>4263688</v>
      </c>
      <c r="S57" s="22">
        <v>7332165</v>
      </c>
      <c r="T57" s="22">
        <v>485824736</v>
      </c>
      <c r="U57" s="22">
        <v>304393993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304393993</v>
      </c>
      <c r="AD57" s="22">
        <v>5886911</v>
      </c>
      <c r="AE57" s="22">
        <v>9057843</v>
      </c>
      <c r="AF57" s="22">
        <v>0</v>
      </c>
      <c r="AG57" s="22">
        <v>2150545</v>
      </c>
      <c r="AH57" s="22">
        <v>4650801</v>
      </c>
      <c r="AI57" s="22">
        <v>326140093</v>
      </c>
      <c r="AJ57" s="22">
        <v>159684643</v>
      </c>
      <c r="AK57" s="22">
        <v>7225329</v>
      </c>
      <c r="AL57" s="22">
        <v>0</v>
      </c>
      <c r="AM57" s="22">
        <v>152459314</v>
      </c>
    </row>
    <row r="58" spans="1:3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148157513</v>
      </c>
      <c r="F58" s="22">
        <v>0</v>
      </c>
      <c r="G58" s="22">
        <v>62921230</v>
      </c>
      <c r="H58" s="22">
        <v>11841376</v>
      </c>
      <c r="I58" s="22">
        <v>16150015</v>
      </c>
      <c r="J58" s="22">
        <v>57748</v>
      </c>
      <c r="K58" s="22">
        <v>323656</v>
      </c>
      <c r="L58" s="22">
        <v>0</v>
      </c>
      <c r="M58" s="22">
        <v>239451538</v>
      </c>
      <c r="N58" s="22">
        <v>4184591</v>
      </c>
      <c r="O58" s="22">
        <v>21200064</v>
      </c>
      <c r="P58" s="22">
        <v>11598177</v>
      </c>
      <c r="Q58" s="22">
        <v>5373373</v>
      </c>
      <c r="R58" s="22">
        <v>2825722</v>
      </c>
      <c r="S58" s="22">
        <v>8394901</v>
      </c>
      <c r="T58" s="22">
        <v>293028366</v>
      </c>
      <c r="U58" s="22">
        <v>70795781</v>
      </c>
      <c r="V58" s="22">
        <v>0</v>
      </c>
      <c r="W58" s="22">
        <v>7758800</v>
      </c>
      <c r="X58" s="22">
        <v>2506100</v>
      </c>
      <c r="Y58" s="22">
        <v>2014675</v>
      </c>
      <c r="Z58" s="22">
        <v>0</v>
      </c>
      <c r="AA58" s="22">
        <v>68826</v>
      </c>
      <c r="AB58" s="22">
        <v>0</v>
      </c>
      <c r="AC58" s="22">
        <v>83144182</v>
      </c>
      <c r="AD58" s="22">
        <v>3512519</v>
      </c>
      <c r="AE58" s="22">
        <v>7738416</v>
      </c>
      <c r="AF58" s="22">
        <v>0</v>
      </c>
      <c r="AG58" s="22">
        <v>1534189</v>
      </c>
      <c r="AH58" s="22">
        <v>3590805</v>
      </c>
      <c r="AI58" s="22">
        <v>99520111</v>
      </c>
      <c r="AJ58" s="22">
        <v>193508255</v>
      </c>
      <c r="AK58" s="22">
        <v>3648373</v>
      </c>
      <c r="AL58" s="22">
        <v>639235</v>
      </c>
      <c r="AM58" s="22">
        <v>189220647</v>
      </c>
    </row>
    <row r="59" spans="1:3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116598948</v>
      </c>
      <c r="F59" s="22">
        <v>0</v>
      </c>
      <c r="G59" s="22">
        <v>30787630</v>
      </c>
      <c r="H59" s="22">
        <v>2037971</v>
      </c>
      <c r="I59" s="22">
        <v>0</v>
      </c>
      <c r="J59" s="22">
        <v>0</v>
      </c>
      <c r="K59" s="22">
        <v>0</v>
      </c>
      <c r="L59" s="22">
        <v>0</v>
      </c>
      <c r="M59" s="22">
        <v>149424549</v>
      </c>
      <c r="N59" s="22">
        <v>1239391</v>
      </c>
      <c r="O59" s="22">
        <v>5082519</v>
      </c>
      <c r="P59" s="22">
        <v>7536399</v>
      </c>
      <c r="Q59" s="22">
        <v>998296</v>
      </c>
      <c r="R59" s="22">
        <v>0</v>
      </c>
      <c r="S59" s="22">
        <v>3479212</v>
      </c>
      <c r="T59" s="22">
        <v>167760366</v>
      </c>
      <c r="U59" s="22">
        <v>31992841</v>
      </c>
      <c r="V59" s="22">
        <v>0</v>
      </c>
      <c r="W59" s="22">
        <v>7566189</v>
      </c>
      <c r="X59" s="22">
        <v>1025801</v>
      </c>
      <c r="Y59" s="22">
        <v>0</v>
      </c>
      <c r="Z59" s="22">
        <v>0</v>
      </c>
      <c r="AA59" s="22">
        <v>0</v>
      </c>
      <c r="AB59" s="22">
        <v>0</v>
      </c>
      <c r="AC59" s="22">
        <v>40584831</v>
      </c>
      <c r="AD59" s="22">
        <v>2404822</v>
      </c>
      <c r="AE59" s="22">
        <v>4259689</v>
      </c>
      <c r="AF59" s="22">
        <v>0</v>
      </c>
      <c r="AG59" s="22">
        <v>0</v>
      </c>
      <c r="AH59" s="22">
        <v>1791955</v>
      </c>
      <c r="AI59" s="22">
        <v>49041297</v>
      </c>
      <c r="AJ59" s="22">
        <v>118719069</v>
      </c>
      <c r="AK59" s="22">
        <v>30528468</v>
      </c>
      <c r="AL59" s="22">
        <v>0</v>
      </c>
      <c r="AM59" s="22">
        <v>88190601</v>
      </c>
    </row>
    <row r="60" spans="1:3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143430957</v>
      </c>
      <c r="F60" s="22">
        <v>0</v>
      </c>
      <c r="G60" s="22">
        <v>10199921</v>
      </c>
      <c r="H60" s="22">
        <v>21824106</v>
      </c>
      <c r="I60" s="22">
        <v>2488688</v>
      </c>
      <c r="J60" s="22">
        <v>0</v>
      </c>
      <c r="K60" s="22">
        <v>0</v>
      </c>
      <c r="L60" s="22">
        <v>0</v>
      </c>
      <c r="M60" s="22">
        <v>177943672</v>
      </c>
      <c r="N60" s="22">
        <v>29836083</v>
      </c>
      <c r="O60" s="22">
        <v>17350584</v>
      </c>
      <c r="P60" s="22">
        <v>8810672</v>
      </c>
      <c r="Q60" s="22">
        <v>6834647</v>
      </c>
      <c r="R60" s="22">
        <v>24562253</v>
      </c>
      <c r="S60" s="22">
        <v>5789605</v>
      </c>
      <c r="T60" s="22">
        <v>271127516</v>
      </c>
      <c r="U60" s="22">
        <v>80987452</v>
      </c>
      <c r="V60" s="22">
        <v>0</v>
      </c>
      <c r="W60" s="22">
        <v>6717002</v>
      </c>
      <c r="X60" s="22">
        <v>2039059</v>
      </c>
      <c r="Y60" s="22">
        <v>481305</v>
      </c>
      <c r="Z60" s="22">
        <v>0</v>
      </c>
      <c r="AA60" s="22">
        <v>0</v>
      </c>
      <c r="AB60" s="22">
        <v>0</v>
      </c>
      <c r="AC60" s="22">
        <v>90224818</v>
      </c>
      <c r="AD60" s="22">
        <v>5872999</v>
      </c>
      <c r="AE60" s="22">
        <v>5607264</v>
      </c>
      <c r="AF60" s="22">
        <v>152921</v>
      </c>
      <c r="AG60" s="22">
        <v>9513217</v>
      </c>
      <c r="AH60" s="22">
        <v>3641540</v>
      </c>
      <c r="AI60" s="22">
        <v>115012759</v>
      </c>
      <c r="AJ60" s="22">
        <v>156114757</v>
      </c>
      <c r="AK60" s="22">
        <v>3725326</v>
      </c>
      <c r="AL60" s="22">
        <v>0</v>
      </c>
      <c r="AM60" s="22">
        <v>152389431</v>
      </c>
    </row>
    <row r="61" spans="1:3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362268503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362268503</v>
      </c>
      <c r="N61" s="22">
        <v>10548131</v>
      </c>
      <c r="O61" s="22">
        <v>126393225</v>
      </c>
      <c r="P61" s="22">
        <v>27878240</v>
      </c>
      <c r="Q61" s="22">
        <v>5383199</v>
      </c>
      <c r="R61" s="22">
        <v>4571802</v>
      </c>
      <c r="S61" s="22">
        <v>16032487</v>
      </c>
      <c r="T61" s="22">
        <v>553075587</v>
      </c>
      <c r="U61" s="22">
        <v>190713034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190713034</v>
      </c>
      <c r="AD61" s="22">
        <v>29515317</v>
      </c>
      <c r="AE61" s="22">
        <v>17019684</v>
      </c>
      <c r="AF61" s="22">
        <v>0</v>
      </c>
      <c r="AG61" s="22">
        <v>853534</v>
      </c>
      <c r="AH61" s="22">
        <v>11413908</v>
      </c>
      <c r="AI61" s="22">
        <v>249515477</v>
      </c>
      <c r="AJ61" s="22">
        <v>303560110</v>
      </c>
      <c r="AK61" s="22">
        <v>23891841</v>
      </c>
      <c r="AL61" s="22">
        <v>0</v>
      </c>
      <c r="AM61" s="22">
        <v>279668269</v>
      </c>
    </row>
    <row r="62" spans="1:3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44587644</v>
      </c>
      <c r="F62" s="22">
        <v>0</v>
      </c>
      <c r="G62" s="22">
        <v>11166344</v>
      </c>
      <c r="H62" s="22">
        <v>12578</v>
      </c>
      <c r="I62" s="22">
        <v>0</v>
      </c>
      <c r="J62" s="22">
        <v>0</v>
      </c>
      <c r="K62" s="22">
        <v>0</v>
      </c>
      <c r="L62" s="22">
        <v>0</v>
      </c>
      <c r="M62" s="22">
        <v>55766566</v>
      </c>
      <c r="N62" s="22">
        <v>534619</v>
      </c>
      <c r="O62" s="22">
        <v>5675956</v>
      </c>
      <c r="P62" s="22">
        <v>13208633</v>
      </c>
      <c r="Q62" s="22">
        <v>851070</v>
      </c>
      <c r="R62" s="22">
        <v>784917</v>
      </c>
      <c r="S62" s="22">
        <v>5444306</v>
      </c>
      <c r="T62" s="22">
        <v>82266067</v>
      </c>
      <c r="U62" s="22">
        <v>23486089</v>
      </c>
      <c r="V62" s="22">
        <v>0</v>
      </c>
      <c r="W62" s="22">
        <v>2790555</v>
      </c>
      <c r="X62" s="22">
        <v>11823</v>
      </c>
      <c r="Y62" s="22">
        <v>0</v>
      </c>
      <c r="Z62" s="22">
        <v>0</v>
      </c>
      <c r="AA62" s="22">
        <v>0</v>
      </c>
      <c r="AB62" s="22">
        <v>0</v>
      </c>
      <c r="AC62" s="22">
        <v>26288467</v>
      </c>
      <c r="AD62" s="22">
        <v>1567989</v>
      </c>
      <c r="AE62" s="22">
        <v>5044500</v>
      </c>
      <c r="AF62" s="22">
        <v>0</v>
      </c>
      <c r="AG62" s="22">
        <v>467157</v>
      </c>
      <c r="AH62" s="22">
        <v>3675249</v>
      </c>
      <c r="AI62" s="22">
        <v>37043362</v>
      </c>
      <c r="AJ62" s="22">
        <v>45222705</v>
      </c>
      <c r="AK62" s="22">
        <v>0</v>
      </c>
      <c r="AL62" s="22">
        <v>750000</v>
      </c>
      <c r="AM62" s="22">
        <v>44472705</v>
      </c>
    </row>
    <row r="63" spans="1:3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456477084</v>
      </c>
      <c r="F63" s="22">
        <v>0</v>
      </c>
      <c r="G63" s="22">
        <v>54281542</v>
      </c>
      <c r="H63" s="22">
        <v>51584679</v>
      </c>
      <c r="I63" s="22">
        <v>52769203</v>
      </c>
      <c r="J63" s="22">
        <v>0</v>
      </c>
      <c r="K63" s="22">
        <v>0</v>
      </c>
      <c r="L63" s="22">
        <v>0</v>
      </c>
      <c r="M63" s="22">
        <v>615112508</v>
      </c>
      <c r="N63" s="22">
        <v>3687016</v>
      </c>
      <c r="O63" s="22">
        <v>69510381</v>
      </c>
      <c r="P63" s="22">
        <v>29109828</v>
      </c>
      <c r="Q63" s="22">
        <v>165806359</v>
      </c>
      <c r="R63" s="22">
        <v>13036565</v>
      </c>
      <c r="S63" s="22">
        <v>19933778</v>
      </c>
      <c r="T63" s="22">
        <v>916196435</v>
      </c>
      <c r="U63" s="22">
        <v>291016835</v>
      </c>
      <c r="V63" s="22">
        <v>0</v>
      </c>
      <c r="W63" s="22">
        <v>9927799</v>
      </c>
      <c r="X63" s="22">
        <v>9824603</v>
      </c>
      <c r="Y63" s="22">
        <v>5014655</v>
      </c>
      <c r="Z63" s="22">
        <v>0</v>
      </c>
      <c r="AA63" s="22">
        <v>0</v>
      </c>
      <c r="AB63" s="22">
        <v>0</v>
      </c>
      <c r="AC63" s="22">
        <v>315783892</v>
      </c>
      <c r="AD63" s="22">
        <v>15646012</v>
      </c>
      <c r="AE63" s="22">
        <v>12493797</v>
      </c>
      <c r="AF63" s="22">
        <v>0</v>
      </c>
      <c r="AG63" s="22">
        <v>4346459</v>
      </c>
      <c r="AH63" s="22">
        <v>7919195</v>
      </c>
      <c r="AI63" s="22">
        <v>356189355</v>
      </c>
      <c r="AJ63" s="22">
        <v>560007080</v>
      </c>
      <c r="AK63" s="22">
        <v>39917097</v>
      </c>
      <c r="AL63" s="22">
        <v>5918201</v>
      </c>
      <c r="AM63" s="22">
        <v>514171782</v>
      </c>
    </row>
    <row r="64" spans="1:3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11607769</v>
      </c>
      <c r="F64" s="22">
        <v>0</v>
      </c>
      <c r="G64" s="22">
        <v>595208</v>
      </c>
      <c r="H64" s="22">
        <v>264525</v>
      </c>
      <c r="I64" s="22">
        <v>500856</v>
      </c>
      <c r="J64" s="22">
        <v>0</v>
      </c>
      <c r="K64" s="22">
        <v>0</v>
      </c>
      <c r="L64" s="22">
        <v>0</v>
      </c>
      <c r="M64" s="22">
        <v>12968358</v>
      </c>
      <c r="N64" s="22">
        <v>0</v>
      </c>
      <c r="O64" s="22">
        <v>3538348</v>
      </c>
      <c r="P64" s="22">
        <v>4465782</v>
      </c>
      <c r="Q64" s="22">
        <v>444568</v>
      </c>
      <c r="R64" s="22">
        <v>472099</v>
      </c>
      <c r="S64" s="22">
        <v>1630275</v>
      </c>
      <c r="T64" s="22">
        <v>23519430</v>
      </c>
      <c r="U64" s="22">
        <v>3570370</v>
      </c>
      <c r="V64" s="22">
        <v>0</v>
      </c>
      <c r="W64" s="22">
        <v>293441</v>
      </c>
      <c r="X64" s="22">
        <v>197330</v>
      </c>
      <c r="Y64" s="22">
        <v>288927</v>
      </c>
      <c r="Z64" s="22">
        <v>0</v>
      </c>
      <c r="AA64" s="22">
        <v>0</v>
      </c>
      <c r="AB64" s="22">
        <v>0</v>
      </c>
      <c r="AC64" s="22">
        <v>4350068</v>
      </c>
      <c r="AD64" s="22">
        <v>942205</v>
      </c>
      <c r="AE64" s="22">
        <v>2531884</v>
      </c>
      <c r="AF64" s="22">
        <v>0</v>
      </c>
      <c r="AG64" s="22">
        <v>245647</v>
      </c>
      <c r="AH64" s="22">
        <v>887483</v>
      </c>
      <c r="AI64" s="22">
        <v>8957287</v>
      </c>
      <c r="AJ64" s="22">
        <v>14562143</v>
      </c>
      <c r="AK64" s="22">
        <v>0</v>
      </c>
      <c r="AL64" s="22">
        <v>0</v>
      </c>
      <c r="AM64" s="22">
        <v>14562143</v>
      </c>
    </row>
    <row r="65" spans="1:3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172615948</v>
      </c>
      <c r="F65" s="22">
        <v>0</v>
      </c>
      <c r="G65" s="22">
        <v>27404916</v>
      </c>
      <c r="H65" s="22">
        <v>4745077</v>
      </c>
      <c r="I65" s="22">
        <v>0</v>
      </c>
      <c r="J65" s="22">
        <v>0</v>
      </c>
      <c r="K65" s="22">
        <v>0</v>
      </c>
      <c r="L65" s="22">
        <v>0</v>
      </c>
      <c r="M65" s="22">
        <v>204765941</v>
      </c>
      <c r="N65" s="22">
        <v>10193169</v>
      </c>
      <c r="O65" s="22">
        <v>8037761</v>
      </c>
      <c r="P65" s="22">
        <v>10626785</v>
      </c>
      <c r="Q65" s="22">
        <v>2940594</v>
      </c>
      <c r="R65" s="22">
        <v>391680</v>
      </c>
      <c r="S65" s="22">
        <v>2318603</v>
      </c>
      <c r="T65" s="22">
        <v>239274533</v>
      </c>
      <c r="U65" s="22">
        <v>148606607</v>
      </c>
      <c r="V65" s="22">
        <v>0</v>
      </c>
      <c r="W65" s="22">
        <v>3249283</v>
      </c>
      <c r="X65" s="22">
        <v>2505069</v>
      </c>
      <c r="Y65" s="22">
        <v>0</v>
      </c>
      <c r="Z65" s="22">
        <v>0</v>
      </c>
      <c r="AA65" s="22">
        <v>0</v>
      </c>
      <c r="AB65" s="22">
        <v>0</v>
      </c>
      <c r="AC65" s="22">
        <v>154360959</v>
      </c>
      <c r="AD65" s="22">
        <v>2396126</v>
      </c>
      <c r="AE65" s="22">
        <v>7234843</v>
      </c>
      <c r="AF65" s="22">
        <v>0</v>
      </c>
      <c r="AG65" s="22">
        <v>118002</v>
      </c>
      <c r="AH65" s="22">
        <v>1748706</v>
      </c>
      <c r="AI65" s="22">
        <v>165858636</v>
      </c>
      <c r="AJ65" s="22">
        <v>73415897</v>
      </c>
      <c r="AK65" s="22">
        <v>1521935</v>
      </c>
      <c r="AL65" s="22">
        <v>483749</v>
      </c>
      <c r="AM65" s="22">
        <v>71410213</v>
      </c>
    </row>
    <row r="66" spans="1:3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127232094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127232094</v>
      </c>
      <c r="N66" s="22">
        <v>1575137</v>
      </c>
      <c r="O66" s="22">
        <v>6448759</v>
      </c>
      <c r="P66" s="22">
        <v>16850880</v>
      </c>
      <c r="Q66" s="22">
        <v>2033420</v>
      </c>
      <c r="R66" s="22">
        <v>0</v>
      </c>
      <c r="S66" s="22">
        <v>3968850</v>
      </c>
      <c r="T66" s="22">
        <v>158109140</v>
      </c>
      <c r="U66" s="22">
        <v>50486976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50486976</v>
      </c>
      <c r="AD66" s="22">
        <v>2048175</v>
      </c>
      <c r="AE66" s="22">
        <v>3938602</v>
      </c>
      <c r="AF66" s="22">
        <v>0</v>
      </c>
      <c r="AG66" s="22">
        <v>0</v>
      </c>
      <c r="AH66" s="22">
        <v>2600032</v>
      </c>
      <c r="AI66" s="22">
        <v>59073785</v>
      </c>
      <c r="AJ66" s="22">
        <v>99035355</v>
      </c>
      <c r="AK66" s="22">
        <v>879329</v>
      </c>
      <c r="AL66" s="22">
        <v>261429</v>
      </c>
      <c r="AM66" s="22">
        <v>97894597</v>
      </c>
    </row>
    <row r="67" spans="1:3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227822739</v>
      </c>
      <c r="F67" s="22">
        <v>2159432</v>
      </c>
      <c r="G67" s="22">
        <v>906261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230888432</v>
      </c>
      <c r="N67" s="22">
        <v>0</v>
      </c>
      <c r="O67" s="22">
        <v>12494244</v>
      </c>
      <c r="P67" s="22">
        <v>18030158</v>
      </c>
      <c r="Q67" s="22">
        <v>260426</v>
      </c>
      <c r="R67" s="22">
        <v>0</v>
      </c>
      <c r="S67" s="22">
        <v>9382080</v>
      </c>
      <c r="T67" s="22">
        <v>271055340</v>
      </c>
      <c r="U67" s="22">
        <v>103352276</v>
      </c>
      <c r="V67" s="22">
        <v>0</v>
      </c>
      <c r="W67" s="22">
        <v>376201</v>
      </c>
      <c r="X67" s="22">
        <v>370694</v>
      </c>
      <c r="Y67" s="22">
        <v>0</v>
      </c>
      <c r="Z67" s="22">
        <v>0</v>
      </c>
      <c r="AA67" s="22">
        <v>0</v>
      </c>
      <c r="AB67" s="22">
        <v>0</v>
      </c>
      <c r="AC67" s="22">
        <v>104099171</v>
      </c>
      <c r="AD67" s="22">
        <v>2379539</v>
      </c>
      <c r="AE67" s="22">
        <v>6453606</v>
      </c>
      <c r="AF67" s="22">
        <v>0</v>
      </c>
      <c r="AG67" s="22">
        <v>0</v>
      </c>
      <c r="AH67" s="22">
        <v>4147908</v>
      </c>
      <c r="AI67" s="22">
        <v>117080224</v>
      </c>
      <c r="AJ67" s="22">
        <v>153975116</v>
      </c>
      <c r="AK67" s="22">
        <v>0</v>
      </c>
      <c r="AL67" s="22">
        <v>1863478</v>
      </c>
      <c r="AM67" s="22">
        <v>152111638</v>
      </c>
    </row>
    <row r="68" spans="1:3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11814906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11814906</v>
      </c>
      <c r="N68" s="22">
        <v>0</v>
      </c>
      <c r="O68" s="22">
        <v>1481974</v>
      </c>
      <c r="P68" s="22">
        <v>2049910</v>
      </c>
      <c r="Q68" s="22">
        <v>423258</v>
      </c>
      <c r="R68" s="22">
        <v>31640</v>
      </c>
      <c r="S68" s="22">
        <v>423505</v>
      </c>
      <c r="T68" s="22">
        <v>16225193</v>
      </c>
      <c r="U68" s="22">
        <v>5650252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5650252</v>
      </c>
      <c r="AD68" s="22">
        <v>555588</v>
      </c>
      <c r="AE68" s="22">
        <v>461017</v>
      </c>
      <c r="AF68" s="22">
        <v>0</v>
      </c>
      <c r="AG68" s="22">
        <v>27427</v>
      </c>
      <c r="AH68" s="22">
        <v>112093</v>
      </c>
      <c r="AI68" s="22">
        <v>6806377</v>
      </c>
      <c r="AJ68" s="22">
        <v>9418816</v>
      </c>
      <c r="AK68" s="22">
        <v>38980</v>
      </c>
      <c r="AL68" s="22">
        <v>0</v>
      </c>
      <c r="AM68" s="22">
        <v>9379836</v>
      </c>
    </row>
    <row r="69" spans="1:3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1103120353</v>
      </c>
      <c r="F69" s="22">
        <v>0</v>
      </c>
      <c r="G69" s="22">
        <v>44397325</v>
      </c>
      <c r="H69" s="22">
        <v>21242883</v>
      </c>
      <c r="I69" s="22">
        <v>17778628</v>
      </c>
      <c r="J69" s="22">
        <v>17048887</v>
      </c>
      <c r="K69" s="22">
        <v>0</v>
      </c>
      <c r="L69" s="22">
        <v>0</v>
      </c>
      <c r="M69" s="22">
        <v>1203588076</v>
      </c>
      <c r="N69" s="22">
        <v>0</v>
      </c>
      <c r="O69" s="22">
        <v>23225755</v>
      </c>
      <c r="P69" s="22">
        <v>7491851</v>
      </c>
      <c r="Q69" s="22">
        <v>47516001</v>
      </c>
      <c r="R69" s="22">
        <v>13147870</v>
      </c>
      <c r="S69" s="22">
        <v>13267062</v>
      </c>
      <c r="T69" s="22">
        <v>1308236615</v>
      </c>
      <c r="U69" s="22">
        <v>672595611</v>
      </c>
      <c r="V69" s="22">
        <v>0</v>
      </c>
      <c r="W69" s="22">
        <v>7393356</v>
      </c>
      <c r="X69" s="22">
        <v>4703306</v>
      </c>
      <c r="Y69" s="22">
        <v>1809446</v>
      </c>
      <c r="Z69" s="22">
        <v>163492</v>
      </c>
      <c r="AA69" s="22">
        <v>0</v>
      </c>
      <c r="AB69" s="22">
        <v>0</v>
      </c>
      <c r="AC69" s="22">
        <v>686665211</v>
      </c>
      <c r="AD69" s="22">
        <v>7403058</v>
      </c>
      <c r="AE69" s="22">
        <v>4859047</v>
      </c>
      <c r="AF69" s="22">
        <v>0</v>
      </c>
      <c r="AG69" s="22">
        <v>7122583</v>
      </c>
      <c r="AH69" s="22">
        <v>6514912</v>
      </c>
      <c r="AI69" s="22">
        <v>712564811</v>
      </c>
      <c r="AJ69" s="22">
        <v>595671804</v>
      </c>
      <c r="AK69" s="22">
        <v>20243389</v>
      </c>
      <c r="AL69" s="22">
        <v>5726276</v>
      </c>
      <c r="AM69" s="22">
        <v>569702139</v>
      </c>
    </row>
    <row r="70" spans="1:3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722027850</v>
      </c>
      <c r="F70" s="22">
        <v>0</v>
      </c>
      <c r="G70" s="22">
        <v>117061630</v>
      </c>
      <c r="H70" s="22">
        <v>120618718</v>
      </c>
      <c r="I70" s="22">
        <v>51745949</v>
      </c>
      <c r="J70" s="22">
        <v>0</v>
      </c>
      <c r="K70" s="22">
        <v>0</v>
      </c>
      <c r="L70" s="22">
        <v>0</v>
      </c>
      <c r="M70" s="22">
        <v>1011454147</v>
      </c>
      <c r="N70" s="22">
        <v>67115358</v>
      </c>
      <c r="O70" s="22">
        <v>84295083</v>
      </c>
      <c r="P70" s="22">
        <v>20779396</v>
      </c>
      <c r="Q70" s="22">
        <v>134901257</v>
      </c>
      <c r="R70" s="22">
        <v>11164373</v>
      </c>
      <c r="S70" s="22">
        <v>18153575</v>
      </c>
      <c r="T70" s="22">
        <v>1347863189</v>
      </c>
      <c r="U70" s="22">
        <v>549937979</v>
      </c>
      <c r="V70" s="22">
        <v>0</v>
      </c>
      <c r="W70" s="22">
        <v>15962126</v>
      </c>
      <c r="X70" s="22">
        <v>30107422</v>
      </c>
      <c r="Y70" s="22">
        <v>5953860</v>
      </c>
      <c r="Z70" s="22">
        <v>0</v>
      </c>
      <c r="AA70" s="22">
        <v>0</v>
      </c>
      <c r="AB70" s="22">
        <v>0</v>
      </c>
      <c r="AC70" s="22">
        <v>601961387</v>
      </c>
      <c r="AD70" s="22">
        <v>17145622</v>
      </c>
      <c r="AE70" s="22">
        <v>14321213</v>
      </c>
      <c r="AF70" s="22">
        <v>0</v>
      </c>
      <c r="AG70" s="22">
        <v>2234432</v>
      </c>
      <c r="AH70" s="22">
        <v>10772500</v>
      </c>
      <c r="AI70" s="22">
        <v>646435154</v>
      </c>
      <c r="AJ70" s="22">
        <v>701428035</v>
      </c>
      <c r="AK70" s="22">
        <v>58054623</v>
      </c>
      <c r="AL70" s="22">
        <v>3797619</v>
      </c>
      <c r="AM70" s="22">
        <v>639575793</v>
      </c>
    </row>
    <row r="71" spans="1:3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127525678</v>
      </c>
      <c r="F71" s="22">
        <v>0</v>
      </c>
      <c r="G71" s="22">
        <v>47686202</v>
      </c>
      <c r="H71" s="22">
        <v>1555096</v>
      </c>
      <c r="I71" s="22">
        <v>0</v>
      </c>
      <c r="J71" s="22">
        <v>3075437</v>
      </c>
      <c r="K71" s="22">
        <v>0</v>
      </c>
      <c r="L71" s="22">
        <v>0</v>
      </c>
      <c r="M71" s="22">
        <v>179842413</v>
      </c>
      <c r="N71" s="22">
        <v>0</v>
      </c>
      <c r="O71" s="22">
        <v>30022636</v>
      </c>
      <c r="P71" s="22">
        <v>13283672</v>
      </c>
      <c r="Q71" s="22">
        <v>2563206</v>
      </c>
      <c r="R71" s="22">
        <v>5311688</v>
      </c>
      <c r="S71" s="22">
        <v>1749564</v>
      </c>
      <c r="T71" s="22">
        <v>232773179</v>
      </c>
      <c r="U71" s="22">
        <v>53032167</v>
      </c>
      <c r="V71" s="22">
        <v>0</v>
      </c>
      <c r="W71" s="22">
        <v>4038172</v>
      </c>
      <c r="X71" s="22">
        <v>595887</v>
      </c>
      <c r="Y71" s="22">
        <v>0</v>
      </c>
      <c r="Z71" s="22">
        <v>399807</v>
      </c>
      <c r="AA71" s="22">
        <v>0</v>
      </c>
      <c r="AB71" s="22">
        <v>0</v>
      </c>
      <c r="AC71" s="22">
        <v>58066033</v>
      </c>
      <c r="AD71" s="22">
        <v>4002929</v>
      </c>
      <c r="AE71" s="22">
        <v>6993978</v>
      </c>
      <c r="AF71" s="22">
        <v>0</v>
      </c>
      <c r="AG71" s="22">
        <v>1074597</v>
      </c>
      <c r="AH71" s="22">
        <v>1437877</v>
      </c>
      <c r="AI71" s="22">
        <v>71575414</v>
      </c>
      <c r="AJ71" s="22">
        <v>161197765</v>
      </c>
      <c r="AK71" s="22">
        <v>0</v>
      </c>
      <c r="AL71" s="22">
        <v>0</v>
      </c>
      <c r="AM71" s="22">
        <v>161197765</v>
      </c>
    </row>
    <row r="72" spans="1:3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39086758</v>
      </c>
      <c r="F72" s="22">
        <v>0</v>
      </c>
      <c r="G72" s="22">
        <v>4001006</v>
      </c>
      <c r="H72" s="22">
        <v>876979</v>
      </c>
      <c r="I72" s="22">
        <v>0</v>
      </c>
      <c r="J72" s="22">
        <v>0</v>
      </c>
      <c r="K72" s="22">
        <v>0</v>
      </c>
      <c r="L72" s="22">
        <v>6853503</v>
      </c>
      <c r="M72" s="22">
        <v>50818246</v>
      </c>
      <c r="N72" s="22">
        <v>1565073</v>
      </c>
      <c r="O72" s="22">
        <v>5582239</v>
      </c>
      <c r="P72" s="22">
        <v>12668591</v>
      </c>
      <c r="Q72" s="22">
        <v>5539089</v>
      </c>
      <c r="R72" s="22">
        <v>2216811</v>
      </c>
      <c r="S72" s="22">
        <v>6564824</v>
      </c>
      <c r="T72" s="22">
        <v>84954873</v>
      </c>
      <c r="U72" s="22">
        <v>25120192</v>
      </c>
      <c r="V72" s="22">
        <v>0</v>
      </c>
      <c r="W72" s="22">
        <v>1157119</v>
      </c>
      <c r="X72" s="22">
        <v>681279</v>
      </c>
      <c r="Y72" s="22">
        <v>0</v>
      </c>
      <c r="Z72" s="22">
        <v>0</v>
      </c>
      <c r="AA72" s="22">
        <v>0</v>
      </c>
      <c r="AB72" s="22">
        <v>5550924</v>
      </c>
      <c r="AC72" s="22">
        <v>32509514</v>
      </c>
      <c r="AD72" s="22">
        <v>1790893</v>
      </c>
      <c r="AE72" s="22">
        <v>7004049</v>
      </c>
      <c r="AF72" s="22">
        <v>0</v>
      </c>
      <c r="AG72" s="22">
        <v>1079773</v>
      </c>
      <c r="AH72" s="22">
        <v>4082947</v>
      </c>
      <c r="AI72" s="22">
        <v>46467176</v>
      </c>
      <c r="AJ72" s="22">
        <v>38487697</v>
      </c>
      <c r="AK72" s="22">
        <v>0</v>
      </c>
      <c r="AL72" s="22">
        <v>0</v>
      </c>
      <c r="AM72" s="22">
        <v>38487697</v>
      </c>
    </row>
    <row r="73" spans="1:3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98212421</v>
      </c>
      <c r="F73" s="22">
        <v>0</v>
      </c>
      <c r="G73" s="22">
        <v>830239</v>
      </c>
      <c r="H73" s="22">
        <v>1302319</v>
      </c>
      <c r="I73" s="22">
        <v>3526660</v>
      </c>
      <c r="J73" s="22">
        <v>0</v>
      </c>
      <c r="K73" s="22">
        <v>0</v>
      </c>
      <c r="L73" s="22">
        <v>0</v>
      </c>
      <c r="M73" s="22">
        <v>103871639</v>
      </c>
      <c r="N73" s="22">
        <v>1179491</v>
      </c>
      <c r="O73" s="22">
        <v>5844721</v>
      </c>
      <c r="P73" s="22">
        <v>7134968</v>
      </c>
      <c r="Q73" s="22">
        <v>771249</v>
      </c>
      <c r="R73" s="22">
        <v>1662213</v>
      </c>
      <c r="S73" s="22">
        <v>4266194</v>
      </c>
      <c r="T73" s="22">
        <v>124730475</v>
      </c>
      <c r="U73" s="22">
        <v>62655323</v>
      </c>
      <c r="V73" s="22">
        <v>0</v>
      </c>
      <c r="W73" s="22">
        <v>709122</v>
      </c>
      <c r="X73" s="22">
        <v>777833</v>
      </c>
      <c r="Y73" s="22">
        <v>1250357</v>
      </c>
      <c r="Z73" s="22">
        <v>0</v>
      </c>
      <c r="AA73" s="22">
        <v>0</v>
      </c>
      <c r="AB73" s="22">
        <v>0</v>
      </c>
      <c r="AC73" s="22">
        <v>65392635</v>
      </c>
      <c r="AD73" s="22">
        <v>1702440</v>
      </c>
      <c r="AE73" s="22">
        <v>3464657</v>
      </c>
      <c r="AF73" s="22">
        <v>0</v>
      </c>
      <c r="AG73" s="22">
        <v>694386</v>
      </c>
      <c r="AH73" s="22">
        <v>1895151</v>
      </c>
      <c r="AI73" s="22">
        <v>73149269</v>
      </c>
      <c r="AJ73" s="22">
        <v>51581206</v>
      </c>
      <c r="AK73" s="22">
        <v>956189</v>
      </c>
      <c r="AL73" s="22">
        <v>0</v>
      </c>
      <c r="AM73" s="22">
        <v>50625017</v>
      </c>
    </row>
    <row r="74" spans="1:3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74143027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74143027</v>
      </c>
      <c r="N74" s="22">
        <v>0</v>
      </c>
      <c r="O74" s="22">
        <v>2986611</v>
      </c>
      <c r="P74" s="22">
        <v>3193234</v>
      </c>
      <c r="Q74" s="22">
        <v>557032</v>
      </c>
      <c r="R74" s="22">
        <v>0</v>
      </c>
      <c r="S74" s="22">
        <v>800994</v>
      </c>
      <c r="T74" s="22">
        <v>81680898</v>
      </c>
      <c r="U74" s="22">
        <v>53830223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53830223</v>
      </c>
      <c r="AD74" s="22">
        <v>405268</v>
      </c>
      <c r="AE74" s="22">
        <v>991619</v>
      </c>
      <c r="AF74" s="22">
        <v>0</v>
      </c>
      <c r="AG74" s="22">
        <v>0</v>
      </c>
      <c r="AH74" s="22">
        <v>641604</v>
      </c>
      <c r="AI74" s="22">
        <v>55868714</v>
      </c>
      <c r="AJ74" s="22">
        <v>25812184</v>
      </c>
      <c r="AK74" s="22">
        <v>0</v>
      </c>
      <c r="AL74" s="22">
        <v>0</v>
      </c>
      <c r="AM74" s="22">
        <v>25812184</v>
      </c>
    </row>
    <row r="75" spans="1:3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128666599</v>
      </c>
      <c r="F75" s="22">
        <v>0</v>
      </c>
      <c r="G75" s="22">
        <v>16834536</v>
      </c>
      <c r="H75" s="22">
        <v>6459699</v>
      </c>
      <c r="I75" s="22">
        <v>0</v>
      </c>
      <c r="J75" s="22">
        <v>762116</v>
      </c>
      <c r="K75" s="22">
        <v>0</v>
      </c>
      <c r="L75" s="22">
        <v>0</v>
      </c>
      <c r="M75" s="22">
        <v>152722950</v>
      </c>
      <c r="N75" s="22">
        <v>0</v>
      </c>
      <c r="O75" s="22">
        <v>9072875</v>
      </c>
      <c r="P75" s="22">
        <v>28123034</v>
      </c>
      <c r="Q75" s="22">
        <v>8823981</v>
      </c>
      <c r="R75" s="22">
        <v>878081</v>
      </c>
      <c r="S75" s="22">
        <v>10291475</v>
      </c>
      <c r="T75" s="22">
        <v>209912396</v>
      </c>
      <c r="U75" s="22">
        <v>67822328</v>
      </c>
      <c r="V75" s="22">
        <v>0</v>
      </c>
      <c r="W75" s="22">
        <v>2573569</v>
      </c>
      <c r="X75" s="22">
        <v>1516597</v>
      </c>
      <c r="Y75" s="22">
        <v>0</v>
      </c>
      <c r="Z75" s="22">
        <v>326604</v>
      </c>
      <c r="AA75" s="22">
        <v>0</v>
      </c>
      <c r="AB75" s="22">
        <v>0</v>
      </c>
      <c r="AC75" s="22">
        <v>72239098</v>
      </c>
      <c r="AD75" s="22">
        <v>2451757</v>
      </c>
      <c r="AE75" s="22">
        <v>13379548</v>
      </c>
      <c r="AF75" s="22">
        <v>0</v>
      </c>
      <c r="AG75" s="22">
        <v>394910</v>
      </c>
      <c r="AH75" s="22">
        <v>5532660</v>
      </c>
      <c r="AI75" s="22">
        <v>93997973</v>
      </c>
      <c r="AJ75" s="22">
        <v>115914423</v>
      </c>
      <c r="AK75" s="22">
        <v>6218385</v>
      </c>
      <c r="AL75" s="22">
        <v>0</v>
      </c>
      <c r="AM75" s="22">
        <v>109696038</v>
      </c>
    </row>
    <row r="76" spans="1:3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58687213</v>
      </c>
      <c r="F76" s="22">
        <v>0</v>
      </c>
      <c r="G76" s="22">
        <v>17045559</v>
      </c>
      <c r="H76" s="22">
        <v>1932173</v>
      </c>
      <c r="I76" s="22">
        <v>0</v>
      </c>
      <c r="J76" s="22">
        <v>0</v>
      </c>
      <c r="K76" s="22">
        <v>0</v>
      </c>
      <c r="L76" s="22">
        <v>0</v>
      </c>
      <c r="M76" s="22">
        <v>77664945</v>
      </c>
      <c r="N76" s="22">
        <v>118735</v>
      </c>
      <c r="O76" s="22">
        <v>14593603</v>
      </c>
      <c r="P76" s="22">
        <v>12966290</v>
      </c>
      <c r="Q76" s="22">
        <v>1769695</v>
      </c>
      <c r="R76" s="22">
        <v>747163</v>
      </c>
      <c r="S76" s="22">
        <v>4647578</v>
      </c>
      <c r="T76" s="22">
        <v>112508009</v>
      </c>
      <c r="U76" s="22">
        <v>38471498</v>
      </c>
      <c r="V76" s="22">
        <v>0</v>
      </c>
      <c r="W76" s="22">
        <v>3594442</v>
      </c>
      <c r="X76" s="22">
        <v>661657</v>
      </c>
      <c r="Y76" s="22">
        <v>0</v>
      </c>
      <c r="Z76" s="22">
        <v>0</v>
      </c>
      <c r="AA76" s="22">
        <v>0</v>
      </c>
      <c r="AB76" s="22">
        <v>0</v>
      </c>
      <c r="AC76" s="22">
        <v>42727597</v>
      </c>
      <c r="AD76" s="22">
        <v>1237312</v>
      </c>
      <c r="AE76" s="22">
        <v>9397458</v>
      </c>
      <c r="AF76" s="22">
        <v>0</v>
      </c>
      <c r="AG76" s="22">
        <v>372526</v>
      </c>
      <c r="AH76" s="22">
        <v>3284629</v>
      </c>
      <c r="AI76" s="22">
        <v>57019522</v>
      </c>
      <c r="AJ76" s="22">
        <v>55488487</v>
      </c>
      <c r="AK76" s="22">
        <v>670244</v>
      </c>
      <c r="AL76" s="22">
        <v>615520</v>
      </c>
      <c r="AM76" s="22">
        <v>54202723</v>
      </c>
    </row>
    <row r="77" spans="1:3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134270374</v>
      </c>
      <c r="F77" s="22">
        <v>0</v>
      </c>
      <c r="G77" s="22">
        <v>23010054</v>
      </c>
      <c r="H77" s="22">
        <v>5183032</v>
      </c>
      <c r="I77" s="22">
        <v>1043962</v>
      </c>
      <c r="J77" s="22">
        <v>0</v>
      </c>
      <c r="K77" s="22">
        <v>0</v>
      </c>
      <c r="L77" s="22">
        <v>0</v>
      </c>
      <c r="M77" s="22">
        <v>163507422</v>
      </c>
      <c r="N77" s="22">
        <v>0</v>
      </c>
      <c r="O77" s="22">
        <v>13887045</v>
      </c>
      <c r="P77" s="22">
        <v>16343438</v>
      </c>
      <c r="Q77" s="22">
        <v>1823611</v>
      </c>
      <c r="R77" s="22">
        <v>945936</v>
      </c>
      <c r="S77" s="22">
        <v>7614680</v>
      </c>
      <c r="T77" s="22">
        <v>204122132</v>
      </c>
      <c r="U77" s="22">
        <v>85428529</v>
      </c>
      <c r="V77" s="22">
        <v>0</v>
      </c>
      <c r="W77" s="22">
        <v>3317753</v>
      </c>
      <c r="X77" s="22">
        <v>2151785</v>
      </c>
      <c r="Y77" s="22">
        <v>84637</v>
      </c>
      <c r="Z77" s="22">
        <v>0</v>
      </c>
      <c r="AA77" s="22">
        <v>0</v>
      </c>
      <c r="AB77" s="22">
        <v>0</v>
      </c>
      <c r="AC77" s="22">
        <v>90982704</v>
      </c>
      <c r="AD77" s="22">
        <v>2725851</v>
      </c>
      <c r="AE77" s="22">
        <v>10143221</v>
      </c>
      <c r="AF77" s="22">
        <v>0</v>
      </c>
      <c r="AG77" s="22">
        <v>202318</v>
      </c>
      <c r="AH77" s="22">
        <v>4900938</v>
      </c>
      <c r="AI77" s="22">
        <v>108955032</v>
      </c>
      <c r="AJ77" s="22">
        <v>95167100</v>
      </c>
      <c r="AK77" s="22">
        <v>334798</v>
      </c>
      <c r="AL77" s="22">
        <v>930097</v>
      </c>
      <c r="AM77" s="22">
        <v>93902205</v>
      </c>
    </row>
    <row r="78" spans="1:3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334340371</v>
      </c>
      <c r="F78" s="22">
        <v>0</v>
      </c>
      <c r="G78" s="22">
        <v>53921541</v>
      </c>
      <c r="H78" s="22">
        <v>31207414</v>
      </c>
      <c r="I78" s="22">
        <v>16520659</v>
      </c>
      <c r="J78" s="22">
        <v>0</v>
      </c>
      <c r="K78" s="22">
        <v>0</v>
      </c>
      <c r="L78" s="22">
        <v>0</v>
      </c>
      <c r="M78" s="22">
        <v>435989985</v>
      </c>
      <c r="N78" s="22">
        <v>44062650</v>
      </c>
      <c r="O78" s="22">
        <v>12590830</v>
      </c>
      <c r="P78" s="22">
        <v>19724562</v>
      </c>
      <c r="Q78" s="22">
        <v>28840857</v>
      </c>
      <c r="R78" s="22">
        <v>7088227</v>
      </c>
      <c r="S78" s="22">
        <v>14893351</v>
      </c>
      <c r="T78" s="22">
        <v>563190462</v>
      </c>
      <c r="U78" s="22">
        <v>151640040</v>
      </c>
      <c r="V78" s="22">
        <v>0</v>
      </c>
      <c r="W78" s="22">
        <v>14540303</v>
      </c>
      <c r="X78" s="22">
        <v>7863760</v>
      </c>
      <c r="Y78" s="22">
        <v>1456485</v>
      </c>
      <c r="Z78" s="22">
        <v>0</v>
      </c>
      <c r="AA78" s="22">
        <v>0</v>
      </c>
      <c r="AB78" s="22">
        <v>0</v>
      </c>
      <c r="AC78" s="22">
        <v>175500588</v>
      </c>
      <c r="AD78" s="22">
        <v>4890333</v>
      </c>
      <c r="AE78" s="22">
        <v>8537807</v>
      </c>
      <c r="AF78" s="22">
        <v>0</v>
      </c>
      <c r="AG78" s="22">
        <v>2620888</v>
      </c>
      <c r="AH78" s="22">
        <v>6042368</v>
      </c>
      <c r="AI78" s="22">
        <v>197591984</v>
      </c>
      <c r="AJ78" s="22">
        <v>365598478</v>
      </c>
      <c r="AK78" s="22">
        <v>21672756</v>
      </c>
      <c r="AL78" s="22">
        <v>0</v>
      </c>
      <c r="AM78" s="22">
        <v>343925722</v>
      </c>
    </row>
    <row r="79" spans="1:3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112707269</v>
      </c>
      <c r="F79" s="22">
        <v>0</v>
      </c>
      <c r="G79" s="22">
        <v>8155312</v>
      </c>
      <c r="H79" s="22">
        <v>3623199</v>
      </c>
      <c r="I79" s="22">
        <v>0</v>
      </c>
      <c r="J79" s="22">
        <v>501671</v>
      </c>
      <c r="K79" s="22">
        <v>0</v>
      </c>
      <c r="L79" s="22">
        <v>0</v>
      </c>
      <c r="M79" s="22">
        <v>124987451</v>
      </c>
      <c r="N79" s="22">
        <v>3296182</v>
      </c>
      <c r="O79" s="22">
        <v>12965360</v>
      </c>
      <c r="P79" s="22">
        <v>19397477</v>
      </c>
      <c r="Q79" s="22">
        <v>50642879</v>
      </c>
      <c r="R79" s="22">
        <v>2458180</v>
      </c>
      <c r="S79" s="22">
        <v>8067701</v>
      </c>
      <c r="T79" s="22">
        <v>221815230</v>
      </c>
      <c r="U79" s="22">
        <v>63843215</v>
      </c>
      <c r="V79" s="22">
        <v>0</v>
      </c>
      <c r="W79" s="22">
        <v>3458837</v>
      </c>
      <c r="X79" s="22">
        <v>1107712</v>
      </c>
      <c r="Y79" s="22">
        <v>0</v>
      </c>
      <c r="Z79" s="22">
        <v>279680</v>
      </c>
      <c r="AA79" s="22">
        <v>0</v>
      </c>
      <c r="AB79" s="22">
        <v>0</v>
      </c>
      <c r="AC79" s="22">
        <v>68689444</v>
      </c>
      <c r="AD79" s="22">
        <v>2118034</v>
      </c>
      <c r="AE79" s="22">
        <v>10188846</v>
      </c>
      <c r="AF79" s="22">
        <v>0</v>
      </c>
      <c r="AG79" s="22">
        <v>454885</v>
      </c>
      <c r="AH79" s="22">
        <v>5747386</v>
      </c>
      <c r="AI79" s="22">
        <v>87198595</v>
      </c>
      <c r="AJ79" s="22">
        <v>134616635</v>
      </c>
      <c r="AK79" s="22">
        <v>1013962</v>
      </c>
      <c r="AL79" s="22">
        <v>17520476</v>
      </c>
      <c r="AM79" s="22">
        <v>116082197</v>
      </c>
    </row>
    <row r="80" spans="1:3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130174563</v>
      </c>
      <c r="F80" s="22">
        <v>0</v>
      </c>
      <c r="G80" s="22">
        <v>5270779</v>
      </c>
      <c r="H80" s="22">
        <v>8513365</v>
      </c>
      <c r="I80" s="22">
        <v>0</v>
      </c>
      <c r="J80" s="22">
        <v>0</v>
      </c>
      <c r="K80" s="22">
        <v>0</v>
      </c>
      <c r="L80" s="22">
        <v>8454600</v>
      </c>
      <c r="M80" s="22">
        <v>152413307</v>
      </c>
      <c r="N80" s="22">
        <v>85548</v>
      </c>
      <c r="O80" s="22">
        <v>5966772</v>
      </c>
      <c r="P80" s="22">
        <v>12278334</v>
      </c>
      <c r="Q80" s="22">
        <v>3064787</v>
      </c>
      <c r="R80" s="22">
        <v>2303812</v>
      </c>
      <c r="S80" s="22">
        <v>4537261</v>
      </c>
      <c r="T80" s="22">
        <v>180649821</v>
      </c>
      <c r="U80" s="22">
        <v>105976761</v>
      </c>
      <c r="V80" s="22">
        <v>0</v>
      </c>
      <c r="W80" s="22">
        <v>2038352</v>
      </c>
      <c r="X80" s="22">
        <v>2072935</v>
      </c>
      <c r="Y80" s="22">
        <v>0</v>
      </c>
      <c r="Z80" s="22">
        <v>0</v>
      </c>
      <c r="AA80" s="22">
        <v>0</v>
      </c>
      <c r="AB80" s="22">
        <v>4163295</v>
      </c>
      <c r="AC80" s="22">
        <v>114251343</v>
      </c>
      <c r="AD80" s="22">
        <v>2677790</v>
      </c>
      <c r="AE80" s="22">
        <v>7088747</v>
      </c>
      <c r="AF80" s="22">
        <v>0</v>
      </c>
      <c r="AG80" s="22">
        <v>1114846</v>
      </c>
      <c r="AH80" s="22">
        <v>2768948</v>
      </c>
      <c r="AI80" s="22">
        <v>127901674</v>
      </c>
      <c r="AJ80" s="22">
        <v>52748147</v>
      </c>
      <c r="AK80" s="22">
        <v>0</v>
      </c>
      <c r="AL80" s="22">
        <v>0</v>
      </c>
      <c r="AM80" s="22">
        <v>52748147</v>
      </c>
    </row>
    <row r="81" spans="1:3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79400420</v>
      </c>
      <c r="F81" s="22">
        <v>0</v>
      </c>
      <c r="G81" s="22">
        <v>2241488</v>
      </c>
      <c r="H81" s="22">
        <v>3016881</v>
      </c>
      <c r="I81" s="22">
        <v>0</v>
      </c>
      <c r="J81" s="22">
        <v>0</v>
      </c>
      <c r="K81" s="22">
        <v>0</v>
      </c>
      <c r="L81" s="22">
        <v>11144574</v>
      </c>
      <c r="M81" s="22">
        <v>95803363</v>
      </c>
      <c r="N81" s="22">
        <v>0</v>
      </c>
      <c r="O81" s="22">
        <v>5452076</v>
      </c>
      <c r="P81" s="22">
        <v>18908633</v>
      </c>
      <c r="Q81" s="22">
        <v>2687938</v>
      </c>
      <c r="R81" s="22">
        <v>321290</v>
      </c>
      <c r="S81" s="22">
        <v>5153088</v>
      </c>
      <c r="T81" s="22">
        <v>128326388</v>
      </c>
      <c r="U81" s="22">
        <v>55387762</v>
      </c>
      <c r="V81" s="22">
        <v>0</v>
      </c>
      <c r="W81" s="22">
        <v>1206672</v>
      </c>
      <c r="X81" s="22">
        <v>1036056</v>
      </c>
      <c r="Y81" s="22">
        <v>0</v>
      </c>
      <c r="Z81" s="22">
        <v>0</v>
      </c>
      <c r="AA81" s="22">
        <v>0</v>
      </c>
      <c r="AB81" s="22">
        <v>5076701</v>
      </c>
      <c r="AC81" s="22">
        <v>62707191</v>
      </c>
      <c r="AD81" s="22">
        <v>2610042</v>
      </c>
      <c r="AE81" s="22">
        <v>9858903</v>
      </c>
      <c r="AF81" s="22">
        <v>0</v>
      </c>
      <c r="AG81" s="22">
        <v>141283</v>
      </c>
      <c r="AH81" s="22">
        <v>3482371</v>
      </c>
      <c r="AI81" s="22">
        <v>78799790</v>
      </c>
      <c r="AJ81" s="22">
        <v>49526598</v>
      </c>
      <c r="AK81" s="22">
        <v>0</v>
      </c>
      <c r="AL81" s="22">
        <v>0</v>
      </c>
      <c r="AM81" s="22">
        <v>49526598</v>
      </c>
    </row>
    <row r="82" spans="1:3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528707681</v>
      </c>
      <c r="F82" s="22">
        <v>0</v>
      </c>
      <c r="G82" s="22">
        <v>0</v>
      </c>
      <c r="H82" s="22">
        <v>12871963</v>
      </c>
      <c r="I82" s="22">
        <v>0</v>
      </c>
      <c r="J82" s="22">
        <v>863518</v>
      </c>
      <c r="K82" s="22">
        <v>0</v>
      </c>
      <c r="L82" s="22">
        <v>51592297</v>
      </c>
      <c r="M82" s="22">
        <v>594035459</v>
      </c>
      <c r="N82" s="22">
        <v>373388</v>
      </c>
      <c r="O82" s="22">
        <v>8972675</v>
      </c>
      <c r="P82" s="22">
        <v>31920914</v>
      </c>
      <c r="Q82" s="22">
        <v>7167229</v>
      </c>
      <c r="R82" s="22">
        <v>90251</v>
      </c>
      <c r="S82" s="22">
        <v>10005723</v>
      </c>
      <c r="T82" s="22">
        <v>652565639</v>
      </c>
      <c r="U82" s="22">
        <v>351419290</v>
      </c>
      <c r="V82" s="22">
        <v>0</v>
      </c>
      <c r="W82" s="22">
        <v>0</v>
      </c>
      <c r="X82" s="22">
        <v>3912173</v>
      </c>
      <c r="Y82" s="22">
        <v>0</v>
      </c>
      <c r="Z82" s="22">
        <v>413110</v>
      </c>
      <c r="AA82" s="22">
        <v>0</v>
      </c>
      <c r="AB82" s="22">
        <v>24205776</v>
      </c>
      <c r="AC82" s="22">
        <v>379950349</v>
      </c>
      <c r="AD82" s="22">
        <v>3701303</v>
      </c>
      <c r="AE82" s="22">
        <v>17896514</v>
      </c>
      <c r="AF82" s="22">
        <v>0</v>
      </c>
      <c r="AG82" s="22">
        <v>40467</v>
      </c>
      <c r="AH82" s="22">
        <v>5957661</v>
      </c>
      <c r="AI82" s="22">
        <v>407546294</v>
      </c>
      <c r="AJ82" s="22">
        <v>245019345</v>
      </c>
      <c r="AK82" s="22">
        <v>4228392</v>
      </c>
      <c r="AL82" s="22">
        <v>0</v>
      </c>
      <c r="AM82" s="22">
        <v>240790953</v>
      </c>
    </row>
    <row r="83" spans="1:3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163897026</v>
      </c>
      <c r="F83" s="22">
        <v>0</v>
      </c>
      <c r="G83" s="22">
        <v>963796</v>
      </c>
      <c r="H83" s="22">
        <v>0</v>
      </c>
      <c r="I83" s="22">
        <v>0</v>
      </c>
      <c r="J83" s="22">
        <v>317986</v>
      </c>
      <c r="K83" s="22">
        <v>0</v>
      </c>
      <c r="L83" s="22">
        <v>0</v>
      </c>
      <c r="M83" s="22">
        <v>165178808</v>
      </c>
      <c r="N83" s="22">
        <v>2083001</v>
      </c>
      <c r="O83" s="22">
        <v>11680143</v>
      </c>
      <c r="P83" s="22">
        <v>20690792</v>
      </c>
      <c r="Q83" s="22">
        <v>6520996</v>
      </c>
      <c r="R83" s="22">
        <v>1756603</v>
      </c>
      <c r="S83" s="22">
        <v>7368396</v>
      </c>
      <c r="T83" s="22">
        <v>215278739</v>
      </c>
      <c r="U83" s="22">
        <v>82574732</v>
      </c>
      <c r="V83" s="22">
        <v>0</v>
      </c>
      <c r="W83" s="22">
        <v>272825</v>
      </c>
      <c r="X83" s="22">
        <v>0</v>
      </c>
      <c r="Y83" s="22">
        <v>0</v>
      </c>
      <c r="Z83" s="22">
        <v>111452</v>
      </c>
      <c r="AA83" s="22">
        <v>0</v>
      </c>
      <c r="AB83" s="22">
        <v>0</v>
      </c>
      <c r="AC83" s="22">
        <v>82959009</v>
      </c>
      <c r="AD83" s="22">
        <v>4618560</v>
      </c>
      <c r="AE83" s="22">
        <v>14316223</v>
      </c>
      <c r="AF83" s="22">
        <v>0</v>
      </c>
      <c r="AG83" s="22">
        <v>439723</v>
      </c>
      <c r="AH83" s="22">
        <v>4858985</v>
      </c>
      <c r="AI83" s="22">
        <v>107192500</v>
      </c>
      <c r="AJ83" s="22">
        <v>108086239</v>
      </c>
      <c r="AK83" s="22">
        <v>0</v>
      </c>
      <c r="AL83" s="22">
        <v>522882</v>
      </c>
      <c r="AM83" s="22">
        <v>107563357</v>
      </c>
    </row>
    <row r="84" spans="1:3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527054226</v>
      </c>
      <c r="F84" s="22">
        <v>0</v>
      </c>
      <c r="G84" s="22">
        <v>1855998</v>
      </c>
      <c r="H84" s="22">
        <v>1650184</v>
      </c>
      <c r="I84" s="22">
        <v>0</v>
      </c>
      <c r="J84" s="22">
        <v>0</v>
      </c>
      <c r="K84" s="22">
        <v>0</v>
      </c>
      <c r="L84" s="22">
        <v>0</v>
      </c>
      <c r="M84" s="22">
        <v>530560408</v>
      </c>
      <c r="N84" s="22">
        <v>562604</v>
      </c>
      <c r="O84" s="22">
        <v>3359611</v>
      </c>
      <c r="P84" s="22">
        <v>19745179</v>
      </c>
      <c r="Q84" s="22">
        <v>3294747</v>
      </c>
      <c r="R84" s="22">
        <v>1923664</v>
      </c>
      <c r="S84" s="22">
        <v>6676131</v>
      </c>
      <c r="T84" s="22">
        <v>566122344</v>
      </c>
      <c r="U84" s="22">
        <v>298739225</v>
      </c>
      <c r="V84" s="22">
        <v>0</v>
      </c>
      <c r="W84" s="22">
        <v>906892</v>
      </c>
      <c r="X84" s="22">
        <v>849487</v>
      </c>
      <c r="Y84" s="22">
        <v>0</v>
      </c>
      <c r="Z84" s="22">
        <v>0</v>
      </c>
      <c r="AA84" s="22">
        <v>0</v>
      </c>
      <c r="AB84" s="22">
        <v>0</v>
      </c>
      <c r="AC84" s="22">
        <v>300495604</v>
      </c>
      <c r="AD84" s="22">
        <v>1455245</v>
      </c>
      <c r="AE84" s="22">
        <v>7713146</v>
      </c>
      <c r="AF84" s="22">
        <v>0</v>
      </c>
      <c r="AG84" s="22">
        <v>1033642</v>
      </c>
      <c r="AH84" s="22">
        <v>3649037</v>
      </c>
      <c r="AI84" s="22">
        <v>314346674</v>
      </c>
      <c r="AJ84" s="22">
        <v>251775670</v>
      </c>
      <c r="AK84" s="22">
        <v>0</v>
      </c>
      <c r="AL84" s="22">
        <v>0</v>
      </c>
      <c r="AM84" s="22">
        <v>251775670</v>
      </c>
    </row>
    <row r="85" spans="1:3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51480236</v>
      </c>
      <c r="F85" s="22">
        <v>0</v>
      </c>
      <c r="G85" s="22">
        <v>5263022</v>
      </c>
      <c r="H85" s="22">
        <v>49596</v>
      </c>
      <c r="I85" s="22">
        <v>0</v>
      </c>
      <c r="J85" s="22">
        <v>0</v>
      </c>
      <c r="K85" s="22">
        <v>36430</v>
      </c>
      <c r="L85" s="22">
        <v>0</v>
      </c>
      <c r="M85" s="22">
        <v>56829284</v>
      </c>
      <c r="N85" s="22">
        <v>0</v>
      </c>
      <c r="O85" s="22">
        <v>4698782</v>
      </c>
      <c r="P85" s="22">
        <v>11394116</v>
      </c>
      <c r="Q85" s="22">
        <v>3740312</v>
      </c>
      <c r="R85" s="22">
        <v>1904395</v>
      </c>
      <c r="S85" s="22">
        <v>4759141</v>
      </c>
      <c r="T85" s="22">
        <v>83326030</v>
      </c>
      <c r="U85" s="22">
        <v>35951086</v>
      </c>
      <c r="V85" s="22">
        <v>0</v>
      </c>
      <c r="W85" s="22">
        <v>869333</v>
      </c>
      <c r="X85" s="22">
        <v>10470</v>
      </c>
      <c r="Y85" s="22">
        <v>0</v>
      </c>
      <c r="Z85" s="22">
        <v>0</v>
      </c>
      <c r="AA85" s="22">
        <v>35414</v>
      </c>
      <c r="AB85" s="22">
        <v>0</v>
      </c>
      <c r="AC85" s="22">
        <v>36866303</v>
      </c>
      <c r="AD85" s="22">
        <v>1485119</v>
      </c>
      <c r="AE85" s="22">
        <v>6759280</v>
      </c>
      <c r="AF85" s="22">
        <v>0</v>
      </c>
      <c r="AG85" s="22">
        <v>795217</v>
      </c>
      <c r="AH85" s="22">
        <v>3928078</v>
      </c>
      <c r="AI85" s="22">
        <v>49833997</v>
      </c>
      <c r="AJ85" s="22">
        <v>33492033</v>
      </c>
      <c r="AK85" s="22">
        <v>500000</v>
      </c>
      <c r="AL85" s="22">
        <v>0</v>
      </c>
      <c r="AM85" s="22">
        <v>32992033</v>
      </c>
    </row>
    <row r="86" spans="1:3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123905654</v>
      </c>
      <c r="F86" s="22">
        <v>0</v>
      </c>
      <c r="G86" s="22">
        <v>6525737</v>
      </c>
      <c r="H86" s="22">
        <v>3884006</v>
      </c>
      <c r="I86" s="22">
        <v>0</v>
      </c>
      <c r="J86" s="22">
        <v>0</v>
      </c>
      <c r="K86" s="22">
        <v>0</v>
      </c>
      <c r="L86" s="22">
        <v>0</v>
      </c>
      <c r="M86" s="22">
        <v>134315397</v>
      </c>
      <c r="N86" s="22">
        <v>200166</v>
      </c>
      <c r="O86" s="22">
        <v>4389208</v>
      </c>
      <c r="P86" s="22">
        <v>10714294</v>
      </c>
      <c r="Q86" s="22">
        <v>2192928</v>
      </c>
      <c r="R86" s="22">
        <v>0</v>
      </c>
      <c r="S86" s="22">
        <v>4230375</v>
      </c>
      <c r="T86" s="22">
        <v>156042368</v>
      </c>
      <c r="U86" s="22">
        <v>110861805</v>
      </c>
      <c r="V86" s="22">
        <v>0</v>
      </c>
      <c r="W86" s="22">
        <v>3126870</v>
      </c>
      <c r="X86" s="22">
        <v>1811357</v>
      </c>
      <c r="Y86" s="22">
        <v>0</v>
      </c>
      <c r="Z86" s="22">
        <v>0</v>
      </c>
      <c r="AA86" s="22">
        <v>0</v>
      </c>
      <c r="AB86" s="22">
        <v>0</v>
      </c>
      <c r="AC86" s="22">
        <v>115800032</v>
      </c>
      <c r="AD86" s="22">
        <v>1155365</v>
      </c>
      <c r="AE86" s="22">
        <v>4868047</v>
      </c>
      <c r="AF86" s="22">
        <v>0</v>
      </c>
      <c r="AG86" s="22">
        <v>1902999</v>
      </c>
      <c r="AH86" s="22">
        <v>0</v>
      </c>
      <c r="AI86" s="22">
        <v>123726443</v>
      </c>
      <c r="AJ86" s="22">
        <v>32315925</v>
      </c>
      <c r="AK86" s="22">
        <v>2043751</v>
      </c>
      <c r="AL86" s="22">
        <v>308721</v>
      </c>
      <c r="AM86" s="22">
        <v>29963453</v>
      </c>
    </row>
    <row r="87" spans="1:3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162811917</v>
      </c>
      <c r="F87" s="22">
        <v>0</v>
      </c>
      <c r="G87" s="22">
        <v>6231455</v>
      </c>
      <c r="H87" s="22">
        <v>24790235</v>
      </c>
      <c r="I87" s="22">
        <v>0</v>
      </c>
      <c r="J87" s="22">
        <v>0</v>
      </c>
      <c r="K87" s="22">
        <v>0</v>
      </c>
      <c r="L87" s="22">
        <v>0</v>
      </c>
      <c r="M87" s="22">
        <v>193833607</v>
      </c>
      <c r="N87" s="22">
        <v>10012605</v>
      </c>
      <c r="O87" s="22">
        <v>10382641</v>
      </c>
      <c r="P87" s="22">
        <v>14333466</v>
      </c>
      <c r="Q87" s="22">
        <v>3822848</v>
      </c>
      <c r="R87" s="22">
        <v>1021493</v>
      </c>
      <c r="S87" s="22">
        <v>11416121</v>
      </c>
      <c r="T87" s="22">
        <v>244822781</v>
      </c>
      <c r="U87" s="22">
        <v>109897867</v>
      </c>
      <c r="V87" s="22">
        <v>0</v>
      </c>
      <c r="W87" s="22">
        <v>2655571</v>
      </c>
      <c r="X87" s="22">
        <v>5396970</v>
      </c>
      <c r="Y87" s="22">
        <v>0</v>
      </c>
      <c r="Z87" s="22">
        <v>0</v>
      </c>
      <c r="AA87" s="22">
        <v>0</v>
      </c>
      <c r="AB87" s="22">
        <v>0</v>
      </c>
      <c r="AC87" s="22">
        <v>117950408</v>
      </c>
      <c r="AD87" s="22">
        <v>4362537</v>
      </c>
      <c r="AE87" s="22">
        <v>8757578</v>
      </c>
      <c r="AF87" s="22">
        <v>0</v>
      </c>
      <c r="AG87" s="22">
        <v>459918</v>
      </c>
      <c r="AH87" s="22">
        <v>5556548</v>
      </c>
      <c r="AI87" s="22">
        <v>137086989</v>
      </c>
      <c r="AJ87" s="22">
        <v>107735792</v>
      </c>
      <c r="AK87" s="22">
        <v>0</v>
      </c>
      <c r="AL87" s="22">
        <v>0</v>
      </c>
      <c r="AM87" s="22">
        <v>107735792</v>
      </c>
    </row>
    <row r="88" spans="1:3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525942370</v>
      </c>
      <c r="F88" s="22">
        <v>0</v>
      </c>
      <c r="G88" s="22">
        <v>25662311</v>
      </c>
      <c r="H88" s="22">
        <v>17757039</v>
      </c>
      <c r="I88" s="22">
        <v>0</v>
      </c>
      <c r="J88" s="22">
        <v>0</v>
      </c>
      <c r="K88" s="22">
        <v>0</v>
      </c>
      <c r="L88" s="22">
        <v>0</v>
      </c>
      <c r="M88" s="22">
        <v>569361720</v>
      </c>
      <c r="N88" s="22">
        <v>8474226</v>
      </c>
      <c r="O88" s="22">
        <v>22945759</v>
      </c>
      <c r="P88" s="22">
        <v>30762879</v>
      </c>
      <c r="Q88" s="22">
        <v>17888687</v>
      </c>
      <c r="R88" s="22">
        <v>4723167</v>
      </c>
      <c r="S88" s="22">
        <v>14225948</v>
      </c>
      <c r="T88" s="22">
        <v>668382386</v>
      </c>
      <c r="U88" s="22">
        <v>393465609</v>
      </c>
      <c r="V88" s="22">
        <v>8854073</v>
      </c>
      <c r="W88" s="22">
        <v>4739181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407058863</v>
      </c>
      <c r="AD88" s="22">
        <v>5181124</v>
      </c>
      <c r="AE88" s="22">
        <v>17851622</v>
      </c>
      <c r="AF88" s="22">
        <v>0</v>
      </c>
      <c r="AG88" s="22">
        <v>2394755</v>
      </c>
      <c r="AH88" s="22">
        <v>6996264</v>
      </c>
      <c r="AI88" s="22">
        <v>439482628</v>
      </c>
      <c r="AJ88" s="22">
        <v>228899758</v>
      </c>
      <c r="AK88" s="22">
        <v>186140</v>
      </c>
      <c r="AL88" s="22">
        <v>0</v>
      </c>
      <c r="AM88" s="22">
        <v>228713618</v>
      </c>
    </row>
    <row r="89" spans="1:3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224015202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224015202</v>
      </c>
      <c r="N89" s="22">
        <v>1199640</v>
      </c>
      <c r="O89" s="22">
        <v>13929804</v>
      </c>
      <c r="P89" s="22">
        <v>17803981</v>
      </c>
      <c r="Q89" s="22">
        <v>6740654</v>
      </c>
      <c r="R89" s="22">
        <v>716595</v>
      </c>
      <c r="S89" s="22">
        <v>7044430</v>
      </c>
      <c r="T89" s="22">
        <v>271450306</v>
      </c>
      <c r="U89" s="22">
        <v>168091826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168091826</v>
      </c>
      <c r="AD89" s="22">
        <v>3178880</v>
      </c>
      <c r="AE89" s="22">
        <v>9334315</v>
      </c>
      <c r="AF89" s="22">
        <v>0</v>
      </c>
      <c r="AG89" s="22">
        <v>236311</v>
      </c>
      <c r="AH89" s="22">
        <v>3731550</v>
      </c>
      <c r="AI89" s="22">
        <v>184572882</v>
      </c>
      <c r="AJ89" s="22">
        <v>86877424</v>
      </c>
      <c r="AK89" s="22">
        <v>0</v>
      </c>
      <c r="AL89" s="22">
        <v>3597600</v>
      </c>
      <c r="AM89" s="22">
        <v>83279824</v>
      </c>
    </row>
    <row r="90" spans="1:3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243677749</v>
      </c>
      <c r="F90" s="22">
        <v>0</v>
      </c>
      <c r="G90" s="22">
        <v>14082580</v>
      </c>
      <c r="H90" s="22">
        <v>6235531</v>
      </c>
      <c r="I90" s="22">
        <v>0</v>
      </c>
      <c r="J90" s="22">
        <v>7710</v>
      </c>
      <c r="K90" s="22">
        <v>59944</v>
      </c>
      <c r="L90" s="22">
        <v>0</v>
      </c>
      <c r="M90" s="22">
        <v>264063514</v>
      </c>
      <c r="N90" s="22">
        <v>0</v>
      </c>
      <c r="O90" s="22">
        <v>13131817</v>
      </c>
      <c r="P90" s="22">
        <v>7580425</v>
      </c>
      <c r="Q90" s="22">
        <v>2912470</v>
      </c>
      <c r="R90" s="22">
        <v>4638500</v>
      </c>
      <c r="S90" s="22">
        <v>6491147</v>
      </c>
      <c r="T90" s="22">
        <v>298817873</v>
      </c>
      <c r="U90" s="22">
        <v>199016862</v>
      </c>
      <c r="V90" s="22">
        <v>0</v>
      </c>
      <c r="W90" s="22">
        <v>3396225</v>
      </c>
      <c r="X90" s="22">
        <v>2754032</v>
      </c>
      <c r="Y90" s="22">
        <v>0</v>
      </c>
      <c r="Z90" s="22">
        <v>7304</v>
      </c>
      <c r="AA90" s="22">
        <v>59944</v>
      </c>
      <c r="AB90" s="22">
        <v>0</v>
      </c>
      <c r="AC90" s="22">
        <v>205234367</v>
      </c>
      <c r="AD90" s="22">
        <v>3717528</v>
      </c>
      <c r="AE90" s="22">
        <v>4427544</v>
      </c>
      <c r="AF90" s="22">
        <v>0</v>
      </c>
      <c r="AG90" s="22">
        <v>1620017</v>
      </c>
      <c r="AH90" s="22">
        <v>3749377</v>
      </c>
      <c r="AI90" s="22">
        <v>218748833</v>
      </c>
      <c r="AJ90" s="22">
        <v>80069040</v>
      </c>
      <c r="AK90" s="22">
        <v>5020471</v>
      </c>
      <c r="AL90" s="22">
        <v>7761156</v>
      </c>
      <c r="AM90" s="22">
        <v>67287413</v>
      </c>
    </row>
    <row r="91" spans="1:3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1149433285</v>
      </c>
      <c r="F91" s="22">
        <v>0</v>
      </c>
      <c r="G91" s="22">
        <v>24935730</v>
      </c>
      <c r="H91" s="22">
        <v>16704406</v>
      </c>
      <c r="I91" s="22">
        <v>1557032</v>
      </c>
      <c r="J91" s="22">
        <v>0</v>
      </c>
      <c r="K91" s="22">
        <v>0</v>
      </c>
      <c r="L91" s="22">
        <v>0</v>
      </c>
      <c r="M91" s="22">
        <v>1192630453</v>
      </c>
      <c r="N91" s="22">
        <v>9005718</v>
      </c>
      <c r="O91" s="22">
        <v>61966100</v>
      </c>
      <c r="P91" s="22">
        <v>17653158</v>
      </c>
      <c r="Q91" s="22">
        <v>8504153</v>
      </c>
      <c r="R91" s="22">
        <v>14238428</v>
      </c>
      <c r="S91" s="22">
        <v>13324752</v>
      </c>
      <c r="T91" s="22">
        <v>1317322762</v>
      </c>
      <c r="U91" s="22">
        <v>975594621</v>
      </c>
      <c r="V91" s="22">
        <v>0</v>
      </c>
      <c r="W91" s="22">
        <v>8458541</v>
      </c>
      <c r="X91" s="22">
        <v>4663555</v>
      </c>
      <c r="Y91" s="22">
        <v>195876</v>
      </c>
      <c r="Z91" s="22">
        <v>0</v>
      </c>
      <c r="AA91" s="22">
        <v>0</v>
      </c>
      <c r="AB91" s="22">
        <v>0</v>
      </c>
      <c r="AC91" s="22">
        <v>988912593</v>
      </c>
      <c r="AD91" s="22">
        <v>11960735</v>
      </c>
      <c r="AE91" s="22">
        <v>8500266</v>
      </c>
      <c r="AF91" s="22">
        <v>0</v>
      </c>
      <c r="AG91" s="22">
        <v>8065311</v>
      </c>
      <c r="AH91" s="22">
        <v>6850871</v>
      </c>
      <c r="AI91" s="22">
        <v>1024289776</v>
      </c>
      <c r="AJ91" s="22">
        <v>293032986</v>
      </c>
      <c r="AK91" s="22">
        <v>-361763</v>
      </c>
      <c r="AL91" s="22">
        <v>10387664</v>
      </c>
      <c r="AM91" s="22">
        <v>283007085</v>
      </c>
    </row>
    <row r="92" spans="1:3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17834979</v>
      </c>
      <c r="F92" s="22">
        <v>0</v>
      </c>
      <c r="G92" s="22">
        <v>17652573</v>
      </c>
      <c r="H92" s="22">
        <v>1104665</v>
      </c>
      <c r="I92" s="22">
        <v>0</v>
      </c>
      <c r="J92" s="22">
        <v>0</v>
      </c>
      <c r="K92" s="22">
        <v>0</v>
      </c>
      <c r="L92" s="22">
        <v>0</v>
      </c>
      <c r="M92" s="22">
        <v>36592217</v>
      </c>
      <c r="N92" s="22">
        <v>0</v>
      </c>
      <c r="O92" s="22">
        <v>20069469</v>
      </c>
      <c r="P92" s="22">
        <v>5259199</v>
      </c>
      <c r="Q92" s="22">
        <v>2278204</v>
      </c>
      <c r="R92" s="22">
        <v>978021</v>
      </c>
      <c r="S92" s="22">
        <v>1810893</v>
      </c>
      <c r="T92" s="22">
        <v>66988003</v>
      </c>
      <c r="U92" s="22">
        <v>12871733</v>
      </c>
      <c r="V92" s="22">
        <v>0</v>
      </c>
      <c r="W92" s="22">
        <v>1837152</v>
      </c>
      <c r="X92" s="22">
        <v>3892394</v>
      </c>
      <c r="Y92" s="22">
        <v>489823</v>
      </c>
      <c r="Z92" s="22">
        <v>0</v>
      </c>
      <c r="AA92" s="22">
        <v>0</v>
      </c>
      <c r="AB92" s="22">
        <v>0</v>
      </c>
      <c r="AC92" s="22">
        <v>19091102</v>
      </c>
      <c r="AD92" s="22">
        <v>8062408</v>
      </c>
      <c r="AE92" s="22">
        <v>2746770</v>
      </c>
      <c r="AF92" s="22">
        <v>0</v>
      </c>
      <c r="AG92" s="22">
        <v>159723</v>
      </c>
      <c r="AH92" s="22">
        <v>946431</v>
      </c>
      <c r="AI92" s="22">
        <v>31006434</v>
      </c>
      <c r="AJ92" s="22">
        <v>35981569</v>
      </c>
      <c r="AK92" s="22">
        <v>4853315</v>
      </c>
      <c r="AL92" s="22">
        <v>0</v>
      </c>
      <c r="AM92" s="22">
        <v>31128254</v>
      </c>
    </row>
    <row r="93" spans="1:3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66506383</v>
      </c>
      <c r="F93" s="22">
        <v>0</v>
      </c>
      <c r="G93" s="22">
        <v>36337125</v>
      </c>
      <c r="H93" s="22">
        <v>24950907</v>
      </c>
      <c r="I93" s="22">
        <v>8470942</v>
      </c>
      <c r="J93" s="22">
        <v>0</v>
      </c>
      <c r="K93" s="22">
        <v>0</v>
      </c>
      <c r="L93" s="22">
        <v>271880</v>
      </c>
      <c r="M93" s="22">
        <v>136537237</v>
      </c>
      <c r="N93" s="22">
        <v>11162380</v>
      </c>
      <c r="O93" s="22">
        <v>73823975</v>
      </c>
      <c r="P93" s="22">
        <v>78543909</v>
      </c>
      <c r="Q93" s="22">
        <v>43682931</v>
      </c>
      <c r="R93" s="22">
        <v>28340352</v>
      </c>
      <c r="S93" s="22">
        <v>10106528</v>
      </c>
      <c r="T93" s="22">
        <v>382197312</v>
      </c>
      <c r="U93" s="22">
        <v>34218784</v>
      </c>
      <c r="V93" s="22">
        <v>0</v>
      </c>
      <c r="W93" s="22">
        <v>15128310</v>
      </c>
      <c r="X93" s="22">
        <v>7703290</v>
      </c>
      <c r="Y93" s="22">
        <v>1876980</v>
      </c>
      <c r="Z93" s="22">
        <v>13594</v>
      </c>
      <c r="AA93" s="22">
        <v>0</v>
      </c>
      <c r="AB93" s="22">
        <v>0</v>
      </c>
      <c r="AC93" s="22">
        <v>58940958</v>
      </c>
      <c r="AD93" s="22">
        <v>20203360</v>
      </c>
      <c r="AE93" s="22">
        <v>35724001</v>
      </c>
      <c r="AF93" s="22">
        <v>0</v>
      </c>
      <c r="AG93" s="22">
        <v>11402830</v>
      </c>
      <c r="AH93" s="22">
        <v>4489730</v>
      </c>
      <c r="AI93" s="22">
        <v>130760879</v>
      </c>
      <c r="AJ93" s="22">
        <v>251436433</v>
      </c>
      <c r="AK93" s="22">
        <v>19641396</v>
      </c>
      <c r="AL93" s="22">
        <v>1465996</v>
      </c>
      <c r="AM93" s="22">
        <v>230329041</v>
      </c>
    </row>
    <row r="94" spans="1:3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44856846</v>
      </c>
      <c r="F94" s="22">
        <v>0</v>
      </c>
      <c r="G94" s="22">
        <v>12168859</v>
      </c>
      <c r="H94" s="22">
        <v>14639903</v>
      </c>
      <c r="I94" s="22">
        <v>6445069</v>
      </c>
      <c r="J94" s="22">
        <v>0</v>
      </c>
      <c r="K94" s="22">
        <v>0</v>
      </c>
      <c r="L94" s="22">
        <v>0</v>
      </c>
      <c r="M94" s="22">
        <v>78110677</v>
      </c>
      <c r="N94" s="22">
        <v>4521494</v>
      </c>
      <c r="O94" s="22">
        <v>27868843</v>
      </c>
      <c r="P94" s="22">
        <v>8418086</v>
      </c>
      <c r="Q94" s="22">
        <v>1389709</v>
      </c>
      <c r="R94" s="22">
        <v>1884675</v>
      </c>
      <c r="S94" s="22">
        <v>4238212</v>
      </c>
      <c r="T94" s="22">
        <v>126431696</v>
      </c>
      <c r="U94" s="22">
        <v>23434139</v>
      </c>
      <c r="V94" s="22">
        <v>0</v>
      </c>
      <c r="W94" s="22">
        <v>6889988</v>
      </c>
      <c r="X94" s="22">
        <v>9108135</v>
      </c>
      <c r="Y94" s="22">
        <v>5123269</v>
      </c>
      <c r="Z94" s="22">
        <v>0</v>
      </c>
      <c r="AA94" s="22">
        <v>0</v>
      </c>
      <c r="AB94" s="22">
        <v>0</v>
      </c>
      <c r="AC94" s="22">
        <v>44555531</v>
      </c>
      <c r="AD94" s="22">
        <v>6515783</v>
      </c>
      <c r="AE94" s="22">
        <v>3843905</v>
      </c>
      <c r="AF94" s="22">
        <v>0</v>
      </c>
      <c r="AG94" s="22">
        <v>1235783</v>
      </c>
      <c r="AH94" s="22">
        <v>1731682</v>
      </c>
      <c r="AI94" s="22">
        <v>57882684</v>
      </c>
      <c r="AJ94" s="22">
        <v>68549012</v>
      </c>
      <c r="AK94" s="22">
        <v>4049388</v>
      </c>
      <c r="AL94" s="22">
        <v>0</v>
      </c>
      <c r="AM94" s="22">
        <v>64499624</v>
      </c>
    </row>
    <row r="95" spans="1:3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6311257</v>
      </c>
      <c r="F95" s="22">
        <v>0</v>
      </c>
      <c r="G95" s="22">
        <v>3710080</v>
      </c>
      <c r="H95" s="22">
        <v>5031403</v>
      </c>
      <c r="I95" s="22">
        <v>362785</v>
      </c>
      <c r="J95" s="22">
        <v>0</v>
      </c>
      <c r="K95" s="22">
        <v>0</v>
      </c>
      <c r="L95" s="22">
        <v>0</v>
      </c>
      <c r="M95" s="22">
        <v>15415525</v>
      </c>
      <c r="N95" s="22">
        <v>0</v>
      </c>
      <c r="O95" s="22">
        <v>4261610</v>
      </c>
      <c r="P95" s="22">
        <v>1110167</v>
      </c>
      <c r="Q95" s="22">
        <v>231357</v>
      </c>
      <c r="R95" s="22">
        <v>114510</v>
      </c>
      <c r="S95" s="22">
        <v>205795</v>
      </c>
      <c r="T95" s="22">
        <v>21338964</v>
      </c>
      <c r="U95" s="22">
        <v>4360383</v>
      </c>
      <c r="V95" s="22">
        <v>0</v>
      </c>
      <c r="W95" s="22">
        <v>1386327</v>
      </c>
      <c r="X95" s="22">
        <v>1660910</v>
      </c>
      <c r="Y95" s="22">
        <v>187811</v>
      </c>
      <c r="Z95" s="22">
        <v>0</v>
      </c>
      <c r="AA95" s="22">
        <v>0</v>
      </c>
      <c r="AB95" s="22">
        <v>0</v>
      </c>
      <c r="AC95" s="22">
        <v>7595431</v>
      </c>
      <c r="AD95" s="22">
        <v>1450113</v>
      </c>
      <c r="AE95" s="22">
        <v>728368</v>
      </c>
      <c r="AF95" s="22">
        <v>0</v>
      </c>
      <c r="AG95" s="22">
        <v>51743</v>
      </c>
      <c r="AH95" s="22">
        <v>120045</v>
      </c>
      <c r="AI95" s="22">
        <v>9945700</v>
      </c>
      <c r="AJ95" s="22">
        <v>11393264</v>
      </c>
      <c r="AK95" s="22">
        <v>0</v>
      </c>
      <c r="AL95" s="22">
        <v>375905</v>
      </c>
      <c r="AM95" s="22">
        <v>11017359</v>
      </c>
    </row>
    <row r="96" spans="1:3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6764865</v>
      </c>
      <c r="F96" s="22">
        <v>0</v>
      </c>
      <c r="G96" s="22">
        <v>6904595</v>
      </c>
      <c r="H96" s="22">
        <v>9025343</v>
      </c>
      <c r="I96" s="22">
        <v>64628</v>
      </c>
      <c r="J96" s="22">
        <v>0</v>
      </c>
      <c r="K96" s="22">
        <v>0</v>
      </c>
      <c r="L96" s="22">
        <v>0</v>
      </c>
      <c r="M96" s="22">
        <v>22759431</v>
      </c>
      <c r="N96" s="22">
        <v>26828</v>
      </c>
      <c r="O96" s="22">
        <v>5515354</v>
      </c>
      <c r="P96" s="22">
        <v>772054</v>
      </c>
      <c r="Q96" s="22">
        <v>385357</v>
      </c>
      <c r="R96" s="22">
        <v>363358</v>
      </c>
      <c r="S96" s="22">
        <v>484753</v>
      </c>
      <c r="T96" s="22">
        <v>30307135</v>
      </c>
      <c r="U96" s="22">
        <v>5874437</v>
      </c>
      <c r="V96" s="22">
        <v>0</v>
      </c>
      <c r="W96" s="22">
        <v>3698506</v>
      </c>
      <c r="X96" s="22">
        <v>840566</v>
      </c>
      <c r="Y96" s="22">
        <v>4740</v>
      </c>
      <c r="Z96" s="22">
        <v>0</v>
      </c>
      <c r="AA96" s="22">
        <v>0</v>
      </c>
      <c r="AB96" s="22">
        <v>0</v>
      </c>
      <c r="AC96" s="22">
        <v>10418249</v>
      </c>
      <c r="AD96" s="22">
        <v>2528897</v>
      </c>
      <c r="AE96" s="22">
        <v>503669</v>
      </c>
      <c r="AF96" s="22">
        <v>0</v>
      </c>
      <c r="AG96" s="22">
        <v>236183</v>
      </c>
      <c r="AH96" s="22">
        <v>350175</v>
      </c>
      <c r="AI96" s="22">
        <v>14037173</v>
      </c>
      <c r="AJ96" s="22">
        <v>16269962</v>
      </c>
      <c r="AK96" s="22">
        <v>187999</v>
      </c>
      <c r="AL96" s="22">
        <v>0</v>
      </c>
      <c r="AM96" s="22">
        <v>16081963</v>
      </c>
    </row>
    <row r="97" spans="1:3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10191992</v>
      </c>
      <c r="F97" s="22">
        <v>0</v>
      </c>
      <c r="G97" s="22">
        <v>11332175</v>
      </c>
      <c r="H97" s="22">
        <v>18230708</v>
      </c>
      <c r="I97" s="22">
        <v>0</v>
      </c>
      <c r="J97" s="22">
        <v>0</v>
      </c>
      <c r="K97" s="22">
        <v>0</v>
      </c>
      <c r="L97" s="22">
        <v>0</v>
      </c>
      <c r="M97" s="22">
        <v>39754875</v>
      </c>
      <c r="N97" s="22">
        <v>4414231</v>
      </c>
      <c r="O97" s="22">
        <v>4467728</v>
      </c>
      <c r="P97" s="22">
        <v>2407836</v>
      </c>
      <c r="Q97" s="22">
        <v>1816416</v>
      </c>
      <c r="R97" s="22">
        <v>346565</v>
      </c>
      <c r="S97" s="22">
        <v>1171007</v>
      </c>
      <c r="T97" s="22">
        <v>54378658</v>
      </c>
      <c r="U97" s="22">
        <v>7631469</v>
      </c>
      <c r="V97" s="22">
        <v>0</v>
      </c>
      <c r="W97" s="22">
        <v>5518222</v>
      </c>
      <c r="X97" s="22">
        <v>866413</v>
      </c>
      <c r="Y97" s="22">
        <v>0</v>
      </c>
      <c r="Z97" s="22">
        <v>0</v>
      </c>
      <c r="AA97" s="22">
        <v>0</v>
      </c>
      <c r="AB97" s="22">
        <v>0</v>
      </c>
      <c r="AC97" s="22">
        <v>14016104</v>
      </c>
      <c r="AD97" s="22">
        <v>2097889</v>
      </c>
      <c r="AE97" s="22">
        <v>1850637</v>
      </c>
      <c r="AF97" s="22">
        <v>0</v>
      </c>
      <c r="AG97" s="22">
        <v>168845</v>
      </c>
      <c r="AH97" s="22">
        <v>655988</v>
      </c>
      <c r="AI97" s="22">
        <v>18789463</v>
      </c>
      <c r="AJ97" s="22">
        <v>35589195</v>
      </c>
      <c r="AK97" s="22">
        <v>6842065</v>
      </c>
      <c r="AL97" s="22">
        <v>0</v>
      </c>
      <c r="AM97" s="22">
        <v>28747130</v>
      </c>
    </row>
    <row r="98" spans="1:3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9866909</v>
      </c>
      <c r="F98" s="22">
        <v>0</v>
      </c>
      <c r="G98" s="22">
        <v>4363404</v>
      </c>
      <c r="H98" s="22">
        <v>8491012</v>
      </c>
      <c r="I98" s="22">
        <v>0</v>
      </c>
      <c r="J98" s="22">
        <v>0</v>
      </c>
      <c r="K98" s="22">
        <v>0</v>
      </c>
      <c r="L98" s="22">
        <v>0</v>
      </c>
      <c r="M98" s="22">
        <v>22721325</v>
      </c>
      <c r="N98" s="22">
        <v>0</v>
      </c>
      <c r="O98" s="22">
        <v>3818876</v>
      </c>
      <c r="P98" s="22">
        <v>1196093</v>
      </c>
      <c r="Q98" s="22">
        <v>422061</v>
      </c>
      <c r="R98" s="22">
        <v>0</v>
      </c>
      <c r="S98" s="22">
        <v>713348</v>
      </c>
      <c r="T98" s="22">
        <v>28871703</v>
      </c>
      <c r="U98" s="22">
        <v>3704765</v>
      </c>
      <c r="V98" s="22">
        <v>0</v>
      </c>
      <c r="W98" s="22">
        <v>3179223</v>
      </c>
      <c r="X98" s="22">
        <v>5054884</v>
      </c>
      <c r="Y98" s="22">
        <v>0</v>
      </c>
      <c r="Z98" s="22">
        <v>0</v>
      </c>
      <c r="AA98" s="22">
        <v>0</v>
      </c>
      <c r="AB98" s="22">
        <v>0</v>
      </c>
      <c r="AC98" s="22">
        <v>11938872</v>
      </c>
      <c r="AD98" s="22">
        <v>1583367</v>
      </c>
      <c r="AE98" s="22">
        <v>797805</v>
      </c>
      <c r="AF98" s="22">
        <v>0</v>
      </c>
      <c r="AG98" s="22">
        <v>0</v>
      </c>
      <c r="AH98" s="22">
        <v>455865</v>
      </c>
      <c r="AI98" s="22">
        <v>14775909</v>
      </c>
      <c r="AJ98" s="22">
        <v>14095794</v>
      </c>
      <c r="AK98" s="22">
        <v>189058</v>
      </c>
      <c r="AL98" s="22">
        <v>0</v>
      </c>
      <c r="AM98" s="22">
        <v>13906736</v>
      </c>
    </row>
    <row r="99" spans="1:3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92446478</v>
      </c>
      <c r="F99" s="22">
        <v>0</v>
      </c>
      <c r="G99" s="22">
        <v>25596278</v>
      </c>
      <c r="H99" s="22">
        <v>14797417</v>
      </c>
      <c r="I99" s="22">
        <v>7554503</v>
      </c>
      <c r="J99" s="22">
        <v>0</v>
      </c>
      <c r="K99" s="22">
        <v>0</v>
      </c>
      <c r="L99" s="22">
        <v>0</v>
      </c>
      <c r="M99" s="22">
        <v>140394676</v>
      </c>
      <c r="N99" s="22">
        <v>18485833</v>
      </c>
      <c r="O99" s="22">
        <v>76983923</v>
      </c>
      <c r="P99" s="22">
        <v>10311561</v>
      </c>
      <c r="Q99" s="22">
        <v>5780234</v>
      </c>
      <c r="R99" s="22">
        <v>8049554</v>
      </c>
      <c r="S99" s="22">
        <v>3257047</v>
      </c>
      <c r="T99" s="22">
        <v>263262828</v>
      </c>
      <c r="U99" s="22">
        <v>33022649</v>
      </c>
      <c r="V99" s="22">
        <v>0</v>
      </c>
      <c r="W99" s="22">
        <v>8159652</v>
      </c>
      <c r="X99" s="22">
        <v>7365070</v>
      </c>
      <c r="Y99" s="22">
        <v>1655685</v>
      </c>
      <c r="Z99" s="22">
        <v>0</v>
      </c>
      <c r="AA99" s="22">
        <v>0</v>
      </c>
      <c r="AB99" s="22">
        <v>0</v>
      </c>
      <c r="AC99" s="22">
        <v>50203056</v>
      </c>
      <c r="AD99" s="22">
        <v>10551281</v>
      </c>
      <c r="AE99" s="22">
        <v>8137241</v>
      </c>
      <c r="AF99" s="22">
        <v>0</v>
      </c>
      <c r="AG99" s="22">
        <v>3204805</v>
      </c>
      <c r="AH99" s="22">
        <v>2059932</v>
      </c>
      <c r="AI99" s="22">
        <v>74156315</v>
      </c>
      <c r="AJ99" s="22">
        <v>189106513</v>
      </c>
      <c r="AK99" s="22">
        <v>21181847</v>
      </c>
      <c r="AL99" s="22">
        <v>0</v>
      </c>
      <c r="AM99" s="22">
        <v>167924666</v>
      </c>
    </row>
    <row r="100" spans="1:3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9170377</v>
      </c>
      <c r="F100" s="22">
        <v>0</v>
      </c>
      <c r="G100" s="22">
        <v>7165987</v>
      </c>
      <c r="H100" s="22">
        <v>4671145</v>
      </c>
      <c r="I100" s="22">
        <v>815072</v>
      </c>
      <c r="J100" s="22">
        <v>0</v>
      </c>
      <c r="K100" s="22">
        <v>1142324</v>
      </c>
      <c r="L100" s="22">
        <v>0</v>
      </c>
      <c r="M100" s="22">
        <v>22964905</v>
      </c>
      <c r="N100" s="22">
        <v>0</v>
      </c>
      <c r="O100" s="22">
        <v>2528112</v>
      </c>
      <c r="P100" s="22">
        <v>1550142</v>
      </c>
      <c r="Q100" s="22">
        <v>175611</v>
      </c>
      <c r="R100" s="22">
        <v>991409</v>
      </c>
      <c r="S100" s="22">
        <v>498511</v>
      </c>
      <c r="T100" s="22">
        <v>28708690</v>
      </c>
      <c r="U100" s="22">
        <v>4361031</v>
      </c>
      <c r="V100" s="22">
        <v>0</v>
      </c>
      <c r="W100" s="22">
        <v>3170394</v>
      </c>
      <c r="X100" s="22">
        <v>1740789</v>
      </c>
      <c r="Y100" s="22">
        <v>215696</v>
      </c>
      <c r="Z100" s="22">
        <v>0</v>
      </c>
      <c r="AA100" s="22">
        <v>115676</v>
      </c>
      <c r="AB100" s="22">
        <v>0</v>
      </c>
      <c r="AC100" s="22">
        <v>9603586</v>
      </c>
      <c r="AD100" s="22">
        <v>816311</v>
      </c>
      <c r="AE100" s="22">
        <v>827638</v>
      </c>
      <c r="AF100" s="22">
        <v>0</v>
      </c>
      <c r="AG100" s="22">
        <v>519242</v>
      </c>
      <c r="AH100" s="22">
        <v>275874</v>
      </c>
      <c r="AI100" s="22">
        <v>12042651</v>
      </c>
      <c r="AJ100" s="22">
        <v>16666039</v>
      </c>
      <c r="AK100" s="22">
        <v>1386724</v>
      </c>
      <c r="AL100" s="22">
        <v>1257388</v>
      </c>
      <c r="AM100" s="22">
        <v>14021927</v>
      </c>
    </row>
    <row r="101" spans="1:3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74035620</v>
      </c>
      <c r="F101" s="22">
        <v>0</v>
      </c>
      <c r="G101" s="22">
        <v>24833134</v>
      </c>
      <c r="H101" s="22">
        <v>50624592</v>
      </c>
      <c r="I101" s="22">
        <v>9792502</v>
      </c>
      <c r="J101" s="22">
        <v>0</v>
      </c>
      <c r="K101" s="22">
        <v>0</v>
      </c>
      <c r="L101" s="22">
        <v>0</v>
      </c>
      <c r="M101" s="22">
        <v>159285848</v>
      </c>
      <c r="N101" s="22">
        <v>0</v>
      </c>
      <c r="O101" s="22">
        <v>43886711</v>
      </c>
      <c r="P101" s="22">
        <v>7819293</v>
      </c>
      <c r="Q101" s="22">
        <v>11812806</v>
      </c>
      <c r="R101" s="22">
        <v>7809614</v>
      </c>
      <c r="S101" s="22">
        <v>4185408</v>
      </c>
      <c r="T101" s="22">
        <v>234799680</v>
      </c>
      <c r="U101" s="22">
        <v>29696570</v>
      </c>
      <c r="V101" s="22">
        <v>0</v>
      </c>
      <c r="W101" s="22">
        <v>6797727</v>
      </c>
      <c r="X101" s="22">
        <v>29054067</v>
      </c>
      <c r="Y101" s="22">
        <v>1213189</v>
      </c>
      <c r="Z101" s="22">
        <v>0</v>
      </c>
      <c r="AA101" s="22">
        <v>0</v>
      </c>
      <c r="AB101" s="22">
        <v>0</v>
      </c>
      <c r="AC101" s="22">
        <v>66761553</v>
      </c>
      <c r="AD101" s="22">
        <v>16429769</v>
      </c>
      <c r="AE101" s="22">
        <v>4239283</v>
      </c>
      <c r="AF101" s="22">
        <v>146757</v>
      </c>
      <c r="AG101" s="22">
        <v>4020216</v>
      </c>
      <c r="AH101" s="22">
        <v>2215746</v>
      </c>
      <c r="AI101" s="22">
        <v>93813324</v>
      </c>
      <c r="AJ101" s="22">
        <v>140986356</v>
      </c>
      <c r="AK101" s="22">
        <v>13258908</v>
      </c>
      <c r="AL101" s="22">
        <v>2436609</v>
      </c>
      <c r="AM101" s="22">
        <v>125290839</v>
      </c>
    </row>
    <row r="102" spans="1:3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23938152</v>
      </c>
      <c r="F102" s="22">
        <v>0</v>
      </c>
      <c r="G102" s="22">
        <v>2821276</v>
      </c>
      <c r="H102" s="22">
        <v>2073022</v>
      </c>
      <c r="I102" s="22">
        <v>0</v>
      </c>
      <c r="J102" s="22">
        <v>0</v>
      </c>
      <c r="K102" s="22">
        <v>0</v>
      </c>
      <c r="L102" s="22">
        <v>0</v>
      </c>
      <c r="M102" s="22">
        <v>28832450</v>
      </c>
      <c r="N102" s="22">
        <v>8673</v>
      </c>
      <c r="O102" s="22">
        <v>3732592</v>
      </c>
      <c r="P102" s="22">
        <v>3071040</v>
      </c>
      <c r="Q102" s="22">
        <v>758996</v>
      </c>
      <c r="R102" s="22">
        <v>0</v>
      </c>
      <c r="S102" s="22">
        <v>1135380</v>
      </c>
      <c r="T102" s="22">
        <v>37539131</v>
      </c>
      <c r="U102" s="22">
        <v>13278942</v>
      </c>
      <c r="V102" s="22">
        <v>0</v>
      </c>
      <c r="W102" s="22">
        <v>1010921</v>
      </c>
      <c r="X102" s="22">
        <v>1046162</v>
      </c>
      <c r="Y102" s="22">
        <v>0</v>
      </c>
      <c r="Z102" s="22">
        <v>0</v>
      </c>
      <c r="AA102" s="22">
        <v>0</v>
      </c>
      <c r="AB102" s="22">
        <v>0</v>
      </c>
      <c r="AC102" s="22">
        <v>15336025</v>
      </c>
      <c r="AD102" s="22">
        <v>1913831</v>
      </c>
      <c r="AE102" s="22">
        <v>1907516</v>
      </c>
      <c r="AF102" s="22">
        <v>0</v>
      </c>
      <c r="AG102" s="22">
        <v>0</v>
      </c>
      <c r="AH102" s="22">
        <v>557828</v>
      </c>
      <c r="AI102" s="22">
        <v>19715200</v>
      </c>
      <c r="AJ102" s="22">
        <v>17823931</v>
      </c>
      <c r="AK102" s="22">
        <v>2481988</v>
      </c>
      <c r="AL102" s="22">
        <v>0</v>
      </c>
      <c r="AM102" s="22">
        <v>15341943</v>
      </c>
    </row>
    <row r="103" spans="1:3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5216323</v>
      </c>
      <c r="F103" s="22">
        <v>0</v>
      </c>
      <c r="G103" s="22">
        <v>4086592</v>
      </c>
      <c r="H103" s="22">
        <v>3712860</v>
      </c>
      <c r="I103" s="22">
        <v>85629</v>
      </c>
      <c r="J103" s="22">
        <v>0</v>
      </c>
      <c r="K103" s="22">
        <v>0</v>
      </c>
      <c r="L103" s="22">
        <v>0</v>
      </c>
      <c r="M103" s="22">
        <v>13101404</v>
      </c>
      <c r="N103" s="22">
        <v>0</v>
      </c>
      <c r="O103" s="22">
        <v>1377763</v>
      </c>
      <c r="P103" s="22">
        <v>1402182</v>
      </c>
      <c r="Q103" s="22">
        <v>216476</v>
      </c>
      <c r="R103" s="22">
        <v>706420</v>
      </c>
      <c r="S103" s="22">
        <v>285850</v>
      </c>
      <c r="T103" s="22">
        <v>17090095</v>
      </c>
      <c r="U103" s="22">
        <v>3058047</v>
      </c>
      <c r="V103" s="22">
        <v>0</v>
      </c>
      <c r="W103" s="22">
        <v>2106250</v>
      </c>
      <c r="X103" s="22">
        <v>1260189</v>
      </c>
      <c r="Y103" s="22">
        <v>79439</v>
      </c>
      <c r="Z103" s="22">
        <v>0</v>
      </c>
      <c r="AA103" s="22">
        <v>0</v>
      </c>
      <c r="AB103" s="22">
        <v>0</v>
      </c>
      <c r="AC103" s="22">
        <v>6503925</v>
      </c>
      <c r="AD103" s="22">
        <v>834859</v>
      </c>
      <c r="AE103" s="22">
        <v>823529</v>
      </c>
      <c r="AF103" s="22">
        <v>0</v>
      </c>
      <c r="AG103" s="22">
        <v>402938</v>
      </c>
      <c r="AH103" s="22">
        <v>239552</v>
      </c>
      <c r="AI103" s="22">
        <v>8804803</v>
      </c>
      <c r="AJ103" s="22">
        <v>8285292</v>
      </c>
      <c r="AK103" s="22">
        <v>416094</v>
      </c>
      <c r="AL103" s="22">
        <v>0</v>
      </c>
      <c r="AM103" s="22">
        <v>7869198</v>
      </c>
    </row>
    <row r="104" spans="1:3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10335795</v>
      </c>
      <c r="F104" s="22">
        <v>0</v>
      </c>
      <c r="G104" s="22">
        <v>711987</v>
      </c>
      <c r="H104" s="22">
        <v>3136831</v>
      </c>
      <c r="I104" s="22">
        <v>167629</v>
      </c>
      <c r="J104" s="22">
        <v>0</v>
      </c>
      <c r="K104" s="22">
        <v>0</v>
      </c>
      <c r="L104" s="22">
        <v>0</v>
      </c>
      <c r="M104" s="22">
        <v>14352242</v>
      </c>
      <c r="N104" s="22">
        <v>0</v>
      </c>
      <c r="O104" s="22">
        <v>4678139</v>
      </c>
      <c r="P104" s="22">
        <v>1402750</v>
      </c>
      <c r="Q104" s="22">
        <v>1478174</v>
      </c>
      <c r="R104" s="22">
        <v>1023702</v>
      </c>
      <c r="S104" s="22">
        <v>269845</v>
      </c>
      <c r="T104" s="22">
        <v>23204852</v>
      </c>
      <c r="U104" s="22">
        <v>5664795</v>
      </c>
      <c r="V104" s="22">
        <v>0</v>
      </c>
      <c r="W104" s="22">
        <v>226001</v>
      </c>
      <c r="X104" s="22">
        <v>2471045</v>
      </c>
      <c r="Y104" s="22">
        <v>84932</v>
      </c>
      <c r="Z104" s="22">
        <v>0</v>
      </c>
      <c r="AA104" s="22">
        <v>0</v>
      </c>
      <c r="AB104" s="22">
        <v>0</v>
      </c>
      <c r="AC104" s="22">
        <v>8446773</v>
      </c>
      <c r="AD104" s="22">
        <v>1698116</v>
      </c>
      <c r="AE104" s="22">
        <v>620138</v>
      </c>
      <c r="AF104" s="22">
        <v>0</v>
      </c>
      <c r="AG104" s="22">
        <v>394784</v>
      </c>
      <c r="AH104" s="22">
        <v>261239</v>
      </c>
      <c r="AI104" s="22">
        <v>11421050</v>
      </c>
      <c r="AJ104" s="22">
        <v>11783802</v>
      </c>
      <c r="AK104" s="22">
        <v>1249578</v>
      </c>
      <c r="AL104" s="22">
        <v>0</v>
      </c>
      <c r="AM104" s="22">
        <v>10534224</v>
      </c>
    </row>
    <row r="105" spans="1:3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14944685</v>
      </c>
      <c r="F105" s="22">
        <v>0</v>
      </c>
      <c r="G105" s="22">
        <v>4817083</v>
      </c>
      <c r="H105" s="22">
        <v>4823984</v>
      </c>
      <c r="I105" s="22">
        <v>1610556</v>
      </c>
      <c r="J105" s="22">
        <v>0</v>
      </c>
      <c r="K105" s="22">
        <v>0</v>
      </c>
      <c r="L105" s="22">
        <v>0</v>
      </c>
      <c r="M105" s="22">
        <v>26196308</v>
      </c>
      <c r="N105" s="22">
        <v>65040</v>
      </c>
      <c r="O105" s="22">
        <v>14708287</v>
      </c>
      <c r="P105" s="22">
        <v>3821615</v>
      </c>
      <c r="Q105" s="22">
        <v>1292123</v>
      </c>
      <c r="R105" s="22">
        <v>211360</v>
      </c>
      <c r="S105" s="22">
        <v>617802</v>
      </c>
      <c r="T105" s="22">
        <v>46912535</v>
      </c>
      <c r="U105" s="22">
        <v>5845455</v>
      </c>
      <c r="V105" s="22">
        <v>0</v>
      </c>
      <c r="W105" s="22">
        <v>1842956</v>
      </c>
      <c r="X105" s="22">
        <v>2783839</v>
      </c>
      <c r="Y105" s="22">
        <v>1310271</v>
      </c>
      <c r="Z105" s="22">
        <v>0</v>
      </c>
      <c r="AA105" s="22">
        <v>0</v>
      </c>
      <c r="AB105" s="22">
        <v>0</v>
      </c>
      <c r="AC105" s="22">
        <v>11782521</v>
      </c>
      <c r="AD105" s="22">
        <v>5487649</v>
      </c>
      <c r="AE105" s="22">
        <v>1789882</v>
      </c>
      <c r="AF105" s="22">
        <v>0</v>
      </c>
      <c r="AG105" s="22">
        <v>104602</v>
      </c>
      <c r="AH105" s="22">
        <v>449096</v>
      </c>
      <c r="AI105" s="22">
        <v>19613750</v>
      </c>
      <c r="AJ105" s="22">
        <v>27298785</v>
      </c>
      <c r="AK105" s="22">
        <v>4018270</v>
      </c>
      <c r="AL105" s="22">
        <v>0</v>
      </c>
      <c r="AM105" s="22">
        <v>23280515</v>
      </c>
    </row>
    <row r="106" spans="1:3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103942726</v>
      </c>
      <c r="F106" s="22">
        <v>0</v>
      </c>
      <c r="G106" s="22">
        <v>63624312</v>
      </c>
      <c r="H106" s="22">
        <v>76694248</v>
      </c>
      <c r="I106" s="22">
        <v>57150323</v>
      </c>
      <c r="J106" s="22">
        <v>10005</v>
      </c>
      <c r="K106" s="22">
        <v>0</v>
      </c>
      <c r="L106" s="22">
        <v>0</v>
      </c>
      <c r="M106" s="22">
        <v>301421614</v>
      </c>
      <c r="N106" s="22">
        <v>35660761</v>
      </c>
      <c r="O106" s="22">
        <v>102379536</v>
      </c>
      <c r="P106" s="22">
        <v>20190930</v>
      </c>
      <c r="Q106" s="22">
        <v>54524872</v>
      </c>
      <c r="R106" s="22">
        <v>24942152</v>
      </c>
      <c r="S106" s="22">
        <v>7294570</v>
      </c>
      <c r="T106" s="22">
        <v>546414435</v>
      </c>
      <c r="U106" s="22">
        <v>46920543</v>
      </c>
      <c r="V106" s="22">
        <v>0</v>
      </c>
      <c r="W106" s="22">
        <v>13042061</v>
      </c>
      <c r="X106" s="22">
        <v>23084643</v>
      </c>
      <c r="Y106" s="22">
        <v>9808935</v>
      </c>
      <c r="Z106" s="22">
        <v>4503</v>
      </c>
      <c r="AA106" s="22">
        <v>0</v>
      </c>
      <c r="AB106" s="22">
        <v>0</v>
      </c>
      <c r="AC106" s="22">
        <v>92860685</v>
      </c>
      <c r="AD106" s="22">
        <v>27989649</v>
      </c>
      <c r="AE106" s="22">
        <v>10883975</v>
      </c>
      <c r="AF106" s="22">
        <v>0</v>
      </c>
      <c r="AG106" s="22">
        <v>14348099</v>
      </c>
      <c r="AH106" s="22">
        <v>3321435</v>
      </c>
      <c r="AI106" s="22">
        <v>149403843</v>
      </c>
      <c r="AJ106" s="22">
        <v>397010592</v>
      </c>
      <c r="AK106" s="22">
        <v>42249634</v>
      </c>
      <c r="AL106" s="22">
        <v>7188043</v>
      </c>
      <c r="AM106" s="22">
        <v>347572915</v>
      </c>
    </row>
    <row r="107" spans="1:3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20746974</v>
      </c>
      <c r="F107" s="22">
        <v>0</v>
      </c>
      <c r="G107" s="22">
        <v>23746196</v>
      </c>
      <c r="H107" s="22">
        <v>21243345</v>
      </c>
      <c r="I107" s="22">
        <v>3148268</v>
      </c>
      <c r="J107" s="22">
        <v>0</v>
      </c>
      <c r="K107" s="22">
        <v>7422773</v>
      </c>
      <c r="L107" s="22">
        <v>0</v>
      </c>
      <c r="M107" s="22">
        <v>76307556</v>
      </c>
      <c r="N107" s="22">
        <v>0</v>
      </c>
      <c r="O107" s="22">
        <v>10618594</v>
      </c>
      <c r="P107" s="22">
        <v>10118950</v>
      </c>
      <c r="Q107" s="22">
        <v>2054568</v>
      </c>
      <c r="R107" s="22">
        <v>3665085</v>
      </c>
      <c r="S107" s="22">
        <v>1616055</v>
      </c>
      <c r="T107" s="22">
        <v>104380808</v>
      </c>
      <c r="U107" s="22">
        <v>14669469</v>
      </c>
      <c r="V107" s="22">
        <v>0</v>
      </c>
      <c r="W107" s="22">
        <v>13378092</v>
      </c>
      <c r="X107" s="22">
        <v>8921044</v>
      </c>
      <c r="Y107" s="22">
        <v>1567767</v>
      </c>
      <c r="Z107" s="22">
        <v>0</v>
      </c>
      <c r="AA107" s="22">
        <v>2852919</v>
      </c>
      <c r="AB107" s="22">
        <v>0</v>
      </c>
      <c r="AC107" s="22">
        <v>41389291</v>
      </c>
      <c r="AD107" s="22">
        <v>4713541</v>
      </c>
      <c r="AE107" s="22">
        <v>3712237</v>
      </c>
      <c r="AF107" s="22">
        <v>0</v>
      </c>
      <c r="AG107" s="22">
        <v>1910014</v>
      </c>
      <c r="AH107" s="22">
        <v>1149725</v>
      </c>
      <c r="AI107" s="22">
        <v>52874808</v>
      </c>
      <c r="AJ107" s="22">
        <v>51506000</v>
      </c>
      <c r="AK107" s="22">
        <v>2447248</v>
      </c>
      <c r="AL107" s="22">
        <v>0</v>
      </c>
      <c r="AM107" s="22">
        <v>49058752</v>
      </c>
    </row>
    <row r="108" spans="1:3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34244656</v>
      </c>
      <c r="F108" s="22">
        <v>0</v>
      </c>
      <c r="G108" s="22">
        <v>9067775</v>
      </c>
      <c r="H108" s="22">
        <v>11136181</v>
      </c>
      <c r="I108" s="22">
        <v>6955391</v>
      </c>
      <c r="J108" s="22">
        <v>0</v>
      </c>
      <c r="K108" s="22">
        <v>0</v>
      </c>
      <c r="L108" s="22">
        <v>0</v>
      </c>
      <c r="M108" s="22">
        <v>61404003</v>
      </c>
      <c r="N108" s="22">
        <v>0</v>
      </c>
      <c r="O108" s="22">
        <v>11666261</v>
      </c>
      <c r="P108" s="22">
        <v>3033758</v>
      </c>
      <c r="Q108" s="22">
        <v>4193930</v>
      </c>
      <c r="R108" s="22">
        <v>4054986</v>
      </c>
      <c r="S108" s="22">
        <v>2201212</v>
      </c>
      <c r="T108" s="22">
        <v>86554150</v>
      </c>
      <c r="U108" s="22">
        <v>15752315</v>
      </c>
      <c r="V108" s="22">
        <v>0</v>
      </c>
      <c r="W108" s="22">
        <v>2322133</v>
      </c>
      <c r="X108" s="22">
        <v>4521767</v>
      </c>
      <c r="Y108" s="22">
        <v>874146</v>
      </c>
      <c r="Z108" s="22">
        <v>0</v>
      </c>
      <c r="AA108" s="22">
        <v>0</v>
      </c>
      <c r="AB108" s="22">
        <v>0</v>
      </c>
      <c r="AC108" s="22">
        <v>23470361</v>
      </c>
      <c r="AD108" s="22">
        <v>3261210</v>
      </c>
      <c r="AE108" s="22">
        <v>1717469</v>
      </c>
      <c r="AF108" s="22">
        <v>0</v>
      </c>
      <c r="AG108" s="22">
        <v>1559380</v>
      </c>
      <c r="AH108" s="22">
        <v>862265</v>
      </c>
      <c r="AI108" s="22">
        <v>30870685</v>
      </c>
      <c r="AJ108" s="22">
        <v>55683465</v>
      </c>
      <c r="AK108" s="22">
        <v>3741791</v>
      </c>
      <c r="AL108" s="22">
        <v>0</v>
      </c>
      <c r="AM108" s="22">
        <v>51941674</v>
      </c>
    </row>
    <row r="109" spans="1:3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3978744</v>
      </c>
      <c r="F109" s="22">
        <v>0</v>
      </c>
      <c r="G109" s="22">
        <v>6210365</v>
      </c>
      <c r="H109" s="22">
        <v>1309408</v>
      </c>
      <c r="I109" s="22">
        <v>0</v>
      </c>
      <c r="J109" s="22">
        <v>0</v>
      </c>
      <c r="K109" s="22">
        <v>0</v>
      </c>
      <c r="L109" s="22">
        <v>689004</v>
      </c>
      <c r="M109" s="22">
        <v>12187521</v>
      </c>
      <c r="N109" s="22">
        <v>0</v>
      </c>
      <c r="O109" s="22">
        <v>7678129</v>
      </c>
      <c r="P109" s="22">
        <v>1662373</v>
      </c>
      <c r="Q109" s="22">
        <v>826310</v>
      </c>
      <c r="R109" s="22">
        <v>599112</v>
      </c>
      <c r="S109" s="22">
        <v>751408</v>
      </c>
      <c r="T109" s="22">
        <v>23704853</v>
      </c>
      <c r="U109" s="22">
        <v>3159350</v>
      </c>
      <c r="V109" s="22">
        <v>0</v>
      </c>
      <c r="W109" s="22">
        <v>1421300</v>
      </c>
      <c r="X109" s="22">
        <v>1002171</v>
      </c>
      <c r="Y109" s="22">
        <v>0</v>
      </c>
      <c r="Z109" s="22">
        <v>0</v>
      </c>
      <c r="AA109" s="22">
        <v>0</v>
      </c>
      <c r="AB109" s="22">
        <v>486756</v>
      </c>
      <c r="AC109" s="22">
        <v>6069577</v>
      </c>
      <c r="AD109" s="22">
        <v>3764183</v>
      </c>
      <c r="AE109" s="22">
        <v>1221561</v>
      </c>
      <c r="AF109" s="22">
        <v>0</v>
      </c>
      <c r="AG109" s="22">
        <v>333713</v>
      </c>
      <c r="AH109" s="22">
        <v>578990</v>
      </c>
      <c r="AI109" s="22">
        <v>11968024</v>
      </c>
      <c r="AJ109" s="22">
        <v>11736829</v>
      </c>
      <c r="AK109" s="22">
        <v>1031605</v>
      </c>
      <c r="AL109" s="22">
        <v>0</v>
      </c>
      <c r="AM109" s="22">
        <v>10705224</v>
      </c>
    </row>
    <row r="110" spans="1:3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25617199</v>
      </c>
      <c r="F110" s="22">
        <v>0</v>
      </c>
      <c r="G110" s="22">
        <v>25431330</v>
      </c>
      <c r="H110" s="22">
        <v>16917712</v>
      </c>
      <c r="I110" s="22">
        <v>9091946</v>
      </c>
      <c r="J110" s="22">
        <v>0</v>
      </c>
      <c r="K110" s="22">
        <v>0</v>
      </c>
      <c r="L110" s="22">
        <v>0</v>
      </c>
      <c r="M110" s="22">
        <v>77058187</v>
      </c>
      <c r="N110" s="22">
        <v>205309</v>
      </c>
      <c r="O110" s="22">
        <v>17128634</v>
      </c>
      <c r="P110" s="22">
        <v>2203821</v>
      </c>
      <c r="Q110" s="22">
        <v>1506873</v>
      </c>
      <c r="R110" s="22">
        <v>2444928</v>
      </c>
      <c r="S110" s="22">
        <v>1710902</v>
      </c>
      <c r="T110" s="22">
        <v>102258654</v>
      </c>
      <c r="U110" s="22">
        <v>23603925</v>
      </c>
      <c r="V110" s="22">
        <v>0</v>
      </c>
      <c r="W110" s="22">
        <v>19991851</v>
      </c>
      <c r="X110" s="22">
        <v>10844743</v>
      </c>
      <c r="Y110" s="22">
        <v>3162062</v>
      </c>
      <c r="Z110" s="22">
        <v>0</v>
      </c>
      <c r="AA110" s="22">
        <v>0</v>
      </c>
      <c r="AB110" s="22">
        <v>0</v>
      </c>
      <c r="AC110" s="22">
        <v>57602581</v>
      </c>
      <c r="AD110" s="22">
        <v>7170782</v>
      </c>
      <c r="AE110" s="22">
        <v>1669402</v>
      </c>
      <c r="AF110" s="22">
        <v>0</v>
      </c>
      <c r="AG110" s="22">
        <v>1173709</v>
      </c>
      <c r="AH110" s="22">
        <v>1375110</v>
      </c>
      <c r="AI110" s="22">
        <v>68991584</v>
      </c>
      <c r="AJ110" s="22">
        <v>33267070</v>
      </c>
      <c r="AK110" s="22">
        <v>5368991</v>
      </c>
      <c r="AL110" s="22">
        <v>0</v>
      </c>
      <c r="AM110" s="22">
        <v>27898079</v>
      </c>
    </row>
    <row r="111" spans="1:3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32723946</v>
      </c>
      <c r="F111" s="22">
        <v>0</v>
      </c>
      <c r="G111" s="22">
        <v>26349800</v>
      </c>
      <c r="H111" s="22">
        <v>53422794</v>
      </c>
      <c r="I111" s="22">
        <v>26978345</v>
      </c>
      <c r="J111" s="22">
        <v>227452</v>
      </c>
      <c r="K111" s="22">
        <v>0</v>
      </c>
      <c r="L111" s="22">
        <v>0</v>
      </c>
      <c r="M111" s="22">
        <v>139702337</v>
      </c>
      <c r="N111" s="22">
        <v>6787997</v>
      </c>
      <c r="O111" s="22">
        <v>23890922</v>
      </c>
      <c r="P111" s="22">
        <v>4347380</v>
      </c>
      <c r="Q111" s="22">
        <v>16442284</v>
      </c>
      <c r="R111" s="22">
        <v>5545464</v>
      </c>
      <c r="S111" s="22">
        <v>4635683</v>
      </c>
      <c r="T111" s="22">
        <v>201352067</v>
      </c>
      <c r="U111" s="22">
        <v>16234487</v>
      </c>
      <c r="V111" s="22">
        <v>0</v>
      </c>
      <c r="W111" s="22">
        <v>9576340</v>
      </c>
      <c r="X111" s="22">
        <v>13919343</v>
      </c>
      <c r="Y111" s="22">
        <v>6140686</v>
      </c>
      <c r="Z111" s="22">
        <v>211358</v>
      </c>
      <c r="AA111" s="22">
        <v>0</v>
      </c>
      <c r="AB111" s="22">
        <v>0</v>
      </c>
      <c r="AC111" s="22">
        <v>46082214</v>
      </c>
      <c r="AD111" s="22">
        <v>8186338</v>
      </c>
      <c r="AE111" s="22">
        <v>2296162</v>
      </c>
      <c r="AF111" s="22">
        <v>0</v>
      </c>
      <c r="AG111" s="22">
        <v>1798899</v>
      </c>
      <c r="AH111" s="22">
        <v>2220112</v>
      </c>
      <c r="AI111" s="22">
        <v>60583725</v>
      </c>
      <c r="AJ111" s="22">
        <v>140768342</v>
      </c>
      <c r="AK111" s="22">
        <v>16475015</v>
      </c>
      <c r="AL111" s="22">
        <v>7724622</v>
      </c>
      <c r="AM111" s="22">
        <v>116568705</v>
      </c>
    </row>
    <row r="112" spans="1:3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14192748</v>
      </c>
      <c r="F112" s="22">
        <v>0</v>
      </c>
      <c r="G112" s="22">
        <v>4322592</v>
      </c>
      <c r="H112" s="22">
        <v>7828900</v>
      </c>
      <c r="I112" s="22">
        <v>2461058</v>
      </c>
      <c r="J112" s="22">
        <v>0</v>
      </c>
      <c r="K112" s="22">
        <v>0</v>
      </c>
      <c r="L112" s="22">
        <v>0</v>
      </c>
      <c r="M112" s="22">
        <v>28805298</v>
      </c>
      <c r="N112" s="22">
        <v>7513689</v>
      </c>
      <c r="O112" s="22">
        <v>4346399</v>
      </c>
      <c r="P112" s="22">
        <v>2157271</v>
      </c>
      <c r="Q112" s="22">
        <v>1590990</v>
      </c>
      <c r="R112" s="22">
        <v>737271</v>
      </c>
      <c r="S112" s="22">
        <v>2869542</v>
      </c>
      <c r="T112" s="22">
        <v>48020460</v>
      </c>
      <c r="U112" s="22">
        <v>6505140</v>
      </c>
      <c r="V112" s="22">
        <v>0</v>
      </c>
      <c r="W112" s="22">
        <v>1171521</v>
      </c>
      <c r="X112" s="22">
        <v>1560929</v>
      </c>
      <c r="Y112" s="22">
        <v>408266</v>
      </c>
      <c r="Z112" s="22">
        <v>0</v>
      </c>
      <c r="AA112" s="22">
        <v>0</v>
      </c>
      <c r="AB112" s="22">
        <v>0</v>
      </c>
      <c r="AC112" s="22">
        <v>9645856</v>
      </c>
      <c r="AD112" s="22">
        <v>3279184</v>
      </c>
      <c r="AE112" s="22">
        <v>1196070</v>
      </c>
      <c r="AF112" s="22">
        <v>0</v>
      </c>
      <c r="AG112" s="22">
        <v>112165</v>
      </c>
      <c r="AH112" s="22">
        <v>1359389</v>
      </c>
      <c r="AI112" s="22">
        <v>15592664</v>
      </c>
      <c r="AJ112" s="22">
        <v>32427796</v>
      </c>
      <c r="AK112" s="22">
        <v>2612426</v>
      </c>
      <c r="AL112" s="22">
        <v>54962</v>
      </c>
      <c r="AM112" s="22">
        <v>29760408</v>
      </c>
    </row>
    <row r="113" spans="1:3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153560206</v>
      </c>
      <c r="F113" s="22">
        <v>0</v>
      </c>
      <c r="G113" s="22">
        <v>106930890</v>
      </c>
      <c r="H113" s="22">
        <v>84115014</v>
      </c>
      <c r="I113" s="22">
        <v>59801690</v>
      </c>
      <c r="J113" s="22">
        <v>0</v>
      </c>
      <c r="K113" s="22">
        <v>0</v>
      </c>
      <c r="L113" s="22">
        <v>0</v>
      </c>
      <c r="M113" s="22">
        <v>404407800</v>
      </c>
      <c r="N113" s="22">
        <v>48249150</v>
      </c>
      <c r="O113" s="22">
        <v>103585998</v>
      </c>
      <c r="P113" s="22">
        <v>11193148</v>
      </c>
      <c r="Q113" s="22">
        <v>69276856</v>
      </c>
      <c r="R113" s="22">
        <v>24412481</v>
      </c>
      <c r="S113" s="22">
        <v>9838740</v>
      </c>
      <c r="T113" s="22">
        <v>670964173</v>
      </c>
      <c r="U113" s="22">
        <v>39411713</v>
      </c>
      <c r="V113" s="22">
        <v>0</v>
      </c>
      <c r="W113" s="22">
        <v>29663558</v>
      </c>
      <c r="X113" s="22">
        <v>20021364</v>
      </c>
      <c r="Y113" s="22">
        <v>10109749</v>
      </c>
      <c r="Z113" s="22">
        <v>0</v>
      </c>
      <c r="AA113" s="22">
        <v>0</v>
      </c>
      <c r="AB113" s="22">
        <v>0</v>
      </c>
      <c r="AC113" s="22">
        <v>99206384</v>
      </c>
      <c r="AD113" s="22">
        <v>31651299</v>
      </c>
      <c r="AE113" s="22">
        <v>7064881</v>
      </c>
      <c r="AF113" s="22">
        <v>0</v>
      </c>
      <c r="AG113" s="22">
        <v>10352539</v>
      </c>
      <c r="AH113" s="22">
        <v>5357784</v>
      </c>
      <c r="AI113" s="22">
        <v>153632887</v>
      </c>
      <c r="AJ113" s="22">
        <v>517331286</v>
      </c>
      <c r="AK113" s="22">
        <v>44709122</v>
      </c>
      <c r="AL113" s="22">
        <v>876630</v>
      </c>
      <c r="AM113" s="22">
        <v>471745534</v>
      </c>
    </row>
    <row r="114" spans="1:3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12058051</v>
      </c>
      <c r="F114" s="22">
        <v>0</v>
      </c>
      <c r="G114" s="22">
        <v>4779751</v>
      </c>
      <c r="H114" s="22">
        <v>1460318</v>
      </c>
      <c r="I114" s="22">
        <v>0</v>
      </c>
      <c r="J114" s="22">
        <v>0</v>
      </c>
      <c r="K114" s="22">
        <v>0</v>
      </c>
      <c r="L114" s="22">
        <v>0</v>
      </c>
      <c r="M114" s="22">
        <v>18298120</v>
      </c>
      <c r="N114" s="22">
        <v>124211</v>
      </c>
      <c r="O114" s="22">
        <v>3024846</v>
      </c>
      <c r="P114" s="22">
        <v>1760617</v>
      </c>
      <c r="Q114" s="22">
        <v>423103</v>
      </c>
      <c r="R114" s="22">
        <v>288932</v>
      </c>
      <c r="S114" s="22">
        <v>491352</v>
      </c>
      <c r="T114" s="22">
        <v>24411181</v>
      </c>
      <c r="U114" s="22">
        <v>10020696</v>
      </c>
      <c r="V114" s="22">
        <v>0</v>
      </c>
      <c r="W114" s="22">
        <v>1629379</v>
      </c>
      <c r="X114" s="22">
        <v>582354</v>
      </c>
      <c r="Y114" s="22">
        <v>0</v>
      </c>
      <c r="Z114" s="22">
        <v>0</v>
      </c>
      <c r="AA114" s="22">
        <v>0</v>
      </c>
      <c r="AB114" s="22">
        <v>0</v>
      </c>
      <c r="AC114" s="22">
        <v>12232429</v>
      </c>
      <c r="AD114" s="22">
        <v>1533058</v>
      </c>
      <c r="AE114" s="22">
        <v>911288</v>
      </c>
      <c r="AF114" s="22">
        <v>0</v>
      </c>
      <c r="AG114" s="22">
        <v>214222</v>
      </c>
      <c r="AH114" s="22">
        <v>416916</v>
      </c>
      <c r="AI114" s="22">
        <v>15307913</v>
      </c>
      <c r="AJ114" s="22">
        <v>9103268</v>
      </c>
      <c r="AK114" s="22">
        <v>0</v>
      </c>
      <c r="AL114" s="22">
        <v>866227</v>
      </c>
      <c r="AM114" s="22">
        <v>8237041</v>
      </c>
    </row>
    <row r="115" spans="1:3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19842069</v>
      </c>
      <c r="F115" s="22">
        <v>12695945</v>
      </c>
      <c r="G115" s="22">
        <v>18889947</v>
      </c>
      <c r="H115" s="22">
        <v>5561551</v>
      </c>
      <c r="I115" s="22">
        <v>0</v>
      </c>
      <c r="J115" s="22">
        <v>0</v>
      </c>
      <c r="K115" s="22">
        <v>0</v>
      </c>
      <c r="L115" s="22">
        <v>0</v>
      </c>
      <c r="M115" s="22">
        <v>56989512</v>
      </c>
      <c r="N115" s="22">
        <v>217425</v>
      </c>
      <c r="O115" s="22">
        <v>8247246</v>
      </c>
      <c r="P115" s="22">
        <v>6545225</v>
      </c>
      <c r="Q115" s="22">
        <v>3035592</v>
      </c>
      <c r="R115" s="22">
        <v>4774313</v>
      </c>
      <c r="S115" s="22">
        <v>1649908</v>
      </c>
      <c r="T115" s="22">
        <v>81459221</v>
      </c>
      <c r="U115" s="22">
        <v>8952274</v>
      </c>
      <c r="V115" s="22">
        <v>2725931</v>
      </c>
      <c r="W115" s="22">
        <v>5328259</v>
      </c>
      <c r="X115" s="22">
        <v>660549</v>
      </c>
      <c r="Y115" s="22">
        <v>0</v>
      </c>
      <c r="Z115" s="22">
        <v>0</v>
      </c>
      <c r="AA115" s="22">
        <v>0</v>
      </c>
      <c r="AB115" s="22">
        <v>0</v>
      </c>
      <c r="AC115" s="22">
        <v>17667013</v>
      </c>
      <c r="AD115" s="22">
        <v>2384682</v>
      </c>
      <c r="AE115" s="22">
        <v>3359000</v>
      </c>
      <c r="AF115" s="22">
        <v>0</v>
      </c>
      <c r="AG115" s="22">
        <v>1655664</v>
      </c>
      <c r="AH115" s="22">
        <v>1084352</v>
      </c>
      <c r="AI115" s="22">
        <v>26150711</v>
      </c>
      <c r="AJ115" s="22">
        <v>55308510</v>
      </c>
      <c r="AK115" s="22">
        <v>7516370</v>
      </c>
      <c r="AL115" s="22">
        <v>0</v>
      </c>
      <c r="AM115" s="22">
        <v>47792140</v>
      </c>
    </row>
    <row r="116" spans="1:3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3281979</v>
      </c>
      <c r="F116" s="22">
        <v>0</v>
      </c>
      <c r="G116" s="22">
        <v>6522684</v>
      </c>
      <c r="H116" s="22">
        <v>6362051</v>
      </c>
      <c r="I116" s="22">
        <v>427895</v>
      </c>
      <c r="J116" s="22">
        <v>0</v>
      </c>
      <c r="K116" s="22">
        <v>0</v>
      </c>
      <c r="L116" s="22">
        <v>1083526</v>
      </c>
      <c r="M116" s="22">
        <v>17678135</v>
      </c>
      <c r="N116" s="22">
        <v>0</v>
      </c>
      <c r="O116" s="22">
        <v>4069897</v>
      </c>
      <c r="P116" s="22">
        <v>812621</v>
      </c>
      <c r="Q116" s="22">
        <v>434568</v>
      </c>
      <c r="R116" s="22">
        <v>557804</v>
      </c>
      <c r="S116" s="22">
        <v>123463</v>
      </c>
      <c r="T116" s="22">
        <v>23676488</v>
      </c>
      <c r="U116" s="22">
        <v>1967056</v>
      </c>
      <c r="V116" s="22">
        <v>0</v>
      </c>
      <c r="W116" s="22">
        <v>2342770</v>
      </c>
      <c r="X116" s="22">
        <v>1235916</v>
      </c>
      <c r="Y116" s="22">
        <v>93412</v>
      </c>
      <c r="Z116" s="22">
        <v>0</v>
      </c>
      <c r="AA116" s="22">
        <v>0</v>
      </c>
      <c r="AB116" s="22">
        <v>688497</v>
      </c>
      <c r="AC116" s="22">
        <v>6327651</v>
      </c>
      <c r="AD116" s="22">
        <v>2041906</v>
      </c>
      <c r="AE116" s="22">
        <v>522409</v>
      </c>
      <c r="AF116" s="22">
        <v>0</v>
      </c>
      <c r="AG116" s="22">
        <v>482222</v>
      </c>
      <c r="AH116" s="22">
        <v>118155</v>
      </c>
      <c r="AI116" s="22">
        <v>9492343</v>
      </c>
      <c r="AJ116" s="22">
        <v>14184145</v>
      </c>
      <c r="AK116" s="22">
        <v>1847185</v>
      </c>
      <c r="AL116" s="22">
        <v>0</v>
      </c>
      <c r="AM116" s="22">
        <v>12336960</v>
      </c>
    </row>
    <row r="117" spans="1:3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39939183</v>
      </c>
      <c r="F117" s="22">
        <v>0</v>
      </c>
      <c r="G117" s="22">
        <v>12887744</v>
      </c>
      <c r="H117" s="22">
        <v>36854342</v>
      </c>
      <c r="I117" s="22">
        <v>2272702</v>
      </c>
      <c r="J117" s="22">
        <v>0</v>
      </c>
      <c r="K117" s="22">
        <v>0</v>
      </c>
      <c r="L117" s="22">
        <v>4077222</v>
      </c>
      <c r="M117" s="22">
        <v>96031193</v>
      </c>
      <c r="N117" s="22">
        <v>6623658</v>
      </c>
      <c r="O117" s="22">
        <v>16154448</v>
      </c>
      <c r="P117" s="22">
        <v>7286119</v>
      </c>
      <c r="Q117" s="22">
        <v>11479561</v>
      </c>
      <c r="R117" s="22">
        <v>10538189</v>
      </c>
      <c r="S117" s="22">
        <v>2107116</v>
      </c>
      <c r="T117" s="22">
        <v>150220284</v>
      </c>
      <c r="U117" s="22">
        <v>26615240</v>
      </c>
      <c r="V117" s="22">
        <v>0</v>
      </c>
      <c r="W117" s="22">
        <v>5202807</v>
      </c>
      <c r="X117" s="22">
        <v>4234921</v>
      </c>
      <c r="Y117" s="22">
        <v>224769</v>
      </c>
      <c r="Z117" s="22">
        <v>0</v>
      </c>
      <c r="AA117" s="22">
        <v>0</v>
      </c>
      <c r="AB117" s="22">
        <v>1745746</v>
      </c>
      <c r="AC117" s="22">
        <v>38023483</v>
      </c>
      <c r="AD117" s="22">
        <v>5596857</v>
      </c>
      <c r="AE117" s="22">
        <v>4891257</v>
      </c>
      <c r="AF117" s="22">
        <v>0</v>
      </c>
      <c r="AG117" s="22">
        <v>3702635</v>
      </c>
      <c r="AH117" s="22">
        <v>1905387</v>
      </c>
      <c r="AI117" s="22">
        <v>54119619</v>
      </c>
      <c r="AJ117" s="22">
        <v>96100665</v>
      </c>
      <c r="AK117" s="22">
        <v>19012048</v>
      </c>
      <c r="AL117" s="22">
        <v>0</v>
      </c>
      <c r="AM117" s="22">
        <v>77088617</v>
      </c>
    </row>
    <row r="118" spans="1:3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48625121</v>
      </c>
      <c r="F118" s="22">
        <v>0</v>
      </c>
      <c r="G118" s="22">
        <v>26234283</v>
      </c>
      <c r="H118" s="22">
        <v>12647417</v>
      </c>
      <c r="I118" s="22">
        <v>4561353</v>
      </c>
      <c r="J118" s="22">
        <v>0</v>
      </c>
      <c r="K118" s="22">
        <v>0</v>
      </c>
      <c r="L118" s="22">
        <v>0</v>
      </c>
      <c r="M118" s="22">
        <v>92068174</v>
      </c>
      <c r="N118" s="22">
        <v>209148</v>
      </c>
      <c r="O118" s="22">
        <v>15708315</v>
      </c>
      <c r="P118" s="22">
        <v>9052926</v>
      </c>
      <c r="Q118" s="22">
        <v>2585804</v>
      </c>
      <c r="R118" s="22">
        <v>2646964</v>
      </c>
      <c r="S118" s="22">
        <v>5117990</v>
      </c>
      <c r="T118" s="22">
        <v>127389321</v>
      </c>
      <c r="U118" s="22">
        <v>19711500</v>
      </c>
      <c r="V118" s="22">
        <v>0</v>
      </c>
      <c r="W118" s="22">
        <v>6413903</v>
      </c>
      <c r="X118" s="22">
        <v>2670031</v>
      </c>
      <c r="Y118" s="22">
        <v>965122</v>
      </c>
      <c r="Z118" s="22">
        <v>0</v>
      </c>
      <c r="AA118" s="22">
        <v>0</v>
      </c>
      <c r="AB118" s="22">
        <v>0</v>
      </c>
      <c r="AC118" s="22">
        <v>29760556</v>
      </c>
      <c r="AD118" s="22">
        <v>6088831</v>
      </c>
      <c r="AE118" s="22">
        <v>4983679</v>
      </c>
      <c r="AF118" s="22">
        <v>0</v>
      </c>
      <c r="AG118" s="22">
        <v>521365</v>
      </c>
      <c r="AH118" s="22">
        <v>2527013</v>
      </c>
      <c r="AI118" s="22">
        <v>43881444</v>
      </c>
      <c r="AJ118" s="22">
        <v>83507877</v>
      </c>
      <c r="AK118" s="22">
        <v>1633264</v>
      </c>
      <c r="AL118" s="22">
        <v>0</v>
      </c>
      <c r="AM118" s="22">
        <v>81874613</v>
      </c>
    </row>
    <row r="119" spans="1:3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27137744</v>
      </c>
      <c r="F119" s="22">
        <v>0</v>
      </c>
      <c r="G119" s="22">
        <v>8475898</v>
      </c>
      <c r="H119" s="22">
        <v>28350330</v>
      </c>
      <c r="I119" s="22">
        <v>7093285</v>
      </c>
      <c r="J119" s="22">
        <v>0</v>
      </c>
      <c r="K119" s="22">
        <v>0</v>
      </c>
      <c r="L119" s="22">
        <v>0</v>
      </c>
      <c r="M119" s="22">
        <v>71057257</v>
      </c>
      <c r="N119" s="22">
        <v>2893483</v>
      </c>
      <c r="O119" s="22">
        <v>17274165</v>
      </c>
      <c r="P119" s="22">
        <v>2674946</v>
      </c>
      <c r="Q119" s="22">
        <v>3616668</v>
      </c>
      <c r="R119" s="22">
        <v>3652843</v>
      </c>
      <c r="S119" s="22">
        <v>2521009</v>
      </c>
      <c r="T119" s="22">
        <v>103690371</v>
      </c>
      <c r="U119" s="22">
        <v>18780095</v>
      </c>
      <c r="V119" s="22">
        <v>0</v>
      </c>
      <c r="W119" s="22">
        <v>3167175</v>
      </c>
      <c r="X119" s="22">
        <v>7568268</v>
      </c>
      <c r="Y119" s="22">
        <v>1283012</v>
      </c>
      <c r="Z119" s="22">
        <v>0</v>
      </c>
      <c r="AA119" s="22">
        <v>0</v>
      </c>
      <c r="AB119" s="22">
        <v>0</v>
      </c>
      <c r="AC119" s="22">
        <v>30798550</v>
      </c>
      <c r="AD119" s="22">
        <v>6136096</v>
      </c>
      <c r="AE119" s="22">
        <v>1899465</v>
      </c>
      <c r="AF119" s="22">
        <v>0</v>
      </c>
      <c r="AG119" s="22">
        <v>1247425</v>
      </c>
      <c r="AH119" s="22">
        <v>893950</v>
      </c>
      <c r="AI119" s="22">
        <v>40975486</v>
      </c>
      <c r="AJ119" s="22">
        <v>62714885</v>
      </c>
      <c r="AK119" s="22">
        <v>2651785</v>
      </c>
      <c r="AL119" s="22">
        <v>0</v>
      </c>
      <c r="AM119" s="22">
        <v>60063100</v>
      </c>
    </row>
    <row r="120" spans="1:3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86050530</v>
      </c>
      <c r="F120" s="22">
        <v>0</v>
      </c>
      <c r="G120" s="22">
        <v>45899557</v>
      </c>
      <c r="H120" s="22">
        <v>0</v>
      </c>
      <c r="I120" s="22">
        <v>36156400</v>
      </c>
      <c r="J120" s="22">
        <v>0</v>
      </c>
      <c r="K120" s="22">
        <v>0</v>
      </c>
      <c r="L120" s="22">
        <v>0</v>
      </c>
      <c r="M120" s="22">
        <v>168106487</v>
      </c>
      <c r="N120" s="22">
        <v>0</v>
      </c>
      <c r="O120" s="22">
        <v>66278153</v>
      </c>
      <c r="P120" s="22">
        <v>5945838</v>
      </c>
      <c r="Q120" s="22">
        <v>7716194</v>
      </c>
      <c r="R120" s="22">
        <v>0</v>
      </c>
      <c r="S120" s="22">
        <v>3510148</v>
      </c>
      <c r="T120" s="22">
        <v>251556820</v>
      </c>
      <c r="U120" s="22">
        <v>46814164</v>
      </c>
      <c r="V120" s="22">
        <v>0</v>
      </c>
      <c r="W120" s="22">
        <v>23982664</v>
      </c>
      <c r="X120" s="22">
        <v>0</v>
      </c>
      <c r="Y120" s="22">
        <v>13370851</v>
      </c>
      <c r="Z120" s="22">
        <v>0</v>
      </c>
      <c r="AA120" s="22">
        <v>0</v>
      </c>
      <c r="AB120" s="22">
        <v>0</v>
      </c>
      <c r="AC120" s="22">
        <v>84167679</v>
      </c>
      <c r="AD120" s="22">
        <v>18571472</v>
      </c>
      <c r="AE120" s="22">
        <v>2861811</v>
      </c>
      <c r="AF120" s="22">
        <v>0</v>
      </c>
      <c r="AG120" s="22">
        <v>0</v>
      </c>
      <c r="AH120" s="22">
        <v>1997065</v>
      </c>
      <c r="AI120" s="22">
        <v>107598027</v>
      </c>
      <c r="AJ120" s="22">
        <v>143958793</v>
      </c>
      <c r="AK120" s="22">
        <v>14385026</v>
      </c>
      <c r="AL120" s="22">
        <v>5740903</v>
      </c>
      <c r="AM120" s="22">
        <v>123832864</v>
      </c>
    </row>
    <row r="121" spans="1:3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50388016</v>
      </c>
      <c r="F121" s="22">
        <v>0</v>
      </c>
      <c r="G121" s="22">
        <v>81134443</v>
      </c>
      <c r="H121" s="22">
        <v>0</v>
      </c>
      <c r="I121" s="22">
        <v>40657782</v>
      </c>
      <c r="J121" s="22">
        <v>0</v>
      </c>
      <c r="K121" s="22">
        <v>68133</v>
      </c>
      <c r="L121" s="22">
        <v>0</v>
      </c>
      <c r="M121" s="22">
        <v>172248374</v>
      </c>
      <c r="N121" s="22">
        <v>26652999</v>
      </c>
      <c r="O121" s="22">
        <v>45261211</v>
      </c>
      <c r="P121" s="22">
        <v>10464097</v>
      </c>
      <c r="Q121" s="22">
        <v>16961998</v>
      </c>
      <c r="R121" s="22">
        <v>4397988</v>
      </c>
      <c r="S121" s="22">
        <v>4408185</v>
      </c>
      <c r="T121" s="22">
        <v>280394852</v>
      </c>
      <c r="U121" s="22">
        <v>33151566</v>
      </c>
      <c r="V121" s="22">
        <v>0</v>
      </c>
      <c r="W121" s="22">
        <v>35012887</v>
      </c>
      <c r="X121" s="22">
        <v>0</v>
      </c>
      <c r="Y121" s="22">
        <v>19375770</v>
      </c>
      <c r="Z121" s="22">
        <v>0</v>
      </c>
      <c r="AA121" s="22">
        <v>25416</v>
      </c>
      <c r="AB121" s="22">
        <v>0</v>
      </c>
      <c r="AC121" s="22">
        <v>87565639</v>
      </c>
      <c r="AD121" s="22">
        <v>15457949</v>
      </c>
      <c r="AE121" s="22">
        <v>5995005</v>
      </c>
      <c r="AF121" s="22">
        <v>0</v>
      </c>
      <c r="AG121" s="22">
        <v>3476628</v>
      </c>
      <c r="AH121" s="22">
        <v>2834347</v>
      </c>
      <c r="AI121" s="22">
        <v>115329568</v>
      </c>
      <c r="AJ121" s="22">
        <v>165065284</v>
      </c>
      <c r="AK121" s="22">
        <v>6367676</v>
      </c>
      <c r="AL121" s="22">
        <v>3765209</v>
      </c>
      <c r="AM121" s="22">
        <v>154932399</v>
      </c>
    </row>
    <row r="122" spans="1:3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5740598</v>
      </c>
      <c r="F122" s="22">
        <v>0</v>
      </c>
      <c r="G122" s="22">
        <v>2773428</v>
      </c>
      <c r="H122" s="22">
        <v>4080274</v>
      </c>
      <c r="I122" s="22">
        <v>990718</v>
      </c>
      <c r="J122" s="22">
        <v>0</v>
      </c>
      <c r="K122" s="22">
        <v>0</v>
      </c>
      <c r="L122" s="22">
        <v>0</v>
      </c>
      <c r="M122" s="22">
        <v>13585018</v>
      </c>
      <c r="N122" s="22">
        <v>0</v>
      </c>
      <c r="O122" s="22">
        <v>4070607</v>
      </c>
      <c r="P122" s="22">
        <v>2882572</v>
      </c>
      <c r="Q122" s="22">
        <v>115248</v>
      </c>
      <c r="R122" s="22">
        <v>259456</v>
      </c>
      <c r="S122" s="22">
        <v>223000</v>
      </c>
      <c r="T122" s="22">
        <v>21135901</v>
      </c>
      <c r="U122" s="22">
        <v>2113923</v>
      </c>
      <c r="V122" s="22">
        <v>0</v>
      </c>
      <c r="W122" s="22">
        <v>1743414</v>
      </c>
      <c r="X122" s="22">
        <v>1270727</v>
      </c>
      <c r="Y122" s="22">
        <v>150133</v>
      </c>
      <c r="Z122" s="22">
        <v>0</v>
      </c>
      <c r="AA122" s="22">
        <v>0</v>
      </c>
      <c r="AB122" s="22">
        <v>0</v>
      </c>
      <c r="AC122" s="22">
        <v>5278197</v>
      </c>
      <c r="AD122" s="22">
        <v>2613782</v>
      </c>
      <c r="AE122" s="22">
        <v>1501570</v>
      </c>
      <c r="AF122" s="22">
        <v>0</v>
      </c>
      <c r="AG122" s="22">
        <v>26869</v>
      </c>
      <c r="AH122" s="22">
        <v>165266</v>
      </c>
      <c r="AI122" s="22">
        <v>9585684</v>
      </c>
      <c r="AJ122" s="22">
        <v>11550217</v>
      </c>
      <c r="AK122" s="22">
        <v>970167</v>
      </c>
      <c r="AL122" s="22">
        <v>0</v>
      </c>
      <c r="AM122" s="22">
        <v>10580050</v>
      </c>
    </row>
    <row r="123" spans="1:3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58394621</v>
      </c>
      <c r="F123" s="22">
        <v>0</v>
      </c>
      <c r="G123" s="22">
        <v>27258327</v>
      </c>
      <c r="H123" s="22">
        <v>39111317</v>
      </c>
      <c r="I123" s="22">
        <v>1848475</v>
      </c>
      <c r="J123" s="22">
        <v>0</v>
      </c>
      <c r="K123" s="22">
        <v>0</v>
      </c>
      <c r="L123" s="22">
        <v>0</v>
      </c>
      <c r="M123" s="22">
        <v>126612740</v>
      </c>
      <c r="N123" s="22">
        <v>6217884</v>
      </c>
      <c r="O123" s="22">
        <v>18038753</v>
      </c>
      <c r="P123" s="22">
        <v>15092888</v>
      </c>
      <c r="Q123" s="22">
        <v>9935400</v>
      </c>
      <c r="R123" s="22">
        <v>20754532</v>
      </c>
      <c r="S123" s="22">
        <v>3232590</v>
      </c>
      <c r="T123" s="22">
        <v>199884787</v>
      </c>
      <c r="U123" s="22">
        <v>33290628</v>
      </c>
      <c r="V123" s="22">
        <v>0</v>
      </c>
      <c r="W123" s="22">
        <v>7276711</v>
      </c>
      <c r="X123" s="22">
        <v>15161358</v>
      </c>
      <c r="Y123" s="22">
        <v>121411</v>
      </c>
      <c r="Z123" s="22">
        <v>0</v>
      </c>
      <c r="AA123" s="22">
        <v>0</v>
      </c>
      <c r="AB123" s="22">
        <v>0</v>
      </c>
      <c r="AC123" s="22">
        <v>55850108</v>
      </c>
      <c r="AD123" s="22">
        <v>8299084</v>
      </c>
      <c r="AE123" s="22">
        <v>7576355</v>
      </c>
      <c r="AF123" s="22">
        <v>0</v>
      </c>
      <c r="AG123" s="22">
        <v>10403509</v>
      </c>
      <c r="AH123" s="22">
        <v>2270082</v>
      </c>
      <c r="AI123" s="22">
        <v>84399138</v>
      </c>
      <c r="AJ123" s="22">
        <v>115485649</v>
      </c>
      <c r="AK123" s="22">
        <v>10496713</v>
      </c>
      <c r="AL123" s="22">
        <v>0</v>
      </c>
      <c r="AM123" s="22">
        <v>104988936</v>
      </c>
    </row>
    <row r="124" spans="1:3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10520579</v>
      </c>
      <c r="F124" s="22">
        <v>0</v>
      </c>
      <c r="G124" s="22">
        <v>10277047</v>
      </c>
      <c r="H124" s="22">
        <v>6907339</v>
      </c>
      <c r="I124" s="22">
        <v>2718164</v>
      </c>
      <c r="J124" s="22">
        <v>0</v>
      </c>
      <c r="K124" s="22">
        <v>0</v>
      </c>
      <c r="L124" s="22">
        <v>0</v>
      </c>
      <c r="M124" s="22">
        <v>30423129</v>
      </c>
      <c r="N124" s="22">
        <v>86469</v>
      </c>
      <c r="O124" s="22">
        <v>1884376</v>
      </c>
      <c r="P124" s="22">
        <v>1635381</v>
      </c>
      <c r="Q124" s="22">
        <v>476537</v>
      </c>
      <c r="R124" s="22">
        <v>3612173</v>
      </c>
      <c r="S124" s="22">
        <v>1249006</v>
      </c>
      <c r="T124" s="22">
        <v>39367071</v>
      </c>
      <c r="U124" s="22">
        <v>6023049</v>
      </c>
      <c r="V124" s="22">
        <v>0</v>
      </c>
      <c r="W124" s="22">
        <v>2712079</v>
      </c>
      <c r="X124" s="22">
        <v>1821101</v>
      </c>
      <c r="Y124" s="22">
        <v>1185527</v>
      </c>
      <c r="Z124" s="22">
        <v>0</v>
      </c>
      <c r="AA124" s="22">
        <v>0</v>
      </c>
      <c r="AB124" s="22">
        <v>0</v>
      </c>
      <c r="AC124" s="22">
        <v>11741756</v>
      </c>
      <c r="AD124" s="22">
        <v>668552</v>
      </c>
      <c r="AE124" s="22">
        <v>928179</v>
      </c>
      <c r="AF124" s="22">
        <v>0</v>
      </c>
      <c r="AG124" s="22">
        <v>2381303</v>
      </c>
      <c r="AH124" s="22">
        <v>803962</v>
      </c>
      <c r="AI124" s="22">
        <v>16523752</v>
      </c>
      <c r="AJ124" s="22">
        <v>22843319</v>
      </c>
      <c r="AK124" s="22">
        <v>910894</v>
      </c>
      <c r="AL124" s="22">
        <v>517943</v>
      </c>
      <c r="AM124" s="22">
        <v>21414482</v>
      </c>
    </row>
    <row r="125" spans="1:3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17422826</v>
      </c>
      <c r="F125" s="22">
        <v>0</v>
      </c>
      <c r="G125" s="22">
        <v>14126426</v>
      </c>
      <c r="H125" s="22">
        <v>10652276</v>
      </c>
      <c r="I125" s="22">
        <v>767550</v>
      </c>
      <c r="J125" s="22">
        <v>0</v>
      </c>
      <c r="K125" s="22">
        <v>0</v>
      </c>
      <c r="L125" s="22">
        <v>0</v>
      </c>
      <c r="M125" s="22">
        <v>42969078</v>
      </c>
      <c r="N125" s="22">
        <v>0</v>
      </c>
      <c r="O125" s="22">
        <v>19452706</v>
      </c>
      <c r="P125" s="22">
        <v>5629243</v>
      </c>
      <c r="Q125" s="22">
        <v>1078809</v>
      </c>
      <c r="R125" s="22">
        <v>0</v>
      </c>
      <c r="S125" s="22">
        <v>2302188</v>
      </c>
      <c r="T125" s="22">
        <v>71432024</v>
      </c>
      <c r="U125" s="22">
        <v>8426554</v>
      </c>
      <c r="V125" s="22">
        <v>0</v>
      </c>
      <c r="W125" s="22">
        <v>4448748</v>
      </c>
      <c r="X125" s="22">
        <v>3393939</v>
      </c>
      <c r="Y125" s="22">
        <v>293957</v>
      </c>
      <c r="Z125" s="22">
        <v>0</v>
      </c>
      <c r="AA125" s="22">
        <v>0</v>
      </c>
      <c r="AB125" s="22">
        <v>0</v>
      </c>
      <c r="AC125" s="22">
        <v>16563198</v>
      </c>
      <c r="AD125" s="22">
        <v>12014874</v>
      </c>
      <c r="AE125" s="22">
        <v>3362498</v>
      </c>
      <c r="AF125" s="22">
        <v>0</v>
      </c>
      <c r="AG125" s="22">
        <v>0</v>
      </c>
      <c r="AH125" s="22">
        <v>997626</v>
      </c>
      <c r="AI125" s="22">
        <v>32938196</v>
      </c>
      <c r="AJ125" s="22">
        <v>38493828</v>
      </c>
      <c r="AK125" s="22">
        <v>1145301</v>
      </c>
      <c r="AL125" s="22">
        <v>0</v>
      </c>
      <c r="AM125" s="22">
        <v>37348527</v>
      </c>
    </row>
    <row r="126" spans="1:3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8427023</v>
      </c>
      <c r="F126" s="22">
        <v>0</v>
      </c>
      <c r="G126" s="22">
        <v>2812029</v>
      </c>
      <c r="H126" s="22">
        <v>3795238</v>
      </c>
      <c r="I126" s="22">
        <v>1141654</v>
      </c>
      <c r="J126" s="22">
        <v>0</v>
      </c>
      <c r="K126" s="22">
        <v>0</v>
      </c>
      <c r="L126" s="22">
        <v>0</v>
      </c>
      <c r="M126" s="22">
        <v>16175944</v>
      </c>
      <c r="N126" s="22">
        <v>0</v>
      </c>
      <c r="O126" s="22">
        <v>5640448</v>
      </c>
      <c r="P126" s="22">
        <v>1001130</v>
      </c>
      <c r="Q126" s="22">
        <v>332482</v>
      </c>
      <c r="R126" s="22">
        <v>1066482</v>
      </c>
      <c r="S126" s="22">
        <v>234801</v>
      </c>
      <c r="T126" s="22">
        <v>24451287</v>
      </c>
      <c r="U126" s="22">
        <v>4890296</v>
      </c>
      <c r="V126" s="22">
        <v>0</v>
      </c>
      <c r="W126" s="22">
        <v>1267565</v>
      </c>
      <c r="X126" s="22">
        <v>2958028</v>
      </c>
      <c r="Y126" s="22">
        <v>397486</v>
      </c>
      <c r="Z126" s="22">
        <v>0</v>
      </c>
      <c r="AA126" s="22">
        <v>0</v>
      </c>
      <c r="AB126" s="22">
        <v>0</v>
      </c>
      <c r="AC126" s="22">
        <v>9513375</v>
      </c>
      <c r="AD126" s="22">
        <v>2323028</v>
      </c>
      <c r="AE126" s="22">
        <v>635202</v>
      </c>
      <c r="AF126" s="22">
        <v>0</v>
      </c>
      <c r="AG126" s="22">
        <v>637254</v>
      </c>
      <c r="AH126" s="22">
        <v>212629</v>
      </c>
      <c r="AI126" s="22">
        <v>13321488</v>
      </c>
      <c r="AJ126" s="22">
        <v>11129799</v>
      </c>
      <c r="AK126" s="22">
        <v>106534</v>
      </c>
      <c r="AL126" s="22">
        <v>0</v>
      </c>
      <c r="AM126" s="22">
        <v>11023265</v>
      </c>
    </row>
    <row r="127" spans="1:3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17737554</v>
      </c>
      <c r="F127" s="22">
        <v>0</v>
      </c>
      <c r="G127" s="22">
        <v>14111704</v>
      </c>
      <c r="H127" s="22">
        <v>9593973</v>
      </c>
      <c r="I127" s="22">
        <v>3838689</v>
      </c>
      <c r="J127" s="22">
        <v>0</v>
      </c>
      <c r="K127" s="22">
        <v>0</v>
      </c>
      <c r="L127" s="22">
        <v>0</v>
      </c>
      <c r="M127" s="22">
        <v>45281920</v>
      </c>
      <c r="N127" s="22">
        <v>1242155</v>
      </c>
      <c r="O127" s="22">
        <v>31110973</v>
      </c>
      <c r="P127" s="22">
        <v>5486155</v>
      </c>
      <c r="Q127" s="22">
        <v>263312</v>
      </c>
      <c r="R127" s="22">
        <v>2115886</v>
      </c>
      <c r="S127" s="22">
        <v>1177664</v>
      </c>
      <c r="T127" s="22">
        <v>86678065</v>
      </c>
      <c r="U127" s="22">
        <v>11270667</v>
      </c>
      <c r="V127" s="22">
        <v>0</v>
      </c>
      <c r="W127" s="22">
        <v>2348951</v>
      </c>
      <c r="X127" s="22">
        <v>1692128</v>
      </c>
      <c r="Y127" s="22">
        <v>769575</v>
      </c>
      <c r="Z127" s="22">
        <v>0</v>
      </c>
      <c r="AA127" s="22">
        <v>0</v>
      </c>
      <c r="AB127" s="22">
        <v>0</v>
      </c>
      <c r="AC127" s="22">
        <v>16081321</v>
      </c>
      <c r="AD127" s="22">
        <v>11838204</v>
      </c>
      <c r="AE127" s="22">
        <v>2068922</v>
      </c>
      <c r="AF127" s="22">
        <v>0</v>
      </c>
      <c r="AG127" s="22">
        <v>1100219</v>
      </c>
      <c r="AH127" s="22">
        <v>884620</v>
      </c>
      <c r="AI127" s="22">
        <v>31973286</v>
      </c>
      <c r="AJ127" s="22">
        <v>54704779</v>
      </c>
      <c r="AK127" s="22">
        <v>5307139</v>
      </c>
      <c r="AL127" s="22">
        <v>7850855</v>
      </c>
      <c r="AM127" s="22">
        <v>41546785</v>
      </c>
    </row>
    <row r="128" spans="1:3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23260449</v>
      </c>
      <c r="F128" s="22">
        <v>0</v>
      </c>
      <c r="G128" s="22">
        <v>16154871</v>
      </c>
      <c r="H128" s="22">
        <v>10137462</v>
      </c>
      <c r="I128" s="22">
        <v>0</v>
      </c>
      <c r="J128" s="22">
        <v>0</v>
      </c>
      <c r="K128" s="22">
        <v>0</v>
      </c>
      <c r="L128" s="22">
        <v>0</v>
      </c>
      <c r="M128" s="22">
        <v>49552782</v>
      </c>
      <c r="N128" s="22">
        <v>1740199</v>
      </c>
      <c r="O128" s="22">
        <v>52386824</v>
      </c>
      <c r="P128" s="22">
        <v>6117328</v>
      </c>
      <c r="Q128" s="22">
        <v>418149</v>
      </c>
      <c r="R128" s="22">
        <v>2421280</v>
      </c>
      <c r="S128" s="22">
        <v>1656819</v>
      </c>
      <c r="T128" s="22">
        <v>114293381</v>
      </c>
      <c r="U128" s="22">
        <v>5870810</v>
      </c>
      <c r="V128" s="22">
        <v>0</v>
      </c>
      <c r="W128" s="22">
        <v>4064551</v>
      </c>
      <c r="X128" s="22">
        <v>3157660</v>
      </c>
      <c r="Y128" s="22">
        <v>0</v>
      </c>
      <c r="Z128" s="22">
        <v>0</v>
      </c>
      <c r="AA128" s="22">
        <v>0</v>
      </c>
      <c r="AB128" s="22">
        <v>0</v>
      </c>
      <c r="AC128" s="22">
        <v>13093021</v>
      </c>
      <c r="AD128" s="22">
        <v>8165810</v>
      </c>
      <c r="AE128" s="22">
        <v>3843112</v>
      </c>
      <c r="AF128" s="22">
        <v>0</v>
      </c>
      <c r="AG128" s="22">
        <v>578969</v>
      </c>
      <c r="AH128" s="22">
        <v>1412319</v>
      </c>
      <c r="AI128" s="22">
        <v>27093231</v>
      </c>
      <c r="AJ128" s="22">
        <v>87200150</v>
      </c>
      <c r="AK128" s="22">
        <v>13173170</v>
      </c>
      <c r="AL128" s="22">
        <v>0</v>
      </c>
      <c r="AM128" s="22">
        <v>74026980</v>
      </c>
    </row>
    <row r="129" spans="1:3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16598299</v>
      </c>
      <c r="F129" s="22">
        <v>0</v>
      </c>
      <c r="G129" s="22">
        <v>6854372</v>
      </c>
      <c r="H129" s="22">
        <v>12562263</v>
      </c>
      <c r="I129" s="22">
        <v>0</v>
      </c>
      <c r="J129" s="22">
        <v>0</v>
      </c>
      <c r="K129" s="22">
        <v>0</v>
      </c>
      <c r="L129" s="22">
        <v>0</v>
      </c>
      <c r="M129" s="22">
        <v>36014934</v>
      </c>
      <c r="N129" s="22">
        <v>218254</v>
      </c>
      <c r="O129" s="22">
        <v>10203543</v>
      </c>
      <c r="P129" s="22">
        <v>2281973</v>
      </c>
      <c r="Q129" s="22">
        <v>5982176</v>
      </c>
      <c r="R129" s="22">
        <v>3506856</v>
      </c>
      <c r="S129" s="22">
        <v>2378211</v>
      </c>
      <c r="T129" s="22">
        <v>60585947</v>
      </c>
      <c r="U129" s="22">
        <v>10424774</v>
      </c>
      <c r="V129" s="22">
        <v>0</v>
      </c>
      <c r="W129" s="22">
        <v>2727096</v>
      </c>
      <c r="X129" s="22">
        <v>3868453</v>
      </c>
      <c r="Y129" s="22">
        <v>0</v>
      </c>
      <c r="Z129" s="22">
        <v>0</v>
      </c>
      <c r="AA129" s="22">
        <v>0</v>
      </c>
      <c r="AB129" s="22">
        <v>0</v>
      </c>
      <c r="AC129" s="22">
        <v>17020323</v>
      </c>
      <c r="AD129" s="22">
        <v>3290961</v>
      </c>
      <c r="AE129" s="22">
        <v>684847</v>
      </c>
      <c r="AF129" s="22">
        <v>0</v>
      </c>
      <c r="AG129" s="22">
        <v>1286838</v>
      </c>
      <c r="AH129" s="22">
        <v>1359523</v>
      </c>
      <c r="AI129" s="22">
        <v>23642492</v>
      </c>
      <c r="AJ129" s="22">
        <v>36943455</v>
      </c>
      <c r="AK129" s="22">
        <v>4800260</v>
      </c>
      <c r="AL129" s="22">
        <v>0</v>
      </c>
      <c r="AM129" s="22">
        <v>32143195</v>
      </c>
    </row>
    <row r="130" spans="1:3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39394889</v>
      </c>
      <c r="F130" s="22">
        <v>0</v>
      </c>
      <c r="G130" s="22">
        <v>10808392</v>
      </c>
      <c r="H130" s="22">
        <v>1675147</v>
      </c>
      <c r="I130" s="22">
        <v>0</v>
      </c>
      <c r="J130" s="22">
        <v>0</v>
      </c>
      <c r="K130" s="22">
        <v>0</v>
      </c>
      <c r="L130" s="22">
        <v>0</v>
      </c>
      <c r="M130" s="22">
        <v>51878428</v>
      </c>
      <c r="N130" s="22">
        <v>0</v>
      </c>
      <c r="O130" s="22">
        <v>17016391</v>
      </c>
      <c r="P130" s="22">
        <v>2385121</v>
      </c>
      <c r="Q130" s="22">
        <v>612792</v>
      </c>
      <c r="R130" s="22">
        <v>377600</v>
      </c>
      <c r="S130" s="22">
        <v>1440580</v>
      </c>
      <c r="T130" s="22">
        <v>73710912</v>
      </c>
      <c r="U130" s="22">
        <v>30746787</v>
      </c>
      <c r="V130" s="22">
        <v>0</v>
      </c>
      <c r="W130" s="22">
        <v>8385079</v>
      </c>
      <c r="X130" s="22">
        <v>1033857</v>
      </c>
      <c r="Y130" s="22">
        <v>0</v>
      </c>
      <c r="Z130" s="22">
        <v>0</v>
      </c>
      <c r="AA130" s="22">
        <v>0</v>
      </c>
      <c r="AB130" s="22">
        <v>0</v>
      </c>
      <c r="AC130" s="22">
        <v>40165723</v>
      </c>
      <c r="AD130" s="22">
        <v>5314735</v>
      </c>
      <c r="AE130" s="22">
        <v>1436739</v>
      </c>
      <c r="AF130" s="22">
        <v>0</v>
      </c>
      <c r="AG130" s="22">
        <v>190251</v>
      </c>
      <c r="AH130" s="22">
        <v>773905</v>
      </c>
      <c r="AI130" s="22">
        <v>47881353</v>
      </c>
      <c r="AJ130" s="22">
        <v>25829559</v>
      </c>
      <c r="AK130" s="22">
        <v>643696</v>
      </c>
      <c r="AL130" s="22">
        <v>0</v>
      </c>
      <c r="AM130" s="22">
        <v>25185863</v>
      </c>
    </row>
    <row r="131" spans="1:3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11189556</v>
      </c>
      <c r="F131" s="22">
        <v>0</v>
      </c>
      <c r="G131" s="22">
        <v>4045530</v>
      </c>
      <c r="H131" s="22">
        <v>5670005</v>
      </c>
      <c r="I131" s="22">
        <v>1288948</v>
      </c>
      <c r="J131" s="22">
        <v>0</v>
      </c>
      <c r="K131" s="22">
        <v>0</v>
      </c>
      <c r="L131" s="22">
        <v>0</v>
      </c>
      <c r="M131" s="22">
        <v>22194039</v>
      </c>
      <c r="N131" s="22">
        <v>0</v>
      </c>
      <c r="O131" s="22">
        <v>17997511</v>
      </c>
      <c r="P131" s="22">
        <v>4681564</v>
      </c>
      <c r="Q131" s="22">
        <v>1179166</v>
      </c>
      <c r="R131" s="22">
        <v>3167675</v>
      </c>
      <c r="S131" s="22">
        <v>2232279</v>
      </c>
      <c r="T131" s="22">
        <v>51452234</v>
      </c>
      <c r="U131" s="22">
        <v>6024113</v>
      </c>
      <c r="V131" s="22">
        <v>0</v>
      </c>
      <c r="W131" s="22">
        <v>1386392</v>
      </c>
      <c r="X131" s="22">
        <v>2607868</v>
      </c>
      <c r="Y131" s="22">
        <v>514845</v>
      </c>
      <c r="Z131" s="22">
        <v>0</v>
      </c>
      <c r="AA131" s="22">
        <v>0</v>
      </c>
      <c r="AB131" s="22">
        <v>0</v>
      </c>
      <c r="AC131" s="22">
        <v>10533218</v>
      </c>
      <c r="AD131" s="22">
        <v>5210924</v>
      </c>
      <c r="AE131" s="22">
        <v>3106066</v>
      </c>
      <c r="AF131" s="22">
        <v>0</v>
      </c>
      <c r="AG131" s="22">
        <v>1187343</v>
      </c>
      <c r="AH131" s="22">
        <v>1330738</v>
      </c>
      <c r="AI131" s="22">
        <v>21368289</v>
      </c>
      <c r="AJ131" s="22">
        <v>30083945</v>
      </c>
      <c r="AK131" s="22">
        <v>229826</v>
      </c>
      <c r="AL131" s="22">
        <v>1135247</v>
      </c>
      <c r="AM131" s="22">
        <v>28718872</v>
      </c>
    </row>
    <row r="132" spans="1:3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2656665</v>
      </c>
      <c r="F132" s="22">
        <v>0</v>
      </c>
      <c r="G132" s="22">
        <v>4853678</v>
      </c>
      <c r="H132" s="22">
        <v>2841887</v>
      </c>
      <c r="I132" s="22">
        <v>128174</v>
      </c>
      <c r="J132" s="22">
        <v>0</v>
      </c>
      <c r="K132" s="22">
        <v>0</v>
      </c>
      <c r="L132" s="22">
        <v>0</v>
      </c>
      <c r="M132" s="22">
        <v>10480404</v>
      </c>
      <c r="N132" s="22">
        <v>224414</v>
      </c>
      <c r="O132" s="22">
        <v>1350510</v>
      </c>
      <c r="P132" s="22">
        <v>200875</v>
      </c>
      <c r="Q132" s="22">
        <v>96270</v>
      </c>
      <c r="R132" s="22">
        <v>607038</v>
      </c>
      <c r="S132" s="22">
        <v>152354</v>
      </c>
      <c r="T132" s="22">
        <v>13111865</v>
      </c>
      <c r="U132" s="22">
        <v>1873257</v>
      </c>
      <c r="V132" s="22">
        <v>0</v>
      </c>
      <c r="W132" s="22">
        <v>1378805</v>
      </c>
      <c r="X132" s="22">
        <v>1005746</v>
      </c>
      <c r="Y132" s="22">
        <v>41197</v>
      </c>
      <c r="Z132" s="22">
        <v>0</v>
      </c>
      <c r="AA132" s="22">
        <v>0</v>
      </c>
      <c r="AB132" s="22">
        <v>0</v>
      </c>
      <c r="AC132" s="22">
        <v>4299005</v>
      </c>
      <c r="AD132" s="22">
        <v>634741</v>
      </c>
      <c r="AE132" s="22">
        <v>93878</v>
      </c>
      <c r="AF132" s="22">
        <v>0</v>
      </c>
      <c r="AG132" s="22">
        <v>244601</v>
      </c>
      <c r="AH132" s="22">
        <v>100388</v>
      </c>
      <c r="AI132" s="22">
        <v>5372613</v>
      </c>
      <c r="AJ132" s="22">
        <v>7739252</v>
      </c>
      <c r="AK132" s="22">
        <v>24513</v>
      </c>
      <c r="AL132" s="22">
        <v>0</v>
      </c>
      <c r="AM132" s="22">
        <v>7714739</v>
      </c>
    </row>
    <row r="133" spans="1:3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25701139</v>
      </c>
      <c r="F133" s="22">
        <v>0</v>
      </c>
      <c r="G133" s="22">
        <v>11530151</v>
      </c>
      <c r="H133" s="22">
        <v>6912795</v>
      </c>
      <c r="I133" s="22">
        <v>5133781</v>
      </c>
      <c r="J133" s="22">
        <v>0</v>
      </c>
      <c r="K133" s="22">
        <v>0</v>
      </c>
      <c r="L133" s="22">
        <v>1346742</v>
      </c>
      <c r="M133" s="22">
        <v>50624608</v>
      </c>
      <c r="N133" s="22">
        <v>325943</v>
      </c>
      <c r="O133" s="22">
        <v>31299680</v>
      </c>
      <c r="P133" s="22">
        <v>5569058</v>
      </c>
      <c r="Q133" s="22">
        <v>1786762</v>
      </c>
      <c r="R133" s="22">
        <v>5685639</v>
      </c>
      <c r="S133" s="22">
        <v>2146580</v>
      </c>
      <c r="T133" s="22">
        <v>97438270</v>
      </c>
      <c r="U133" s="22">
        <v>17849167</v>
      </c>
      <c r="V133" s="22">
        <v>0</v>
      </c>
      <c r="W133" s="22">
        <v>5208256</v>
      </c>
      <c r="X133" s="22">
        <v>3476910</v>
      </c>
      <c r="Y133" s="22">
        <v>3666382</v>
      </c>
      <c r="Z133" s="22">
        <v>0</v>
      </c>
      <c r="AA133" s="22">
        <v>0</v>
      </c>
      <c r="AB133" s="22">
        <v>647429</v>
      </c>
      <c r="AC133" s="22">
        <v>30848144</v>
      </c>
      <c r="AD133" s="22">
        <v>13309005</v>
      </c>
      <c r="AE133" s="22">
        <v>3178835</v>
      </c>
      <c r="AF133" s="22">
        <v>0</v>
      </c>
      <c r="AG133" s="22">
        <v>4813158</v>
      </c>
      <c r="AH133" s="22">
        <v>1179001</v>
      </c>
      <c r="AI133" s="22">
        <v>53328143</v>
      </c>
      <c r="AJ133" s="22">
        <v>44110127</v>
      </c>
      <c r="AK133" s="22">
        <v>1582017</v>
      </c>
      <c r="AL133" s="22">
        <v>0</v>
      </c>
      <c r="AM133" s="22">
        <v>42528110</v>
      </c>
    </row>
    <row r="134" spans="1:3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90490572</v>
      </c>
      <c r="F134" s="22">
        <v>0</v>
      </c>
      <c r="G134" s="22">
        <v>40159364</v>
      </c>
      <c r="H134" s="22">
        <v>47108246</v>
      </c>
      <c r="I134" s="22">
        <v>75787880</v>
      </c>
      <c r="J134" s="22">
        <v>0</v>
      </c>
      <c r="K134" s="22">
        <v>0</v>
      </c>
      <c r="L134" s="22">
        <v>0</v>
      </c>
      <c r="M134" s="22">
        <v>253546062</v>
      </c>
      <c r="N134" s="22">
        <v>9484838</v>
      </c>
      <c r="O134" s="22">
        <v>44573774</v>
      </c>
      <c r="P134" s="22">
        <v>9840304</v>
      </c>
      <c r="Q134" s="22">
        <v>30542694</v>
      </c>
      <c r="R134" s="22">
        <v>16949644</v>
      </c>
      <c r="S134" s="22">
        <v>7987175</v>
      </c>
      <c r="T134" s="22">
        <v>372924491</v>
      </c>
      <c r="U134" s="22">
        <v>38042403</v>
      </c>
      <c r="V134" s="22">
        <v>0</v>
      </c>
      <c r="W134" s="22">
        <v>16103748</v>
      </c>
      <c r="X134" s="22">
        <v>13011879</v>
      </c>
      <c r="Y134" s="22">
        <v>13128329</v>
      </c>
      <c r="Z134" s="22">
        <v>0</v>
      </c>
      <c r="AA134" s="22">
        <v>0</v>
      </c>
      <c r="AB134" s="22">
        <v>0</v>
      </c>
      <c r="AC134" s="22">
        <v>80286359</v>
      </c>
      <c r="AD134" s="22">
        <v>14292610</v>
      </c>
      <c r="AE134" s="22">
        <v>5884859</v>
      </c>
      <c r="AF134" s="22">
        <v>0</v>
      </c>
      <c r="AG134" s="22">
        <v>7391544</v>
      </c>
      <c r="AH134" s="22">
        <v>3836773</v>
      </c>
      <c r="AI134" s="22">
        <v>111692145</v>
      </c>
      <c r="AJ134" s="22">
        <v>261232346</v>
      </c>
      <c r="AK134" s="22">
        <v>5592782</v>
      </c>
      <c r="AL134" s="22">
        <v>0</v>
      </c>
      <c r="AM134" s="22">
        <v>255639564</v>
      </c>
    </row>
    <row r="135" spans="1:3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62097494</v>
      </c>
      <c r="F135" s="22">
        <v>0</v>
      </c>
      <c r="G135" s="22">
        <v>51010182</v>
      </c>
      <c r="H135" s="22">
        <v>26390638</v>
      </c>
      <c r="I135" s="22">
        <v>17249019</v>
      </c>
      <c r="J135" s="22">
        <v>0</v>
      </c>
      <c r="K135" s="22">
        <v>0</v>
      </c>
      <c r="L135" s="22">
        <v>0</v>
      </c>
      <c r="M135" s="22">
        <v>156747333</v>
      </c>
      <c r="N135" s="22">
        <v>0</v>
      </c>
      <c r="O135" s="22">
        <v>49485630</v>
      </c>
      <c r="P135" s="22">
        <v>11537334</v>
      </c>
      <c r="Q135" s="22">
        <v>19530890</v>
      </c>
      <c r="R135" s="22">
        <v>17037664</v>
      </c>
      <c r="S135" s="22">
        <v>6480661</v>
      </c>
      <c r="T135" s="22">
        <v>260819512</v>
      </c>
      <c r="U135" s="22">
        <v>31964046</v>
      </c>
      <c r="V135" s="22">
        <v>0</v>
      </c>
      <c r="W135" s="22">
        <v>21273131</v>
      </c>
      <c r="X135" s="22">
        <v>7238564</v>
      </c>
      <c r="Y135" s="22">
        <v>5657764</v>
      </c>
      <c r="Z135" s="22">
        <v>0</v>
      </c>
      <c r="AA135" s="22">
        <v>0</v>
      </c>
      <c r="AB135" s="22">
        <v>0</v>
      </c>
      <c r="AC135" s="22">
        <v>66133505</v>
      </c>
      <c r="AD135" s="22">
        <v>21576236</v>
      </c>
      <c r="AE135" s="22">
        <v>6209203</v>
      </c>
      <c r="AF135" s="22">
        <v>0</v>
      </c>
      <c r="AG135" s="22">
        <v>11044490</v>
      </c>
      <c r="AH135" s="22">
        <v>2635459</v>
      </c>
      <c r="AI135" s="22">
        <v>107598893</v>
      </c>
      <c r="AJ135" s="22">
        <v>153220619</v>
      </c>
      <c r="AK135" s="22">
        <v>3790231</v>
      </c>
      <c r="AL135" s="22">
        <v>907954</v>
      </c>
      <c r="AM135" s="22">
        <v>148522434</v>
      </c>
    </row>
    <row r="136" spans="1:3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56467833</v>
      </c>
      <c r="F136" s="22">
        <v>0</v>
      </c>
      <c r="G136" s="22">
        <v>23142000</v>
      </c>
      <c r="H136" s="22">
        <v>12361486</v>
      </c>
      <c r="I136" s="22">
        <v>9135282</v>
      </c>
      <c r="J136" s="22">
        <v>0</v>
      </c>
      <c r="K136" s="22">
        <v>0</v>
      </c>
      <c r="L136" s="22">
        <v>0</v>
      </c>
      <c r="M136" s="22">
        <v>101106601</v>
      </c>
      <c r="N136" s="22">
        <v>8825255</v>
      </c>
      <c r="O136" s="22">
        <v>24200809</v>
      </c>
      <c r="P136" s="22">
        <v>7026507</v>
      </c>
      <c r="Q136" s="22">
        <v>3891409</v>
      </c>
      <c r="R136" s="22">
        <v>5769584</v>
      </c>
      <c r="S136" s="22">
        <v>5762573</v>
      </c>
      <c r="T136" s="22">
        <v>156582738</v>
      </c>
      <c r="U136" s="22">
        <v>32630392</v>
      </c>
      <c r="V136" s="22">
        <v>0</v>
      </c>
      <c r="W136" s="22">
        <v>5984332</v>
      </c>
      <c r="X136" s="22">
        <v>3228100</v>
      </c>
      <c r="Y136" s="22">
        <v>3081259</v>
      </c>
      <c r="Z136" s="22">
        <v>0</v>
      </c>
      <c r="AA136" s="22">
        <v>0</v>
      </c>
      <c r="AB136" s="22">
        <v>0</v>
      </c>
      <c r="AC136" s="22">
        <v>44924083</v>
      </c>
      <c r="AD136" s="22">
        <v>10002119</v>
      </c>
      <c r="AE136" s="22">
        <v>2944368</v>
      </c>
      <c r="AF136" s="22">
        <v>0</v>
      </c>
      <c r="AG136" s="22">
        <v>1724312</v>
      </c>
      <c r="AH136" s="22">
        <v>3867911</v>
      </c>
      <c r="AI136" s="22">
        <v>63462793</v>
      </c>
      <c r="AJ136" s="22">
        <v>93119945</v>
      </c>
      <c r="AK136" s="22">
        <v>0</v>
      </c>
      <c r="AL136" s="22">
        <v>0</v>
      </c>
      <c r="AM136" s="22">
        <v>93119945</v>
      </c>
    </row>
    <row r="137" spans="1:3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15339402</v>
      </c>
      <c r="F137" s="22">
        <v>0</v>
      </c>
      <c r="G137" s="22">
        <v>4450563</v>
      </c>
      <c r="H137" s="22">
        <v>6144140</v>
      </c>
      <c r="I137" s="22">
        <v>54698</v>
      </c>
      <c r="J137" s="22">
        <v>0</v>
      </c>
      <c r="K137" s="22">
        <v>0</v>
      </c>
      <c r="L137" s="22">
        <v>257168</v>
      </c>
      <c r="M137" s="22">
        <v>26245971</v>
      </c>
      <c r="N137" s="22">
        <v>2750</v>
      </c>
      <c r="O137" s="22">
        <v>1035511</v>
      </c>
      <c r="P137" s="22">
        <v>745392</v>
      </c>
      <c r="Q137" s="22">
        <v>706262</v>
      </c>
      <c r="R137" s="22">
        <v>468742</v>
      </c>
      <c r="S137" s="22">
        <v>204940</v>
      </c>
      <c r="T137" s="22">
        <v>29409568</v>
      </c>
      <c r="U137" s="22">
        <v>12577800</v>
      </c>
      <c r="V137" s="22">
        <v>0</v>
      </c>
      <c r="W137" s="22">
        <v>2740981</v>
      </c>
      <c r="X137" s="22">
        <v>4191770</v>
      </c>
      <c r="Y137" s="22">
        <v>4011</v>
      </c>
      <c r="Z137" s="22">
        <v>0</v>
      </c>
      <c r="AA137" s="22">
        <v>0</v>
      </c>
      <c r="AB137" s="22">
        <v>173788</v>
      </c>
      <c r="AC137" s="22">
        <v>19688350</v>
      </c>
      <c r="AD137" s="22">
        <v>505354</v>
      </c>
      <c r="AE137" s="22">
        <v>455114</v>
      </c>
      <c r="AF137" s="22">
        <v>0</v>
      </c>
      <c r="AG137" s="22">
        <v>343419</v>
      </c>
      <c r="AH137" s="22">
        <v>133914</v>
      </c>
      <c r="AI137" s="22">
        <v>21126151</v>
      </c>
      <c r="AJ137" s="22">
        <v>8283417</v>
      </c>
      <c r="AK137" s="22">
        <v>324073</v>
      </c>
      <c r="AL137" s="22">
        <v>0</v>
      </c>
      <c r="AM137" s="22">
        <v>7959344</v>
      </c>
    </row>
    <row r="138" spans="1:3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17590440</v>
      </c>
      <c r="F138" s="22">
        <v>0</v>
      </c>
      <c r="G138" s="22">
        <v>8928998</v>
      </c>
      <c r="H138" s="22">
        <v>7181377</v>
      </c>
      <c r="I138" s="22">
        <v>0</v>
      </c>
      <c r="J138" s="22">
        <v>0</v>
      </c>
      <c r="K138" s="22">
        <v>0</v>
      </c>
      <c r="L138" s="22">
        <v>0</v>
      </c>
      <c r="M138" s="22">
        <v>33700815</v>
      </c>
      <c r="N138" s="22">
        <v>0</v>
      </c>
      <c r="O138" s="22">
        <v>5525583</v>
      </c>
      <c r="P138" s="22">
        <v>1729494</v>
      </c>
      <c r="Q138" s="22">
        <v>1299000</v>
      </c>
      <c r="R138" s="22">
        <v>0</v>
      </c>
      <c r="S138" s="22">
        <v>670633</v>
      </c>
      <c r="T138" s="22">
        <v>42925525</v>
      </c>
      <c r="U138" s="22">
        <v>11699928</v>
      </c>
      <c r="V138" s="22">
        <v>0</v>
      </c>
      <c r="W138" s="22">
        <v>3764429</v>
      </c>
      <c r="X138" s="22">
        <v>2844331</v>
      </c>
      <c r="Y138" s="22">
        <v>0</v>
      </c>
      <c r="Z138" s="22">
        <v>0</v>
      </c>
      <c r="AA138" s="22">
        <v>0</v>
      </c>
      <c r="AB138" s="22">
        <v>0</v>
      </c>
      <c r="AC138" s="22">
        <v>18308688</v>
      </c>
      <c r="AD138" s="22">
        <v>3036000</v>
      </c>
      <c r="AE138" s="22">
        <v>774536</v>
      </c>
      <c r="AF138" s="22">
        <v>0</v>
      </c>
      <c r="AG138" s="22">
        <v>0</v>
      </c>
      <c r="AH138" s="22">
        <v>428712</v>
      </c>
      <c r="AI138" s="22">
        <v>22547936</v>
      </c>
      <c r="AJ138" s="22">
        <v>20377589</v>
      </c>
      <c r="AK138" s="22">
        <v>2448536</v>
      </c>
      <c r="AL138" s="22">
        <v>65000</v>
      </c>
      <c r="AM138" s="22">
        <v>17864053</v>
      </c>
    </row>
    <row r="139" spans="1:3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6920058</v>
      </c>
      <c r="F139" s="22">
        <v>0</v>
      </c>
      <c r="G139" s="22">
        <v>10151873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17071931</v>
      </c>
      <c r="N139" s="22">
        <v>0</v>
      </c>
      <c r="O139" s="22">
        <v>2962365</v>
      </c>
      <c r="P139" s="22">
        <v>1284980</v>
      </c>
      <c r="Q139" s="22">
        <v>199670</v>
      </c>
      <c r="R139" s="22">
        <v>1063009</v>
      </c>
      <c r="S139" s="22">
        <v>703111</v>
      </c>
      <c r="T139" s="22">
        <v>23285066</v>
      </c>
      <c r="U139" s="22">
        <v>4950759</v>
      </c>
      <c r="V139" s="22">
        <v>0</v>
      </c>
      <c r="W139" s="22">
        <v>3153209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8103968</v>
      </c>
      <c r="AD139" s="22">
        <v>2252122</v>
      </c>
      <c r="AE139" s="22">
        <v>879044</v>
      </c>
      <c r="AF139" s="22">
        <v>0</v>
      </c>
      <c r="AG139" s="22">
        <v>614061</v>
      </c>
      <c r="AH139" s="22">
        <v>518265</v>
      </c>
      <c r="AI139" s="22">
        <v>12367460</v>
      </c>
      <c r="AJ139" s="22">
        <v>10917606</v>
      </c>
      <c r="AK139" s="22">
        <v>602511</v>
      </c>
      <c r="AL139" s="22">
        <v>0</v>
      </c>
      <c r="AM139" s="22">
        <v>10315095</v>
      </c>
    </row>
    <row r="140" spans="1:3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10744578</v>
      </c>
      <c r="F140" s="22">
        <v>0</v>
      </c>
      <c r="G140" s="22">
        <v>5103238</v>
      </c>
      <c r="H140" s="22">
        <v>5796114</v>
      </c>
      <c r="I140" s="22">
        <v>7437719</v>
      </c>
      <c r="J140" s="22">
        <v>0</v>
      </c>
      <c r="K140" s="22">
        <v>0</v>
      </c>
      <c r="L140" s="22">
        <v>0</v>
      </c>
      <c r="M140" s="22">
        <v>29081649</v>
      </c>
      <c r="N140" s="22">
        <v>3311</v>
      </c>
      <c r="O140" s="22">
        <v>9360411</v>
      </c>
      <c r="P140" s="22">
        <v>2629506</v>
      </c>
      <c r="Q140" s="22">
        <v>2219188</v>
      </c>
      <c r="R140" s="22">
        <v>0</v>
      </c>
      <c r="S140" s="22">
        <v>464068</v>
      </c>
      <c r="T140" s="22">
        <v>43758133</v>
      </c>
      <c r="U140" s="22">
        <v>4901363</v>
      </c>
      <c r="V140" s="22">
        <v>0</v>
      </c>
      <c r="W140" s="22">
        <v>1702082</v>
      </c>
      <c r="X140" s="22">
        <v>1612233</v>
      </c>
      <c r="Y140" s="22">
        <v>1151278</v>
      </c>
      <c r="Z140" s="22">
        <v>0</v>
      </c>
      <c r="AA140" s="22">
        <v>0</v>
      </c>
      <c r="AB140" s="22">
        <v>0</v>
      </c>
      <c r="AC140" s="22">
        <v>9366956</v>
      </c>
      <c r="AD140" s="22">
        <v>3086087</v>
      </c>
      <c r="AE140" s="22">
        <v>1455597</v>
      </c>
      <c r="AF140" s="22">
        <v>0</v>
      </c>
      <c r="AG140" s="22">
        <v>0</v>
      </c>
      <c r="AH140" s="22">
        <v>293146</v>
      </c>
      <c r="AI140" s="22">
        <v>14201786</v>
      </c>
      <c r="AJ140" s="22">
        <v>29556347</v>
      </c>
      <c r="AK140" s="22">
        <v>1156789</v>
      </c>
      <c r="AL140" s="22">
        <v>0</v>
      </c>
      <c r="AM140" s="22">
        <v>28399558</v>
      </c>
    </row>
    <row r="141" spans="1:3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9557005</v>
      </c>
      <c r="F141" s="22">
        <v>0</v>
      </c>
      <c r="G141" s="22">
        <v>3775091</v>
      </c>
      <c r="H141" s="22">
        <v>4451155</v>
      </c>
      <c r="I141" s="22">
        <v>453710</v>
      </c>
      <c r="J141" s="22">
        <v>0</v>
      </c>
      <c r="K141" s="22">
        <v>0</v>
      </c>
      <c r="L141" s="22">
        <v>1128548</v>
      </c>
      <c r="M141" s="22">
        <v>19365509</v>
      </c>
      <c r="N141" s="22">
        <v>506092</v>
      </c>
      <c r="O141" s="22">
        <v>24643555</v>
      </c>
      <c r="P141" s="22">
        <v>2405453</v>
      </c>
      <c r="Q141" s="22">
        <v>1085946</v>
      </c>
      <c r="R141" s="22">
        <v>1033761</v>
      </c>
      <c r="S141" s="22">
        <v>1808541</v>
      </c>
      <c r="T141" s="22">
        <v>50848857</v>
      </c>
      <c r="U141" s="22">
        <v>7729208</v>
      </c>
      <c r="V141" s="22">
        <v>0</v>
      </c>
      <c r="W141" s="22">
        <v>2440962</v>
      </c>
      <c r="X141" s="22">
        <v>1629550</v>
      </c>
      <c r="Y141" s="22">
        <v>120780</v>
      </c>
      <c r="Z141" s="22">
        <v>0</v>
      </c>
      <c r="AA141" s="22">
        <v>0</v>
      </c>
      <c r="AB141" s="22">
        <v>374413</v>
      </c>
      <c r="AC141" s="22">
        <v>12294913</v>
      </c>
      <c r="AD141" s="22">
        <v>11622249</v>
      </c>
      <c r="AE141" s="22">
        <v>1311728</v>
      </c>
      <c r="AF141" s="22">
        <v>0</v>
      </c>
      <c r="AG141" s="22">
        <v>538545</v>
      </c>
      <c r="AH141" s="22">
        <v>1644836</v>
      </c>
      <c r="AI141" s="22">
        <v>27412271</v>
      </c>
      <c r="AJ141" s="22">
        <v>23436586</v>
      </c>
      <c r="AK141" s="22">
        <v>1273704</v>
      </c>
      <c r="AL141" s="22">
        <v>2803495</v>
      </c>
      <c r="AM141" s="22">
        <v>19359387</v>
      </c>
    </row>
    <row r="142" spans="1:3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13464639</v>
      </c>
      <c r="F142" s="22">
        <v>0</v>
      </c>
      <c r="G142" s="22">
        <v>14705045</v>
      </c>
      <c r="H142" s="22">
        <v>5428322</v>
      </c>
      <c r="I142" s="22">
        <v>1411430</v>
      </c>
      <c r="J142" s="22">
        <v>0</v>
      </c>
      <c r="K142" s="22">
        <v>0</v>
      </c>
      <c r="L142" s="22">
        <v>0</v>
      </c>
      <c r="M142" s="22">
        <v>35009436</v>
      </c>
      <c r="N142" s="22">
        <v>0</v>
      </c>
      <c r="O142" s="22">
        <v>9810358</v>
      </c>
      <c r="P142" s="22">
        <v>1427501</v>
      </c>
      <c r="Q142" s="22">
        <v>131549</v>
      </c>
      <c r="R142" s="22">
        <v>117532</v>
      </c>
      <c r="S142" s="22">
        <v>600788</v>
      </c>
      <c r="T142" s="22">
        <v>47097164</v>
      </c>
      <c r="U142" s="22">
        <v>7831173</v>
      </c>
      <c r="V142" s="22">
        <v>0</v>
      </c>
      <c r="W142" s="22">
        <v>4892794</v>
      </c>
      <c r="X142" s="22">
        <v>1989679</v>
      </c>
      <c r="Y142" s="22">
        <v>356280</v>
      </c>
      <c r="Z142" s="22">
        <v>0</v>
      </c>
      <c r="AA142" s="22">
        <v>0</v>
      </c>
      <c r="AB142" s="22">
        <v>0</v>
      </c>
      <c r="AC142" s="22">
        <v>15069926</v>
      </c>
      <c r="AD142" s="22">
        <v>2278125</v>
      </c>
      <c r="AE142" s="22">
        <v>876812</v>
      </c>
      <c r="AF142" s="22">
        <v>0</v>
      </c>
      <c r="AG142" s="22">
        <v>24208</v>
      </c>
      <c r="AH142" s="22">
        <v>401712</v>
      </c>
      <c r="AI142" s="22">
        <v>18650783</v>
      </c>
      <c r="AJ142" s="22">
        <v>28446381</v>
      </c>
      <c r="AK142" s="22">
        <v>1910390</v>
      </c>
      <c r="AL142" s="22">
        <v>0</v>
      </c>
      <c r="AM142" s="22">
        <v>26535991</v>
      </c>
    </row>
    <row r="143" spans="1:3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4859708</v>
      </c>
      <c r="F143" s="22">
        <v>0</v>
      </c>
      <c r="G143" s="22">
        <v>3206729</v>
      </c>
      <c r="H143" s="22">
        <v>1152552</v>
      </c>
      <c r="I143" s="22">
        <v>0</v>
      </c>
      <c r="J143" s="22">
        <v>0</v>
      </c>
      <c r="K143" s="22">
        <v>0</v>
      </c>
      <c r="L143" s="22">
        <v>0</v>
      </c>
      <c r="M143" s="22">
        <v>9218989</v>
      </c>
      <c r="N143" s="22">
        <v>0</v>
      </c>
      <c r="O143" s="22">
        <v>2572934</v>
      </c>
      <c r="P143" s="22">
        <v>1196618</v>
      </c>
      <c r="Q143" s="22">
        <v>65676</v>
      </c>
      <c r="R143" s="22">
        <v>337143</v>
      </c>
      <c r="S143" s="22">
        <v>87064</v>
      </c>
      <c r="T143" s="22">
        <v>13478424</v>
      </c>
      <c r="U143" s="22">
        <v>2331454</v>
      </c>
      <c r="V143" s="22">
        <v>0</v>
      </c>
      <c r="W143" s="22">
        <v>1707949</v>
      </c>
      <c r="X143" s="22">
        <v>647420</v>
      </c>
      <c r="Y143" s="22">
        <v>0</v>
      </c>
      <c r="Z143" s="22">
        <v>0</v>
      </c>
      <c r="AA143" s="22">
        <v>0</v>
      </c>
      <c r="AB143" s="22">
        <v>0</v>
      </c>
      <c r="AC143" s="22">
        <v>4686823</v>
      </c>
      <c r="AD143" s="22">
        <v>1430787</v>
      </c>
      <c r="AE143" s="22">
        <v>891840</v>
      </c>
      <c r="AF143" s="22">
        <v>0</v>
      </c>
      <c r="AG143" s="22">
        <v>226530</v>
      </c>
      <c r="AH143" s="22">
        <v>83544</v>
      </c>
      <c r="AI143" s="22">
        <v>7319524</v>
      </c>
      <c r="AJ143" s="22">
        <v>6158900</v>
      </c>
      <c r="AK143" s="22">
        <v>0</v>
      </c>
      <c r="AL143" s="22">
        <v>0</v>
      </c>
      <c r="AM143" s="22">
        <v>6158900</v>
      </c>
    </row>
    <row r="144" spans="1:3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5425685</v>
      </c>
      <c r="F144" s="22">
        <v>0</v>
      </c>
      <c r="G144" s="22">
        <v>8429331</v>
      </c>
      <c r="H144" s="22">
        <v>5102602</v>
      </c>
      <c r="I144" s="22">
        <v>0</v>
      </c>
      <c r="J144" s="22">
        <v>0</v>
      </c>
      <c r="K144" s="22">
        <v>0</v>
      </c>
      <c r="L144" s="22">
        <v>0</v>
      </c>
      <c r="M144" s="22">
        <v>18957618</v>
      </c>
      <c r="N144" s="22">
        <v>0</v>
      </c>
      <c r="O144" s="22">
        <v>3589504</v>
      </c>
      <c r="P144" s="22">
        <v>1450551</v>
      </c>
      <c r="Q144" s="22">
        <v>369515</v>
      </c>
      <c r="R144" s="22">
        <v>798779</v>
      </c>
      <c r="S144" s="22">
        <v>1614454</v>
      </c>
      <c r="T144" s="22">
        <v>26780421</v>
      </c>
      <c r="U144" s="22">
        <v>4398266</v>
      </c>
      <c r="V144" s="22">
        <v>0</v>
      </c>
      <c r="W144" s="22">
        <v>3490844</v>
      </c>
      <c r="X144" s="22">
        <v>1806256</v>
      </c>
      <c r="Y144" s="22">
        <v>0</v>
      </c>
      <c r="Z144" s="22">
        <v>0</v>
      </c>
      <c r="AA144" s="22">
        <v>0</v>
      </c>
      <c r="AB144" s="22">
        <v>0</v>
      </c>
      <c r="AC144" s="22">
        <v>9695366</v>
      </c>
      <c r="AD144" s="22">
        <v>1806619</v>
      </c>
      <c r="AE144" s="22">
        <v>1241048</v>
      </c>
      <c r="AF144" s="22">
        <v>0</v>
      </c>
      <c r="AG144" s="22">
        <v>684176</v>
      </c>
      <c r="AH144" s="22">
        <v>1063724</v>
      </c>
      <c r="AI144" s="22">
        <v>14490933</v>
      </c>
      <c r="AJ144" s="22">
        <v>12289488</v>
      </c>
      <c r="AK144" s="22">
        <v>0</v>
      </c>
      <c r="AL144" s="22">
        <v>0</v>
      </c>
      <c r="AM144" s="22">
        <v>12289488</v>
      </c>
    </row>
    <row r="145" spans="1:3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10796482</v>
      </c>
      <c r="F145" s="22">
        <v>0</v>
      </c>
      <c r="G145" s="22">
        <v>4072552</v>
      </c>
      <c r="H145" s="22">
        <v>6095421</v>
      </c>
      <c r="I145" s="22">
        <v>1100133</v>
      </c>
      <c r="J145" s="22">
        <v>0</v>
      </c>
      <c r="K145" s="22">
        <v>0</v>
      </c>
      <c r="L145" s="22">
        <v>0</v>
      </c>
      <c r="M145" s="22">
        <v>22064588</v>
      </c>
      <c r="N145" s="22">
        <v>63796</v>
      </c>
      <c r="O145" s="22">
        <v>7686513</v>
      </c>
      <c r="P145" s="22">
        <v>3816719</v>
      </c>
      <c r="Q145" s="22">
        <v>1331578</v>
      </c>
      <c r="R145" s="22">
        <v>5573983</v>
      </c>
      <c r="S145" s="22">
        <v>526911</v>
      </c>
      <c r="T145" s="22">
        <v>41064088</v>
      </c>
      <c r="U145" s="22">
        <v>6235387</v>
      </c>
      <c r="V145" s="22">
        <v>0</v>
      </c>
      <c r="W145" s="22">
        <v>1768474</v>
      </c>
      <c r="X145" s="22">
        <v>2000070</v>
      </c>
      <c r="Y145" s="22">
        <v>310068</v>
      </c>
      <c r="Z145" s="22">
        <v>0</v>
      </c>
      <c r="AA145" s="22">
        <v>0</v>
      </c>
      <c r="AB145" s="22">
        <v>0</v>
      </c>
      <c r="AC145" s="22">
        <v>10313999</v>
      </c>
      <c r="AD145" s="22">
        <v>2226167</v>
      </c>
      <c r="AE145" s="22">
        <v>1918944</v>
      </c>
      <c r="AF145" s="22">
        <v>0</v>
      </c>
      <c r="AG145" s="22">
        <v>2839636</v>
      </c>
      <c r="AH145" s="22">
        <v>406125</v>
      </c>
      <c r="AI145" s="22">
        <v>17704871</v>
      </c>
      <c r="AJ145" s="22">
        <v>23359217</v>
      </c>
      <c r="AK145" s="22">
        <v>1543769</v>
      </c>
      <c r="AL145" s="22">
        <v>0</v>
      </c>
      <c r="AM145" s="22">
        <v>21815448</v>
      </c>
    </row>
    <row r="146" spans="1:3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77884363</v>
      </c>
      <c r="F146" s="22">
        <v>0</v>
      </c>
      <c r="G146" s="22">
        <v>37224145</v>
      </c>
      <c r="H146" s="22">
        <v>28854176</v>
      </c>
      <c r="I146" s="22">
        <v>36694373</v>
      </c>
      <c r="J146" s="22">
        <v>0</v>
      </c>
      <c r="K146" s="22">
        <v>0</v>
      </c>
      <c r="L146" s="22">
        <v>0</v>
      </c>
      <c r="M146" s="22">
        <v>180657057</v>
      </c>
      <c r="N146" s="22">
        <v>767450</v>
      </c>
      <c r="O146" s="22">
        <v>42450222</v>
      </c>
      <c r="P146" s="22">
        <v>6778910</v>
      </c>
      <c r="Q146" s="22">
        <v>12922120</v>
      </c>
      <c r="R146" s="22">
        <v>13629375</v>
      </c>
      <c r="S146" s="22">
        <v>4883035</v>
      </c>
      <c r="T146" s="22">
        <v>262088169</v>
      </c>
      <c r="U146" s="22">
        <v>56432697</v>
      </c>
      <c r="V146" s="22">
        <v>0</v>
      </c>
      <c r="W146" s="22">
        <v>10830507</v>
      </c>
      <c r="X146" s="22">
        <v>11024690</v>
      </c>
      <c r="Y146" s="22">
        <v>17797520</v>
      </c>
      <c r="Z146" s="22">
        <v>0</v>
      </c>
      <c r="AA146" s="22">
        <v>0</v>
      </c>
      <c r="AB146" s="22">
        <v>0</v>
      </c>
      <c r="AC146" s="22">
        <v>96085414</v>
      </c>
      <c r="AD146" s="22">
        <v>11385388</v>
      </c>
      <c r="AE146" s="22">
        <v>4654637</v>
      </c>
      <c r="AF146" s="22">
        <v>0</v>
      </c>
      <c r="AG146" s="22">
        <v>5130650</v>
      </c>
      <c r="AH146" s="22">
        <v>2719506</v>
      </c>
      <c r="AI146" s="22">
        <v>119975595</v>
      </c>
      <c r="AJ146" s="22">
        <v>142112574</v>
      </c>
      <c r="AK146" s="22">
        <v>18243168</v>
      </c>
      <c r="AL146" s="22">
        <v>235865</v>
      </c>
      <c r="AM146" s="22">
        <v>123633541</v>
      </c>
    </row>
    <row r="147" spans="1:3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8075968</v>
      </c>
      <c r="F147" s="22">
        <v>0</v>
      </c>
      <c r="G147" s="22">
        <v>3010948</v>
      </c>
      <c r="H147" s="22">
        <v>3901218</v>
      </c>
      <c r="I147" s="22">
        <v>2119723</v>
      </c>
      <c r="J147" s="22">
        <v>0</v>
      </c>
      <c r="K147" s="22">
        <v>0</v>
      </c>
      <c r="L147" s="22">
        <v>0</v>
      </c>
      <c r="M147" s="22">
        <v>17107857</v>
      </c>
      <c r="N147" s="22">
        <v>38176</v>
      </c>
      <c r="O147" s="22">
        <v>1254417</v>
      </c>
      <c r="P147" s="22">
        <v>821986</v>
      </c>
      <c r="Q147" s="22">
        <v>52577</v>
      </c>
      <c r="R147" s="22">
        <v>563134</v>
      </c>
      <c r="S147" s="22">
        <v>227928</v>
      </c>
      <c r="T147" s="22">
        <v>20066075</v>
      </c>
      <c r="U147" s="22">
        <v>4690083</v>
      </c>
      <c r="V147" s="22">
        <v>0</v>
      </c>
      <c r="W147" s="22">
        <v>1209566</v>
      </c>
      <c r="X147" s="22">
        <v>869136</v>
      </c>
      <c r="Y147" s="22">
        <v>376591</v>
      </c>
      <c r="Z147" s="22">
        <v>0</v>
      </c>
      <c r="AA147" s="22">
        <v>0</v>
      </c>
      <c r="AB147" s="22">
        <v>0</v>
      </c>
      <c r="AC147" s="22">
        <v>7145376</v>
      </c>
      <c r="AD147" s="22">
        <v>747840</v>
      </c>
      <c r="AE147" s="22">
        <v>498711</v>
      </c>
      <c r="AF147" s="22">
        <v>0</v>
      </c>
      <c r="AG147" s="22">
        <v>316648</v>
      </c>
      <c r="AH147" s="22">
        <v>81174</v>
      </c>
      <c r="AI147" s="22">
        <v>8789749</v>
      </c>
      <c r="AJ147" s="22">
        <v>11276326</v>
      </c>
      <c r="AK147" s="22">
        <v>1491758</v>
      </c>
      <c r="AL147" s="22">
        <v>0</v>
      </c>
      <c r="AM147" s="22">
        <v>9784568</v>
      </c>
    </row>
    <row r="148" spans="1:3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11217809</v>
      </c>
      <c r="F148" s="22">
        <v>0</v>
      </c>
      <c r="G148" s="22">
        <v>15286372</v>
      </c>
      <c r="H148" s="22">
        <v>20811772</v>
      </c>
      <c r="I148" s="22">
        <v>0</v>
      </c>
      <c r="J148" s="22">
        <v>0</v>
      </c>
      <c r="K148" s="22">
        <v>0</v>
      </c>
      <c r="L148" s="22">
        <v>0</v>
      </c>
      <c r="M148" s="22">
        <v>47315953</v>
      </c>
      <c r="N148" s="22">
        <v>0</v>
      </c>
      <c r="O148" s="22">
        <v>8349540</v>
      </c>
      <c r="P148" s="22">
        <v>3763600</v>
      </c>
      <c r="Q148" s="22">
        <v>892439</v>
      </c>
      <c r="R148" s="22">
        <v>463577</v>
      </c>
      <c r="S148" s="22">
        <v>1610324</v>
      </c>
      <c r="T148" s="22">
        <v>62395433</v>
      </c>
      <c r="U148" s="22">
        <v>7121819</v>
      </c>
      <c r="V148" s="22">
        <v>0</v>
      </c>
      <c r="W148" s="22">
        <v>5600558</v>
      </c>
      <c r="X148" s="22">
        <v>4743611</v>
      </c>
      <c r="Y148" s="22">
        <v>0</v>
      </c>
      <c r="Z148" s="22">
        <v>0</v>
      </c>
      <c r="AA148" s="22">
        <v>0</v>
      </c>
      <c r="AB148" s="22">
        <v>0</v>
      </c>
      <c r="AC148" s="22">
        <v>17465988</v>
      </c>
      <c r="AD148" s="22">
        <v>3563007</v>
      </c>
      <c r="AE148" s="22">
        <v>2404136</v>
      </c>
      <c r="AF148" s="22">
        <v>0</v>
      </c>
      <c r="AG148" s="22">
        <v>298262</v>
      </c>
      <c r="AH148" s="22">
        <v>1373390</v>
      </c>
      <c r="AI148" s="22">
        <v>25104783</v>
      </c>
      <c r="AJ148" s="22">
        <v>37290650</v>
      </c>
      <c r="AK148" s="22">
        <v>121025</v>
      </c>
      <c r="AL148" s="22">
        <v>0</v>
      </c>
      <c r="AM148" s="22">
        <v>37169625</v>
      </c>
    </row>
    <row r="149" spans="1:3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5329109</v>
      </c>
      <c r="F149" s="22">
        <v>0</v>
      </c>
      <c r="G149" s="22">
        <v>9657139</v>
      </c>
      <c r="H149" s="22">
        <v>4536229</v>
      </c>
      <c r="I149" s="22">
        <v>120372</v>
      </c>
      <c r="J149" s="22">
        <v>0</v>
      </c>
      <c r="K149" s="22">
        <v>0</v>
      </c>
      <c r="L149" s="22">
        <v>0</v>
      </c>
      <c r="M149" s="22">
        <v>19642849</v>
      </c>
      <c r="N149" s="22">
        <v>69130</v>
      </c>
      <c r="O149" s="22">
        <v>2204568</v>
      </c>
      <c r="P149" s="22">
        <v>24885</v>
      </c>
      <c r="Q149" s="22">
        <v>1047310</v>
      </c>
      <c r="R149" s="22">
        <v>771409</v>
      </c>
      <c r="S149" s="22">
        <v>791235</v>
      </c>
      <c r="T149" s="22">
        <v>24551386</v>
      </c>
      <c r="U149" s="22">
        <v>3290202</v>
      </c>
      <c r="V149" s="22">
        <v>0</v>
      </c>
      <c r="W149" s="22">
        <v>4207785</v>
      </c>
      <c r="X149" s="22">
        <v>525840</v>
      </c>
      <c r="Y149" s="22">
        <v>15523</v>
      </c>
      <c r="Z149" s="22">
        <v>0</v>
      </c>
      <c r="AA149" s="22">
        <v>0</v>
      </c>
      <c r="AB149" s="22">
        <v>0</v>
      </c>
      <c r="AC149" s="22">
        <v>8039350</v>
      </c>
      <c r="AD149" s="22">
        <v>1469670</v>
      </c>
      <c r="AE149" s="22">
        <v>22389</v>
      </c>
      <c r="AF149" s="22">
        <v>0</v>
      </c>
      <c r="AG149" s="22">
        <v>514593</v>
      </c>
      <c r="AH149" s="22">
        <v>392172</v>
      </c>
      <c r="AI149" s="22">
        <v>10438174</v>
      </c>
      <c r="AJ149" s="22">
        <v>14113212</v>
      </c>
      <c r="AK149" s="22">
        <v>169295</v>
      </c>
      <c r="AL149" s="22">
        <v>0</v>
      </c>
      <c r="AM149" s="22">
        <v>13943917</v>
      </c>
    </row>
    <row r="150" spans="1:3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138226065</v>
      </c>
      <c r="F150" s="22">
        <v>0</v>
      </c>
      <c r="G150" s="22">
        <v>48495759</v>
      </c>
      <c r="H150" s="22">
        <v>53409322</v>
      </c>
      <c r="I150" s="22">
        <v>53542288</v>
      </c>
      <c r="J150" s="22">
        <v>0</v>
      </c>
      <c r="K150" s="22">
        <v>0</v>
      </c>
      <c r="L150" s="22">
        <v>0</v>
      </c>
      <c r="M150" s="22">
        <v>293673434</v>
      </c>
      <c r="N150" s="22">
        <v>21416629</v>
      </c>
      <c r="O150" s="22">
        <v>131784906</v>
      </c>
      <c r="P150" s="22">
        <v>35332879</v>
      </c>
      <c r="Q150" s="22">
        <v>38021329</v>
      </c>
      <c r="R150" s="22">
        <v>35339689</v>
      </c>
      <c r="S150" s="22">
        <v>7865758</v>
      </c>
      <c r="T150" s="22">
        <v>563434624</v>
      </c>
      <c r="U150" s="22">
        <v>51391801</v>
      </c>
      <c r="V150" s="22">
        <v>0</v>
      </c>
      <c r="W150" s="22">
        <v>11622965</v>
      </c>
      <c r="X150" s="22">
        <v>11627857</v>
      </c>
      <c r="Y150" s="22">
        <v>13550802</v>
      </c>
      <c r="Z150" s="22">
        <v>0</v>
      </c>
      <c r="AA150" s="22">
        <v>0</v>
      </c>
      <c r="AB150" s="22">
        <v>0</v>
      </c>
      <c r="AC150" s="22">
        <v>88193425</v>
      </c>
      <c r="AD150" s="22">
        <v>32485467</v>
      </c>
      <c r="AE150" s="22">
        <v>17700991</v>
      </c>
      <c r="AF150" s="22">
        <v>0</v>
      </c>
      <c r="AG150" s="22">
        <v>16351138</v>
      </c>
      <c r="AH150" s="22">
        <v>3873655</v>
      </c>
      <c r="AI150" s="22">
        <v>158604676</v>
      </c>
      <c r="AJ150" s="22">
        <v>404829948</v>
      </c>
      <c r="AK150" s="22">
        <v>21506582</v>
      </c>
      <c r="AL150" s="22">
        <v>0</v>
      </c>
      <c r="AM150" s="22">
        <v>383323366</v>
      </c>
    </row>
    <row r="151" spans="1:3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46123760</v>
      </c>
      <c r="F151" s="22">
        <v>0</v>
      </c>
      <c r="G151" s="22">
        <v>26682978</v>
      </c>
      <c r="H151" s="22">
        <v>26212846</v>
      </c>
      <c r="I151" s="22">
        <v>8352568</v>
      </c>
      <c r="J151" s="22">
        <v>0</v>
      </c>
      <c r="K151" s="22">
        <v>0</v>
      </c>
      <c r="L151" s="22">
        <v>0</v>
      </c>
      <c r="M151" s="22">
        <v>107372152</v>
      </c>
      <c r="N151" s="22">
        <v>1707833</v>
      </c>
      <c r="O151" s="22">
        <v>33807134</v>
      </c>
      <c r="P151" s="22">
        <v>6783379</v>
      </c>
      <c r="Q151" s="22">
        <v>4149861</v>
      </c>
      <c r="R151" s="22">
        <v>13143647</v>
      </c>
      <c r="S151" s="22">
        <v>5219758</v>
      </c>
      <c r="T151" s="22">
        <v>172183764</v>
      </c>
      <c r="U151" s="22">
        <v>25355430</v>
      </c>
      <c r="V151" s="22">
        <v>0</v>
      </c>
      <c r="W151" s="22">
        <v>10694775</v>
      </c>
      <c r="X151" s="22">
        <v>13339650</v>
      </c>
      <c r="Y151" s="22">
        <v>3151293</v>
      </c>
      <c r="Z151" s="22">
        <v>0</v>
      </c>
      <c r="AA151" s="22">
        <v>0</v>
      </c>
      <c r="AB151" s="22">
        <v>0</v>
      </c>
      <c r="AC151" s="22">
        <v>52541148</v>
      </c>
      <c r="AD151" s="22">
        <v>11689111</v>
      </c>
      <c r="AE151" s="22">
        <v>3724369</v>
      </c>
      <c r="AF151" s="22">
        <v>0</v>
      </c>
      <c r="AG151" s="22">
        <v>4147656</v>
      </c>
      <c r="AH151" s="22">
        <v>2347596</v>
      </c>
      <c r="AI151" s="22">
        <v>74449880</v>
      </c>
      <c r="AJ151" s="22">
        <v>97733884</v>
      </c>
      <c r="AK151" s="22">
        <v>19715088</v>
      </c>
      <c r="AL151" s="22">
        <v>120335</v>
      </c>
      <c r="AM151" s="22">
        <v>77898461</v>
      </c>
    </row>
    <row r="152" spans="1:3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4083363</v>
      </c>
      <c r="F152" s="22">
        <v>0</v>
      </c>
      <c r="G152" s="22">
        <v>7054048</v>
      </c>
      <c r="H152" s="22">
        <v>5189049</v>
      </c>
      <c r="I152" s="22">
        <v>671119</v>
      </c>
      <c r="J152" s="22">
        <v>0</v>
      </c>
      <c r="K152" s="22">
        <v>0</v>
      </c>
      <c r="L152" s="22">
        <v>0</v>
      </c>
      <c r="M152" s="22">
        <v>16997579</v>
      </c>
      <c r="N152" s="22">
        <v>0</v>
      </c>
      <c r="O152" s="22">
        <v>1324304</v>
      </c>
      <c r="P152" s="22">
        <v>1659817</v>
      </c>
      <c r="Q152" s="22">
        <v>196380</v>
      </c>
      <c r="R152" s="22">
        <v>0</v>
      </c>
      <c r="S152" s="22">
        <v>391683</v>
      </c>
      <c r="T152" s="22">
        <v>20569763</v>
      </c>
      <c r="U152" s="22">
        <v>2461324</v>
      </c>
      <c r="V152" s="22">
        <v>0</v>
      </c>
      <c r="W152" s="22">
        <v>3130856</v>
      </c>
      <c r="X152" s="22">
        <v>1064116</v>
      </c>
      <c r="Y152" s="22">
        <v>98421</v>
      </c>
      <c r="Z152" s="22">
        <v>0</v>
      </c>
      <c r="AA152" s="22">
        <v>0</v>
      </c>
      <c r="AB152" s="22">
        <v>0</v>
      </c>
      <c r="AC152" s="22">
        <v>6754717</v>
      </c>
      <c r="AD152" s="22">
        <v>1038961</v>
      </c>
      <c r="AE152" s="22">
        <v>996076</v>
      </c>
      <c r="AF152" s="22">
        <v>0</v>
      </c>
      <c r="AG152" s="22">
        <v>0</v>
      </c>
      <c r="AH152" s="22">
        <v>295479</v>
      </c>
      <c r="AI152" s="22">
        <v>9085233</v>
      </c>
      <c r="AJ152" s="22">
        <v>11484530</v>
      </c>
      <c r="AK152" s="22">
        <v>1308943</v>
      </c>
      <c r="AL152" s="22">
        <v>0</v>
      </c>
      <c r="AM152" s="22">
        <v>10175587</v>
      </c>
    </row>
    <row r="153" spans="1:3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14876144</v>
      </c>
      <c r="F153" s="22">
        <v>0</v>
      </c>
      <c r="G153" s="22">
        <v>12258579</v>
      </c>
      <c r="H153" s="22">
        <v>1761251</v>
      </c>
      <c r="I153" s="22">
        <v>0</v>
      </c>
      <c r="J153" s="22">
        <v>0</v>
      </c>
      <c r="K153" s="22">
        <v>0</v>
      </c>
      <c r="L153" s="22">
        <v>0</v>
      </c>
      <c r="M153" s="22">
        <v>28895974</v>
      </c>
      <c r="N153" s="22">
        <v>0</v>
      </c>
      <c r="O153" s="22">
        <v>11674566</v>
      </c>
      <c r="P153" s="22">
        <v>929309</v>
      </c>
      <c r="Q153" s="22">
        <v>736779</v>
      </c>
      <c r="R153" s="22">
        <v>1581854</v>
      </c>
      <c r="S153" s="22">
        <v>549130</v>
      </c>
      <c r="T153" s="22">
        <v>44367612</v>
      </c>
      <c r="U153" s="22">
        <v>7329308</v>
      </c>
      <c r="V153" s="22">
        <v>0</v>
      </c>
      <c r="W153" s="22">
        <v>4037393</v>
      </c>
      <c r="X153" s="22">
        <v>957385</v>
      </c>
      <c r="Y153" s="22">
        <v>0</v>
      </c>
      <c r="Z153" s="22">
        <v>0</v>
      </c>
      <c r="AA153" s="22">
        <v>0</v>
      </c>
      <c r="AB153" s="22">
        <v>0</v>
      </c>
      <c r="AC153" s="22">
        <v>12324086</v>
      </c>
      <c r="AD153" s="22">
        <v>4616139</v>
      </c>
      <c r="AE153" s="22">
        <v>589870</v>
      </c>
      <c r="AF153" s="22">
        <v>0</v>
      </c>
      <c r="AG153" s="22">
        <v>1052838</v>
      </c>
      <c r="AH153" s="22">
        <v>473959</v>
      </c>
      <c r="AI153" s="22">
        <v>19056892</v>
      </c>
      <c r="AJ153" s="22">
        <v>25310720</v>
      </c>
      <c r="AK153" s="22">
        <v>3988257</v>
      </c>
      <c r="AL153" s="22">
        <v>0</v>
      </c>
      <c r="AM153" s="22">
        <v>21322463</v>
      </c>
    </row>
    <row r="154" spans="1:3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81133523</v>
      </c>
      <c r="F154" s="22">
        <v>0</v>
      </c>
      <c r="G154" s="22">
        <v>41013889</v>
      </c>
      <c r="H154" s="22">
        <v>26103592</v>
      </c>
      <c r="I154" s="22">
        <v>0</v>
      </c>
      <c r="J154" s="22">
        <v>0</v>
      </c>
      <c r="K154" s="22">
        <v>0</v>
      </c>
      <c r="L154" s="22">
        <v>0</v>
      </c>
      <c r="M154" s="22">
        <v>148251004</v>
      </c>
      <c r="N154" s="22">
        <v>169865</v>
      </c>
      <c r="O154" s="22">
        <v>68225154</v>
      </c>
      <c r="P154" s="22">
        <v>18712989</v>
      </c>
      <c r="Q154" s="22">
        <v>4242675</v>
      </c>
      <c r="R154" s="22">
        <v>3594163</v>
      </c>
      <c r="S154" s="22">
        <v>1575517</v>
      </c>
      <c r="T154" s="22">
        <v>244771367</v>
      </c>
      <c r="U154" s="22">
        <v>47159497</v>
      </c>
      <c r="V154" s="22">
        <v>0</v>
      </c>
      <c r="W154" s="22">
        <v>15500440</v>
      </c>
      <c r="X154" s="22">
        <v>10412917</v>
      </c>
      <c r="Y154" s="22">
        <v>0</v>
      </c>
      <c r="Z154" s="22">
        <v>0</v>
      </c>
      <c r="AA154" s="22">
        <v>0</v>
      </c>
      <c r="AB154" s="22">
        <v>0</v>
      </c>
      <c r="AC154" s="22">
        <v>73072854</v>
      </c>
      <c r="AD154" s="22">
        <v>22057388</v>
      </c>
      <c r="AE154" s="22">
        <v>11091098</v>
      </c>
      <c r="AF154" s="22">
        <v>0</v>
      </c>
      <c r="AG154" s="22">
        <v>2382748</v>
      </c>
      <c r="AH154" s="22">
        <v>1098276</v>
      </c>
      <c r="AI154" s="22">
        <v>109702364</v>
      </c>
      <c r="AJ154" s="22">
        <v>135069003</v>
      </c>
      <c r="AK154" s="22">
        <v>23421272</v>
      </c>
      <c r="AL154" s="22">
        <v>3522050</v>
      </c>
      <c r="AM154" s="22">
        <v>108125681</v>
      </c>
    </row>
    <row r="155" spans="1:3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17598526</v>
      </c>
      <c r="F155" s="22">
        <v>0</v>
      </c>
      <c r="G155" s="22">
        <v>10189989</v>
      </c>
      <c r="H155" s="22">
        <v>5076727</v>
      </c>
      <c r="I155" s="22">
        <v>4297622</v>
      </c>
      <c r="J155" s="22">
        <v>0</v>
      </c>
      <c r="K155" s="22">
        <v>0</v>
      </c>
      <c r="L155" s="22">
        <v>0</v>
      </c>
      <c r="M155" s="22">
        <v>37162864</v>
      </c>
      <c r="N155" s="22">
        <v>0</v>
      </c>
      <c r="O155" s="22">
        <v>19185360</v>
      </c>
      <c r="P155" s="22">
        <v>5076857</v>
      </c>
      <c r="Q155" s="22">
        <v>2525142</v>
      </c>
      <c r="R155" s="22">
        <v>5621668</v>
      </c>
      <c r="S155" s="22">
        <v>2656132</v>
      </c>
      <c r="T155" s="22">
        <v>72228023</v>
      </c>
      <c r="U155" s="22">
        <v>7948599</v>
      </c>
      <c r="V155" s="22">
        <v>0</v>
      </c>
      <c r="W155" s="22">
        <v>2048929</v>
      </c>
      <c r="X155" s="22">
        <v>1072574</v>
      </c>
      <c r="Y155" s="22">
        <v>879248</v>
      </c>
      <c r="Z155" s="22">
        <v>0</v>
      </c>
      <c r="AA155" s="22">
        <v>0</v>
      </c>
      <c r="AB155" s="22">
        <v>0</v>
      </c>
      <c r="AC155" s="22">
        <v>11949350</v>
      </c>
      <c r="AD155" s="22">
        <v>5162990</v>
      </c>
      <c r="AE155" s="22">
        <v>3075703</v>
      </c>
      <c r="AF155" s="22">
        <v>0</v>
      </c>
      <c r="AG155" s="22">
        <v>1670807</v>
      </c>
      <c r="AH155" s="22">
        <v>1391283</v>
      </c>
      <c r="AI155" s="22">
        <v>23250133</v>
      </c>
      <c r="AJ155" s="22">
        <v>48977890</v>
      </c>
      <c r="AK155" s="22">
        <v>2664118</v>
      </c>
      <c r="AL155" s="22">
        <v>0</v>
      </c>
      <c r="AM155" s="22">
        <v>46313772</v>
      </c>
    </row>
    <row r="156" spans="1:3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11446581</v>
      </c>
      <c r="F156" s="22">
        <v>0</v>
      </c>
      <c r="G156" s="22">
        <v>9507383</v>
      </c>
      <c r="H156" s="22">
        <v>3398156</v>
      </c>
      <c r="I156" s="22">
        <v>1123769</v>
      </c>
      <c r="J156" s="22">
        <v>0</v>
      </c>
      <c r="K156" s="22">
        <v>0</v>
      </c>
      <c r="L156" s="22">
        <v>0</v>
      </c>
      <c r="M156" s="22">
        <v>25475889</v>
      </c>
      <c r="N156" s="22">
        <v>1640780</v>
      </c>
      <c r="O156" s="22">
        <v>18079812</v>
      </c>
      <c r="P156" s="22">
        <v>1224397</v>
      </c>
      <c r="Q156" s="22">
        <v>562559</v>
      </c>
      <c r="R156" s="22">
        <v>987497</v>
      </c>
      <c r="S156" s="22">
        <v>1259303</v>
      </c>
      <c r="T156" s="22">
        <v>49230237</v>
      </c>
      <c r="U156" s="22">
        <v>8536032</v>
      </c>
      <c r="V156" s="22">
        <v>0</v>
      </c>
      <c r="W156" s="22">
        <v>2200548</v>
      </c>
      <c r="X156" s="22">
        <v>1203417</v>
      </c>
      <c r="Y156" s="22">
        <v>471236</v>
      </c>
      <c r="Z156" s="22">
        <v>0</v>
      </c>
      <c r="AA156" s="22">
        <v>0</v>
      </c>
      <c r="AB156" s="22">
        <v>0</v>
      </c>
      <c r="AC156" s="22">
        <v>12411233</v>
      </c>
      <c r="AD156" s="22">
        <v>6918234</v>
      </c>
      <c r="AE156" s="22">
        <v>733546</v>
      </c>
      <c r="AF156" s="22">
        <v>0</v>
      </c>
      <c r="AG156" s="22">
        <v>395036</v>
      </c>
      <c r="AH156" s="22">
        <v>608000</v>
      </c>
      <c r="AI156" s="22">
        <v>21066049</v>
      </c>
      <c r="AJ156" s="22">
        <v>28164188</v>
      </c>
      <c r="AK156" s="22">
        <v>2088344</v>
      </c>
      <c r="AL156" s="22">
        <v>1412904</v>
      </c>
      <c r="AM156" s="22">
        <v>24662940</v>
      </c>
    </row>
    <row r="157" spans="1:3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11513042</v>
      </c>
      <c r="F157" s="22">
        <v>0</v>
      </c>
      <c r="G157" s="22">
        <v>23005832</v>
      </c>
      <c r="H157" s="22">
        <v>31257821</v>
      </c>
      <c r="I157" s="22">
        <v>2622732</v>
      </c>
      <c r="J157" s="22">
        <v>0</v>
      </c>
      <c r="K157" s="22">
        <v>0</v>
      </c>
      <c r="L157" s="22">
        <v>0</v>
      </c>
      <c r="M157" s="22">
        <v>68399427</v>
      </c>
      <c r="N157" s="22">
        <v>0</v>
      </c>
      <c r="O157" s="22">
        <v>17615442</v>
      </c>
      <c r="P157" s="22">
        <v>4536666</v>
      </c>
      <c r="Q157" s="22">
        <v>4519082</v>
      </c>
      <c r="R157" s="22">
        <v>5515708</v>
      </c>
      <c r="S157" s="22">
        <v>1375462</v>
      </c>
      <c r="T157" s="22">
        <v>101961787</v>
      </c>
      <c r="U157" s="22">
        <v>6479601</v>
      </c>
      <c r="V157" s="22">
        <v>7978913</v>
      </c>
      <c r="W157" s="22">
        <v>8772389</v>
      </c>
      <c r="X157" s="22">
        <v>2187454</v>
      </c>
      <c r="Y157" s="22">
        <v>0</v>
      </c>
      <c r="Z157" s="22">
        <v>0</v>
      </c>
      <c r="AA157" s="22">
        <v>0</v>
      </c>
      <c r="AB157" s="22">
        <v>0</v>
      </c>
      <c r="AC157" s="22">
        <v>25418357</v>
      </c>
      <c r="AD157" s="22">
        <v>9927075</v>
      </c>
      <c r="AE157" s="22">
        <v>2280229</v>
      </c>
      <c r="AF157" s="22">
        <v>0</v>
      </c>
      <c r="AG157" s="22">
        <v>2978957</v>
      </c>
      <c r="AH157" s="22">
        <v>784067</v>
      </c>
      <c r="AI157" s="22">
        <v>41388685</v>
      </c>
      <c r="AJ157" s="22">
        <v>60573102</v>
      </c>
      <c r="AK157" s="22">
        <v>3498137</v>
      </c>
      <c r="AL157" s="22">
        <v>13489664</v>
      </c>
      <c r="AM157" s="22">
        <v>43585301</v>
      </c>
    </row>
    <row r="158" spans="1:3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46176202</v>
      </c>
      <c r="F158" s="22">
        <v>0</v>
      </c>
      <c r="G158" s="22">
        <v>15424188</v>
      </c>
      <c r="H158" s="22">
        <v>11403455</v>
      </c>
      <c r="I158" s="22">
        <v>3792720</v>
      </c>
      <c r="J158" s="22">
        <v>0</v>
      </c>
      <c r="K158" s="22">
        <v>4347284</v>
      </c>
      <c r="L158" s="22">
        <v>0</v>
      </c>
      <c r="M158" s="22">
        <v>81143849</v>
      </c>
      <c r="N158" s="22">
        <v>3321630</v>
      </c>
      <c r="O158" s="22">
        <v>25371520</v>
      </c>
      <c r="P158" s="22">
        <v>11642154</v>
      </c>
      <c r="Q158" s="22">
        <v>6458859</v>
      </c>
      <c r="R158" s="22">
        <v>0</v>
      </c>
      <c r="S158" s="22">
        <v>2083849</v>
      </c>
      <c r="T158" s="22">
        <v>130021861</v>
      </c>
      <c r="U158" s="22">
        <v>30474093</v>
      </c>
      <c r="V158" s="22">
        <v>0</v>
      </c>
      <c r="W158" s="22">
        <v>7090816</v>
      </c>
      <c r="X158" s="22">
        <v>4210743</v>
      </c>
      <c r="Y158" s="22">
        <v>889744</v>
      </c>
      <c r="Z158" s="22">
        <v>0</v>
      </c>
      <c r="AA158" s="22">
        <v>2266870</v>
      </c>
      <c r="AB158" s="22">
        <v>0</v>
      </c>
      <c r="AC158" s="22">
        <v>44932266</v>
      </c>
      <c r="AD158" s="22">
        <v>9689429</v>
      </c>
      <c r="AE158" s="22">
        <v>5447779</v>
      </c>
      <c r="AF158" s="22">
        <v>0</v>
      </c>
      <c r="AG158" s="22">
        <v>0</v>
      </c>
      <c r="AH158" s="22">
        <v>1026814</v>
      </c>
      <c r="AI158" s="22">
        <v>61096288</v>
      </c>
      <c r="AJ158" s="22">
        <v>68925573</v>
      </c>
      <c r="AK158" s="22">
        <v>13642093</v>
      </c>
      <c r="AL158" s="22">
        <v>0</v>
      </c>
      <c r="AM158" s="22">
        <v>55283480</v>
      </c>
    </row>
    <row r="159" spans="1:3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16039284</v>
      </c>
      <c r="F159" s="22">
        <v>0</v>
      </c>
      <c r="G159" s="22">
        <v>12586886</v>
      </c>
      <c r="H159" s="22">
        <v>7703951</v>
      </c>
      <c r="I159" s="22">
        <v>2242943</v>
      </c>
      <c r="J159" s="22">
        <v>0</v>
      </c>
      <c r="K159" s="22">
        <v>0</v>
      </c>
      <c r="L159" s="22">
        <v>0</v>
      </c>
      <c r="M159" s="22">
        <v>38573064</v>
      </c>
      <c r="N159" s="22">
        <v>1549671</v>
      </c>
      <c r="O159" s="22">
        <v>17423046</v>
      </c>
      <c r="P159" s="22">
        <v>3814057</v>
      </c>
      <c r="Q159" s="22">
        <v>519397</v>
      </c>
      <c r="R159" s="22">
        <v>2055600</v>
      </c>
      <c r="S159" s="22">
        <v>993702</v>
      </c>
      <c r="T159" s="22">
        <v>64928537</v>
      </c>
      <c r="U159" s="22">
        <v>11485474</v>
      </c>
      <c r="V159" s="22">
        <v>0</v>
      </c>
      <c r="W159" s="22">
        <v>3781566</v>
      </c>
      <c r="X159" s="22">
        <v>2031161</v>
      </c>
      <c r="Y159" s="22">
        <v>1142131</v>
      </c>
      <c r="Z159" s="22">
        <v>0</v>
      </c>
      <c r="AA159" s="22">
        <v>0</v>
      </c>
      <c r="AB159" s="22">
        <v>0</v>
      </c>
      <c r="AC159" s="22">
        <v>18440332</v>
      </c>
      <c r="AD159" s="22">
        <v>5029846</v>
      </c>
      <c r="AE159" s="22">
        <v>2112272</v>
      </c>
      <c r="AF159" s="22">
        <v>0</v>
      </c>
      <c r="AG159" s="22">
        <v>1271869</v>
      </c>
      <c r="AH159" s="22">
        <v>634249</v>
      </c>
      <c r="AI159" s="22">
        <v>27488568</v>
      </c>
      <c r="AJ159" s="22">
        <v>37439969</v>
      </c>
      <c r="AK159" s="22">
        <v>369857</v>
      </c>
      <c r="AL159" s="22">
        <v>0</v>
      </c>
      <c r="AM159" s="22">
        <v>37070112</v>
      </c>
    </row>
    <row r="160" spans="1:3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1555934</v>
      </c>
      <c r="F160" s="22">
        <v>0</v>
      </c>
      <c r="G160" s="22">
        <v>25696700</v>
      </c>
      <c r="H160" s="22">
        <v>2374477</v>
      </c>
      <c r="I160" s="22">
        <v>0</v>
      </c>
      <c r="J160" s="22">
        <v>0</v>
      </c>
      <c r="K160" s="22">
        <v>982428</v>
      </c>
      <c r="L160" s="22">
        <v>1720810</v>
      </c>
      <c r="M160" s="22">
        <v>32330349</v>
      </c>
      <c r="N160" s="22">
        <v>6500</v>
      </c>
      <c r="O160" s="22">
        <v>11104378</v>
      </c>
      <c r="P160" s="22">
        <v>2737740</v>
      </c>
      <c r="Q160" s="22">
        <v>573772</v>
      </c>
      <c r="R160" s="22">
        <v>9057423</v>
      </c>
      <c r="S160" s="22">
        <v>1371138</v>
      </c>
      <c r="T160" s="22">
        <v>57181300</v>
      </c>
      <c r="U160" s="22">
        <v>1313892</v>
      </c>
      <c r="V160" s="22">
        <v>0</v>
      </c>
      <c r="W160" s="22">
        <v>9889048</v>
      </c>
      <c r="X160" s="22">
        <v>924046</v>
      </c>
      <c r="Y160" s="22">
        <v>0</v>
      </c>
      <c r="Z160" s="22">
        <v>0</v>
      </c>
      <c r="AA160" s="22">
        <v>174550</v>
      </c>
      <c r="AB160" s="22">
        <v>1295880</v>
      </c>
      <c r="AC160" s="22">
        <v>13597416</v>
      </c>
      <c r="AD160" s="22">
        <v>5392635</v>
      </c>
      <c r="AE160" s="22">
        <v>1870963</v>
      </c>
      <c r="AF160" s="22">
        <v>0</v>
      </c>
      <c r="AG160" s="22">
        <v>2303268</v>
      </c>
      <c r="AH160" s="22">
        <v>814956</v>
      </c>
      <c r="AI160" s="22">
        <v>23979238</v>
      </c>
      <c r="AJ160" s="22">
        <v>33202062</v>
      </c>
      <c r="AK160" s="22">
        <v>661444</v>
      </c>
      <c r="AL160" s="22">
        <v>0</v>
      </c>
      <c r="AM160" s="22">
        <v>32540618</v>
      </c>
    </row>
    <row r="161" spans="1:3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14015259</v>
      </c>
      <c r="F161" s="22">
        <v>0</v>
      </c>
      <c r="G161" s="22">
        <v>4880718</v>
      </c>
      <c r="H161" s="22">
        <v>4187238</v>
      </c>
      <c r="I161" s="22">
        <v>4098240</v>
      </c>
      <c r="J161" s="22">
        <v>0</v>
      </c>
      <c r="K161" s="22">
        <v>0</v>
      </c>
      <c r="L161" s="22">
        <v>0</v>
      </c>
      <c r="M161" s="22">
        <v>27181455</v>
      </c>
      <c r="N161" s="22">
        <v>0</v>
      </c>
      <c r="O161" s="22">
        <v>13070089</v>
      </c>
      <c r="P161" s="22">
        <v>8383639</v>
      </c>
      <c r="Q161" s="22">
        <v>3167188</v>
      </c>
      <c r="R161" s="22">
        <v>4580660</v>
      </c>
      <c r="S161" s="22">
        <v>1211579</v>
      </c>
      <c r="T161" s="22">
        <v>57594610</v>
      </c>
      <c r="U161" s="22">
        <v>8672163</v>
      </c>
      <c r="V161" s="22">
        <v>0</v>
      </c>
      <c r="W161" s="22">
        <v>1144332</v>
      </c>
      <c r="X161" s="22">
        <v>1217740</v>
      </c>
      <c r="Y161" s="22">
        <v>716588</v>
      </c>
      <c r="Z161" s="22">
        <v>0</v>
      </c>
      <c r="AA161" s="22">
        <v>0</v>
      </c>
      <c r="AB161" s="22">
        <v>0</v>
      </c>
      <c r="AC161" s="22">
        <v>11750823</v>
      </c>
      <c r="AD161" s="22">
        <v>6032833</v>
      </c>
      <c r="AE161" s="22">
        <v>3743335</v>
      </c>
      <c r="AF161" s="22">
        <v>0</v>
      </c>
      <c r="AG161" s="22">
        <v>1387170</v>
      </c>
      <c r="AH161" s="22">
        <v>704195</v>
      </c>
      <c r="AI161" s="22">
        <v>23618356</v>
      </c>
      <c r="AJ161" s="22">
        <v>33976254</v>
      </c>
      <c r="AK161" s="22">
        <v>7867902</v>
      </c>
      <c r="AL161" s="22">
        <v>0</v>
      </c>
      <c r="AM161" s="22">
        <v>26108352</v>
      </c>
    </row>
    <row r="162" spans="1:3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49344459</v>
      </c>
      <c r="F162" s="22">
        <v>0</v>
      </c>
      <c r="G162" s="22">
        <v>18581754</v>
      </c>
      <c r="H162" s="22">
        <v>14765115</v>
      </c>
      <c r="I162" s="22">
        <v>14334944</v>
      </c>
      <c r="J162" s="22">
        <v>0</v>
      </c>
      <c r="K162" s="22">
        <v>0</v>
      </c>
      <c r="L162" s="22">
        <v>0</v>
      </c>
      <c r="M162" s="22">
        <v>97026272</v>
      </c>
      <c r="N162" s="22">
        <v>1002907</v>
      </c>
      <c r="O162" s="22">
        <v>28701285</v>
      </c>
      <c r="P162" s="22">
        <v>5630383</v>
      </c>
      <c r="Q162" s="22">
        <v>5781758</v>
      </c>
      <c r="R162" s="22">
        <v>4972275</v>
      </c>
      <c r="S162" s="22">
        <v>3399876</v>
      </c>
      <c r="T162" s="22">
        <v>146514756</v>
      </c>
      <c r="U162" s="22">
        <v>36142894</v>
      </c>
      <c r="V162" s="22">
        <v>0</v>
      </c>
      <c r="W162" s="22">
        <v>10720201</v>
      </c>
      <c r="X162" s="22">
        <v>3333286</v>
      </c>
      <c r="Y162" s="22">
        <v>1128785</v>
      </c>
      <c r="Z162" s="22">
        <v>0</v>
      </c>
      <c r="AA162" s="22">
        <v>0</v>
      </c>
      <c r="AB162" s="22">
        <v>0</v>
      </c>
      <c r="AC162" s="22">
        <v>51325166</v>
      </c>
      <c r="AD162" s="22">
        <v>7033969</v>
      </c>
      <c r="AE162" s="22">
        <v>3578078</v>
      </c>
      <c r="AF162" s="22">
        <v>0</v>
      </c>
      <c r="AG162" s="22">
        <v>1281447</v>
      </c>
      <c r="AH162" s="22">
        <v>2224499</v>
      </c>
      <c r="AI162" s="22">
        <v>65443159</v>
      </c>
      <c r="AJ162" s="22">
        <v>81071597</v>
      </c>
      <c r="AK162" s="22">
        <v>4620773</v>
      </c>
      <c r="AL162" s="22">
        <v>1822508</v>
      </c>
      <c r="AM162" s="22">
        <v>74628316</v>
      </c>
    </row>
    <row r="163" spans="1:3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18156009</v>
      </c>
      <c r="F163" s="22">
        <v>0</v>
      </c>
      <c r="G163" s="22">
        <v>2962722</v>
      </c>
      <c r="H163" s="22">
        <v>4927828</v>
      </c>
      <c r="I163" s="22">
        <v>5509334</v>
      </c>
      <c r="J163" s="22">
        <v>0</v>
      </c>
      <c r="K163" s="22">
        <v>0</v>
      </c>
      <c r="L163" s="22">
        <v>895772</v>
      </c>
      <c r="M163" s="22">
        <v>32451665</v>
      </c>
      <c r="N163" s="22">
        <v>34785</v>
      </c>
      <c r="O163" s="22">
        <v>15062364</v>
      </c>
      <c r="P163" s="22">
        <v>1114157</v>
      </c>
      <c r="Q163" s="22">
        <v>686653</v>
      </c>
      <c r="R163" s="22">
        <v>442310</v>
      </c>
      <c r="S163" s="22">
        <v>2053400</v>
      </c>
      <c r="T163" s="22">
        <v>51845334</v>
      </c>
      <c r="U163" s="22">
        <v>10500524</v>
      </c>
      <c r="V163" s="22">
        <v>0</v>
      </c>
      <c r="W163" s="22">
        <v>1053235</v>
      </c>
      <c r="X163" s="22">
        <v>1424482</v>
      </c>
      <c r="Y163" s="22">
        <v>408877</v>
      </c>
      <c r="Z163" s="22">
        <v>0</v>
      </c>
      <c r="AA163" s="22">
        <v>0</v>
      </c>
      <c r="AB163" s="22">
        <v>265772</v>
      </c>
      <c r="AC163" s="22">
        <v>13652890</v>
      </c>
      <c r="AD163" s="22">
        <v>6996067</v>
      </c>
      <c r="AE163" s="22">
        <v>666289</v>
      </c>
      <c r="AF163" s="22">
        <v>0</v>
      </c>
      <c r="AG163" s="22">
        <v>200833</v>
      </c>
      <c r="AH163" s="22">
        <v>1406030</v>
      </c>
      <c r="AI163" s="22">
        <v>22922109</v>
      </c>
      <c r="AJ163" s="22">
        <v>28923225</v>
      </c>
      <c r="AK163" s="22">
        <v>3948409</v>
      </c>
      <c r="AL163" s="22">
        <v>0</v>
      </c>
      <c r="AM163" s="22">
        <v>24974816</v>
      </c>
    </row>
    <row r="164" spans="1:3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18720427</v>
      </c>
      <c r="F164" s="22">
        <v>0</v>
      </c>
      <c r="G164" s="22">
        <v>13289445</v>
      </c>
      <c r="H164" s="22">
        <v>9934707</v>
      </c>
      <c r="I164" s="22">
        <v>2677061</v>
      </c>
      <c r="J164" s="22">
        <v>0</v>
      </c>
      <c r="K164" s="22">
        <v>0</v>
      </c>
      <c r="L164" s="22">
        <v>0</v>
      </c>
      <c r="M164" s="22">
        <v>44621640</v>
      </c>
      <c r="N164" s="22">
        <v>0</v>
      </c>
      <c r="O164" s="22">
        <v>6349328</v>
      </c>
      <c r="P164" s="22">
        <v>2341510</v>
      </c>
      <c r="Q164" s="22">
        <v>3651512</v>
      </c>
      <c r="R164" s="22">
        <v>1178842</v>
      </c>
      <c r="S164" s="22">
        <v>664817</v>
      </c>
      <c r="T164" s="22">
        <v>58807649</v>
      </c>
      <c r="U164" s="22">
        <v>11856640</v>
      </c>
      <c r="V164" s="22">
        <v>0</v>
      </c>
      <c r="W164" s="22">
        <v>3607837</v>
      </c>
      <c r="X164" s="22">
        <v>3562687</v>
      </c>
      <c r="Y164" s="22">
        <v>580564</v>
      </c>
      <c r="Z164" s="22">
        <v>0</v>
      </c>
      <c r="AA164" s="22">
        <v>0</v>
      </c>
      <c r="AB164" s="22">
        <v>0</v>
      </c>
      <c r="AC164" s="22">
        <v>19607728</v>
      </c>
      <c r="AD164" s="22">
        <v>3481185</v>
      </c>
      <c r="AE164" s="22">
        <v>1441447</v>
      </c>
      <c r="AF164" s="22">
        <v>0</v>
      </c>
      <c r="AG164" s="22">
        <v>829813</v>
      </c>
      <c r="AH164" s="22">
        <v>274263</v>
      </c>
      <c r="AI164" s="22">
        <v>25634436</v>
      </c>
      <c r="AJ164" s="22">
        <v>33173213</v>
      </c>
      <c r="AK164" s="22">
        <v>1389388</v>
      </c>
      <c r="AL164" s="22">
        <v>0</v>
      </c>
      <c r="AM164" s="22">
        <v>31783825</v>
      </c>
    </row>
    <row r="165" spans="1:3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46774071</v>
      </c>
      <c r="F165" s="22">
        <v>0</v>
      </c>
      <c r="G165" s="22">
        <v>34436295</v>
      </c>
      <c r="H165" s="22">
        <v>19750061</v>
      </c>
      <c r="I165" s="22">
        <v>7005988</v>
      </c>
      <c r="J165" s="22">
        <v>0</v>
      </c>
      <c r="K165" s="22">
        <v>0</v>
      </c>
      <c r="L165" s="22">
        <v>0</v>
      </c>
      <c r="M165" s="22">
        <v>107966415</v>
      </c>
      <c r="N165" s="22">
        <v>2574992</v>
      </c>
      <c r="O165" s="22">
        <v>27863122</v>
      </c>
      <c r="P165" s="22">
        <v>8497118</v>
      </c>
      <c r="Q165" s="22">
        <v>5750872</v>
      </c>
      <c r="R165" s="22">
        <v>9568774</v>
      </c>
      <c r="S165" s="22">
        <v>3072964</v>
      </c>
      <c r="T165" s="22">
        <v>165294257</v>
      </c>
      <c r="U165" s="22">
        <v>25408295</v>
      </c>
      <c r="V165" s="22">
        <v>0</v>
      </c>
      <c r="W165" s="22">
        <v>13103185</v>
      </c>
      <c r="X165" s="22">
        <v>6216497</v>
      </c>
      <c r="Y165" s="22">
        <v>1978617</v>
      </c>
      <c r="Z165" s="22">
        <v>0</v>
      </c>
      <c r="AA165" s="22">
        <v>0</v>
      </c>
      <c r="AB165" s="22">
        <v>0</v>
      </c>
      <c r="AC165" s="22">
        <v>46706594</v>
      </c>
      <c r="AD165" s="22">
        <v>8519792</v>
      </c>
      <c r="AE165" s="22">
        <v>4723239</v>
      </c>
      <c r="AF165" s="22">
        <v>0</v>
      </c>
      <c r="AG165" s="22">
        <v>6167064</v>
      </c>
      <c r="AH165" s="22">
        <v>2298403</v>
      </c>
      <c r="AI165" s="22">
        <v>68415092</v>
      </c>
      <c r="AJ165" s="22">
        <v>96879165</v>
      </c>
      <c r="AK165" s="22">
        <v>8903415</v>
      </c>
      <c r="AL165" s="22">
        <v>0</v>
      </c>
      <c r="AM165" s="22">
        <v>87975750</v>
      </c>
    </row>
    <row r="166" spans="1:3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6626885</v>
      </c>
      <c r="F166" s="22">
        <v>0</v>
      </c>
      <c r="G166" s="22">
        <v>4627119</v>
      </c>
      <c r="H166" s="22">
        <v>3784075</v>
      </c>
      <c r="I166" s="22">
        <v>399503</v>
      </c>
      <c r="J166" s="22">
        <v>0</v>
      </c>
      <c r="K166" s="22">
        <v>0</v>
      </c>
      <c r="L166" s="22">
        <v>282597</v>
      </c>
      <c r="M166" s="22">
        <v>15720179</v>
      </c>
      <c r="N166" s="22">
        <v>0</v>
      </c>
      <c r="O166" s="22">
        <v>1621644</v>
      </c>
      <c r="P166" s="22">
        <v>1523561</v>
      </c>
      <c r="Q166" s="22">
        <v>200466</v>
      </c>
      <c r="R166" s="22">
        <v>779436</v>
      </c>
      <c r="S166" s="22">
        <v>186794</v>
      </c>
      <c r="T166" s="22">
        <v>20032080</v>
      </c>
      <c r="U166" s="22">
        <v>2347806</v>
      </c>
      <c r="V166" s="22">
        <v>0</v>
      </c>
      <c r="W166" s="22">
        <v>1755115</v>
      </c>
      <c r="X166" s="22">
        <v>1362999</v>
      </c>
      <c r="Y166" s="22">
        <v>96201</v>
      </c>
      <c r="Z166" s="22">
        <v>0</v>
      </c>
      <c r="AA166" s="22">
        <v>0</v>
      </c>
      <c r="AB166" s="22">
        <v>222402</v>
      </c>
      <c r="AC166" s="22">
        <v>5784523</v>
      </c>
      <c r="AD166" s="22">
        <v>344396</v>
      </c>
      <c r="AE166" s="22">
        <v>487658</v>
      </c>
      <c r="AF166" s="22">
        <v>0</v>
      </c>
      <c r="AG166" s="22">
        <v>219470</v>
      </c>
      <c r="AH166" s="22">
        <v>101197</v>
      </c>
      <c r="AI166" s="22">
        <v>6937244</v>
      </c>
      <c r="AJ166" s="22">
        <v>13094836</v>
      </c>
      <c r="AK166" s="22">
        <v>1197185</v>
      </c>
      <c r="AL166" s="22">
        <v>0</v>
      </c>
      <c r="AM166" s="22">
        <v>11897651</v>
      </c>
    </row>
    <row r="167" spans="1:3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43437198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43437198</v>
      </c>
      <c r="N167" s="22">
        <v>0</v>
      </c>
      <c r="O167" s="22">
        <v>7282602</v>
      </c>
      <c r="P167" s="22">
        <v>2320211</v>
      </c>
      <c r="Q167" s="22">
        <v>1691115</v>
      </c>
      <c r="R167" s="22">
        <v>3489674</v>
      </c>
      <c r="S167" s="22">
        <v>1365459</v>
      </c>
      <c r="T167" s="22">
        <v>59586259</v>
      </c>
      <c r="U167" s="22">
        <v>25776539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25776539</v>
      </c>
      <c r="AD167" s="22">
        <v>2620337</v>
      </c>
      <c r="AE167" s="22">
        <v>1409413</v>
      </c>
      <c r="AF167" s="22">
        <v>0</v>
      </c>
      <c r="AG167" s="22">
        <v>754716</v>
      </c>
      <c r="AH167" s="22">
        <v>802874</v>
      </c>
      <c r="AI167" s="22">
        <v>31363879</v>
      </c>
      <c r="AJ167" s="22">
        <v>28222380</v>
      </c>
      <c r="AK167" s="22">
        <v>4123873</v>
      </c>
      <c r="AL167" s="22">
        <v>0</v>
      </c>
      <c r="AM167" s="22">
        <v>24098507</v>
      </c>
    </row>
    <row r="168" spans="1:3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45471513</v>
      </c>
      <c r="F168" s="22">
        <v>0</v>
      </c>
      <c r="G168" s="22">
        <v>98617878</v>
      </c>
      <c r="H168" s="22">
        <v>39381671</v>
      </c>
      <c r="I168" s="22">
        <v>0</v>
      </c>
      <c r="J168" s="22">
        <v>0</v>
      </c>
      <c r="K168" s="22">
        <v>0</v>
      </c>
      <c r="L168" s="22">
        <v>0</v>
      </c>
      <c r="M168" s="22">
        <v>183471062</v>
      </c>
      <c r="N168" s="22">
        <v>28142</v>
      </c>
      <c r="O168" s="22">
        <v>58732565</v>
      </c>
      <c r="P168" s="22">
        <v>7944861</v>
      </c>
      <c r="Q168" s="22">
        <v>2669024</v>
      </c>
      <c r="R168" s="22">
        <v>14537630</v>
      </c>
      <c r="S168" s="22">
        <v>3634395</v>
      </c>
      <c r="T168" s="22">
        <v>271017679</v>
      </c>
      <c r="U168" s="22">
        <v>33307229</v>
      </c>
      <c r="V168" s="22">
        <v>0</v>
      </c>
      <c r="W168" s="22">
        <v>25942006</v>
      </c>
      <c r="X168" s="22">
        <v>11859542</v>
      </c>
      <c r="Y168" s="22">
        <v>0</v>
      </c>
      <c r="Z168" s="22">
        <v>0</v>
      </c>
      <c r="AA168" s="22">
        <v>0</v>
      </c>
      <c r="AB168" s="22">
        <v>0</v>
      </c>
      <c r="AC168" s="22">
        <v>71108777</v>
      </c>
      <c r="AD168" s="22">
        <v>14590551</v>
      </c>
      <c r="AE168" s="22">
        <v>4664030</v>
      </c>
      <c r="AF168" s="22">
        <v>0</v>
      </c>
      <c r="AG168" s="22">
        <v>5453419</v>
      </c>
      <c r="AH168" s="22">
        <v>2329129</v>
      </c>
      <c r="AI168" s="22">
        <v>98145906</v>
      </c>
      <c r="AJ168" s="22">
        <v>172871773</v>
      </c>
      <c r="AK168" s="22">
        <v>23634269</v>
      </c>
      <c r="AL168" s="22">
        <v>0</v>
      </c>
      <c r="AM168" s="22">
        <v>149237504</v>
      </c>
    </row>
    <row r="169" spans="1:3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7176738</v>
      </c>
      <c r="F169" s="22">
        <v>0</v>
      </c>
      <c r="G169" s="22">
        <v>5159156</v>
      </c>
      <c r="H169" s="22">
        <v>3112738</v>
      </c>
      <c r="I169" s="22">
        <v>0</v>
      </c>
      <c r="J169" s="22">
        <v>0</v>
      </c>
      <c r="K169" s="22">
        <v>507969</v>
      </c>
      <c r="L169" s="22">
        <v>1311367</v>
      </c>
      <c r="M169" s="22">
        <v>17267968</v>
      </c>
      <c r="N169" s="22">
        <v>0</v>
      </c>
      <c r="O169" s="22">
        <v>811598</v>
      </c>
      <c r="P169" s="22">
        <v>2264092</v>
      </c>
      <c r="Q169" s="22">
        <v>780238</v>
      </c>
      <c r="R169" s="22">
        <v>558813</v>
      </c>
      <c r="S169" s="22">
        <v>499746</v>
      </c>
      <c r="T169" s="22">
        <v>22182455</v>
      </c>
      <c r="U169" s="22">
        <v>5709642</v>
      </c>
      <c r="V169" s="22">
        <v>0</v>
      </c>
      <c r="W169" s="22">
        <v>2046467</v>
      </c>
      <c r="X169" s="22">
        <v>2002719</v>
      </c>
      <c r="Y169" s="22">
        <v>0</v>
      </c>
      <c r="Z169" s="22">
        <v>0</v>
      </c>
      <c r="AA169" s="22">
        <v>20686</v>
      </c>
      <c r="AB169" s="22">
        <v>1276889</v>
      </c>
      <c r="AC169" s="22">
        <v>11056403</v>
      </c>
      <c r="AD169" s="22">
        <v>296628</v>
      </c>
      <c r="AE169" s="22">
        <v>1652686</v>
      </c>
      <c r="AF169" s="22">
        <v>0</v>
      </c>
      <c r="AG169" s="22">
        <v>289272</v>
      </c>
      <c r="AH169" s="22">
        <v>354071</v>
      </c>
      <c r="AI169" s="22">
        <v>13649060</v>
      </c>
      <c r="AJ169" s="22">
        <v>8533395</v>
      </c>
      <c r="AK169" s="22">
        <v>270601</v>
      </c>
      <c r="AL169" s="22">
        <v>0</v>
      </c>
      <c r="AM169" s="22">
        <v>8262794</v>
      </c>
    </row>
    <row r="170" spans="1:3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11051822</v>
      </c>
      <c r="F170" s="22">
        <v>0</v>
      </c>
      <c r="G170" s="22">
        <v>4893735</v>
      </c>
      <c r="H170" s="22">
        <v>9114276</v>
      </c>
      <c r="I170" s="22">
        <v>0</v>
      </c>
      <c r="J170" s="22">
        <v>0</v>
      </c>
      <c r="K170" s="22">
        <v>0</v>
      </c>
      <c r="L170" s="22">
        <v>0</v>
      </c>
      <c r="M170" s="22">
        <v>25059833</v>
      </c>
      <c r="N170" s="22">
        <v>0</v>
      </c>
      <c r="O170" s="22">
        <v>10058269</v>
      </c>
      <c r="P170" s="22">
        <v>1881080</v>
      </c>
      <c r="Q170" s="22">
        <v>358653</v>
      </c>
      <c r="R170" s="22">
        <v>0</v>
      </c>
      <c r="S170" s="22">
        <v>207633</v>
      </c>
      <c r="T170" s="22">
        <v>37565468</v>
      </c>
      <c r="U170" s="22">
        <v>6589666</v>
      </c>
      <c r="V170" s="22">
        <v>0</v>
      </c>
      <c r="W170" s="22">
        <v>2841686</v>
      </c>
      <c r="X170" s="22">
        <v>1975936</v>
      </c>
      <c r="Y170" s="22">
        <v>0</v>
      </c>
      <c r="Z170" s="22">
        <v>0</v>
      </c>
      <c r="AA170" s="22">
        <v>0</v>
      </c>
      <c r="AB170" s="22">
        <v>0</v>
      </c>
      <c r="AC170" s="22">
        <v>11407288</v>
      </c>
      <c r="AD170" s="22">
        <v>3419949</v>
      </c>
      <c r="AE170" s="22">
        <v>1313855</v>
      </c>
      <c r="AF170" s="22">
        <v>0</v>
      </c>
      <c r="AG170" s="22">
        <v>0</v>
      </c>
      <c r="AH170" s="22">
        <v>165171</v>
      </c>
      <c r="AI170" s="22">
        <v>16306263</v>
      </c>
      <c r="AJ170" s="22">
        <v>21259205</v>
      </c>
      <c r="AK170" s="22">
        <v>162146</v>
      </c>
      <c r="AL170" s="22">
        <v>0</v>
      </c>
      <c r="AM170" s="22">
        <v>21097059</v>
      </c>
    </row>
    <row r="171" spans="1:3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51157581</v>
      </c>
      <c r="F171" s="22">
        <v>0</v>
      </c>
      <c r="G171" s="22">
        <v>23318833</v>
      </c>
      <c r="H171" s="22">
        <v>28974241</v>
      </c>
      <c r="I171" s="22">
        <v>1699863</v>
      </c>
      <c r="J171" s="22">
        <v>0</v>
      </c>
      <c r="K171" s="22">
        <v>0</v>
      </c>
      <c r="L171" s="22">
        <v>0</v>
      </c>
      <c r="M171" s="22">
        <v>105150518</v>
      </c>
      <c r="N171" s="22">
        <v>0</v>
      </c>
      <c r="O171" s="22">
        <v>27144101</v>
      </c>
      <c r="P171" s="22">
        <v>6252209</v>
      </c>
      <c r="Q171" s="22">
        <v>4075284</v>
      </c>
      <c r="R171" s="22">
        <v>3927052</v>
      </c>
      <c r="S171" s="22">
        <v>4523190</v>
      </c>
      <c r="T171" s="22">
        <v>151072354</v>
      </c>
      <c r="U171" s="22">
        <v>37793733</v>
      </c>
      <c r="V171" s="22">
        <v>0</v>
      </c>
      <c r="W171" s="22">
        <v>8703320</v>
      </c>
      <c r="X171" s="22">
        <v>5104731</v>
      </c>
      <c r="Y171" s="22">
        <v>381961</v>
      </c>
      <c r="Z171" s="22">
        <v>0</v>
      </c>
      <c r="AA171" s="22">
        <v>0</v>
      </c>
      <c r="AB171" s="22">
        <v>0</v>
      </c>
      <c r="AC171" s="22">
        <v>51983745</v>
      </c>
      <c r="AD171" s="22">
        <v>12588508</v>
      </c>
      <c r="AE171" s="22">
        <v>2974635</v>
      </c>
      <c r="AF171" s="22">
        <v>0</v>
      </c>
      <c r="AG171" s="22">
        <v>2609374</v>
      </c>
      <c r="AH171" s="22">
        <v>2868354</v>
      </c>
      <c r="AI171" s="22">
        <v>73024616</v>
      </c>
      <c r="AJ171" s="22">
        <v>78047738</v>
      </c>
      <c r="AK171" s="22">
        <v>8361250</v>
      </c>
      <c r="AL171" s="22">
        <v>0</v>
      </c>
      <c r="AM171" s="22">
        <v>69686488</v>
      </c>
    </row>
    <row r="172" spans="1:3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4823717</v>
      </c>
      <c r="F172" s="22">
        <v>0</v>
      </c>
      <c r="G172" s="22">
        <v>3570623</v>
      </c>
      <c r="H172" s="22">
        <v>889164</v>
      </c>
      <c r="I172" s="22">
        <v>0</v>
      </c>
      <c r="J172" s="22">
        <v>0</v>
      </c>
      <c r="K172" s="22">
        <v>0</v>
      </c>
      <c r="L172" s="22">
        <v>0</v>
      </c>
      <c r="M172" s="22">
        <v>9283504</v>
      </c>
      <c r="N172" s="22">
        <v>0</v>
      </c>
      <c r="O172" s="22">
        <v>1507672</v>
      </c>
      <c r="P172" s="22">
        <v>453854</v>
      </c>
      <c r="Q172" s="22">
        <v>980579</v>
      </c>
      <c r="R172" s="22">
        <v>44705</v>
      </c>
      <c r="S172" s="22">
        <v>234189</v>
      </c>
      <c r="T172" s="22">
        <v>12504503</v>
      </c>
      <c r="U172" s="22">
        <v>3807161</v>
      </c>
      <c r="V172" s="22">
        <v>0</v>
      </c>
      <c r="W172" s="22">
        <v>1710193</v>
      </c>
      <c r="X172" s="22">
        <v>637882</v>
      </c>
      <c r="Y172" s="22">
        <v>0</v>
      </c>
      <c r="Z172" s="22">
        <v>0</v>
      </c>
      <c r="AA172" s="22">
        <v>0</v>
      </c>
      <c r="AB172" s="22">
        <v>0</v>
      </c>
      <c r="AC172" s="22">
        <v>6155236</v>
      </c>
      <c r="AD172" s="22">
        <v>485631</v>
      </c>
      <c r="AE172" s="22">
        <v>189258</v>
      </c>
      <c r="AF172" s="22">
        <v>0</v>
      </c>
      <c r="AG172" s="22">
        <v>37386</v>
      </c>
      <c r="AH172" s="22">
        <v>131570</v>
      </c>
      <c r="AI172" s="22">
        <v>6999081</v>
      </c>
      <c r="AJ172" s="22">
        <v>5505422</v>
      </c>
      <c r="AK172" s="22">
        <v>97715</v>
      </c>
      <c r="AL172" s="22">
        <v>0</v>
      </c>
      <c r="AM172" s="22">
        <v>5407707</v>
      </c>
    </row>
    <row r="173" spans="1:3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74164650</v>
      </c>
      <c r="F173" s="22">
        <v>0</v>
      </c>
      <c r="G173" s="22">
        <v>16553845</v>
      </c>
      <c r="H173" s="22">
        <v>17158692</v>
      </c>
      <c r="I173" s="22">
        <v>4729560</v>
      </c>
      <c r="J173" s="22">
        <v>0</v>
      </c>
      <c r="K173" s="22">
        <v>0</v>
      </c>
      <c r="L173" s="22">
        <v>0</v>
      </c>
      <c r="M173" s="22">
        <v>112606747</v>
      </c>
      <c r="N173" s="22">
        <v>0</v>
      </c>
      <c r="O173" s="22">
        <v>58005200</v>
      </c>
      <c r="P173" s="22">
        <v>7839933</v>
      </c>
      <c r="Q173" s="22">
        <v>1525999</v>
      </c>
      <c r="R173" s="22">
        <v>6593755</v>
      </c>
      <c r="S173" s="22">
        <v>4372077</v>
      </c>
      <c r="T173" s="22">
        <v>190943711</v>
      </c>
      <c r="U173" s="22">
        <v>61185732</v>
      </c>
      <c r="V173" s="22">
        <v>0</v>
      </c>
      <c r="W173" s="22">
        <v>5911037</v>
      </c>
      <c r="X173" s="22">
        <v>6081330</v>
      </c>
      <c r="Y173" s="22">
        <v>1395466</v>
      </c>
      <c r="Z173" s="22">
        <v>0</v>
      </c>
      <c r="AA173" s="22">
        <v>0</v>
      </c>
      <c r="AB173" s="22">
        <v>0</v>
      </c>
      <c r="AC173" s="22">
        <v>74573565</v>
      </c>
      <c r="AD173" s="22">
        <v>19931738</v>
      </c>
      <c r="AE173" s="22">
        <v>4091814</v>
      </c>
      <c r="AF173" s="22">
        <v>0</v>
      </c>
      <c r="AG173" s="22">
        <v>3233060</v>
      </c>
      <c r="AH173" s="22">
        <v>2909666</v>
      </c>
      <c r="AI173" s="22">
        <v>104739843</v>
      </c>
      <c r="AJ173" s="22">
        <v>86203868</v>
      </c>
      <c r="AK173" s="22">
        <v>4016317</v>
      </c>
      <c r="AL173" s="22">
        <v>1922953</v>
      </c>
      <c r="AM173" s="22">
        <v>80264598</v>
      </c>
    </row>
    <row r="174" spans="1:3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101660119</v>
      </c>
      <c r="F174" s="22">
        <v>0</v>
      </c>
      <c r="G174" s="22">
        <v>30910748</v>
      </c>
      <c r="H174" s="22">
        <v>36204834</v>
      </c>
      <c r="I174" s="22">
        <v>32095247</v>
      </c>
      <c r="J174" s="22">
        <v>0</v>
      </c>
      <c r="K174" s="22">
        <v>0</v>
      </c>
      <c r="L174" s="22">
        <v>0</v>
      </c>
      <c r="M174" s="22">
        <v>200870948</v>
      </c>
      <c r="N174" s="22">
        <v>5195684</v>
      </c>
      <c r="O174" s="22">
        <v>61910120</v>
      </c>
      <c r="P174" s="22">
        <v>11715355</v>
      </c>
      <c r="Q174" s="22">
        <v>40748545</v>
      </c>
      <c r="R174" s="22">
        <v>28339547</v>
      </c>
      <c r="S174" s="22">
        <v>6745279</v>
      </c>
      <c r="T174" s="22">
        <v>355525478</v>
      </c>
      <c r="U174" s="22">
        <v>43123552</v>
      </c>
      <c r="V174" s="22">
        <v>0</v>
      </c>
      <c r="W174" s="22">
        <v>11424097</v>
      </c>
      <c r="X174" s="22">
        <v>8864034</v>
      </c>
      <c r="Y174" s="22">
        <v>5000066</v>
      </c>
      <c r="Z174" s="22">
        <v>0</v>
      </c>
      <c r="AA174" s="22">
        <v>0</v>
      </c>
      <c r="AB174" s="22">
        <v>0</v>
      </c>
      <c r="AC174" s="22">
        <v>68411749</v>
      </c>
      <c r="AD174" s="22">
        <v>17062636</v>
      </c>
      <c r="AE174" s="22">
        <v>6810764</v>
      </c>
      <c r="AF174" s="22">
        <v>0</v>
      </c>
      <c r="AG174" s="22">
        <v>10427554</v>
      </c>
      <c r="AH174" s="22">
        <v>2987343</v>
      </c>
      <c r="AI174" s="22">
        <v>105700046</v>
      </c>
      <c r="AJ174" s="22">
        <v>249825432</v>
      </c>
      <c r="AK174" s="22">
        <v>20178296</v>
      </c>
      <c r="AL174" s="22">
        <v>768037</v>
      </c>
      <c r="AM174" s="22">
        <v>228879099</v>
      </c>
    </row>
    <row r="175" spans="1:3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58667083</v>
      </c>
      <c r="F175" s="22">
        <v>0</v>
      </c>
      <c r="G175" s="22">
        <v>84370226</v>
      </c>
      <c r="H175" s="22">
        <v>56310552</v>
      </c>
      <c r="I175" s="22">
        <v>7845640</v>
      </c>
      <c r="J175" s="22">
        <v>0</v>
      </c>
      <c r="K175" s="22">
        <v>0</v>
      </c>
      <c r="L175" s="22">
        <v>0</v>
      </c>
      <c r="M175" s="22">
        <v>207193501</v>
      </c>
      <c r="N175" s="22">
        <v>128077</v>
      </c>
      <c r="O175" s="22">
        <v>50201039</v>
      </c>
      <c r="P175" s="22">
        <v>13406043</v>
      </c>
      <c r="Q175" s="22">
        <v>17877521</v>
      </c>
      <c r="R175" s="22">
        <v>10046087</v>
      </c>
      <c r="S175" s="22">
        <v>3954126</v>
      </c>
      <c r="T175" s="22">
        <v>302806394</v>
      </c>
      <c r="U175" s="22">
        <v>31296814</v>
      </c>
      <c r="V175" s="22">
        <v>0</v>
      </c>
      <c r="W175" s="22">
        <v>13601136</v>
      </c>
      <c r="X175" s="22">
        <v>13705278</v>
      </c>
      <c r="Y175" s="22">
        <v>660613</v>
      </c>
      <c r="Z175" s="22">
        <v>0</v>
      </c>
      <c r="AA175" s="22">
        <v>0</v>
      </c>
      <c r="AB175" s="22">
        <v>0</v>
      </c>
      <c r="AC175" s="22">
        <v>59263841</v>
      </c>
      <c r="AD175" s="22">
        <v>12309962</v>
      </c>
      <c r="AE175" s="22">
        <v>6160175</v>
      </c>
      <c r="AF175" s="22">
        <v>0</v>
      </c>
      <c r="AG175" s="22">
        <v>3339889</v>
      </c>
      <c r="AH175" s="22">
        <v>1941700</v>
      </c>
      <c r="AI175" s="22">
        <v>83015567</v>
      </c>
      <c r="AJ175" s="22">
        <v>219790827</v>
      </c>
      <c r="AK175" s="22">
        <v>18306137</v>
      </c>
      <c r="AL175" s="22">
        <v>0</v>
      </c>
      <c r="AM175" s="22">
        <v>201484690</v>
      </c>
    </row>
    <row r="176" spans="1:3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13486555</v>
      </c>
      <c r="F176" s="22">
        <v>0</v>
      </c>
      <c r="G176" s="22">
        <v>9029847</v>
      </c>
      <c r="H176" s="22">
        <v>12183868</v>
      </c>
      <c r="I176" s="22">
        <v>0</v>
      </c>
      <c r="J176" s="22">
        <v>0</v>
      </c>
      <c r="K176" s="22">
        <v>0</v>
      </c>
      <c r="L176" s="22">
        <v>456153</v>
      </c>
      <c r="M176" s="22">
        <v>35156423</v>
      </c>
      <c r="N176" s="22">
        <v>230656</v>
      </c>
      <c r="O176" s="22">
        <v>15555950</v>
      </c>
      <c r="P176" s="22">
        <v>4180789</v>
      </c>
      <c r="Q176" s="22">
        <v>9770110</v>
      </c>
      <c r="R176" s="22">
        <v>2348019</v>
      </c>
      <c r="S176" s="22">
        <v>1745016</v>
      </c>
      <c r="T176" s="22">
        <v>68986963</v>
      </c>
      <c r="U176" s="22">
        <v>6168035</v>
      </c>
      <c r="V176" s="22">
        <v>0</v>
      </c>
      <c r="W176" s="22">
        <v>3680234</v>
      </c>
      <c r="X176" s="22">
        <v>5368356</v>
      </c>
      <c r="Y176" s="22">
        <v>0</v>
      </c>
      <c r="Z176" s="22">
        <v>0</v>
      </c>
      <c r="AA176" s="22">
        <v>0</v>
      </c>
      <c r="AB176" s="22">
        <v>302995</v>
      </c>
      <c r="AC176" s="22">
        <v>15519620</v>
      </c>
      <c r="AD176" s="22">
        <v>7399371</v>
      </c>
      <c r="AE176" s="22">
        <v>2268007</v>
      </c>
      <c r="AF176" s="22">
        <v>0</v>
      </c>
      <c r="AG176" s="22">
        <v>1206008</v>
      </c>
      <c r="AH176" s="22">
        <v>1056068</v>
      </c>
      <c r="AI176" s="22">
        <v>27449074</v>
      </c>
      <c r="AJ176" s="22">
        <v>41537889</v>
      </c>
      <c r="AK176" s="22">
        <v>5042168</v>
      </c>
      <c r="AL176" s="22">
        <v>0</v>
      </c>
      <c r="AM176" s="22">
        <v>36495721</v>
      </c>
    </row>
    <row r="177" spans="1:3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13268454</v>
      </c>
      <c r="F177" s="22">
        <v>0</v>
      </c>
      <c r="G177" s="22">
        <v>15561115</v>
      </c>
      <c r="H177" s="22">
        <v>3513980</v>
      </c>
      <c r="I177" s="22">
        <v>232405</v>
      </c>
      <c r="J177" s="22">
        <v>0</v>
      </c>
      <c r="K177" s="22">
        <v>0</v>
      </c>
      <c r="L177" s="22">
        <v>0</v>
      </c>
      <c r="M177" s="22">
        <v>32575954</v>
      </c>
      <c r="N177" s="22">
        <v>0</v>
      </c>
      <c r="O177" s="22">
        <v>11740911</v>
      </c>
      <c r="P177" s="22">
        <v>2714912</v>
      </c>
      <c r="Q177" s="22">
        <v>620477</v>
      </c>
      <c r="R177" s="22">
        <v>1038640</v>
      </c>
      <c r="S177" s="22">
        <v>2170329</v>
      </c>
      <c r="T177" s="22">
        <v>50861223</v>
      </c>
      <c r="U177" s="22">
        <v>9335299</v>
      </c>
      <c r="V177" s="22">
        <v>0</v>
      </c>
      <c r="W177" s="22">
        <v>9551009</v>
      </c>
      <c r="X177" s="22">
        <v>1307389</v>
      </c>
      <c r="Y177" s="22">
        <v>280768</v>
      </c>
      <c r="Z177" s="22">
        <v>0</v>
      </c>
      <c r="AA177" s="22">
        <v>0</v>
      </c>
      <c r="AB177" s="22">
        <v>0</v>
      </c>
      <c r="AC177" s="22">
        <v>20474465</v>
      </c>
      <c r="AD177" s="22">
        <v>6696715</v>
      </c>
      <c r="AE177" s="22">
        <v>1342657</v>
      </c>
      <c r="AF177" s="22">
        <v>0</v>
      </c>
      <c r="AG177" s="22">
        <v>456726</v>
      </c>
      <c r="AH177" s="22">
        <v>1703892</v>
      </c>
      <c r="AI177" s="22">
        <v>30674455</v>
      </c>
      <c r="AJ177" s="22">
        <v>20186768</v>
      </c>
      <c r="AK177" s="22">
        <v>444769</v>
      </c>
      <c r="AL177" s="22">
        <v>0</v>
      </c>
      <c r="AM177" s="22">
        <v>19741999</v>
      </c>
    </row>
    <row r="178" spans="1:3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96269199</v>
      </c>
      <c r="F178" s="22">
        <v>0</v>
      </c>
      <c r="G178" s="22">
        <v>45756634</v>
      </c>
      <c r="H178" s="22">
        <v>34473392</v>
      </c>
      <c r="I178" s="22">
        <v>24928334</v>
      </c>
      <c r="J178" s="22">
        <v>0</v>
      </c>
      <c r="K178" s="22">
        <v>0</v>
      </c>
      <c r="L178" s="22">
        <v>0</v>
      </c>
      <c r="M178" s="22">
        <v>201427559</v>
      </c>
      <c r="N178" s="22">
        <v>2404461</v>
      </c>
      <c r="O178" s="22">
        <v>76899409</v>
      </c>
      <c r="P178" s="22">
        <v>6866568</v>
      </c>
      <c r="Q178" s="22">
        <v>16036579</v>
      </c>
      <c r="R178" s="22">
        <v>23773638</v>
      </c>
      <c r="S178" s="22">
        <v>8251689</v>
      </c>
      <c r="T178" s="22">
        <v>335659903</v>
      </c>
      <c r="U178" s="22">
        <v>50296493</v>
      </c>
      <c r="V178" s="22">
        <v>0</v>
      </c>
      <c r="W178" s="22">
        <v>9607019</v>
      </c>
      <c r="X178" s="22">
        <v>12228585</v>
      </c>
      <c r="Y178" s="22">
        <v>4355067</v>
      </c>
      <c r="Z178" s="22">
        <v>0</v>
      </c>
      <c r="AA178" s="22">
        <v>0</v>
      </c>
      <c r="AB178" s="22">
        <v>0</v>
      </c>
      <c r="AC178" s="22">
        <v>76487164</v>
      </c>
      <c r="AD178" s="22">
        <v>13811971</v>
      </c>
      <c r="AE178" s="22">
        <v>4349269</v>
      </c>
      <c r="AF178" s="22">
        <v>0</v>
      </c>
      <c r="AG178" s="22">
        <v>8532082</v>
      </c>
      <c r="AH178" s="22">
        <v>6493839</v>
      </c>
      <c r="AI178" s="22">
        <v>109674325</v>
      </c>
      <c r="AJ178" s="22">
        <v>225985578</v>
      </c>
      <c r="AK178" s="22">
        <v>28168995</v>
      </c>
      <c r="AL178" s="22">
        <v>0</v>
      </c>
      <c r="AM178" s="22">
        <v>197816583</v>
      </c>
    </row>
    <row r="179" spans="1:3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53673357</v>
      </c>
      <c r="F179" s="22">
        <v>0</v>
      </c>
      <c r="G179" s="22">
        <v>51660914</v>
      </c>
      <c r="H179" s="22">
        <v>60839565</v>
      </c>
      <c r="I179" s="22">
        <v>23275695</v>
      </c>
      <c r="J179" s="22">
        <v>0</v>
      </c>
      <c r="K179" s="22">
        <v>169987</v>
      </c>
      <c r="L179" s="22">
        <v>0</v>
      </c>
      <c r="M179" s="22">
        <v>189619518</v>
      </c>
      <c r="N179" s="22">
        <v>4801549</v>
      </c>
      <c r="O179" s="22">
        <v>25082502</v>
      </c>
      <c r="P179" s="22">
        <v>14590211</v>
      </c>
      <c r="Q179" s="22">
        <v>2904363</v>
      </c>
      <c r="R179" s="22">
        <v>7440830</v>
      </c>
      <c r="S179" s="22">
        <v>6292318</v>
      </c>
      <c r="T179" s="22">
        <v>250731291</v>
      </c>
      <c r="U179" s="22">
        <v>30794294</v>
      </c>
      <c r="V179" s="22">
        <v>0</v>
      </c>
      <c r="W179" s="22">
        <v>16362642</v>
      </c>
      <c r="X179" s="22">
        <v>25287925</v>
      </c>
      <c r="Y179" s="22">
        <v>5168504</v>
      </c>
      <c r="Z179" s="22">
        <v>0</v>
      </c>
      <c r="AA179" s="22">
        <v>0</v>
      </c>
      <c r="AB179" s="22">
        <v>0</v>
      </c>
      <c r="AC179" s="22">
        <v>77613365</v>
      </c>
      <c r="AD179" s="22">
        <v>8826232</v>
      </c>
      <c r="AE179" s="22">
        <v>6964187</v>
      </c>
      <c r="AF179" s="22">
        <v>0</v>
      </c>
      <c r="AG179" s="22">
        <v>2353606</v>
      </c>
      <c r="AH179" s="22">
        <v>3527108</v>
      </c>
      <c r="AI179" s="22">
        <v>99284498</v>
      </c>
      <c r="AJ179" s="22">
        <v>151446793</v>
      </c>
      <c r="AK179" s="22">
        <v>11250216</v>
      </c>
      <c r="AL179" s="22">
        <v>12051600</v>
      </c>
      <c r="AM179" s="22">
        <v>128144977</v>
      </c>
    </row>
    <row r="180" spans="1:3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8530414</v>
      </c>
      <c r="F180" s="22">
        <v>0</v>
      </c>
      <c r="G180" s="22">
        <v>13455221</v>
      </c>
      <c r="H180" s="22">
        <v>2683381</v>
      </c>
      <c r="I180" s="22">
        <v>0</v>
      </c>
      <c r="J180" s="22">
        <v>0</v>
      </c>
      <c r="K180" s="22">
        <v>0</v>
      </c>
      <c r="L180" s="22">
        <v>0</v>
      </c>
      <c r="M180" s="22">
        <v>24669016</v>
      </c>
      <c r="N180" s="22">
        <v>0</v>
      </c>
      <c r="O180" s="22">
        <v>5268433</v>
      </c>
      <c r="P180" s="22">
        <v>1866860</v>
      </c>
      <c r="Q180" s="22">
        <v>613196</v>
      </c>
      <c r="R180" s="22">
        <v>0</v>
      </c>
      <c r="S180" s="22">
        <v>136355</v>
      </c>
      <c r="T180" s="22">
        <v>32553860</v>
      </c>
      <c r="U180" s="22">
        <v>6199440</v>
      </c>
      <c r="V180" s="22">
        <v>0</v>
      </c>
      <c r="W180" s="22">
        <v>4818772</v>
      </c>
      <c r="X180" s="22">
        <v>1240619</v>
      </c>
      <c r="Y180" s="22">
        <v>0</v>
      </c>
      <c r="Z180" s="22">
        <v>0</v>
      </c>
      <c r="AA180" s="22">
        <v>0</v>
      </c>
      <c r="AB180" s="22">
        <v>0</v>
      </c>
      <c r="AC180" s="22">
        <v>12258831</v>
      </c>
      <c r="AD180" s="22">
        <v>3321341</v>
      </c>
      <c r="AE180" s="22">
        <v>1209603</v>
      </c>
      <c r="AF180" s="22">
        <v>0</v>
      </c>
      <c r="AG180" s="22">
        <v>0</v>
      </c>
      <c r="AH180" s="22">
        <v>109502</v>
      </c>
      <c r="AI180" s="22">
        <v>16899277</v>
      </c>
      <c r="AJ180" s="22">
        <v>15654583</v>
      </c>
      <c r="AK180" s="22">
        <v>2583884</v>
      </c>
      <c r="AL180" s="22">
        <v>0</v>
      </c>
      <c r="AM180" s="22">
        <v>13070699</v>
      </c>
    </row>
    <row r="181" spans="1:3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15512247</v>
      </c>
      <c r="F181" s="22">
        <v>0</v>
      </c>
      <c r="G181" s="22">
        <v>37568511</v>
      </c>
      <c r="H181" s="22">
        <v>12215498</v>
      </c>
      <c r="I181" s="22">
        <v>1364702</v>
      </c>
      <c r="J181" s="22">
        <v>0</v>
      </c>
      <c r="K181" s="22">
        <v>0</v>
      </c>
      <c r="L181" s="22">
        <v>0</v>
      </c>
      <c r="M181" s="22">
        <v>66660958</v>
      </c>
      <c r="N181" s="22">
        <v>74969</v>
      </c>
      <c r="O181" s="22">
        <v>10969260</v>
      </c>
      <c r="P181" s="22">
        <v>4976738</v>
      </c>
      <c r="Q181" s="22">
        <v>2597995</v>
      </c>
      <c r="R181" s="22">
        <v>3939727</v>
      </c>
      <c r="S181" s="22">
        <v>1414640</v>
      </c>
      <c r="T181" s="22">
        <v>90634287</v>
      </c>
      <c r="U181" s="22">
        <v>9353780</v>
      </c>
      <c r="V181" s="22">
        <v>0</v>
      </c>
      <c r="W181" s="22">
        <v>10632246</v>
      </c>
      <c r="X181" s="22">
        <v>3754635</v>
      </c>
      <c r="Y181" s="22">
        <v>537227</v>
      </c>
      <c r="Z181" s="22">
        <v>0</v>
      </c>
      <c r="AA181" s="22">
        <v>0</v>
      </c>
      <c r="AB181" s="22">
        <v>0</v>
      </c>
      <c r="AC181" s="22">
        <v>24277888</v>
      </c>
      <c r="AD181" s="22">
        <v>5044098</v>
      </c>
      <c r="AE181" s="22">
        <v>2575410</v>
      </c>
      <c r="AF181" s="22">
        <v>0</v>
      </c>
      <c r="AG181" s="22">
        <v>2127077</v>
      </c>
      <c r="AH181" s="22">
        <v>808765</v>
      </c>
      <c r="AI181" s="22">
        <v>34833238</v>
      </c>
      <c r="AJ181" s="22">
        <v>55801049</v>
      </c>
      <c r="AK181" s="22">
        <v>7355139</v>
      </c>
      <c r="AL181" s="22">
        <v>0</v>
      </c>
      <c r="AM181" s="22">
        <v>48445910</v>
      </c>
    </row>
    <row r="182" spans="1:3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16932520</v>
      </c>
      <c r="F182" s="22">
        <v>0</v>
      </c>
      <c r="G182" s="22">
        <v>8064281</v>
      </c>
      <c r="H182" s="22">
        <v>3205078</v>
      </c>
      <c r="I182" s="22">
        <v>0</v>
      </c>
      <c r="J182" s="22">
        <v>0</v>
      </c>
      <c r="K182" s="22">
        <v>0</v>
      </c>
      <c r="L182" s="22">
        <v>0</v>
      </c>
      <c r="M182" s="22">
        <v>28201879</v>
      </c>
      <c r="N182" s="22">
        <v>0</v>
      </c>
      <c r="O182" s="22">
        <v>2445978</v>
      </c>
      <c r="P182" s="22">
        <v>2459371</v>
      </c>
      <c r="Q182" s="22">
        <v>1568422</v>
      </c>
      <c r="R182" s="22">
        <v>2902881</v>
      </c>
      <c r="S182" s="22">
        <v>975072</v>
      </c>
      <c r="T182" s="22">
        <v>38553603</v>
      </c>
      <c r="U182" s="22">
        <v>8592059</v>
      </c>
      <c r="V182" s="22">
        <v>0</v>
      </c>
      <c r="W182" s="22">
        <v>1455228</v>
      </c>
      <c r="X182" s="22">
        <v>1121762</v>
      </c>
      <c r="Y182" s="22">
        <v>0</v>
      </c>
      <c r="Z182" s="22">
        <v>0</v>
      </c>
      <c r="AA182" s="22">
        <v>0</v>
      </c>
      <c r="AB182" s="22">
        <v>0</v>
      </c>
      <c r="AC182" s="22">
        <v>11169049</v>
      </c>
      <c r="AD182" s="22">
        <v>1166483</v>
      </c>
      <c r="AE182" s="22">
        <v>1520759</v>
      </c>
      <c r="AF182" s="22">
        <v>0</v>
      </c>
      <c r="AG182" s="22">
        <v>1299536</v>
      </c>
      <c r="AH182" s="22">
        <v>693922</v>
      </c>
      <c r="AI182" s="22">
        <v>15849749</v>
      </c>
      <c r="AJ182" s="22">
        <v>22703854</v>
      </c>
      <c r="AK182" s="22">
        <v>4316613</v>
      </c>
      <c r="AL182" s="22">
        <v>0</v>
      </c>
      <c r="AM182" s="22">
        <v>18387241</v>
      </c>
    </row>
    <row r="183" spans="1:3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7481053</v>
      </c>
      <c r="F183" s="22">
        <v>0</v>
      </c>
      <c r="G183" s="22">
        <v>4060681</v>
      </c>
      <c r="H183" s="22">
        <v>5073981</v>
      </c>
      <c r="I183" s="22">
        <v>482567</v>
      </c>
      <c r="J183" s="22">
        <v>0</v>
      </c>
      <c r="K183" s="22">
        <v>0</v>
      </c>
      <c r="L183" s="22">
        <v>0</v>
      </c>
      <c r="M183" s="22">
        <v>17098282</v>
      </c>
      <c r="N183" s="22">
        <v>115320</v>
      </c>
      <c r="O183" s="22">
        <v>1892503</v>
      </c>
      <c r="P183" s="22">
        <v>1246587</v>
      </c>
      <c r="Q183" s="22">
        <v>484008</v>
      </c>
      <c r="R183" s="22">
        <v>289408</v>
      </c>
      <c r="S183" s="22">
        <v>673681</v>
      </c>
      <c r="T183" s="22">
        <v>21799789</v>
      </c>
      <c r="U183" s="22">
        <v>4777702</v>
      </c>
      <c r="V183" s="22">
        <v>0</v>
      </c>
      <c r="W183" s="22">
        <v>2153683</v>
      </c>
      <c r="X183" s="22">
        <v>956083</v>
      </c>
      <c r="Y183" s="22">
        <v>137699</v>
      </c>
      <c r="Z183" s="22">
        <v>0</v>
      </c>
      <c r="AA183" s="22">
        <v>0</v>
      </c>
      <c r="AB183" s="22">
        <v>0</v>
      </c>
      <c r="AC183" s="22">
        <v>8025167</v>
      </c>
      <c r="AD183" s="22">
        <v>1090935</v>
      </c>
      <c r="AE183" s="22">
        <v>777579</v>
      </c>
      <c r="AF183" s="22">
        <v>0</v>
      </c>
      <c r="AG183" s="22">
        <v>210610</v>
      </c>
      <c r="AH183" s="22">
        <v>496722</v>
      </c>
      <c r="AI183" s="22">
        <v>10601013</v>
      </c>
      <c r="AJ183" s="22">
        <v>11198776</v>
      </c>
      <c r="AK183" s="22">
        <v>155009</v>
      </c>
      <c r="AL183" s="22">
        <v>0</v>
      </c>
      <c r="AM183" s="22">
        <v>11043767</v>
      </c>
    </row>
    <row r="184" spans="1:3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7266969</v>
      </c>
      <c r="F184" s="22">
        <v>0</v>
      </c>
      <c r="G184" s="22">
        <v>5585511</v>
      </c>
      <c r="H184" s="22">
        <v>3821686</v>
      </c>
      <c r="I184" s="22">
        <v>0</v>
      </c>
      <c r="J184" s="22">
        <v>0</v>
      </c>
      <c r="K184" s="22">
        <v>472424</v>
      </c>
      <c r="L184" s="22">
        <v>0</v>
      </c>
      <c r="M184" s="22">
        <v>17146590</v>
      </c>
      <c r="N184" s="22">
        <v>0</v>
      </c>
      <c r="O184" s="22">
        <v>10211751</v>
      </c>
      <c r="P184" s="22">
        <v>2157497</v>
      </c>
      <c r="Q184" s="22">
        <v>97580</v>
      </c>
      <c r="R184" s="22">
        <v>189996</v>
      </c>
      <c r="S184" s="22">
        <v>303453</v>
      </c>
      <c r="T184" s="22">
        <v>30106867</v>
      </c>
      <c r="U184" s="22">
        <v>4206286</v>
      </c>
      <c r="V184" s="22">
        <v>0</v>
      </c>
      <c r="W184" s="22">
        <v>1893386</v>
      </c>
      <c r="X184" s="22">
        <v>2001561</v>
      </c>
      <c r="Y184" s="22">
        <v>0</v>
      </c>
      <c r="Z184" s="22">
        <v>0</v>
      </c>
      <c r="AA184" s="22">
        <v>331099</v>
      </c>
      <c r="AB184" s="22">
        <v>0</v>
      </c>
      <c r="AC184" s="22">
        <v>8432332</v>
      </c>
      <c r="AD184" s="22">
        <v>3458512</v>
      </c>
      <c r="AE184" s="22">
        <v>1334595</v>
      </c>
      <c r="AF184" s="22">
        <v>0</v>
      </c>
      <c r="AG184" s="22">
        <v>110063</v>
      </c>
      <c r="AH184" s="22">
        <v>223003</v>
      </c>
      <c r="AI184" s="22">
        <v>13558505</v>
      </c>
      <c r="AJ184" s="22">
        <v>16548362</v>
      </c>
      <c r="AK184" s="22">
        <v>2542243</v>
      </c>
      <c r="AL184" s="22">
        <v>0</v>
      </c>
      <c r="AM184" s="22">
        <v>14006119</v>
      </c>
    </row>
    <row r="185" spans="1:3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26848941</v>
      </c>
      <c r="F185" s="22">
        <v>0</v>
      </c>
      <c r="G185" s="22">
        <v>9704965</v>
      </c>
      <c r="H185" s="22">
        <v>8588009</v>
      </c>
      <c r="I185" s="22">
        <v>947532</v>
      </c>
      <c r="J185" s="22">
        <v>0</v>
      </c>
      <c r="K185" s="22">
        <v>0</v>
      </c>
      <c r="L185" s="22">
        <v>3517200</v>
      </c>
      <c r="M185" s="22">
        <v>49606647</v>
      </c>
      <c r="N185" s="22">
        <v>0</v>
      </c>
      <c r="O185" s="22">
        <v>18307494</v>
      </c>
      <c r="P185" s="22">
        <v>5046391</v>
      </c>
      <c r="Q185" s="22">
        <v>1499623</v>
      </c>
      <c r="R185" s="22">
        <v>178400</v>
      </c>
      <c r="S185" s="22">
        <v>1373860</v>
      </c>
      <c r="T185" s="22">
        <v>76012415</v>
      </c>
      <c r="U185" s="22">
        <v>19295926</v>
      </c>
      <c r="V185" s="22">
        <v>0</v>
      </c>
      <c r="W185" s="22">
        <v>4069276</v>
      </c>
      <c r="X185" s="22">
        <v>3535030</v>
      </c>
      <c r="Y185" s="22">
        <v>299097</v>
      </c>
      <c r="Z185" s="22">
        <v>0</v>
      </c>
      <c r="AA185" s="22">
        <v>0</v>
      </c>
      <c r="AB185" s="22">
        <v>1259747</v>
      </c>
      <c r="AC185" s="22">
        <v>28459076</v>
      </c>
      <c r="AD185" s="22">
        <v>6759738</v>
      </c>
      <c r="AE185" s="22">
        <v>3470214</v>
      </c>
      <c r="AF185" s="22">
        <v>0</v>
      </c>
      <c r="AG185" s="22">
        <v>151690</v>
      </c>
      <c r="AH185" s="22">
        <v>903718</v>
      </c>
      <c r="AI185" s="22">
        <v>39744436</v>
      </c>
      <c r="AJ185" s="22">
        <v>36267979</v>
      </c>
      <c r="AK185" s="22">
        <v>600869</v>
      </c>
      <c r="AL185" s="22">
        <v>0</v>
      </c>
      <c r="AM185" s="22">
        <v>35667110</v>
      </c>
    </row>
    <row r="186" spans="1:3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9207511</v>
      </c>
      <c r="F186" s="22">
        <v>0</v>
      </c>
      <c r="G186" s="22">
        <v>2203111</v>
      </c>
      <c r="H186" s="22">
        <v>572721</v>
      </c>
      <c r="I186" s="22">
        <v>0</v>
      </c>
      <c r="J186" s="22">
        <v>0</v>
      </c>
      <c r="K186" s="22">
        <v>0</v>
      </c>
      <c r="L186" s="22">
        <v>0</v>
      </c>
      <c r="M186" s="22">
        <v>11983343</v>
      </c>
      <c r="N186" s="22">
        <v>6112</v>
      </c>
      <c r="O186" s="22">
        <v>4441727</v>
      </c>
      <c r="P186" s="22">
        <v>1363419</v>
      </c>
      <c r="Q186" s="22">
        <v>52400</v>
      </c>
      <c r="R186" s="22">
        <v>0</v>
      </c>
      <c r="S186" s="22">
        <v>450397</v>
      </c>
      <c r="T186" s="22">
        <v>18297398</v>
      </c>
      <c r="U186" s="22">
        <v>6409417</v>
      </c>
      <c r="V186" s="22">
        <v>0</v>
      </c>
      <c r="W186" s="22">
        <v>959584</v>
      </c>
      <c r="X186" s="22">
        <v>287957</v>
      </c>
      <c r="Y186" s="22">
        <v>0</v>
      </c>
      <c r="Z186" s="22">
        <v>0</v>
      </c>
      <c r="AA186" s="22">
        <v>0</v>
      </c>
      <c r="AB186" s="22">
        <v>0</v>
      </c>
      <c r="AC186" s="22">
        <v>7656958</v>
      </c>
      <c r="AD186" s="22">
        <v>2556089</v>
      </c>
      <c r="AE186" s="22">
        <v>718355</v>
      </c>
      <c r="AF186" s="22">
        <v>0</v>
      </c>
      <c r="AG186" s="22">
        <v>0</v>
      </c>
      <c r="AH186" s="22">
        <v>260392</v>
      </c>
      <c r="AI186" s="22">
        <v>11191794</v>
      </c>
      <c r="AJ186" s="22">
        <v>7105604</v>
      </c>
      <c r="AK186" s="22">
        <v>360655</v>
      </c>
      <c r="AL186" s="22">
        <v>0</v>
      </c>
      <c r="AM186" s="22">
        <v>6744949</v>
      </c>
    </row>
    <row r="187" spans="1:3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81022874</v>
      </c>
      <c r="F187" s="22">
        <v>0</v>
      </c>
      <c r="G187" s="22">
        <v>12696575</v>
      </c>
      <c r="H187" s="22">
        <v>11286351</v>
      </c>
      <c r="I187" s="22">
        <v>12336441</v>
      </c>
      <c r="J187" s="22">
        <v>0</v>
      </c>
      <c r="K187" s="22">
        <v>0</v>
      </c>
      <c r="L187" s="22">
        <v>0</v>
      </c>
      <c r="M187" s="22">
        <v>117342241</v>
      </c>
      <c r="N187" s="22">
        <v>8797708</v>
      </c>
      <c r="O187" s="22">
        <v>24896417</v>
      </c>
      <c r="P187" s="22">
        <v>10066477</v>
      </c>
      <c r="Q187" s="22">
        <v>3094385</v>
      </c>
      <c r="R187" s="22">
        <v>0</v>
      </c>
      <c r="S187" s="22">
        <v>5679467</v>
      </c>
      <c r="T187" s="22">
        <v>169876695</v>
      </c>
      <c r="U187" s="22">
        <v>65406462</v>
      </c>
      <c r="V187" s="22">
        <v>0</v>
      </c>
      <c r="W187" s="22">
        <v>7432237</v>
      </c>
      <c r="X187" s="22">
        <v>6481108</v>
      </c>
      <c r="Y187" s="22">
        <v>6649922</v>
      </c>
      <c r="Z187" s="22">
        <v>0</v>
      </c>
      <c r="AA187" s="22">
        <v>0</v>
      </c>
      <c r="AB187" s="22">
        <v>0</v>
      </c>
      <c r="AC187" s="22">
        <v>85969729</v>
      </c>
      <c r="AD187" s="22">
        <v>11007601</v>
      </c>
      <c r="AE187" s="22">
        <v>7411089</v>
      </c>
      <c r="AF187" s="22">
        <v>0</v>
      </c>
      <c r="AG187" s="22">
        <v>0</v>
      </c>
      <c r="AH187" s="22">
        <v>3913072</v>
      </c>
      <c r="AI187" s="22">
        <v>108301491</v>
      </c>
      <c r="AJ187" s="22">
        <v>61575204</v>
      </c>
      <c r="AK187" s="22">
        <v>10773023</v>
      </c>
      <c r="AL187" s="22">
        <v>0</v>
      </c>
      <c r="AM187" s="22">
        <v>50802181</v>
      </c>
    </row>
    <row r="188" spans="1:3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38941165</v>
      </c>
      <c r="F188" s="22">
        <v>0</v>
      </c>
      <c r="G188" s="22">
        <v>22472397</v>
      </c>
      <c r="H188" s="22">
        <v>27248464</v>
      </c>
      <c r="I188" s="22">
        <v>3821222</v>
      </c>
      <c r="J188" s="22">
        <v>0</v>
      </c>
      <c r="K188" s="22">
        <v>0</v>
      </c>
      <c r="L188" s="22">
        <v>0</v>
      </c>
      <c r="M188" s="22">
        <v>92483248</v>
      </c>
      <c r="N188" s="22">
        <v>0</v>
      </c>
      <c r="O188" s="22">
        <v>14173004</v>
      </c>
      <c r="P188" s="22">
        <v>6730796</v>
      </c>
      <c r="Q188" s="22">
        <v>1715189</v>
      </c>
      <c r="R188" s="22">
        <v>5237218</v>
      </c>
      <c r="S188" s="22">
        <v>3976142</v>
      </c>
      <c r="T188" s="22">
        <v>124315597</v>
      </c>
      <c r="U188" s="22">
        <v>25168547</v>
      </c>
      <c r="V188" s="22">
        <v>0</v>
      </c>
      <c r="W188" s="22">
        <v>9908925</v>
      </c>
      <c r="X188" s="22">
        <v>3315664</v>
      </c>
      <c r="Y188" s="22">
        <v>1095025</v>
      </c>
      <c r="Z188" s="22">
        <v>0</v>
      </c>
      <c r="AA188" s="22">
        <v>0</v>
      </c>
      <c r="AB188" s="22">
        <v>0</v>
      </c>
      <c r="AC188" s="22">
        <v>39488161</v>
      </c>
      <c r="AD188" s="22">
        <v>4126193</v>
      </c>
      <c r="AE188" s="22">
        <v>4229839</v>
      </c>
      <c r="AF188" s="22">
        <v>0</v>
      </c>
      <c r="AG188" s="22">
        <v>3035236</v>
      </c>
      <c r="AH188" s="22">
        <v>1887735</v>
      </c>
      <c r="AI188" s="22">
        <v>52767164</v>
      </c>
      <c r="AJ188" s="22">
        <v>71548433</v>
      </c>
      <c r="AK188" s="22">
        <v>7342305</v>
      </c>
      <c r="AL188" s="22">
        <v>0</v>
      </c>
      <c r="AM188" s="22">
        <v>64206128</v>
      </c>
    </row>
    <row r="189" spans="1:3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12010553</v>
      </c>
      <c r="F189" s="22">
        <v>0</v>
      </c>
      <c r="G189" s="22">
        <v>6771653</v>
      </c>
      <c r="H189" s="22">
        <v>3915128</v>
      </c>
      <c r="I189" s="22">
        <v>0</v>
      </c>
      <c r="J189" s="22">
        <v>0</v>
      </c>
      <c r="K189" s="22">
        <v>1845030</v>
      </c>
      <c r="L189" s="22">
        <v>0</v>
      </c>
      <c r="M189" s="22">
        <v>24542364</v>
      </c>
      <c r="N189" s="22">
        <v>0</v>
      </c>
      <c r="O189" s="22">
        <v>12959121</v>
      </c>
      <c r="P189" s="22">
        <v>1628616</v>
      </c>
      <c r="Q189" s="22">
        <v>735498</v>
      </c>
      <c r="R189" s="22">
        <v>887706</v>
      </c>
      <c r="S189" s="22">
        <v>245411</v>
      </c>
      <c r="T189" s="22">
        <v>40998716</v>
      </c>
      <c r="U189" s="22">
        <v>10860724</v>
      </c>
      <c r="V189" s="22">
        <v>0</v>
      </c>
      <c r="W189" s="22">
        <v>2745341</v>
      </c>
      <c r="X189" s="22">
        <v>2263277</v>
      </c>
      <c r="Y189" s="22">
        <v>0</v>
      </c>
      <c r="Z189" s="22">
        <v>0</v>
      </c>
      <c r="AA189" s="22">
        <v>184503</v>
      </c>
      <c r="AB189" s="22">
        <v>0</v>
      </c>
      <c r="AC189" s="22">
        <v>16053845</v>
      </c>
      <c r="AD189" s="22">
        <v>4061702</v>
      </c>
      <c r="AE189" s="22">
        <v>925124</v>
      </c>
      <c r="AF189" s="22">
        <v>0</v>
      </c>
      <c r="AG189" s="22">
        <v>706275</v>
      </c>
      <c r="AH189" s="22">
        <v>165179</v>
      </c>
      <c r="AI189" s="22">
        <v>21912125</v>
      </c>
      <c r="AJ189" s="22">
        <v>19086591</v>
      </c>
      <c r="AK189" s="22">
        <v>1739256</v>
      </c>
      <c r="AL189" s="22">
        <v>0</v>
      </c>
      <c r="AM189" s="22">
        <v>17347335</v>
      </c>
    </row>
    <row r="190" spans="1:3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38477847</v>
      </c>
      <c r="F190" s="22">
        <v>0</v>
      </c>
      <c r="G190" s="22">
        <v>7397768</v>
      </c>
      <c r="H190" s="22">
        <v>17541970</v>
      </c>
      <c r="I190" s="22">
        <v>3203564</v>
      </c>
      <c r="J190" s="22">
        <v>0</v>
      </c>
      <c r="K190" s="22">
        <v>0</v>
      </c>
      <c r="L190" s="22">
        <v>0</v>
      </c>
      <c r="M190" s="22">
        <v>66621149</v>
      </c>
      <c r="N190" s="22">
        <v>0</v>
      </c>
      <c r="O190" s="22">
        <v>12100180</v>
      </c>
      <c r="P190" s="22">
        <v>3540599</v>
      </c>
      <c r="Q190" s="22">
        <v>1360463</v>
      </c>
      <c r="R190" s="22">
        <v>685560</v>
      </c>
      <c r="S190" s="22">
        <v>0</v>
      </c>
      <c r="T190" s="22">
        <v>84307951</v>
      </c>
      <c r="U190" s="22">
        <v>35189024</v>
      </c>
      <c r="V190" s="22">
        <v>0</v>
      </c>
      <c r="W190" s="22">
        <v>5578345</v>
      </c>
      <c r="X190" s="22">
        <v>8398178</v>
      </c>
      <c r="Y190" s="22">
        <v>1877243</v>
      </c>
      <c r="Z190" s="22">
        <v>0</v>
      </c>
      <c r="AA190" s="22">
        <v>0</v>
      </c>
      <c r="AB190" s="22">
        <v>0</v>
      </c>
      <c r="AC190" s="22">
        <v>51042790</v>
      </c>
      <c r="AD190" s="22">
        <v>5389139</v>
      </c>
      <c r="AE190" s="22">
        <v>1659686</v>
      </c>
      <c r="AF190" s="22">
        <v>0</v>
      </c>
      <c r="AG190" s="22">
        <v>0</v>
      </c>
      <c r="AH190" s="22">
        <v>425649</v>
      </c>
      <c r="AI190" s="22">
        <v>58517264</v>
      </c>
      <c r="AJ190" s="22">
        <v>25790687</v>
      </c>
      <c r="AK190" s="22">
        <v>3786983</v>
      </c>
      <c r="AL190" s="22">
        <v>0</v>
      </c>
      <c r="AM190" s="22">
        <v>22003704</v>
      </c>
    </row>
    <row r="191" spans="1:3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33473697</v>
      </c>
      <c r="F191" s="22">
        <v>0</v>
      </c>
      <c r="G191" s="22">
        <v>19058552</v>
      </c>
      <c r="H191" s="22">
        <v>14875871</v>
      </c>
      <c r="I191" s="22">
        <v>24561659</v>
      </c>
      <c r="J191" s="22">
        <v>0</v>
      </c>
      <c r="K191" s="22">
        <v>0</v>
      </c>
      <c r="L191" s="22">
        <v>2873384</v>
      </c>
      <c r="M191" s="22">
        <v>94843163</v>
      </c>
      <c r="N191" s="22">
        <v>4496079</v>
      </c>
      <c r="O191" s="22">
        <v>20199457</v>
      </c>
      <c r="P191" s="22">
        <v>4376321</v>
      </c>
      <c r="Q191" s="22">
        <v>4957165</v>
      </c>
      <c r="R191" s="22">
        <v>0</v>
      </c>
      <c r="S191" s="22">
        <v>2684257</v>
      </c>
      <c r="T191" s="22">
        <v>131556442</v>
      </c>
      <c r="U191" s="22">
        <v>15895098</v>
      </c>
      <c r="V191" s="22">
        <v>0</v>
      </c>
      <c r="W191" s="22">
        <v>6882694</v>
      </c>
      <c r="X191" s="22">
        <v>6235306</v>
      </c>
      <c r="Y191" s="22">
        <v>2558873</v>
      </c>
      <c r="Z191" s="22">
        <v>0</v>
      </c>
      <c r="AA191" s="22">
        <v>0</v>
      </c>
      <c r="AB191" s="22">
        <v>1095096</v>
      </c>
      <c r="AC191" s="22">
        <v>32667067</v>
      </c>
      <c r="AD191" s="22">
        <v>9936731</v>
      </c>
      <c r="AE191" s="22">
        <v>2872396</v>
      </c>
      <c r="AF191" s="22">
        <v>0</v>
      </c>
      <c r="AG191" s="22">
        <v>0</v>
      </c>
      <c r="AH191" s="22">
        <v>1551265</v>
      </c>
      <c r="AI191" s="22">
        <v>47027459</v>
      </c>
      <c r="AJ191" s="22">
        <v>84528983</v>
      </c>
      <c r="AK191" s="22">
        <v>2750000</v>
      </c>
      <c r="AL191" s="22">
        <v>0</v>
      </c>
      <c r="AM191" s="22">
        <v>81778983</v>
      </c>
    </row>
    <row r="192" spans="1:3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5961052</v>
      </c>
      <c r="F192" s="22">
        <v>0</v>
      </c>
      <c r="G192" s="22">
        <v>27546380</v>
      </c>
      <c r="H192" s="22">
        <v>0</v>
      </c>
      <c r="I192" s="22">
        <v>475324</v>
      </c>
      <c r="J192" s="22">
        <v>0</v>
      </c>
      <c r="K192" s="22">
        <v>0</v>
      </c>
      <c r="L192" s="22">
        <v>0</v>
      </c>
      <c r="M192" s="22">
        <v>33982756</v>
      </c>
      <c r="N192" s="22">
        <v>0</v>
      </c>
      <c r="O192" s="22">
        <v>884605</v>
      </c>
      <c r="P192" s="22">
        <v>2099374</v>
      </c>
      <c r="Q192" s="22">
        <v>2404317</v>
      </c>
      <c r="R192" s="22">
        <v>1184156</v>
      </c>
      <c r="S192" s="22">
        <v>1402216</v>
      </c>
      <c r="T192" s="22">
        <v>41957424</v>
      </c>
      <c r="U192" s="22">
        <v>2911574</v>
      </c>
      <c r="V192" s="22">
        <v>0</v>
      </c>
      <c r="W192" s="22">
        <v>1267908</v>
      </c>
      <c r="X192" s="22">
        <v>0</v>
      </c>
      <c r="Y192" s="22">
        <v>155274</v>
      </c>
      <c r="Z192" s="22">
        <v>0</v>
      </c>
      <c r="AA192" s="22">
        <v>0</v>
      </c>
      <c r="AB192" s="22">
        <v>0</v>
      </c>
      <c r="AC192" s="22">
        <v>4334756</v>
      </c>
      <c r="AD192" s="22">
        <v>470545</v>
      </c>
      <c r="AE192" s="22">
        <v>1116264</v>
      </c>
      <c r="AF192" s="22">
        <v>0</v>
      </c>
      <c r="AG192" s="22">
        <v>489038</v>
      </c>
      <c r="AH192" s="22">
        <v>642797</v>
      </c>
      <c r="AI192" s="22">
        <v>7053400</v>
      </c>
      <c r="AJ192" s="22">
        <v>34904024</v>
      </c>
      <c r="AK192" s="22">
        <v>650743</v>
      </c>
      <c r="AL192" s="22">
        <v>0</v>
      </c>
      <c r="AM192" s="22">
        <v>34253281</v>
      </c>
    </row>
    <row r="193" spans="1:3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33717143</v>
      </c>
      <c r="F193" s="22">
        <v>0</v>
      </c>
      <c r="G193" s="22">
        <v>10924628</v>
      </c>
      <c r="H193" s="22">
        <v>12310256</v>
      </c>
      <c r="I193" s="22">
        <v>6716521</v>
      </c>
      <c r="J193" s="22">
        <v>0</v>
      </c>
      <c r="K193" s="22">
        <v>0</v>
      </c>
      <c r="L193" s="22">
        <v>0</v>
      </c>
      <c r="M193" s="22">
        <v>63668548</v>
      </c>
      <c r="N193" s="22">
        <v>2155866</v>
      </c>
      <c r="O193" s="22">
        <v>28771574</v>
      </c>
      <c r="P193" s="22">
        <v>5946111</v>
      </c>
      <c r="Q193" s="22">
        <v>1161063</v>
      </c>
      <c r="R193" s="22">
        <v>1548739</v>
      </c>
      <c r="S193" s="22">
        <v>3566173</v>
      </c>
      <c r="T193" s="22">
        <v>106818074</v>
      </c>
      <c r="U193" s="22">
        <v>19405224</v>
      </c>
      <c r="V193" s="22">
        <v>0</v>
      </c>
      <c r="W193" s="22">
        <v>2882475</v>
      </c>
      <c r="X193" s="22">
        <v>4369111</v>
      </c>
      <c r="Y193" s="22">
        <v>139975</v>
      </c>
      <c r="Z193" s="22">
        <v>0</v>
      </c>
      <c r="AA193" s="22">
        <v>0</v>
      </c>
      <c r="AB193" s="22">
        <v>0</v>
      </c>
      <c r="AC193" s="22">
        <v>26796785</v>
      </c>
      <c r="AD193" s="22">
        <v>13605487</v>
      </c>
      <c r="AE193" s="22">
        <v>4268579</v>
      </c>
      <c r="AF193" s="22">
        <v>0</v>
      </c>
      <c r="AG193" s="22">
        <v>973937</v>
      </c>
      <c r="AH193" s="22">
        <v>1093963</v>
      </c>
      <c r="AI193" s="22">
        <v>46738751</v>
      </c>
      <c r="AJ193" s="22">
        <v>60079323</v>
      </c>
      <c r="AK193" s="22">
        <v>8189934</v>
      </c>
      <c r="AL193" s="22">
        <v>0</v>
      </c>
      <c r="AM193" s="22">
        <v>51889389</v>
      </c>
    </row>
    <row r="194" spans="1:3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105251433</v>
      </c>
      <c r="F194" s="22">
        <v>0</v>
      </c>
      <c r="G194" s="22">
        <v>36652147</v>
      </c>
      <c r="H194" s="22">
        <v>24219593</v>
      </c>
      <c r="I194" s="22">
        <v>8015733</v>
      </c>
      <c r="J194" s="22">
        <v>0</v>
      </c>
      <c r="K194" s="22">
        <v>0</v>
      </c>
      <c r="L194" s="22">
        <v>0</v>
      </c>
      <c r="M194" s="22">
        <v>174138906</v>
      </c>
      <c r="N194" s="22">
        <v>0</v>
      </c>
      <c r="O194" s="22">
        <v>63748092</v>
      </c>
      <c r="P194" s="22">
        <v>8198374</v>
      </c>
      <c r="Q194" s="22">
        <v>27322282</v>
      </c>
      <c r="R194" s="22">
        <v>0</v>
      </c>
      <c r="S194" s="22">
        <v>11901967</v>
      </c>
      <c r="T194" s="22">
        <v>285309621</v>
      </c>
      <c r="U194" s="22">
        <v>78865863</v>
      </c>
      <c r="V194" s="22">
        <v>0</v>
      </c>
      <c r="W194" s="22">
        <v>14002112</v>
      </c>
      <c r="X194" s="22">
        <v>8694732</v>
      </c>
      <c r="Y194" s="22">
        <v>2384941</v>
      </c>
      <c r="Z194" s="22">
        <v>0</v>
      </c>
      <c r="AA194" s="22">
        <v>0</v>
      </c>
      <c r="AB194" s="22">
        <v>0</v>
      </c>
      <c r="AC194" s="22">
        <v>103947648</v>
      </c>
      <c r="AD194" s="22">
        <v>20739138</v>
      </c>
      <c r="AE194" s="22">
        <v>5239527</v>
      </c>
      <c r="AF194" s="22">
        <v>0</v>
      </c>
      <c r="AG194" s="22">
        <v>0</v>
      </c>
      <c r="AH194" s="22">
        <v>6409346</v>
      </c>
      <c r="AI194" s="22">
        <v>136335659</v>
      </c>
      <c r="AJ194" s="22">
        <v>148973962</v>
      </c>
      <c r="AK194" s="22">
        <v>7745004</v>
      </c>
      <c r="AL194" s="22">
        <v>0</v>
      </c>
      <c r="AM194" s="22">
        <v>141228958</v>
      </c>
    </row>
    <row r="195" spans="1:3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6241706</v>
      </c>
      <c r="F195" s="22">
        <v>0</v>
      </c>
      <c r="G195" s="22">
        <v>1222719</v>
      </c>
      <c r="H195" s="22">
        <v>1537075</v>
      </c>
      <c r="I195" s="22">
        <v>0</v>
      </c>
      <c r="J195" s="22">
        <v>10269</v>
      </c>
      <c r="K195" s="22">
        <v>0</v>
      </c>
      <c r="L195" s="22">
        <v>0</v>
      </c>
      <c r="M195" s="22">
        <v>9011769</v>
      </c>
      <c r="N195" s="22">
        <v>84155</v>
      </c>
      <c r="O195" s="22">
        <v>4296920</v>
      </c>
      <c r="P195" s="22">
        <v>747688</v>
      </c>
      <c r="Q195" s="22">
        <v>1106450</v>
      </c>
      <c r="R195" s="22">
        <v>757298</v>
      </c>
      <c r="S195" s="22">
        <v>182040</v>
      </c>
      <c r="T195" s="22">
        <v>16186320</v>
      </c>
      <c r="U195" s="22">
        <v>4135689</v>
      </c>
      <c r="V195" s="22">
        <v>0</v>
      </c>
      <c r="W195" s="22">
        <v>290187</v>
      </c>
      <c r="X195" s="22">
        <v>265054</v>
      </c>
      <c r="Y195" s="22">
        <v>0</v>
      </c>
      <c r="Z195" s="22">
        <v>2397</v>
      </c>
      <c r="AA195" s="22">
        <v>0</v>
      </c>
      <c r="AB195" s="22">
        <v>0</v>
      </c>
      <c r="AC195" s="22">
        <v>4693327</v>
      </c>
      <c r="AD195" s="22">
        <v>1569333</v>
      </c>
      <c r="AE195" s="22">
        <v>377111</v>
      </c>
      <c r="AF195" s="22">
        <v>0</v>
      </c>
      <c r="AG195" s="22">
        <v>274920</v>
      </c>
      <c r="AH195" s="22">
        <v>135084</v>
      </c>
      <c r="AI195" s="22">
        <v>7049775</v>
      </c>
      <c r="AJ195" s="22">
        <v>9136545</v>
      </c>
      <c r="AK195" s="22">
        <v>1906729</v>
      </c>
      <c r="AL195" s="22">
        <v>0</v>
      </c>
      <c r="AM195" s="22">
        <v>7229816</v>
      </c>
    </row>
    <row r="196" spans="1:3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5753083</v>
      </c>
      <c r="F196" s="22">
        <v>0</v>
      </c>
      <c r="G196" s="22">
        <v>360678</v>
      </c>
      <c r="H196" s="22">
        <v>0</v>
      </c>
      <c r="I196" s="22">
        <v>738365</v>
      </c>
      <c r="J196" s="22">
        <v>14916</v>
      </c>
      <c r="K196" s="22">
        <v>0</v>
      </c>
      <c r="L196" s="22">
        <v>0</v>
      </c>
      <c r="M196" s="22">
        <v>6867042</v>
      </c>
      <c r="N196" s="22">
        <v>0</v>
      </c>
      <c r="O196" s="22">
        <v>3047219</v>
      </c>
      <c r="P196" s="22">
        <v>939718</v>
      </c>
      <c r="Q196" s="22">
        <v>1349990</v>
      </c>
      <c r="R196" s="22">
        <v>684575</v>
      </c>
      <c r="S196" s="22">
        <v>334945</v>
      </c>
      <c r="T196" s="22">
        <v>13223489</v>
      </c>
      <c r="U196" s="22">
        <v>3238991</v>
      </c>
      <c r="V196" s="22">
        <v>0</v>
      </c>
      <c r="W196" s="22">
        <v>207948</v>
      </c>
      <c r="X196" s="22">
        <v>0</v>
      </c>
      <c r="Y196" s="22">
        <v>201374</v>
      </c>
      <c r="Z196" s="22">
        <v>0</v>
      </c>
      <c r="AA196" s="22">
        <v>6477</v>
      </c>
      <c r="AB196" s="22">
        <v>0</v>
      </c>
      <c r="AC196" s="22">
        <v>3654790</v>
      </c>
      <c r="AD196" s="22">
        <v>983024</v>
      </c>
      <c r="AE196" s="22">
        <v>719588</v>
      </c>
      <c r="AF196" s="22">
        <v>0</v>
      </c>
      <c r="AG196" s="22">
        <v>531951</v>
      </c>
      <c r="AH196" s="22">
        <v>300354</v>
      </c>
      <c r="AI196" s="22">
        <v>6189707</v>
      </c>
      <c r="AJ196" s="22">
        <v>7033782</v>
      </c>
      <c r="AK196" s="22">
        <v>0</v>
      </c>
      <c r="AL196" s="22">
        <v>0</v>
      </c>
      <c r="AM196" s="22">
        <v>7033782</v>
      </c>
    </row>
    <row r="197" spans="1:3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4621174</v>
      </c>
      <c r="F197" s="22">
        <v>0</v>
      </c>
      <c r="G197" s="22">
        <v>3341541</v>
      </c>
      <c r="H197" s="22">
        <v>5490591</v>
      </c>
      <c r="I197" s="22">
        <v>0</v>
      </c>
      <c r="J197" s="22">
        <v>0</v>
      </c>
      <c r="K197" s="22">
        <v>0</v>
      </c>
      <c r="L197" s="22">
        <v>0</v>
      </c>
      <c r="M197" s="22">
        <v>13453306</v>
      </c>
      <c r="N197" s="22">
        <v>0</v>
      </c>
      <c r="O197" s="22">
        <v>2584049</v>
      </c>
      <c r="P197" s="22">
        <v>1042703</v>
      </c>
      <c r="Q197" s="22">
        <v>412806</v>
      </c>
      <c r="R197" s="22">
        <v>452777</v>
      </c>
      <c r="S197" s="22">
        <v>394369</v>
      </c>
      <c r="T197" s="22">
        <v>18340010</v>
      </c>
      <c r="U197" s="22">
        <v>2490495</v>
      </c>
      <c r="V197" s="22">
        <v>0</v>
      </c>
      <c r="W197" s="22">
        <v>962580</v>
      </c>
      <c r="X197" s="22">
        <v>1654275</v>
      </c>
      <c r="Y197" s="22">
        <v>0</v>
      </c>
      <c r="Z197" s="22">
        <v>0</v>
      </c>
      <c r="AA197" s="22">
        <v>0</v>
      </c>
      <c r="AB197" s="22">
        <v>0</v>
      </c>
      <c r="AC197" s="22">
        <v>5107350</v>
      </c>
      <c r="AD197" s="22">
        <v>624949</v>
      </c>
      <c r="AE197" s="22">
        <v>663900</v>
      </c>
      <c r="AF197" s="22">
        <v>0</v>
      </c>
      <c r="AG197" s="22">
        <v>283882</v>
      </c>
      <c r="AH197" s="22">
        <v>240659</v>
      </c>
      <c r="AI197" s="22">
        <v>6920740</v>
      </c>
      <c r="AJ197" s="22">
        <v>11419270</v>
      </c>
      <c r="AK197" s="22">
        <v>2578405</v>
      </c>
      <c r="AL197" s="22">
        <v>81396</v>
      </c>
      <c r="AM197" s="22">
        <v>8759469</v>
      </c>
    </row>
    <row r="198" spans="1:3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1085291</v>
      </c>
      <c r="F198" s="22">
        <v>0</v>
      </c>
      <c r="G198" s="22">
        <v>2842930</v>
      </c>
      <c r="H198" s="22">
        <v>1364669</v>
      </c>
      <c r="I198" s="22">
        <v>0</v>
      </c>
      <c r="J198" s="22">
        <v>0</v>
      </c>
      <c r="K198" s="22">
        <v>0</v>
      </c>
      <c r="L198" s="22">
        <v>0</v>
      </c>
      <c r="M198" s="22">
        <v>5292890</v>
      </c>
      <c r="N198" s="22">
        <v>0</v>
      </c>
      <c r="O198" s="22">
        <v>1503386</v>
      </c>
      <c r="P198" s="22">
        <v>356052</v>
      </c>
      <c r="Q198" s="22">
        <v>68041</v>
      </c>
      <c r="R198" s="22">
        <v>145847</v>
      </c>
      <c r="S198" s="22">
        <v>222135</v>
      </c>
      <c r="T198" s="22">
        <v>7588351</v>
      </c>
      <c r="U198" s="22">
        <v>823986</v>
      </c>
      <c r="V198" s="22">
        <v>0</v>
      </c>
      <c r="W198" s="22">
        <v>1052094</v>
      </c>
      <c r="X198" s="22">
        <v>241048</v>
      </c>
      <c r="Y198" s="22">
        <v>0</v>
      </c>
      <c r="Z198" s="22">
        <v>0</v>
      </c>
      <c r="AA198" s="22">
        <v>0</v>
      </c>
      <c r="AB198" s="22">
        <v>0</v>
      </c>
      <c r="AC198" s="22">
        <v>2117128</v>
      </c>
      <c r="AD198" s="22">
        <v>406434</v>
      </c>
      <c r="AE198" s="22">
        <v>232957</v>
      </c>
      <c r="AF198" s="22">
        <v>0</v>
      </c>
      <c r="AG198" s="22">
        <v>92986</v>
      </c>
      <c r="AH198" s="22">
        <v>207446</v>
      </c>
      <c r="AI198" s="22">
        <v>3056951</v>
      </c>
      <c r="AJ198" s="22">
        <v>4531400</v>
      </c>
      <c r="AK198" s="22">
        <v>0</v>
      </c>
      <c r="AL198" s="22">
        <v>0</v>
      </c>
      <c r="AM198" s="22">
        <v>4531400</v>
      </c>
    </row>
    <row r="199" spans="1:3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1052510</v>
      </c>
      <c r="F199" s="22">
        <v>0</v>
      </c>
      <c r="G199" s="22">
        <v>1779860</v>
      </c>
      <c r="H199" s="22">
        <v>1264601</v>
      </c>
      <c r="I199" s="22">
        <v>0</v>
      </c>
      <c r="J199" s="22">
        <v>0</v>
      </c>
      <c r="K199" s="22">
        <v>0</v>
      </c>
      <c r="L199" s="22">
        <v>0</v>
      </c>
      <c r="M199" s="22">
        <v>4096971</v>
      </c>
      <c r="N199" s="22">
        <v>0</v>
      </c>
      <c r="O199" s="22">
        <v>330815</v>
      </c>
      <c r="P199" s="22">
        <v>263260</v>
      </c>
      <c r="Q199" s="22">
        <v>18141</v>
      </c>
      <c r="R199" s="22">
        <v>0</v>
      </c>
      <c r="S199" s="22">
        <v>64772</v>
      </c>
      <c r="T199" s="22">
        <v>4773959</v>
      </c>
      <c r="U199" s="22">
        <v>733733</v>
      </c>
      <c r="V199" s="22">
        <v>0</v>
      </c>
      <c r="W199" s="22">
        <v>496099</v>
      </c>
      <c r="X199" s="22">
        <v>317693</v>
      </c>
      <c r="Y199" s="22">
        <v>0</v>
      </c>
      <c r="Z199" s="22">
        <v>0</v>
      </c>
      <c r="AA199" s="22">
        <v>0</v>
      </c>
      <c r="AB199" s="22">
        <v>0</v>
      </c>
      <c r="AC199" s="22">
        <v>1547525</v>
      </c>
      <c r="AD199" s="22">
        <v>133017</v>
      </c>
      <c r="AE199" s="22">
        <v>98469</v>
      </c>
      <c r="AF199" s="22">
        <v>0</v>
      </c>
      <c r="AG199" s="22">
        <v>0</v>
      </c>
      <c r="AH199" s="22">
        <v>43509</v>
      </c>
      <c r="AI199" s="22">
        <v>1822520</v>
      </c>
      <c r="AJ199" s="22">
        <v>2951439</v>
      </c>
      <c r="AK199" s="22">
        <v>0</v>
      </c>
      <c r="AL199" s="22">
        <v>0</v>
      </c>
      <c r="AM199" s="22">
        <v>2951439</v>
      </c>
    </row>
    <row r="200" spans="1:3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2072783</v>
      </c>
      <c r="F200" s="22">
        <v>0</v>
      </c>
      <c r="G200" s="22">
        <v>1861961</v>
      </c>
      <c r="H200" s="22">
        <v>3457298</v>
      </c>
      <c r="I200" s="22">
        <v>0</v>
      </c>
      <c r="J200" s="22">
        <v>0</v>
      </c>
      <c r="K200" s="22">
        <v>0</v>
      </c>
      <c r="L200" s="22">
        <v>0</v>
      </c>
      <c r="M200" s="22">
        <v>7392042</v>
      </c>
      <c r="N200" s="22">
        <v>0</v>
      </c>
      <c r="O200" s="22">
        <v>1829593</v>
      </c>
      <c r="P200" s="22">
        <v>414899</v>
      </c>
      <c r="Q200" s="22">
        <v>115417</v>
      </c>
      <c r="R200" s="22">
        <v>95809</v>
      </c>
      <c r="S200" s="22">
        <v>244337</v>
      </c>
      <c r="T200" s="22">
        <v>10092097</v>
      </c>
      <c r="U200" s="22">
        <v>1155161</v>
      </c>
      <c r="V200" s="22">
        <v>0</v>
      </c>
      <c r="W200" s="22">
        <v>1208110</v>
      </c>
      <c r="X200" s="22">
        <v>744803</v>
      </c>
      <c r="Y200" s="22">
        <v>0</v>
      </c>
      <c r="Z200" s="22">
        <v>0</v>
      </c>
      <c r="AA200" s="22">
        <v>0</v>
      </c>
      <c r="AB200" s="22">
        <v>0</v>
      </c>
      <c r="AC200" s="22">
        <v>3108074</v>
      </c>
      <c r="AD200" s="22">
        <v>979124</v>
      </c>
      <c r="AE200" s="22">
        <v>167279</v>
      </c>
      <c r="AF200" s="22">
        <v>0</v>
      </c>
      <c r="AG200" s="22">
        <v>26741</v>
      </c>
      <c r="AH200" s="22">
        <v>162829</v>
      </c>
      <c r="AI200" s="22">
        <v>4444047</v>
      </c>
      <c r="AJ200" s="22">
        <v>5648050</v>
      </c>
      <c r="AK200" s="22">
        <v>0</v>
      </c>
      <c r="AL200" s="22">
        <v>0</v>
      </c>
      <c r="AM200" s="22">
        <v>5648050</v>
      </c>
    </row>
    <row r="201" spans="1:3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3153834</v>
      </c>
      <c r="F201" s="22">
        <v>0</v>
      </c>
      <c r="G201" s="22">
        <v>6762678</v>
      </c>
      <c r="H201" s="22">
        <v>2517462</v>
      </c>
      <c r="I201" s="22">
        <v>0</v>
      </c>
      <c r="J201" s="22">
        <v>0</v>
      </c>
      <c r="K201" s="22">
        <v>0</v>
      </c>
      <c r="L201" s="22">
        <v>0</v>
      </c>
      <c r="M201" s="22">
        <v>12433974</v>
      </c>
      <c r="N201" s="22">
        <v>0</v>
      </c>
      <c r="O201" s="22">
        <v>999834</v>
      </c>
      <c r="P201" s="22">
        <v>418622</v>
      </c>
      <c r="Q201" s="22">
        <v>220580</v>
      </c>
      <c r="R201" s="22">
        <v>191143</v>
      </c>
      <c r="S201" s="22">
        <v>0</v>
      </c>
      <c r="T201" s="22">
        <v>14264153</v>
      </c>
      <c r="U201" s="22">
        <v>1646878</v>
      </c>
      <c r="V201" s="22">
        <v>0</v>
      </c>
      <c r="W201" s="22">
        <v>1881464</v>
      </c>
      <c r="X201" s="22">
        <v>829689</v>
      </c>
      <c r="Y201" s="22">
        <v>0</v>
      </c>
      <c r="Z201" s="22">
        <v>0</v>
      </c>
      <c r="AA201" s="22">
        <v>0</v>
      </c>
      <c r="AB201" s="22">
        <v>0</v>
      </c>
      <c r="AC201" s="22">
        <v>4358031</v>
      </c>
      <c r="AD201" s="22">
        <v>257626</v>
      </c>
      <c r="AE201" s="22">
        <v>238391</v>
      </c>
      <c r="AF201" s="22">
        <v>0</v>
      </c>
      <c r="AG201" s="22">
        <v>173561</v>
      </c>
      <c r="AH201" s="22">
        <v>0</v>
      </c>
      <c r="AI201" s="22">
        <v>5027609</v>
      </c>
      <c r="AJ201" s="22">
        <v>9236544</v>
      </c>
      <c r="AK201" s="22">
        <v>286283</v>
      </c>
      <c r="AL201" s="22">
        <v>0</v>
      </c>
      <c r="AM201" s="22">
        <v>8950261</v>
      </c>
    </row>
    <row r="202" spans="1:3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1386552</v>
      </c>
      <c r="F202" s="22">
        <v>0</v>
      </c>
      <c r="G202" s="22">
        <v>1882628</v>
      </c>
      <c r="H202" s="22">
        <v>609270</v>
      </c>
      <c r="I202" s="22">
        <v>0</v>
      </c>
      <c r="J202" s="22">
        <v>0</v>
      </c>
      <c r="K202" s="22">
        <v>0</v>
      </c>
      <c r="L202" s="22">
        <v>0</v>
      </c>
      <c r="M202" s="22">
        <v>3878450</v>
      </c>
      <c r="N202" s="22">
        <v>0</v>
      </c>
      <c r="O202" s="22">
        <v>703012</v>
      </c>
      <c r="P202" s="22">
        <v>379599</v>
      </c>
      <c r="Q202" s="22">
        <v>99609</v>
      </c>
      <c r="R202" s="22">
        <v>74687</v>
      </c>
      <c r="S202" s="22">
        <v>65494</v>
      </c>
      <c r="T202" s="22">
        <v>5200851</v>
      </c>
      <c r="U202" s="22">
        <v>1163372</v>
      </c>
      <c r="V202" s="22">
        <v>0</v>
      </c>
      <c r="W202" s="22">
        <v>503912</v>
      </c>
      <c r="X202" s="22">
        <v>213558</v>
      </c>
      <c r="Y202" s="22">
        <v>0</v>
      </c>
      <c r="Z202" s="22">
        <v>0</v>
      </c>
      <c r="AA202" s="22">
        <v>0</v>
      </c>
      <c r="AB202" s="22">
        <v>0</v>
      </c>
      <c r="AC202" s="22">
        <v>1880842</v>
      </c>
      <c r="AD202" s="22">
        <v>365059</v>
      </c>
      <c r="AE202" s="22">
        <v>242849</v>
      </c>
      <c r="AF202" s="22">
        <v>0</v>
      </c>
      <c r="AG202" s="22">
        <v>43284</v>
      </c>
      <c r="AH202" s="22">
        <v>56034</v>
      </c>
      <c r="AI202" s="22">
        <v>2588068</v>
      </c>
      <c r="AJ202" s="22">
        <v>2612783</v>
      </c>
      <c r="AK202" s="22">
        <v>68616</v>
      </c>
      <c r="AL202" s="22">
        <v>0</v>
      </c>
      <c r="AM202" s="22">
        <v>2544167</v>
      </c>
    </row>
    <row r="203" spans="1:3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2475210</v>
      </c>
      <c r="F203" s="22">
        <v>0</v>
      </c>
      <c r="G203" s="22">
        <v>2610387</v>
      </c>
      <c r="H203" s="22">
        <v>1872059</v>
      </c>
      <c r="I203" s="22">
        <v>0</v>
      </c>
      <c r="J203" s="22">
        <v>0</v>
      </c>
      <c r="K203" s="22">
        <v>0</v>
      </c>
      <c r="L203" s="22">
        <v>0</v>
      </c>
      <c r="M203" s="22">
        <v>6957656</v>
      </c>
      <c r="N203" s="22">
        <v>0</v>
      </c>
      <c r="O203" s="22">
        <v>1741521</v>
      </c>
      <c r="P203" s="22">
        <v>290905</v>
      </c>
      <c r="Q203" s="22">
        <v>53407</v>
      </c>
      <c r="R203" s="22">
        <v>5</v>
      </c>
      <c r="S203" s="22">
        <v>161218</v>
      </c>
      <c r="T203" s="22">
        <v>9204712</v>
      </c>
      <c r="U203" s="22">
        <v>1208900</v>
      </c>
      <c r="V203" s="22">
        <v>0</v>
      </c>
      <c r="W203" s="22">
        <v>1000892</v>
      </c>
      <c r="X203" s="22">
        <v>1126676</v>
      </c>
      <c r="Y203" s="22">
        <v>0</v>
      </c>
      <c r="Z203" s="22">
        <v>0</v>
      </c>
      <c r="AA203" s="22">
        <v>0</v>
      </c>
      <c r="AB203" s="22">
        <v>0</v>
      </c>
      <c r="AC203" s="22">
        <v>3336468</v>
      </c>
      <c r="AD203" s="22">
        <v>716142</v>
      </c>
      <c r="AE203" s="22">
        <v>209512</v>
      </c>
      <c r="AF203" s="22">
        <v>0</v>
      </c>
      <c r="AG203" s="22">
        <v>5</v>
      </c>
      <c r="AH203" s="22">
        <v>55812</v>
      </c>
      <c r="AI203" s="22">
        <v>4317939</v>
      </c>
      <c r="AJ203" s="22">
        <v>4886773</v>
      </c>
      <c r="AK203" s="22">
        <v>0</v>
      </c>
      <c r="AL203" s="22">
        <v>111542</v>
      </c>
      <c r="AM203" s="22">
        <v>4775231</v>
      </c>
    </row>
    <row r="204" spans="1:3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10265779</v>
      </c>
      <c r="F204" s="22">
        <v>0</v>
      </c>
      <c r="G204" s="22">
        <v>2683861</v>
      </c>
      <c r="H204" s="22">
        <v>3837731</v>
      </c>
      <c r="I204" s="22">
        <v>0</v>
      </c>
      <c r="J204" s="22">
        <v>0</v>
      </c>
      <c r="K204" s="22">
        <v>0</v>
      </c>
      <c r="L204" s="22">
        <v>0</v>
      </c>
      <c r="M204" s="22">
        <v>16787371</v>
      </c>
      <c r="N204" s="22">
        <v>0</v>
      </c>
      <c r="O204" s="22">
        <v>3479819</v>
      </c>
      <c r="P204" s="22">
        <v>788294</v>
      </c>
      <c r="Q204" s="22">
        <v>249000</v>
      </c>
      <c r="R204" s="22">
        <v>114127</v>
      </c>
      <c r="S204" s="22">
        <v>546343</v>
      </c>
      <c r="T204" s="22">
        <v>21964954</v>
      </c>
      <c r="U204" s="22">
        <v>4949975</v>
      </c>
      <c r="V204" s="22">
        <v>0</v>
      </c>
      <c r="W204" s="22">
        <v>1435160</v>
      </c>
      <c r="X204" s="22">
        <v>1638918</v>
      </c>
      <c r="Y204" s="22">
        <v>0</v>
      </c>
      <c r="Z204" s="22">
        <v>0</v>
      </c>
      <c r="AA204" s="22">
        <v>0</v>
      </c>
      <c r="AB204" s="22">
        <v>0</v>
      </c>
      <c r="AC204" s="22">
        <v>8024053</v>
      </c>
      <c r="AD204" s="22">
        <v>2295045</v>
      </c>
      <c r="AE204" s="22">
        <v>461902</v>
      </c>
      <c r="AF204" s="22">
        <v>0</v>
      </c>
      <c r="AG204" s="22">
        <v>94647</v>
      </c>
      <c r="AH204" s="22">
        <v>297043</v>
      </c>
      <c r="AI204" s="22">
        <v>11172690</v>
      </c>
      <c r="AJ204" s="22">
        <v>10792264</v>
      </c>
      <c r="AK204" s="22">
        <v>1216644</v>
      </c>
      <c r="AL204" s="22">
        <v>0</v>
      </c>
      <c r="AM204" s="22">
        <v>9575620</v>
      </c>
    </row>
    <row r="205" spans="1:3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4096668</v>
      </c>
      <c r="F205" s="22">
        <v>0</v>
      </c>
      <c r="G205" s="22">
        <v>1955736</v>
      </c>
      <c r="H205" s="22">
        <v>253430</v>
      </c>
      <c r="I205" s="22">
        <v>0</v>
      </c>
      <c r="J205" s="22">
        <v>0</v>
      </c>
      <c r="K205" s="22">
        <v>125332</v>
      </c>
      <c r="L205" s="22">
        <v>0</v>
      </c>
      <c r="M205" s="22">
        <v>6431166</v>
      </c>
      <c r="N205" s="22">
        <v>0</v>
      </c>
      <c r="O205" s="22">
        <v>568801</v>
      </c>
      <c r="P205" s="22">
        <v>394116</v>
      </c>
      <c r="Q205" s="22">
        <v>191835</v>
      </c>
      <c r="R205" s="22">
        <v>159735</v>
      </c>
      <c r="S205" s="22">
        <v>166092</v>
      </c>
      <c r="T205" s="22">
        <v>7911745</v>
      </c>
      <c r="U205" s="22">
        <v>3651707</v>
      </c>
      <c r="V205" s="22">
        <v>0</v>
      </c>
      <c r="W205" s="22">
        <v>138978</v>
      </c>
      <c r="X205" s="22">
        <v>101361</v>
      </c>
      <c r="Y205" s="22">
        <v>0</v>
      </c>
      <c r="Z205" s="22">
        <v>0</v>
      </c>
      <c r="AA205" s="22">
        <v>1667</v>
      </c>
      <c r="AB205" s="22">
        <v>0</v>
      </c>
      <c r="AC205" s="22">
        <v>3893713</v>
      </c>
      <c r="AD205" s="22">
        <v>440493</v>
      </c>
      <c r="AE205" s="22">
        <v>277196</v>
      </c>
      <c r="AF205" s="22">
        <v>0</v>
      </c>
      <c r="AG205" s="22">
        <v>130359</v>
      </c>
      <c r="AH205" s="22">
        <v>158623</v>
      </c>
      <c r="AI205" s="22">
        <v>4900384</v>
      </c>
      <c r="AJ205" s="22">
        <v>3011361</v>
      </c>
      <c r="AK205" s="22">
        <v>0</v>
      </c>
      <c r="AL205" s="22">
        <v>0</v>
      </c>
      <c r="AM205" s="22">
        <v>3011361</v>
      </c>
    </row>
    <row r="206" spans="1:3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552620</v>
      </c>
      <c r="F206" s="22">
        <v>0</v>
      </c>
      <c r="G206" s="22">
        <v>5462290</v>
      </c>
      <c r="H206" s="22">
        <v>2583742</v>
      </c>
      <c r="I206" s="22">
        <v>277796</v>
      </c>
      <c r="J206" s="22">
        <v>0</v>
      </c>
      <c r="K206" s="22">
        <v>0</v>
      </c>
      <c r="L206" s="22">
        <v>0</v>
      </c>
      <c r="M206" s="22">
        <v>8876448</v>
      </c>
      <c r="N206" s="22">
        <v>0</v>
      </c>
      <c r="O206" s="22">
        <v>1063962</v>
      </c>
      <c r="P206" s="22">
        <v>419476</v>
      </c>
      <c r="Q206" s="22">
        <v>549208</v>
      </c>
      <c r="R206" s="22">
        <v>383298</v>
      </c>
      <c r="S206" s="22">
        <v>28341</v>
      </c>
      <c r="T206" s="22">
        <v>11320733</v>
      </c>
      <c r="U206" s="22">
        <v>430083</v>
      </c>
      <c r="V206" s="22">
        <v>0</v>
      </c>
      <c r="W206" s="22">
        <v>2727578</v>
      </c>
      <c r="X206" s="22">
        <v>2220895</v>
      </c>
      <c r="Y206" s="22">
        <v>20954</v>
      </c>
      <c r="Z206" s="22">
        <v>0</v>
      </c>
      <c r="AA206" s="22">
        <v>0</v>
      </c>
      <c r="AB206" s="22">
        <v>0</v>
      </c>
      <c r="AC206" s="22">
        <v>5399510</v>
      </c>
      <c r="AD206" s="22">
        <v>419881</v>
      </c>
      <c r="AE206" s="22">
        <v>280554</v>
      </c>
      <c r="AF206" s="22">
        <v>0</v>
      </c>
      <c r="AG206" s="22">
        <v>178337</v>
      </c>
      <c r="AH206" s="22">
        <v>24292</v>
      </c>
      <c r="AI206" s="22">
        <v>6302574</v>
      </c>
      <c r="AJ206" s="22">
        <v>5018159</v>
      </c>
      <c r="AK206" s="22">
        <v>0</v>
      </c>
      <c r="AL206" s="22">
        <v>0</v>
      </c>
      <c r="AM206" s="22">
        <v>5018159</v>
      </c>
    </row>
    <row r="207" spans="1:3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12353567</v>
      </c>
      <c r="F207" s="22">
        <v>0</v>
      </c>
      <c r="G207" s="22">
        <v>2289976</v>
      </c>
      <c r="H207" s="22">
        <v>1198140</v>
      </c>
      <c r="I207" s="22">
        <v>0</v>
      </c>
      <c r="J207" s="22">
        <v>0</v>
      </c>
      <c r="K207" s="22">
        <v>0</v>
      </c>
      <c r="L207" s="22">
        <v>1406143</v>
      </c>
      <c r="M207" s="22">
        <v>17247826</v>
      </c>
      <c r="N207" s="22">
        <v>0</v>
      </c>
      <c r="O207" s="22">
        <v>17703392</v>
      </c>
      <c r="P207" s="22">
        <v>1457585</v>
      </c>
      <c r="Q207" s="22">
        <v>1464395</v>
      </c>
      <c r="R207" s="22">
        <v>1321183</v>
      </c>
      <c r="S207" s="22">
        <v>1372190</v>
      </c>
      <c r="T207" s="22">
        <v>40566571</v>
      </c>
      <c r="U207" s="22">
        <v>9188909</v>
      </c>
      <c r="V207" s="22">
        <v>0</v>
      </c>
      <c r="W207" s="22">
        <v>1064348</v>
      </c>
      <c r="X207" s="22">
        <v>597046</v>
      </c>
      <c r="Y207" s="22">
        <v>0</v>
      </c>
      <c r="Z207" s="22">
        <v>0</v>
      </c>
      <c r="AA207" s="22">
        <v>0</v>
      </c>
      <c r="AB207" s="22">
        <v>995978</v>
      </c>
      <c r="AC207" s="22">
        <v>11846281</v>
      </c>
      <c r="AD207" s="22">
        <v>11087424</v>
      </c>
      <c r="AE207" s="22">
        <v>1291310</v>
      </c>
      <c r="AF207" s="22">
        <v>0</v>
      </c>
      <c r="AG207" s="22">
        <v>713464</v>
      </c>
      <c r="AH207" s="22">
        <v>562176</v>
      </c>
      <c r="AI207" s="22">
        <v>25500655</v>
      </c>
      <c r="AJ207" s="22">
        <v>15065916</v>
      </c>
      <c r="AK207" s="22">
        <v>3424654</v>
      </c>
      <c r="AL207" s="22">
        <v>0</v>
      </c>
      <c r="AM207" s="22">
        <v>11641262</v>
      </c>
    </row>
    <row r="208" spans="1:3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2520790</v>
      </c>
      <c r="F208" s="22">
        <v>0</v>
      </c>
      <c r="G208" s="22">
        <v>1350126</v>
      </c>
      <c r="H208" s="22">
        <v>1832664</v>
      </c>
      <c r="I208" s="22">
        <v>0</v>
      </c>
      <c r="J208" s="22">
        <v>0</v>
      </c>
      <c r="K208" s="22">
        <v>0</v>
      </c>
      <c r="L208" s="22">
        <v>0</v>
      </c>
      <c r="M208" s="22">
        <v>5703580</v>
      </c>
      <c r="N208" s="22">
        <v>0</v>
      </c>
      <c r="O208" s="22">
        <v>1694989</v>
      </c>
      <c r="P208" s="22">
        <v>558188</v>
      </c>
      <c r="Q208" s="22">
        <v>613941</v>
      </c>
      <c r="R208" s="22">
        <v>1090246</v>
      </c>
      <c r="S208" s="22">
        <v>328165</v>
      </c>
      <c r="T208" s="22">
        <v>9989109</v>
      </c>
      <c r="U208" s="22">
        <v>1292594</v>
      </c>
      <c r="V208" s="22">
        <v>0</v>
      </c>
      <c r="W208" s="22">
        <v>362267</v>
      </c>
      <c r="X208" s="22">
        <v>905387</v>
      </c>
      <c r="Y208" s="22">
        <v>0</v>
      </c>
      <c r="Z208" s="22">
        <v>0</v>
      </c>
      <c r="AA208" s="22">
        <v>0</v>
      </c>
      <c r="AB208" s="22">
        <v>0</v>
      </c>
      <c r="AC208" s="22">
        <v>2560248</v>
      </c>
      <c r="AD208" s="22">
        <v>833240</v>
      </c>
      <c r="AE208" s="22">
        <v>402580</v>
      </c>
      <c r="AF208" s="22">
        <v>0</v>
      </c>
      <c r="AG208" s="22">
        <v>309600</v>
      </c>
      <c r="AH208" s="22">
        <v>223864</v>
      </c>
      <c r="AI208" s="22">
        <v>4329532</v>
      </c>
      <c r="AJ208" s="22">
        <v>5659577</v>
      </c>
      <c r="AK208" s="22">
        <v>191475</v>
      </c>
      <c r="AL208" s="22">
        <v>0</v>
      </c>
      <c r="AM208" s="22">
        <v>5468102</v>
      </c>
    </row>
    <row r="209" spans="1:3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1725573</v>
      </c>
      <c r="F209" s="22">
        <v>0</v>
      </c>
      <c r="G209" s="22">
        <v>2200887</v>
      </c>
      <c r="H209" s="22">
        <v>4214401</v>
      </c>
      <c r="I209" s="22">
        <v>0</v>
      </c>
      <c r="J209" s="22">
        <v>0</v>
      </c>
      <c r="K209" s="22">
        <v>380000</v>
      </c>
      <c r="L209" s="22">
        <v>0</v>
      </c>
      <c r="M209" s="22">
        <v>8520861</v>
      </c>
      <c r="N209" s="22">
        <v>0</v>
      </c>
      <c r="O209" s="22">
        <v>198126</v>
      </c>
      <c r="P209" s="22">
        <v>413570</v>
      </c>
      <c r="Q209" s="22">
        <v>146339</v>
      </c>
      <c r="R209" s="22">
        <v>50866</v>
      </c>
      <c r="S209" s="22">
        <v>63960</v>
      </c>
      <c r="T209" s="22">
        <v>9393722</v>
      </c>
      <c r="U209" s="22">
        <v>1315650</v>
      </c>
      <c r="V209" s="22">
        <v>0</v>
      </c>
      <c r="W209" s="22">
        <v>627962</v>
      </c>
      <c r="X209" s="22">
        <v>3481675</v>
      </c>
      <c r="Y209" s="22">
        <v>0</v>
      </c>
      <c r="Z209" s="22">
        <v>0</v>
      </c>
      <c r="AA209" s="22">
        <v>44533</v>
      </c>
      <c r="AB209" s="22">
        <v>0</v>
      </c>
      <c r="AC209" s="22">
        <v>5469820</v>
      </c>
      <c r="AD209" s="22">
        <v>96477</v>
      </c>
      <c r="AE209" s="22">
        <v>176893</v>
      </c>
      <c r="AF209" s="22">
        <v>0</v>
      </c>
      <c r="AG209" s="22">
        <v>28074</v>
      </c>
      <c r="AH209" s="22">
        <v>32501</v>
      </c>
      <c r="AI209" s="22">
        <v>5803765</v>
      </c>
      <c r="AJ209" s="22">
        <v>3589957</v>
      </c>
      <c r="AK209" s="22">
        <v>0</v>
      </c>
      <c r="AL209" s="22">
        <v>2409247</v>
      </c>
      <c r="AM209" s="22">
        <v>1180710</v>
      </c>
    </row>
    <row r="210" spans="1:3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8241370</v>
      </c>
      <c r="F210" s="22">
        <v>0</v>
      </c>
      <c r="G210" s="22">
        <v>2110078</v>
      </c>
      <c r="H210" s="22">
        <v>2571934</v>
      </c>
      <c r="I210" s="22">
        <v>876233</v>
      </c>
      <c r="J210" s="22">
        <v>0</v>
      </c>
      <c r="K210" s="22">
        <v>0</v>
      </c>
      <c r="L210" s="22">
        <v>0</v>
      </c>
      <c r="M210" s="22">
        <v>13799615</v>
      </c>
      <c r="N210" s="22">
        <v>0</v>
      </c>
      <c r="O210" s="22">
        <v>3230587</v>
      </c>
      <c r="P210" s="22">
        <v>376630</v>
      </c>
      <c r="Q210" s="22">
        <v>177902</v>
      </c>
      <c r="R210" s="22">
        <v>441599</v>
      </c>
      <c r="S210" s="22">
        <v>152134</v>
      </c>
      <c r="T210" s="22">
        <v>18178467</v>
      </c>
      <c r="U210" s="22">
        <v>4205104</v>
      </c>
      <c r="V210" s="22">
        <v>0</v>
      </c>
      <c r="W210" s="22">
        <v>2368937</v>
      </c>
      <c r="X210" s="22">
        <v>1516925</v>
      </c>
      <c r="Y210" s="22">
        <v>192895</v>
      </c>
      <c r="Z210" s="22">
        <v>0</v>
      </c>
      <c r="AA210" s="22">
        <v>0</v>
      </c>
      <c r="AB210" s="22">
        <v>0</v>
      </c>
      <c r="AC210" s="22">
        <v>8283861</v>
      </c>
      <c r="AD210" s="22">
        <v>1485394</v>
      </c>
      <c r="AE210" s="22">
        <v>223171</v>
      </c>
      <c r="AF210" s="22">
        <v>0</v>
      </c>
      <c r="AG210" s="22">
        <v>365669</v>
      </c>
      <c r="AH210" s="22">
        <v>136845</v>
      </c>
      <c r="AI210" s="22">
        <v>10494940</v>
      </c>
      <c r="AJ210" s="22">
        <v>7683527</v>
      </c>
      <c r="AK210" s="22">
        <v>148496</v>
      </c>
      <c r="AL210" s="22">
        <v>0</v>
      </c>
      <c r="AM210" s="22">
        <v>7535031</v>
      </c>
    </row>
    <row r="211" spans="1:3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1710820</v>
      </c>
      <c r="F211" s="22">
        <v>0</v>
      </c>
      <c r="G211" s="22">
        <v>1547714</v>
      </c>
      <c r="H211" s="22">
        <v>883102</v>
      </c>
      <c r="I211" s="22">
        <v>103376</v>
      </c>
      <c r="J211" s="22">
        <v>0</v>
      </c>
      <c r="K211" s="22">
        <v>0</v>
      </c>
      <c r="L211" s="22">
        <v>0</v>
      </c>
      <c r="M211" s="22">
        <v>4245012</v>
      </c>
      <c r="N211" s="22">
        <v>0</v>
      </c>
      <c r="O211" s="22">
        <v>3883456</v>
      </c>
      <c r="P211" s="22">
        <v>402673</v>
      </c>
      <c r="Q211" s="22">
        <v>669440</v>
      </c>
      <c r="R211" s="22">
        <v>341015</v>
      </c>
      <c r="S211" s="22">
        <v>43495</v>
      </c>
      <c r="T211" s="22">
        <v>9585091</v>
      </c>
      <c r="U211" s="22">
        <v>591590</v>
      </c>
      <c r="V211" s="22">
        <v>0</v>
      </c>
      <c r="W211" s="22">
        <v>853189</v>
      </c>
      <c r="X211" s="22">
        <v>298277</v>
      </c>
      <c r="Y211" s="22">
        <v>22734</v>
      </c>
      <c r="Z211" s="22">
        <v>0</v>
      </c>
      <c r="AA211" s="22">
        <v>0</v>
      </c>
      <c r="AB211" s="22">
        <v>0</v>
      </c>
      <c r="AC211" s="22">
        <v>1765790</v>
      </c>
      <c r="AD211" s="22">
        <v>1431876</v>
      </c>
      <c r="AE211" s="22">
        <v>305310</v>
      </c>
      <c r="AF211" s="22">
        <v>0</v>
      </c>
      <c r="AG211" s="22">
        <v>76409</v>
      </c>
      <c r="AH211" s="22">
        <v>43495</v>
      </c>
      <c r="AI211" s="22">
        <v>3622880</v>
      </c>
      <c r="AJ211" s="22">
        <v>5962211</v>
      </c>
      <c r="AK211" s="22">
        <v>0</v>
      </c>
      <c r="AL211" s="22">
        <v>0</v>
      </c>
      <c r="AM211" s="22">
        <v>5962211</v>
      </c>
    </row>
    <row r="212" spans="1:3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3383357</v>
      </c>
      <c r="F212" s="22">
        <v>0</v>
      </c>
      <c r="G212" s="22">
        <v>1811846</v>
      </c>
      <c r="H212" s="22">
        <v>1350180</v>
      </c>
      <c r="I212" s="22">
        <v>58693</v>
      </c>
      <c r="J212" s="22">
        <v>0</v>
      </c>
      <c r="K212" s="22">
        <v>0</v>
      </c>
      <c r="L212" s="22">
        <v>167268</v>
      </c>
      <c r="M212" s="22">
        <v>6771344</v>
      </c>
      <c r="N212" s="22">
        <v>0</v>
      </c>
      <c r="O212" s="22">
        <v>882281</v>
      </c>
      <c r="P212" s="22">
        <v>962008</v>
      </c>
      <c r="Q212" s="22">
        <v>102668</v>
      </c>
      <c r="R212" s="22">
        <v>80080</v>
      </c>
      <c r="S212" s="22">
        <v>182679</v>
      </c>
      <c r="T212" s="22">
        <v>8981060</v>
      </c>
      <c r="U212" s="22">
        <v>1928414</v>
      </c>
      <c r="V212" s="22">
        <v>0</v>
      </c>
      <c r="W212" s="22">
        <v>545389</v>
      </c>
      <c r="X212" s="22">
        <v>560576</v>
      </c>
      <c r="Y212" s="22">
        <v>25491</v>
      </c>
      <c r="Z212" s="22">
        <v>0</v>
      </c>
      <c r="AA212" s="22">
        <v>0</v>
      </c>
      <c r="AB212" s="22">
        <v>150197</v>
      </c>
      <c r="AC212" s="22">
        <v>3210067</v>
      </c>
      <c r="AD212" s="22">
        <v>237237</v>
      </c>
      <c r="AE212" s="22">
        <v>488735</v>
      </c>
      <c r="AF212" s="22">
        <v>0</v>
      </c>
      <c r="AG212" s="22">
        <v>30609</v>
      </c>
      <c r="AH212" s="22">
        <v>141647</v>
      </c>
      <c r="AI212" s="22">
        <v>4108295</v>
      </c>
      <c r="AJ212" s="22">
        <v>4872765</v>
      </c>
      <c r="AK212" s="22">
        <v>0</v>
      </c>
      <c r="AL212" s="22">
        <v>0</v>
      </c>
      <c r="AM212" s="22">
        <v>4872765</v>
      </c>
    </row>
    <row r="213" spans="1:3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4038031</v>
      </c>
      <c r="F213" s="22">
        <v>0</v>
      </c>
      <c r="G213" s="22">
        <v>1008549</v>
      </c>
      <c r="H213" s="22">
        <v>503132</v>
      </c>
      <c r="I213" s="22">
        <v>0</v>
      </c>
      <c r="J213" s="22">
        <v>0</v>
      </c>
      <c r="K213" s="22">
        <v>0</v>
      </c>
      <c r="L213" s="22">
        <v>0</v>
      </c>
      <c r="M213" s="22">
        <v>5549712</v>
      </c>
      <c r="N213" s="22">
        <v>0</v>
      </c>
      <c r="O213" s="22">
        <v>842654</v>
      </c>
      <c r="P213" s="22">
        <v>754386</v>
      </c>
      <c r="Q213" s="22">
        <v>203724</v>
      </c>
      <c r="R213" s="22">
        <v>123212</v>
      </c>
      <c r="S213" s="22">
        <v>346065</v>
      </c>
      <c r="T213" s="22">
        <v>7819753</v>
      </c>
      <c r="U213" s="22">
        <v>1871764</v>
      </c>
      <c r="V213" s="22">
        <v>0</v>
      </c>
      <c r="W213" s="22">
        <v>599795</v>
      </c>
      <c r="X213" s="22">
        <v>394967</v>
      </c>
      <c r="Y213" s="22">
        <v>0</v>
      </c>
      <c r="Z213" s="22">
        <v>0</v>
      </c>
      <c r="AA213" s="22">
        <v>0</v>
      </c>
      <c r="AB213" s="22">
        <v>0</v>
      </c>
      <c r="AC213" s="22">
        <v>2866526</v>
      </c>
      <c r="AD213" s="22">
        <v>218187</v>
      </c>
      <c r="AE213" s="22">
        <v>422636</v>
      </c>
      <c r="AF213" s="22">
        <v>0</v>
      </c>
      <c r="AG213" s="22">
        <v>83646</v>
      </c>
      <c r="AH213" s="22">
        <v>165027</v>
      </c>
      <c r="AI213" s="22">
        <v>3756022</v>
      </c>
      <c r="AJ213" s="22">
        <v>4063731</v>
      </c>
      <c r="AK213" s="22">
        <v>347738</v>
      </c>
      <c r="AL213" s="22">
        <v>0</v>
      </c>
      <c r="AM213" s="22">
        <v>3715993</v>
      </c>
    </row>
    <row r="214" spans="1:3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5158267</v>
      </c>
      <c r="F214" s="22">
        <v>0</v>
      </c>
      <c r="G214" s="22">
        <v>1830575</v>
      </c>
      <c r="H214" s="22">
        <v>2461694</v>
      </c>
      <c r="I214" s="22">
        <v>0</v>
      </c>
      <c r="J214" s="22">
        <v>0</v>
      </c>
      <c r="K214" s="22">
        <v>0</v>
      </c>
      <c r="L214" s="22">
        <v>0</v>
      </c>
      <c r="M214" s="22">
        <v>9450536</v>
      </c>
      <c r="N214" s="22">
        <v>0</v>
      </c>
      <c r="O214" s="22">
        <v>813841</v>
      </c>
      <c r="P214" s="22">
        <v>1069977</v>
      </c>
      <c r="Q214" s="22">
        <v>50819</v>
      </c>
      <c r="R214" s="22">
        <v>402561</v>
      </c>
      <c r="S214" s="22">
        <v>145001</v>
      </c>
      <c r="T214" s="22">
        <v>11932735</v>
      </c>
      <c r="U214" s="22">
        <v>3148811</v>
      </c>
      <c r="V214" s="22">
        <v>0</v>
      </c>
      <c r="W214" s="22">
        <v>907374</v>
      </c>
      <c r="X214" s="22">
        <v>826056</v>
      </c>
      <c r="Y214" s="22">
        <v>0</v>
      </c>
      <c r="Z214" s="22">
        <v>0</v>
      </c>
      <c r="AA214" s="22">
        <v>0</v>
      </c>
      <c r="AB214" s="22">
        <v>0</v>
      </c>
      <c r="AC214" s="22">
        <v>4882241</v>
      </c>
      <c r="AD214" s="22">
        <v>254368</v>
      </c>
      <c r="AE214" s="22">
        <v>802990</v>
      </c>
      <c r="AF214" s="22">
        <v>0</v>
      </c>
      <c r="AG214" s="22">
        <v>336619</v>
      </c>
      <c r="AH214" s="22">
        <v>120445</v>
      </c>
      <c r="AI214" s="22">
        <v>6396663</v>
      </c>
      <c r="AJ214" s="22">
        <v>5536072</v>
      </c>
      <c r="AK214" s="22">
        <v>15008</v>
      </c>
      <c r="AL214" s="22">
        <v>0</v>
      </c>
      <c r="AM214" s="22">
        <v>5521064</v>
      </c>
    </row>
    <row r="215" spans="1:3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4233028</v>
      </c>
      <c r="F215" s="22">
        <v>0</v>
      </c>
      <c r="G215" s="22">
        <v>2075871</v>
      </c>
      <c r="H215" s="22">
        <v>1185639</v>
      </c>
      <c r="I215" s="22">
        <v>0</v>
      </c>
      <c r="J215" s="22">
        <v>0</v>
      </c>
      <c r="K215" s="22">
        <v>0</v>
      </c>
      <c r="L215" s="22">
        <v>0</v>
      </c>
      <c r="M215" s="22">
        <v>7494538</v>
      </c>
      <c r="N215" s="22">
        <v>0</v>
      </c>
      <c r="O215" s="22">
        <v>113348</v>
      </c>
      <c r="P215" s="22">
        <v>278018</v>
      </c>
      <c r="Q215" s="22">
        <v>175319</v>
      </c>
      <c r="R215" s="22">
        <v>97674</v>
      </c>
      <c r="S215" s="22">
        <v>51918</v>
      </c>
      <c r="T215" s="22">
        <v>8210815</v>
      </c>
      <c r="U215" s="22">
        <v>2105552</v>
      </c>
      <c r="V215" s="22">
        <v>0</v>
      </c>
      <c r="W215" s="22">
        <v>886793</v>
      </c>
      <c r="X215" s="22">
        <v>498835</v>
      </c>
      <c r="Y215" s="22">
        <v>0</v>
      </c>
      <c r="Z215" s="22">
        <v>0</v>
      </c>
      <c r="AA215" s="22">
        <v>0</v>
      </c>
      <c r="AB215" s="22">
        <v>0</v>
      </c>
      <c r="AC215" s="22">
        <v>3491180</v>
      </c>
      <c r="AD215" s="22">
        <v>95287</v>
      </c>
      <c r="AE215" s="22">
        <v>127047</v>
      </c>
      <c r="AF215" s="22">
        <v>0</v>
      </c>
      <c r="AG215" s="22">
        <v>23312</v>
      </c>
      <c r="AH215" s="22">
        <v>36607</v>
      </c>
      <c r="AI215" s="22">
        <v>3773433</v>
      </c>
      <c r="AJ215" s="22">
        <v>4437382</v>
      </c>
      <c r="AK215" s="22">
        <v>0</v>
      </c>
      <c r="AL215" s="22">
        <v>0</v>
      </c>
      <c r="AM215" s="22">
        <v>4437382</v>
      </c>
    </row>
    <row r="216" spans="1:3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5696192</v>
      </c>
      <c r="F216" s="22">
        <v>0</v>
      </c>
      <c r="G216" s="22">
        <v>5040811</v>
      </c>
      <c r="H216" s="22">
        <v>10948188</v>
      </c>
      <c r="I216" s="22">
        <v>121138</v>
      </c>
      <c r="J216" s="22">
        <v>0</v>
      </c>
      <c r="K216" s="22">
        <v>0</v>
      </c>
      <c r="L216" s="22">
        <v>0</v>
      </c>
      <c r="M216" s="22">
        <v>21806329</v>
      </c>
      <c r="N216" s="22">
        <v>0</v>
      </c>
      <c r="O216" s="22">
        <v>9126147</v>
      </c>
      <c r="P216" s="22">
        <v>2226681</v>
      </c>
      <c r="Q216" s="22">
        <v>551513</v>
      </c>
      <c r="R216" s="22">
        <v>464951</v>
      </c>
      <c r="S216" s="22">
        <v>582742</v>
      </c>
      <c r="T216" s="22">
        <v>34758363</v>
      </c>
      <c r="U216" s="22">
        <v>4184102</v>
      </c>
      <c r="V216" s="22">
        <v>0</v>
      </c>
      <c r="W216" s="22">
        <v>1371968</v>
      </c>
      <c r="X216" s="22">
        <v>725904</v>
      </c>
      <c r="Y216" s="22">
        <v>23242</v>
      </c>
      <c r="Z216" s="22">
        <v>0</v>
      </c>
      <c r="AA216" s="22">
        <v>0</v>
      </c>
      <c r="AB216" s="22">
        <v>0</v>
      </c>
      <c r="AC216" s="22">
        <v>6305216</v>
      </c>
      <c r="AD216" s="22">
        <v>2437268</v>
      </c>
      <c r="AE216" s="22">
        <v>1494739</v>
      </c>
      <c r="AF216" s="22">
        <v>0</v>
      </c>
      <c r="AG216" s="22">
        <v>152642</v>
      </c>
      <c r="AH216" s="22">
        <v>297674</v>
      </c>
      <c r="AI216" s="22">
        <v>10687539</v>
      </c>
      <c r="AJ216" s="22">
        <v>24070824</v>
      </c>
      <c r="AK216" s="22">
        <v>3038914</v>
      </c>
      <c r="AL216" s="22">
        <v>0</v>
      </c>
      <c r="AM216" s="22">
        <v>21031910</v>
      </c>
    </row>
    <row r="217" spans="1:3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2405469</v>
      </c>
      <c r="F217" s="22">
        <v>0</v>
      </c>
      <c r="G217" s="22">
        <v>7134519</v>
      </c>
      <c r="H217" s="22">
        <v>774294</v>
      </c>
      <c r="I217" s="22">
        <v>0</v>
      </c>
      <c r="J217" s="22">
        <v>0</v>
      </c>
      <c r="K217" s="22">
        <v>1951</v>
      </c>
      <c r="L217" s="22">
        <v>0</v>
      </c>
      <c r="M217" s="22">
        <v>10316233</v>
      </c>
      <c r="N217" s="22">
        <v>0</v>
      </c>
      <c r="O217" s="22">
        <v>1060399</v>
      </c>
      <c r="P217" s="22">
        <v>717828</v>
      </c>
      <c r="Q217" s="22">
        <v>45390</v>
      </c>
      <c r="R217" s="22">
        <v>88006</v>
      </c>
      <c r="S217" s="22">
        <v>339428</v>
      </c>
      <c r="T217" s="22">
        <v>12567284</v>
      </c>
      <c r="U217" s="22">
        <v>1717506</v>
      </c>
      <c r="V217" s="22">
        <v>0</v>
      </c>
      <c r="W217" s="22">
        <v>2565090</v>
      </c>
      <c r="X217" s="22">
        <v>683684</v>
      </c>
      <c r="Y217" s="22">
        <v>0</v>
      </c>
      <c r="Z217" s="22">
        <v>0</v>
      </c>
      <c r="AA217" s="22">
        <v>0</v>
      </c>
      <c r="AB217" s="22">
        <v>0</v>
      </c>
      <c r="AC217" s="22">
        <v>4966280</v>
      </c>
      <c r="AD217" s="22">
        <v>579239</v>
      </c>
      <c r="AE217" s="22">
        <v>607421</v>
      </c>
      <c r="AF217" s="22">
        <v>0</v>
      </c>
      <c r="AG217" s="22">
        <v>45571</v>
      </c>
      <c r="AH217" s="22">
        <v>306141</v>
      </c>
      <c r="AI217" s="22">
        <v>6504652</v>
      </c>
      <c r="AJ217" s="22">
        <v>6062632</v>
      </c>
      <c r="AK217" s="22">
        <v>0</v>
      </c>
      <c r="AL217" s="22">
        <v>0</v>
      </c>
      <c r="AM217" s="22">
        <v>6062632</v>
      </c>
    </row>
    <row r="218" spans="1:3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1814455</v>
      </c>
      <c r="F218" s="22">
        <v>0</v>
      </c>
      <c r="G218" s="22">
        <v>1060841</v>
      </c>
      <c r="H218" s="22">
        <v>1369976</v>
      </c>
      <c r="I218" s="22">
        <v>0</v>
      </c>
      <c r="J218" s="22">
        <v>0</v>
      </c>
      <c r="K218" s="22">
        <v>0</v>
      </c>
      <c r="L218" s="22">
        <v>0</v>
      </c>
      <c r="M218" s="22">
        <v>4245272</v>
      </c>
      <c r="N218" s="22">
        <v>0</v>
      </c>
      <c r="O218" s="22">
        <v>1587895</v>
      </c>
      <c r="P218" s="22">
        <v>549651</v>
      </c>
      <c r="Q218" s="22">
        <v>74327</v>
      </c>
      <c r="R218" s="22">
        <v>30898</v>
      </c>
      <c r="S218" s="22">
        <v>106431</v>
      </c>
      <c r="T218" s="22">
        <v>6594474</v>
      </c>
      <c r="U218" s="22">
        <v>514985</v>
      </c>
      <c r="V218" s="22">
        <v>0</v>
      </c>
      <c r="W218" s="22">
        <v>907630</v>
      </c>
      <c r="X218" s="22">
        <v>448795</v>
      </c>
      <c r="Y218" s="22">
        <v>0</v>
      </c>
      <c r="Z218" s="22">
        <v>0</v>
      </c>
      <c r="AA218" s="22">
        <v>0</v>
      </c>
      <c r="AB218" s="22">
        <v>0</v>
      </c>
      <c r="AC218" s="22">
        <v>1871410</v>
      </c>
      <c r="AD218" s="22">
        <v>1046482</v>
      </c>
      <c r="AE218" s="22">
        <v>378288</v>
      </c>
      <c r="AF218" s="22">
        <v>0</v>
      </c>
      <c r="AG218" s="22">
        <v>28198</v>
      </c>
      <c r="AH218" s="22">
        <v>97431</v>
      </c>
      <c r="AI218" s="22">
        <v>3421809</v>
      </c>
      <c r="AJ218" s="22">
        <v>3172665</v>
      </c>
      <c r="AK218" s="22">
        <v>0</v>
      </c>
      <c r="AL218" s="22">
        <v>0</v>
      </c>
      <c r="AM218" s="22">
        <v>3172665</v>
      </c>
    </row>
    <row r="219" spans="1:3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3728056</v>
      </c>
      <c r="F219" s="22">
        <v>0</v>
      </c>
      <c r="G219" s="22">
        <v>3812148</v>
      </c>
      <c r="H219" s="22">
        <v>1343707</v>
      </c>
      <c r="I219" s="22">
        <v>0</v>
      </c>
      <c r="J219" s="22">
        <v>0</v>
      </c>
      <c r="K219" s="22">
        <v>0</v>
      </c>
      <c r="L219" s="22">
        <v>0</v>
      </c>
      <c r="M219" s="22">
        <v>8883911</v>
      </c>
      <c r="N219" s="22">
        <v>0</v>
      </c>
      <c r="O219" s="22">
        <v>609314</v>
      </c>
      <c r="P219" s="22">
        <v>382081</v>
      </c>
      <c r="Q219" s="22">
        <v>111940</v>
      </c>
      <c r="R219" s="22">
        <v>90257</v>
      </c>
      <c r="S219" s="22">
        <v>65867</v>
      </c>
      <c r="T219" s="22">
        <v>10143370</v>
      </c>
      <c r="U219" s="22">
        <v>611715</v>
      </c>
      <c r="V219" s="22">
        <v>0</v>
      </c>
      <c r="W219" s="22">
        <v>1404937</v>
      </c>
      <c r="X219" s="22">
        <v>952166</v>
      </c>
      <c r="Y219" s="22">
        <v>0</v>
      </c>
      <c r="Z219" s="22">
        <v>0</v>
      </c>
      <c r="AA219" s="22">
        <v>0</v>
      </c>
      <c r="AB219" s="22">
        <v>0</v>
      </c>
      <c r="AC219" s="22">
        <v>2968818</v>
      </c>
      <c r="AD219" s="22">
        <v>112251</v>
      </c>
      <c r="AE219" s="22">
        <v>197228</v>
      </c>
      <c r="AF219" s="22">
        <v>0</v>
      </c>
      <c r="AG219" s="22">
        <v>60223</v>
      </c>
      <c r="AH219" s="22">
        <v>29638</v>
      </c>
      <c r="AI219" s="22">
        <v>3368158</v>
      </c>
      <c r="AJ219" s="22">
        <v>6775212</v>
      </c>
      <c r="AK219" s="22">
        <v>355982</v>
      </c>
      <c r="AL219" s="22">
        <v>0</v>
      </c>
      <c r="AM219" s="22">
        <v>6419230</v>
      </c>
    </row>
    <row r="220" spans="1:3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2302325</v>
      </c>
      <c r="F220" s="22">
        <v>0</v>
      </c>
      <c r="G220" s="22">
        <v>0</v>
      </c>
      <c r="H220" s="22">
        <v>2238488</v>
      </c>
      <c r="I220" s="22">
        <v>0</v>
      </c>
      <c r="J220" s="22">
        <v>0</v>
      </c>
      <c r="K220" s="22">
        <v>0</v>
      </c>
      <c r="L220" s="22">
        <v>0</v>
      </c>
      <c r="M220" s="22">
        <v>4540813</v>
      </c>
      <c r="N220" s="22">
        <v>0</v>
      </c>
      <c r="O220" s="22">
        <v>504789</v>
      </c>
      <c r="P220" s="22">
        <v>230160</v>
      </c>
      <c r="Q220" s="22">
        <v>23276</v>
      </c>
      <c r="R220" s="22">
        <v>62391</v>
      </c>
      <c r="S220" s="22">
        <v>0</v>
      </c>
      <c r="T220" s="22">
        <v>5361429</v>
      </c>
      <c r="U220" s="22">
        <v>828383</v>
      </c>
      <c r="V220" s="22">
        <v>0</v>
      </c>
      <c r="W220" s="22">
        <v>0</v>
      </c>
      <c r="X220" s="22">
        <v>773573</v>
      </c>
      <c r="Y220" s="22">
        <v>0</v>
      </c>
      <c r="Z220" s="22">
        <v>0</v>
      </c>
      <c r="AA220" s="22">
        <v>0</v>
      </c>
      <c r="AB220" s="22">
        <v>0</v>
      </c>
      <c r="AC220" s="22">
        <v>1601956</v>
      </c>
      <c r="AD220" s="22">
        <v>149362</v>
      </c>
      <c r="AE220" s="22">
        <v>138678</v>
      </c>
      <c r="AF220" s="22">
        <v>0</v>
      </c>
      <c r="AG220" s="22">
        <v>23343</v>
      </c>
      <c r="AH220" s="22">
        <v>0</v>
      </c>
      <c r="AI220" s="22">
        <v>1913339</v>
      </c>
      <c r="AJ220" s="22">
        <v>3448090</v>
      </c>
      <c r="AK220" s="22">
        <v>0</v>
      </c>
      <c r="AL220" s="22">
        <v>0</v>
      </c>
      <c r="AM220" s="22">
        <v>3448090</v>
      </c>
    </row>
    <row r="221" spans="1:3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4716072</v>
      </c>
      <c r="F221" s="22">
        <v>0</v>
      </c>
      <c r="G221" s="22">
        <v>2822369</v>
      </c>
      <c r="H221" s="22">
        <v>2379079</v>
      </c>
      <c r="I221" s="22">
        <v>288275</v>
      </c>
      <c r="J221" s="22">
        <v>1210000</v>
      </c>
      <c r="K221" s="22">
        <v>0</v>
      </c>
      <c r="L221" s="22">
        <v>0</v>
      </c>
      <c r="M221" s="22">
        <v>11415795</v>
      </c>
      <c r="N221" s="22">
        <v>32223</v>
      </c>
      <c r="O221" s="22">
        <v>1585347</v>
      </c>
      <c r="P221" s="22">
        <v>1084100</v>
      </c>
      <c r="Q221" s="22">
        <v>321512</v>
      </c>
      <c r="R221" s="22">
        <v>1300165</v>
      </c>
      <c r="S221" s="22">
        <v>137594</v>
      </c>
      <c r="T221" s="22">
        <v>15876736</v>
      </c>
      <c r="U221" s="22">
        <v>2586203</v>
      </c>
      <c r="V221" s="22">
        <v>0</v>
      </c>
      <c r="W221" s="22">
        <v>1128860</v>
      </c>
      <c r="X221" s="22">
        <v>1085232</v>
      </c>
      <c r="Y221" s="22">
        <v>49939</v>
      </c>
      <c r="Z221" s="22">
        <v>36300</v>
      </c>
      <c r="AA221" s="22">
        <v>0</v>
      </c>
      <c r="AB221" s="22">
        <v>0</v>
      </c>
      <c r="AC221" s="22">
        <v>4886534</v>
      </c>
      <c r="AD221" s="22">
        <v>590306</v>
      </c>
      <c r="AE221" s="22">
        <v>561270</v>
      </c>
      <c r="AF221" s="22">
        <v>0</v>
      </c>
      <c r="AG221" s="22">
        <v>867299</v>
      </c>
      <c r="AH221" s="22">
        <v>107664</v>
      </c>
      <c r="AI221" s="22">
        <v>7013073</v>
      </c>
      <c r="AJ221" s="22">
        <v>8863663</v>
      </c>
      <c r="AK221" s="22">
        <v>481101</v>
      </c>
      <c r="AL221" s="22">
        <v>0</v>
      </c>
      <c r="AM221" s="22">
        <v>8382562</v>
      </c>
    </row>
    <row r="222" spans="1:3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1665603</v>
      </c>
      <c r="F222" s="22">
        <v>0</v>
      </c>
      <c r="G222" s="22">
        <v>2657573</v>
      </c>
      <c r="H222" s="22">
        <v>1282855</v>
      </c>
      <c r="I222" s="22">
        <v>0</v>
      </c>
      <c r="J222" s="22">
        <v>0</v>
      </c>
      <c r="K222" s="22">
        <v>0</v>
      </c>
      <c r="L222" s="22">
        <v>0</v>
      </c>
      <c r="M222" s="22">
        <v>5606031</v>
      </c>
      <c r="N222" s="22">
        <v>0</v>
      </c>
      <c r="O222" s="22">
        <v>245102</v>
      </c>
      <c r="P222" s="22">
        <v>221099</v>
      </c>
      <c r="Q222" s="22">
        <v>7480</v>
      </c>
      <c r="R222" s="22">
        <v>53683</v>
      </c>
      <c r="S222" s="22">
        <v>474075</v>
      </c>
      <c r="T222" s="22">
        <v>6607470</v>
      </c>
      <c r="U222" s="22">
        <v>981824</v>
      </c>
      <c r="V222" s="22">
        <v>0</v>
      </c>
      <c r="W222" s="22">
        <v>431777</v>
      </c>
      <c r="X222" s="22">
        <v>215800</v>
      </c>
      <c r="Y222" s="22">
        <v>0</v>
      </c>
      <c r="Z222" s="22">
        <v>0</v>
      </c>
      <c r="AA222" s="22">
        <v>0</v>
      </c>
      <c r="AB222" s="22">
        <v>0</v>
      </c>
      <c r="AC222" s="22">
        <v>1629401</v>
      </c>
      <c r="AD222" s="22">
        <v>141604</v>
      </c>
      <c r="AE222" s="22">
        <v>177061</v>
      </c>
      <c r="AF222" s="22">
        <v>0</v>
      </c>
      <c r="AG222" s="22">
        <v>45215</v>
      </c>
      <c r="AH222" s="22">
        <v>252609</v>
      </c>
      <c r="AI222" s="22">
        <v>2245890</v>
      </c>
      <c r="AJ222" s="22">
        <v>4361580</v>
      </c>
      <c r="AK222" s="22">
        <v>198547</v>
      </c>
      <c r="AL222" s="22">
        <v>16666</v>
      </c>
      <c r="AM222" s="22">
        <v>4146367</v>
      </c>
    </row>
    <row r="223" spans="1:3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1705869</v>
      </c>
      <c r="F223" s="22">
        <v>0</v>
      </c>
      <c r="G223" s="22">
        <v>1298205</v>
      </c>
      <c r="H223" s="22">
        <v>881657</v>
      </c>
      <c r="I223" s="22">
        <v>0</v>
      </c>
      <c r="J223" s="22">
        <v>0</v>
      </c>
      <c r="K223" s="22">
        <v>0</v>
      </c>
      <c r="L223" s="22">
        <v>0</v>
      </c>
      <c r="M223" s="22">
        <v>3885731</v>
      </c>
      <c r="N223" s="22">
        <v>10152</v>
      </c>
      <c r="O223" s="22">
        <v>428134</v>
      </c>
      <c r="P223" s="22">
        <v>148694</v>
      </c>
      <c r="Q223" s="22">
        <v>15928</v>
      </c>
      <c r="R223" s="22">
        <v>0</v>
      </c>
      <c r="S223" s="22">
        <v>50268</v>
      </c>
      <c r="T223" s="22">
        <v>4538907</v>
      </c>
      <c r="U223" s="22">
        <v>1364109</v>
      </c>
      <c r="V223" s="22">
        <v>0</v>
      </c>
      <c r="W223" s="22">
        <v>332075</v>
      </c>
      <c r="X223" s="22">
        <v>318164</v>
      </c>
      <c r="Y223" s="22">
        <v>0</v>
      </c>
      <c r="Z223" s="22">
        <v>0</v>
      </c>
      <c r="AA223" s="22">
        <v>0</v>
      </c>
      <c r="AB223" s="22">
        <v>0</v>
      </c>
      <c r="AC223" s="22">
        <v>2014348</v>
      </c>
      <c r="AD223" s="22">
        <v>231733</v>
      </c>
      <c r="AE223" s="22">
        <v>133232</v>
      </c>
      <c r="AF223" s="22">
        <v>0</v>
      </c>
      <c r="AG223" s="22">
        <v>0</v>
      </c>
      <c r="AH223" s="22">
        <v>40968</v>
      </c>
      <c r="AI223" s="22">
        <v>2420281</v>
      </c>
      <c r="AJ223" s="22">
        <v>2118626</v>
      </c>
      <c r="AK223" s="22">
        <v>0</v>
      </c>
      <c r="AL223" s="22">
        <v>96300</v>
      </c>
      <c r="AM223" s="22">
        <v>2022326</v>
      </c>
    </row>
    <row r="224" spans="1:3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5604016</v>
      </c>
      <c r="F224" s="22">
        <v>0</v>
      </c>
      <c r="G224" s="22">
        <v>832957</v>
      </c>
      <c r="H224" s="22">
        <v>1413505</v>
      </c>
      <c r="I224" s="22">
        <v>816082</v>
      </c>
      <c r="J224" s="22">
        <v>0</v>
      </c>
      <c r="K224" s="22">
        <v>0</v>
      </c>
      <c r="L224" s="22">
        <v>0</v>
      </c>
      <c r="M224" s="22">
        <v>8666560</v>
      </c>
      <c r="N224" s="22">
        <v>0</v>
      </c>
      <c r="O224" s="22">
        <v>460896</v>
      </c>
      <c r="P224" s="22">
        <v>475090</v>
      </c>
      <c r="Q224" s="22">
        <v>162779</v>
      </c>
      <c r="R224" s="22">
        <v>15721</v>
      </c>
      <c r="S224" s="22">
        <v>56655</v>
      </c>
      <c r="T224" s="22">
        <v>9837701</v>
      </c>
      <c r="U224" s="22">
        <v>4166633</v>
      </c>
      <c r="V224" s="22">
        <v>0</v>
      </c>
      <c r="W224" s="22">
        <v>470290</v>
      </c>
      <c r="X224" s="22">
        <v>945064</v>
      </c>
      <c r="Y224" s="22">
        <v>101753</v>
      </c>
      <c r="Z224" s="22">
        <v>0</v>
      </c>
      <c r="AA224" s="22">
        <v>0</v>
      </c>
      <c r="AB224" s="22">
        <v>0</v>
      </c>
      <c r="AC224" s="22">
        <v>5683740</v>
      </c>
      <c r="AD224" s="22">
        <v>256058</v>
      </c>
      <c r="AE224" s="22">
        <v>169854</v>
      </c>
      <c r="AF224" s="22">
        <v>0</v>
      </c>
      <c r="AG224" s="22">
        <v>6675</v>
      </c>
      <c r="AH224" s="22">
        <v>56655</v>
      </c>
      <c r="AI224" s="22">
        <v>6172982</v>
      </c>
      <c r="AJ224" s="22">
        <v>3664719</v>
      </c>
      <c r="AK224" s="22">
        <v>0</v>
      </c>
      <c r="AL224" s="22">
        <v>0</v>
      </c>
      <c r="AM224" s="22">
        <v>3664719</v>
      </c>
    </row>
    <row r="225" spans="1:3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7092021</v>
      </c>
      <c r="F225" s="22">
        <v>0</v>
      </c>
      <c r="G225" s="22">
        <v>2645833</v>
      </c>
      <c r="H225" s="22">
        <v>5860713</v>
      </c>
      <c r="I225" s="22">
        <v>564335</v>
      </c>
      <c r="J225" s="22">
        <v>0</v>
      </c>
      <c r="K225" s="22">
        <v>0</v>
      </c>
      <c r="L225" s="22">
        <v>0</v>
      </c>
      <c r="M225" s="22">
        <v>16162902</v>
      </c>
      <c r="N225" s="22">
        <v>0</v>
      </c>
      <c r="O225" s="22">
        <v>5164177</v>
      </c>
      <c r="P225" s="22">
        <v>986215</v>
      </c>
      <c r="Q225" s="22">
        <v>1086014</v>
      </c>
      <c r="R225" s="22">
        <v>1658687</v>
      </c>
      <c r="S225" s="22">
        <v>1043489</v>
      </c>
      <c r="T225" s="22">
        <v>26101484</v>
      </c>
      <c r="U225" s="22">
        <v>3831340</v>
      </c>
      <c r="V225" s="22">
        <v>0</v>
      </c>
      <c r="W225" s="22">
        <v>1134968</v>
      </c>
      <c r="X225" s="22">
        <v>2730358</v>
      </c>
      <c r="Y225" s="22">
        <v>132342</v>
      </c>
      <c r="Z225" s="22">
        <v>0</v>
      </c>
      <c r="AA225" s="22">
        <v>0</v>
      </c>
      <c r="AB225" s="22">
        <v>0</v>
      </c>
      <c r="AC225" s="22">
        <v>7829008</v>
      </c>
      <c r="AD225" s="22">
        <v>870724</v>
      </c>
      <c r="AE225" s="22">
        <v>612715</v>
      </c>
      <c r="AF225" s="22">
        <v>0</v>
      </c>
      <c r="AG225" s="22">
        <v>637519</v>
      </c>
      <c r="AH225" s="22">
        <v>472877</v>
      </c>
      <c r="AI225" s="22">
        <v>10422843</v>
      </c>
      <c r="AJ225" s="22">
        <v>15678641</v>
      </c>
      <c r="AK225" s="22">
        <v>0</v>
      </c>
      <c r="AL225" s="22">
        <v>0</v>
      </c>
      <c r="AM225" s="22">
        <v>15678641</v>
      </c>
    </row>
    <row r="226" spans="1:3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788266</v>
      </c>
      <c r="F226" s="22">
        <v>0</v>
      </c>
      <c r="G226" s="22">
        <v>1180876</v>
      </c>
      <c r="H226" s="22">
        <v>2080078</v>
      </c>
      <c r="I226" s="22">
        <v>0</v>
      </c>
      <c r="J226" s="22">
        <v>0</v>
      </c>
      <c r="K226" s="22">
        <v>0</v>
      </c>
      <c r="L226" s="22">
        <v>0</v>
      </c>
      <c r="M226" s="22">
        <v>4049220</v>
      </c>
      <c r="N226" s="22">
        <v>0</v>
      </c>
      <c r="O226" s="22">
        <v>138321</v>
      </c>
      <c r="P226" s="22">
        <v>175369</v>
      </c>
      <c r="Q226" s="22">
        <v>55321</v>
      </c>
      <c r="R226" s="22">
        <v>108280</v>
      </c>
      <c r="S226" s="22">
        <v>0</v>
      </c>
      <c r="T226" s="22">
        <v>4526511</v>
      </c>
      <c r="U226" s="22">
        <v>470968</v>
      </c>
      <c r="V226" s="22">
        <v>0</v>
      </c>
      <c r="W226" s="22">
        <v>310740</v>
      </c>
      <c r="X226" s="22">
        <v>532793</v>
      </c>
      <c r="Y226" s="22">
        <v>0</v>
      </c>
      <c r="Z226" s="22">
        <v>0</v>
      </c>
      <c r="AA226" s="22">
        <v>0</v>
      </c>
      <c r="AB226" s="22">
        <v>0</v>
      </c>
      <c r="AC226" s="22">
        <v>1314501</v>
      </c>
      <c r="AD226" s="22">
        <v>115727</v>
      </c>
      <c r="AE226" s="22">
        <v>132796</v>
      </c>
      <c r="AF226" s="22">
        <v>0</v>
      </c>
      <c r="AG226" s="22">
        <v>35544</v>
      </c>
      <c r="AH226" s="22">
        <v>0</v>
      </c>
      <c r="AI226" s="22">
        <v>1598568</v>
      </c>
      <c r="AJ226" s="22">
        <v>2927943</v>
      </c>
      <c r="AK226" s="22">
        <v>0</v>
      </c>
      <c r="AL226" s="22">
        <v>0</v>
      </c>
      <c r="AM226" s="22">
        <v>2927943</v>
      </c>
    </row>
    <row r="227" spans="1:3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2573198</v>
      </c>
      <c r="F227" s="22">
        <v>0</v>
      </c>
      <c r="G227" s="22">
        <v>2175504</v>
      </c>
      <c r="H227" s="22">
        <v>481407</v>
      </c>
      <c r="I227" s="22">
        <v>193052</v>
      </c>
      <c r="J227" s="22">
        <v>0</v>
      </c>
      <c r="K227" s="22">
        <v>0</v>
      </c>
      <c r="L227" s="22">
        <v>0</v>
      </c>
      <c r="M227" s="22">
        <v>5423161</v>
      </c>
      <c r="N227" s="22">
        <v>0</v>
      </c>
      <c r="O227" s="22">
        <v>2769599</v>
      </c>
      <c r="P227" s="22">
        <v>1119280</v>
      </c>
      <c r="Q227" s="22">
        <v>140000</v>
      </c>
      <c r="R227" s="22">
        <v>170697</v>
      </c>
      <c r="S227" s="22">
        <v>364225</v>
      </c>
      <c r="T227" s="22">
        <v>9986962</v>
      </c>
      <c r="U227" s="22">
        <v>1290940</v>
      </c>
      <c r="V227" s="22">
        <v>0</v>
      </c>
      <c r="W227" s="22">
        <v>993910</v>
      </c>
      <c r="X227" s="22">
        <v>179899</v>
      </c>
      <c r="Y227" s="22">
        <v>98389</v>
      </c>
      <c r="Z227" s="22">
        <v>0</v>
      </c>
      <c r="AA227" s="22">
        <v>0</v>
      </c>
      <c r="AB227" s="22">
        <v>0</v>
      </c>
      <c r="AC227" s="22">
        <v>2563138</v>
      </c>
      <c r="AD227" s="22">
        <v>641307</v>
      </c>
      <c r="AE227" s="22">
        <v>476675</v>
      </c>
      <c r="AF227" s="22">
        <v>0</v>
      </c>
      <c r="AG227" s="22">
        <v>119918</v>
      </c>
      <c r="AH227" s="22">
        <v>199969</v>
      </c>
      <c r="AI227" s="22">
        <v>4001007</v>
      </c>
      <c r="AJ227" s="22">
        <v>5985955</v>
      </c>
      <c r="AK227" s="22">
        <v>30000</v>
      </c>
      <c r="AL227" s="22">
        <v>0</v>
      </c>
      <c r="AM227" s="22">
        <v>5955955</v>
      </c>
    </row>
    <row r="228" spans="1:3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2100345</v>
      </c>
      <c r="F228" s="22">
        <v>0</v>
      </c>
      <c r="G228" s="22">
        <v>590077</v>
      </c>
      <c r="H228" s="22">
        <v>1066095</v>
      </c>
      <c r="I228" s="22">
        <v>0</v>
      </c>
      <c r="J228" s="22">
        <v>0</v>
      </c>
      <c r="K228" s="22">
        <v>0</v>
      </c>
      <c r="L228" s="22">
        <v>0</v>
      </c>
      <c r="M228" s="22">
        <v>3756517</v>
      </c>
      <c r="N228" s="22">
        <v>185604</v>
      </c>
      <c r="O228" s="22">
        <v>553862</v>
      </c>
      <c r="P228" s="22">
        <v>308501</v>
      </c>
      <c r="Q228" s="22">
        <v>175702</v>
      </c>
      <c r="R228" s="22">
        <v>150506</v>
      </c>
      <c r="S228" s="22">
        <v>156043</v>
      </c>
      <c r="T228" s="22">
        <v>5286735</v>
      </c>
      <c r="U228" s="22">
        <v>1425328</v>
      </c>
      <c r="V228" s="22">
        <v>0</v>
      </c>
      <c r="W228" s="22">
        <v>267190</v>
      </c>
      <c r="X228" s="22">
        <v>572849</v>
      </c>
      <c r="Y228" s="22">
        <v>0</v>
      </c>
      <c r="Z228" s="22">
        <v>0</v>
      </c>
      <c r="AA228" s="22">
        <v>0</v>
      </c>
      <c r="AB228" s="22">
        <v>0</v>
      </c>
      <c r="AC228" s="22">
        <v>2265367</v>
      </c>
      <c r="AD228" s="22">
        <v>132803</v>
      </c>
      <c r="AE228" s="22">
        <v>119647</v>
      </c>
      <c r="AF228" s="22">
        <v>0</v>
      </c>
      <c r="AG228" s="22">
        <v>132015</v>
      </c>
      <c r="AH228" s="22">
        <v>131318</v>
      </c>
      <c r="AI228" s="22">
        <v>2781150</v>
      </c>
      <c r="AJ228" s="22">
        <v>2505585</v>
      </c>
      <c r="AK228" s="22">
        <v>0</v>
      </c>
      <c r="AL228" s="22">
        <v>25020</v>
      </c>
      <c r="AM228" s="22">
        <v>2480565</v>
      </c>
    </row>
    <row r="229" spans="1:3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4536379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4536379</v>
      </c>
      <c r="N229" s="22">
        <v>0</v>
      </c>
      <c r="O229" s="22">
        <v>1130978</v>
      </c>
      <c r="P229" s="22">
        <v>528070</v>
      </c>
      <c r="Q229" s="22">
        <v>40907</v>
      </c>
      <c r="R229" s="22">
        <v>482178</v>
      </c>
      <c r="S229" s="22">
        <v>171723</v>
      </c>
      <c r="T229" s="22">
        <v>6890235</v>
      </c>
      <c r="U229" s="22">
        <v>0</v>
      </c>
      <c r="V229" s="22">
        <v>0</v>
      </c>
      <c r="W229" s="22">
        <v>1676527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1676527</v>
      </c>
      <c r="AD229" s="22">
        <v>315548</v>
      </c>
      <c r="AE229" s="22">
        <v>348440</v>
      </c>
      <c r="AF229" s="22">
        <v>0</v>
      </c>
      <c r="AG229" s="22">
        <v>142419</v>
      </c>
      <c r="AH229" s="22">
        <v>157654</v>
      </c>
      <c r="AI229" s="22">
        <v>2640588</v>
      </c>
      <c r="AJ229" s="22">
        <v>4249647</v>
      </c>
      <c r="AK229" s="22">
        <v>0</v>
      </c>
      <c r="AL229" s="22">
        <v>0</v>
      </c>
      <c r="AM229" s="22">
        <v>4249647</v>
      </c>
    </row>
    <row r="230" spans="1:3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6110211</v>
      </c>
      <c r="F230" s="22">
        <v>0</v>
      </c>
      <c r="G230" s="22">
        <v>9181738</v>
      </c>
      <c r="H230" s="22">
        <v>1226904</v>
      </c>
      <c r="I230" s="22">
        <v>0</v>
      </c>
      <c r="J230" s="22">
        <v>0</v>
      </c>
      <c r="K230" s="22">
        <v>0</v>
      </c>
      <c r="L230" s="22">
        <v>0</v>
      </c>
      <c r="M230" s="22">
        <v>16518853</v>
      </c>
      <c r="N230" s="22">
        <v>0</v>
      </c>
      <c r="O230" s="22">
        <v>4066540</v>
      </c>
      <c r="P230" s="22">
        <v>1467816</v>
      </c>
      <c r="Q230" s="22">
        <v>118578</v>
      </c>
      <c r="R230" s="22">
        <v>0</v>
      </c>
      <c r="S230" s="22">
        <v>167902</v>
      </c>
      <c r="T230" s="22">
        <v>22339689</v>
      </c>
      <c r="U230" s="22">
        <v>2011556</v>
      </c>
      <c r="V230" s="22">
        <v>0</v>
      </c>
      <c r="W230" s="22">
        <v>1183777</v>
      </c>
      <c r="X230" s="22">
        <v>284206</v>
      </c>
      <c r="Y230" s="22">
        <v>0</v>
      </c>
      <c r="Z230" s="22">
        <v>0</v>
      </c>
      <c r="AA230" s="22">
        <v>0</v>
      </c>
      <c r="AB230" s="22">
        <v>0</v>
      </c>
      <c r="AC230" s="22">
        <v>3479539</v>
      </c>
      <c r="AD230" s="22">
        <v>1021956</v>
      </c>
      <c r="AE230" s="22">
        <v>668969</v>
      </c>
      <c r="AF230" s="22">
        <v>0</v>
      </c>
      <c r="AG230" s="22">
        <v>0</v>
      </c>
      <c r="AH230" s="22">
        <v>66356</v>
      </c>
      <c r="AI230" s="22">
        <v>5236820</v>
      </c>
      <c r="AJ230" s="22">
        <v>17102869</v>
      </c>
      <c r="AK230" s="22">
        <v>783751</v>
      </c>
      <c r="AL230" s="22">
        <v>0</v>
      </c>
      <c r="AM230" s="22">
        <v>16319118</v>
      </c>
    </row>
    <row r="231" spans="1:3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7107957</v>
      </c>
      <c r="F231" s="22">
        <v>0</v>
      </c>
      <c r="G231" s="22">
        <v>5584755</v>
      </c>
      <c r="H231" s="22">
        <v>2978466</v>
      </c>
      <c r="I231" s="22">
        <v>0</v>
      </c>
      <c r="J231" s="22">
        <v>0</v>
      </c>
      <c r="K231" s="22">
        <v>0</v>
      </c>
      <c r="L231" s="22">
        <v>583605</v>
      </c>
      <c r="M231" s="22">
        <v>16254783</v>
      </c>
      <c r="N231" s="22">
        <v>0</v>
      </c>
      <c r="O231" s="22">
        <v>7286592</v>
      </c>
      <c r="P231" s="22">
        <v>1609453</v>
      </c>
      <c r="Q231" s="22">
        <v>352347</v>
      </c>
      <c r="R231" s="22">
        <v>1046786</v>
      </c>
      <c r="S231" s="22">
        <v>156078</v>
      </c>
      <c r="T231" s="22">
        <v>26706039</v>
      </c>
      <c r="U231" s="22">
        <v>4134673</v>
      </c>
      <c r="V231" s="22">
        <v>0</v>
      </c>
      <c r="W231" s="22">
        <v>1313969</v>
      </c>
      <c r="X231" s="22">
        <v>968403</v>
      </c>
      <c r="Y231" s="22">
        <v>0</v>
      </c>
      <c r="Z231" s="22">
        <v>0</v>
      </c>
      <c r="AA231" s="22">
        <v>0</v>
      </c>
      <c r="AB231" s="22">
        <v>255835</v>
      </c>
      <c r="AC231" s="22">
        <v>6672880</v>
      </c>
      <c r="AD231" s="22">
        <v>3042979</v>
      </c>
      <c r="AE231" s="22">
        <v>1064025</v>
      </c>
      <c r="AF231" s="22">
        <v>0</v>
      </c>
      <c r="AG231" s="22">
        <v>543241</v>
      </c>
      <c r="AH231" s="22">
        <v>134615</v>
      </c>
      <c r="AI231" s="22">
        <v>11457740</v>
      </c>
      <c r="AJ231" s="22">
        <v>15248299</v>
      </c>
      <c r="AK231" s="22">
        <v>945495</v>
      </c>
      <c r="AL231" s="22">
        <v>0</v>
      </c>
      <c r="AM231" s="22">
        <v>14302804</v>
      </c>
    </row>
    <row r="232" spans="1:3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3813306</v>
      </c>
      <c r="F232" s="22">
        <v>0</v>
      </c>
      <c r="G232" s="22">
        <v>1008785</v>
      </c>
      <c r="H232" s="22">
        <v>1092707</v>
      </c>
      <c r="I232" s="22">
        <v>581541</v>
      </c>
      <c r="J232" s="22">
        <v>0</v>
      </c>
      <c r="K232" s="22">
        <v>0</v>
      </c>
      <c r="L232" s="22">
        <v>0</v>
      </c>
      <c r="M232" s="22">
        <v>6496339</v>
      </c>
      <c r="N232" s="22">
        <v>0</v>
      </c>
      <c r="O232" s="22">
        <v>1843061</v>
      </c>
      <c r="P232" s="22">
        <v>358753</v>
      </c>
      <c r="Q232" s="22">
        <v>53980</v>
      </c>
      <c r="R232" s="22">
        <v>227662</v>
      </c>
      <c r="S232" s="22">
        <v>29506</v>
      </c>
      <c r="T232" s="22">
        <v>9009301</v>
      </c>
      <c r="U232" s="22">
        <v>2342549</v>
      </c>
      <c r="V232" s="22">
        <v>0</v>
      </c>
      <c r="W232" s="22">
        <v>813249</v>
      </c>
      <c r="X232" s="22">
        <v>623116</v>
      </c>
      <c r="Y232" s="22">
        <v>139129</v>
      </c>
      <c r="Z232" s="22">
        <v>0</v>
      </c>
      <c r="AA232" s="22">
        <v>0</v>
      </c>
      <c r="AB232" s="22">
        <v>0</v>
      </c>
      <c r="AC232" s="22">
        <v>3918043</v>
      </c>
      <c r="AD232" s="22">
        <v>677280</v>
      </c>
      <c r="AE232" s="22">
        <v>108947</v>
      </c>
      <c r="AF232" s="22">
        <v>0</v>
      </c>
      <c r="AG232" s="22">
        <v>61124</v>
      </c>
      <c r="AH232" s="22">
        <v>23706</v>
      </c>
      <c r="AI232" s="22">
        <v>4789100</v>
      </c>
      <c r="AJ232" s="22">
        <v>4220201</v>
      </c>
      <c r="AK232" s="22">
        <v>42692</v>
      </c>
      <c r="AL232" s="22">
        <v>0</v>
      </c>
      <c r="AM232" s="22">
        <v>4177509</v>
      </c>
    </row>
    <row r="233" spans="1:3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6058764</v>
      </c>
      <c r="F233" s="22">
        <v>0</v>
      </c>
      <c r="G233" s="22">
        <v>5385783</v>
      </c>
      <c r="H233" s="22">
        <v>2321203</v>
      </c>
      <c r="I233" s="22">
        <v>883137</v>
      </c>
      <c r="J233" s="22">
        <v>0</v>
      </c>
      <c r="K233" s="22">
        <v>0</v>
      </c>
      <c r="L233" s="22">
        <v>0</v>
      </c>
      <c r="M233" s="22">
        <v>14648887</v>
      </c>
      <c r="N233" s="22">
        <v>0</v>
      </c>
      <c r="O233" s="22">
        <v>1860910</v>
      </c>
      <c r="P233" s="22">
        <v>524889</v>
      </c>
      <c r="Q233" s="22">
        <v>435722</v>
      </c>
      <c r="R233" s="22">
        <v>615122</v>
      </c>
      <c r="S233" s="22">
        <v>449227</v>
      </c>
      <c r="T233" s="22">
        <v>18534757</v>
      </c>
      <c r="U233" s="22">
        <v>1575871</v>
      </c>
      <c r="V233" s="22">
        <v>0</v>
      </c>
      <c r="W233" s="22">
        <v>1755029</v>
      </c>
      <c r="X233" s="22">
        <v>755799</v>
      </c>
      <c r="Y233" s="22">
        <v>0</v>
      </c>
      <c r="Z233" s="22">
        <v>0</v>
      </c>
      <c r="AA233" s="22">
        <v>0</v>
      </c>
      <c r="AB233" s="22">
        <v>0</v>
      </c>
      <c r="AC233" s="22">
        <v>4086699</v>
      </c>
      <c r="AD233" s="22">
        <v>856305</v>
      </c>
      <c r="AE233" s="22">
        <v>309256</v>
      </c>
      <c r="AF233" s="22">
        <v>0</v>
      </c>
      <c r="AG233" s="22">
        <v>182659</v>
      </c>
      <c r="AH233" s="22">
        <v>330838</v>
      </c>
      <c r="AI233" s="22">
        <v>5765757</v>
      </c>
      <c r="AJ233" s="22">
        <v>12769000</v>
      </c>
      <c r="AK233" s="22">
        <v>0</v>
      </c>
      <c r="AL233" s="22">
        <v>0</v>
      </c>
      <c r="AM233" s="22">
        <v>12769000</v>
      </c>
    </row>
    <row r="234" spans="1:3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1272221</v>
      </c>
      <c r="F234" s="22">
        <v>0</v>
      </c>
      <c r="G234" s="22">
        <v>2782046</v>
      </c>
      <c r="H234" s="22">
        <v>2666515</v>
      </c>
      <c r="I234" s="22">
        <v>0</v>
      </c>
      <c r="J234" s="22">
        <v>0</v>
      </c>
      <c r="K234" s="22">
        <v>0</v>
      </c>
      <c r="L234" s="22">
        <v>0</v>
      </c>
      <c r="M234" s="22">
        <v>6720782</v>
      </c>
      <c r="N234" s="22">
        <v>19893</v>
      </c>
      <c r="O234" s="22">
        <v>954339</v>
      </c>
      <c r="P234" s="22">
        <v>422820</v>
      </c>
      <c r="Q234" s="22">
        <v>97757</v>
      </c>
      <c r="R234" s="22">
        <v>322566</v>
      </c>
      <c r="S234" s="22">
        <v>0</v>
      </c>
      <c r="T234" s="22">
        <v>8538157</v>
      </c>
      <c r="U234" s="22">
        <v>941596</v>
      </c>
      <c r="V234" s="22">
        <v>0</v>
      </c>
      <c r="W234" s="22">
        <v>1235600</v>
      </c>
      <c r="X234" s="22">
        <v>2197623</v>
      </c>
      <c r="Y234" s="22">
        <v>0</v>
      </c>
      <c r="Z234" s="22">
        <v>0</v>
      </c>
      <c r="AA234" s="22">
        <v>0</v>
      </c>
      <c r="AB234" s="22">
        <v>0</v>
      </c>
      <c r="AC234" s="22">
        <v>4374819</v>
      </c>
      <c r="AD234" s="22">
        <v>564777</v>
      </c>
      <c r="AE234" s="22">
        <v>309974</v>
      </c>
      <c r="AF234" s="22">
        <v>0</v>
      </c>
      <c r="AG234" s="22">
        <v>96925</v>
      </c>
      <c r="AH234" s="22">
        <v>0</v>
      </c>
      <c r="AI234" s="22">
        <v>5346495</v>
      </c>
      <c r="AJ234" s="22">
        <v>3191662</v>
      </c>
      <c r="AK234" s="22">
        <v>0</v>
      </c>
      <c r="AL234" s="22">
        <v>0</v>
      </c>
      <c r="AM234" s="22">
        <v>3191662</v>
      </c>
    </row>
    <row r="235" spans="1:3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2401512</v>
      </c>
      <c r="F235" s="22">
        <v>0</v>
      </c>
      <c r="G235" s="22">
        <v>1193731</v>
      </c>
      <c r="H235" s="22">
        <v>595928</v>
      </c>
      <c r="I235" s="22">
        <v>0</v>
      </c>
      <c r="J235" s="22">
        <v>0</v>
      </c>
      <c r="K235" s="22">
        <v>0</v>
      </c>
      <c r="L235" s="22">
        <v>84232</v>
      </c>
      <c r="M235" s="22">
        <v>4275403</v>
      </c>
      <c r="N235" s="22">
        <v>0</v>
      </c>
      <c r="O235" s="22">
        <v>1152430</v>
      </c>
      <c r="P235" s="22">
        <v>534269</v>
      </c>
      <c r="Q235" s="22">
        <v>52317</v>
      </c>
      <c r="R235" s="22">
        <v>51895</v>
      </c>
      <c r="S235" s="22">
        <v>79491</v>
      </c>
      <c r="T235" s="22">
        <v>6145805</v>
      </c>
      <c r="U235" s="22">
        <v>1673436</v>
      </c>
      <c r="V235" s="22">
        <v>0</v>
      </c>
      <c r="W235" s="22">
        <v>618297</v>
      </c>
      <c r="X235" s="22">
        <v>356700</v>
      </c>
      <c r="Y235" s="22">
        <v>0</v>
      </c>
      <c r="Z235" s="22">
        <v>0</v>
      </c>
      <c r="AA235" s="22">
        <v>0</v>
      </c>
      <c r="AB235" s="22">
        <v>67731</v>
      </c>
      <c r="AC235" s="22">
        <v>2716164</v>
      </c>
      <c r="AD235" s="22">
        <v>527982</v>
      </c>
      <c r="AE235" s="22">
        <v>386708</v>
      </c>
      <c r="AF235" s="22">
        <v>0</v>
      </c>
      <c r="AG235" s="22">
        <v>30517</v>
      </c>
      <c r="AH235" s="22">
        <v>68119</v>
      </c>
      <c r="AI235" s="22">
        <v>3729490</v>
      </c>
      <c r="AJ235" s="22">
        <v>2416315</v>
      </c>
      <c r="AK235" s="22">
        <v>0</v>
      </c>
      <c r="AL235" s="22">
        <v>0</v>
      </c>
      <c r="AM235" s="22">
        <v>2416315</v>
      </c>
    </row>
    <row r="236" spans="1:3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3717873</v>
      </c>
      <c r="F236" s="22">
        <v>0</v>
      </c>
      <c r="G236" s="22">
        <v>1434195</v>
      </c>
      <c r="H236" s="22">
        <v>2010576</v>
      </c>
      <c r="I236" s="22">
        <v>0</v>
      </c>
      <c r="J236" s="22">
        <v>0</v>
      </c>
      <c r="K236" s="22">
        <v>0</v>
      </c>
      <c r="L236" s="22">
        <v>0</v>
      </c>
      <c r="M236" s="22">
        <v>7162644</v>
      </c>
      <c r="N236" s="22">
        <v>0</v>
      </c>
      <c r="O236" s="22">
        <v>417705</v>
      </c>
      <c r="P236" s="22">
        <v>867284</v>
      </c>
      <c r="Q236" s="22">
        <v>460667</v>
      </c>
      <c r="R236" s="22">
        <v>177624</v>
      </c>
      <c r="S236" s="22">
        <v>132226</v>
      </c>
      <c r="T236" s="22">
        <v>9218150</v>
      </c>
      <c r="U236" s="22">
        <v>1427889</v>
      </c>
      <c r="V236" s="22">
        <v>0</v>
      </c>
      <c r="W236" s="22">
        <v>947439</v>
      </c>
      <c r="X236" s="22">
        <v>425378</v>
      </c>
      <c r="Y236" s="22">
        <v>0</v>
      </c>
      <c r="Z236" s="22">
        <v>0</v>
      </c>
      <c r="AA236" s="22">
        <v>0</v>
      </c>
      <c r="AB236" s="22">
        <v>0</v>
      </c>
      <c r="AC236" s="22">
        <v>2800706</v>
      </c>
      <c r="AD236" s="22">
        <v>326472</v>
      </c>
      <c r="AE236" s="22">
        <v>638386</v>
      </c>
      <c r="AF236" s="22">
        <v>0</v>
      </c>
      <c r="AG236" s="22">
        <v>170239</v>
      </c>
      <c r="AH236" s="22">
        <v>67341</v>
      </c>
      <c r="AI236" s="22">
        <v>4003144</v>
      </c>
      <c r="AJ236" s="22">
        <v>5215006</v>
      </c>
      <c r="AK236" s="22">
        <v>354718</v>
      </c>
      <c r="AL236" s="22">
        <v>29884</v>
      </c>
      <c r="AM236" s="22">
        <v>4830404</v>
      </c>
    </row>
    <row r="237" spans="1:3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808300</v>
      </c>
      <c r="F237" s="22">
        <v>0</v>
      </c>
      <c r="G237" s="22">
        <v>1180927</v>
      </c>
      <c r="H237" s="22">
        <v>1234423</v>
      </c>
      <c r="I237" s="22">
        <v>0</v>
      </c>
      <c r="J237" s="22">
        <v>0</v>
      </c>
      <c r="K237" s="22">
        <v>0</v>
      </c>
      <c r="L237" s="22">
        <v>0</v>
      </c>
      <c r="M237" s="22">
        <v>3223650</v>
      </c>
      <c r="N237" s="22">
        <v>0</v>
      </c>
      <c r="O237" s="22">
        <v>112730</v>
      </c>
      <c r="P237" s="22">
        <v>351223</v>
      </c>
      <c r="Q237" s="22">
        <v>9504</v>
      </c>
      <c r="R237" s="22">
        <v>105007</v>
      </c>
      <c r="S237" s="22">
        <v>25500</v>
      </c>
      <c r="T237" s="22">
        <v>3827614</v>
      </c>
      <c r="U237" s="22">
        <v>510110</v>
      </c>
      <c r="V237" s="22">
        <v>0</v>
      </c>
      <c r="W237" s="22">
        <v>504230</v>
      </c>
      <c r="X237" s="22">
        <v>336331</v>
      </c>
      <c r="Y237" s="22">
        <v>0</v>
      </c>
      <c r="Z237" s="22">
        <v>0</v>
      </c>
      <c r="AA237" s="22">
        <v>0</v>
      </c>
      <c r="AB237" s="22">
        <v>0</v>
      </c>
      <c r="AC237" s="22">
        <v>1350671</v>
      </c>
      <c r="AD237" s="22">
        <v>94480</v>
      </c>
      <c r="AE237" s="22">
        <v>198628</v>
      </c>
      <c r="AF237" s="22">
        <v>0</v>
      </c>
      <c r="AG237" s="22">
        <v>61672</v>
      </c>
      <c r="AH237" s="22">
        <v>20036</v>
      </c>
      <c r="AI237" s="22">
        <v>1725487</v>
      </c>
      <c r="AJ237" s="22">
        <v>2102127</v>
      </c>
      <c r="AK237" s="22">
        <v>0</v>
      </c>
      <c r="AL237" s="22">
        <v>0</v>
      </c>
      <c r="AM237" s="22">
        <v>2102127</v>
      </c>
    </row>
    <row r="238" spans="1:3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460953</v>
      </c>
      <c r="F238" s="22">
        <v>0</v>
      </c>
      <c r="G238" s="22">
        <v>3172640</v>
      </c>
      <c r="H238" s="22">
        <v>1316422</v>
      </c>
      <c r="I238" s="22">
        <v>147134</v>
      </c>
      <c r="J238" s="22">
        <v>0</v>
      </c>
      <c r="K238" s="22">
        <v>0</v>
      </c>
      <c r="L238" s="22">
        <v>0</v>
      </c>
      <c r="M238" s="22">
        <v>5097149</v>
      </c>
      <c r="N238" s="22">
        <v>0</v>
      </c>
      <c r="O238" s="22">
        <v>569608</v>
      </c>
      <c r="P238" s="22">
        <v>416053</v>
      </c>
      <c r="Q238" s="22">
        <v>40590</v>
      </c>
      <c r="R238" s="22">
        <v>61905</v>
      </c>
      <c r="S238" s="22">
        <v>8260</v>
      </c>
      <c r="T238" s="22">
        <v>6193565</v>
      </c>
      <c r="U238" s="22">
        <v>281108</v>
      </c>
      <c r="V238" s="22">
        <v>0</v>
      </c>
      <c r="W238" s="22">
        <v>668019</v>
      </c>
      <c r="X238" s="22">
        <v>491528</v>
      </c>
      <c r="Y238" s="22">
        <v>17876</v>
      </c>
      <c r="Z238" s="22">
        <v>0</v>
      </c>
      <c r="AA238" s="22">
        <v>0</v>
      </c>
      <c r="AB238" s="22">
        <v>0</v>
      </c>
      <c r="AC238" s="22">
        <v>1458531</v>
      </c>
      <c r="AD238" s="22">
        <v>159627</v>
      </c>
      <c r="AE238" s="22">
        <v>144053</v>
      </c>
      <c r="AF238" s="22">
        <v>0</v>
      </c>
      <c r="AG238" s="22">
        <v>24762</v>
      </c>
      <c r="AH238" s="22">
        <v>8260</v>
      </c>
      <c r="AI238" s="22">
        <v>1795233</v>
      </c>
      <c r="AJ238" s="22">
        <v>4398332</v>
      </c>
      <c r="AK238" s="22">
        <v>0</v>
      </c>
      <c r="AL238" s="22">
        <v>0</v>
      </c>
      <c r="AM238" s="22">
        <v>4398332</v>
      </c>
    </row>
    <row r="239" spans="1:3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4562292</v>
      </c>
      <c r="F239" s="22">
        <v>0</v>
      </c>
      <c r="G239" s="22">
        <v>8633191</v>
      </c>
      <c r="H239" s="22">
        <v>660971</v>
      </c>
      <c r="I239" s="22">
        <v>0</v>
      </c>
      <c r="J239" s="22">
        <v>0</v>
      </c>
      <c r="K239" s="22">
        <v>0</v>
      </c>
      <c r="L239" s="22">
        <v>0</v>
      </c>
      <c r="M239" s="22">
        <v>13856454</v>
      </c>
      <c r="N239" s="22">
        <v>0</v>
      </c>
      <c r="O239" s="22">
        <v>1804543</v>
      </c>
      <c r="P239" s="22">
        <v>1108753</v>
      </c>
      <c r="Q239" s="22">
        <v>14104</v>
      </c>
      <c r="R239" s="22">
        <v>439334</v>
      </c>
      <c r="S239" s="22">
        <v>112745</v>
      </c>
      <c r="T239" s="22">
        <v>17335933</v>
      </c>
      <c r="U239" s="22">
        <v>2927325</v>
      </c>
      <c r="V239" s="22">
        <v>0</v>
      </c>
      <c r="W239" s="22">
        <v>2975341</v>
      </c>
      <c r="X239" s="22">
        <v>400949</v>
      </c>
      <c r="Y239" s="22">
        <v>0</v>
      </c>
      <c r="Z239" s="22">
        <v>0</v>
      </c>
      <c r="AA239" s="22">
        <v>0</v>
      </c>
      <c r="AB239" s="22">
        <v>0</v>
      </c>
      <c r="AC239" s="22">
        <v>6303615</v>
      </c>
      <c r="AD239" s="22">
        <v>1261879</v>
      </c>
      <c r="AE239" s="22">
        <v>767913</v>
      </c>
      <c r="AF239" s="22">
        <v>0</v>
      </c>
      <c r="AG239" s="22">
        <v>384125</v>
      </c>
      <c r="AH239" s="22">
        <v>54644</v>
      </c>
      <c r="AI239" s="22">
        <v>8772176</v>
      </c>
      <c r="AJ239" s="22">
        <v>8563757</v>
      </c>
      <c r="AK239" s="22">
        <v>292290</v>
      </c>
      <c r="AL239" s="22">
        <v>0</v>
      </c>
      <c r="AM239" s="22">
        <v>8271467</v>
      </c>
    </row>
    <row r="240" spans="1:3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4839534</v>
      </c>
      <c r="F240" s="22">
        <v>0</v>
      </c>
      <c r="G240" s="22">
        <v>0</v>
      </c>
      <c r="H240" s="22">
        <v>2605723</v>
      </c>
      <c r="I240" s="22">
        <v>0</v>
      </c>
      <c r="J240" s="22">
        <v>0</v>
      </c>
      <c r="K240" s="22">
        <v>0</v>
      </c>
      <c r="L240" s="22">
        <v>0</v>
      </c>
      <c r="M240" s="22">
        <v>7445257</v>
      </c>
      <c r="N240" s="22">
        <v>0</v>
      </c>
      <c r="O240" s="22">
        <v>898295</v>
      </c>
      <c r="P240" s="22">
        <v>427636</v>
      </c>
      <c r="Q240" s="22">
        <v>412464</v>
      </c>
      <c r="R240" s="22">
        <v>221968</v>
      </c>
      <c r="S240" s="22">
        <v>25791</v>
      </c>
      <c r="T240" s="22">
        <v>9431411</v>
      </c>
      <c r="U240" s="22">
        <v>4065717</v>
      </c>
      <c r="V240" s="22">
        <v>0</v>
      </c>
      <c r="W240" s="22">
        <v>0</v>
      </c>
      <c r="X240" s="22">
        <v>747916</v>
      </c>
      <c r="Y240" s="22">
        <v>0</v>
      </c>
      <c r="Z240" s="22">
        <v>0</v>
      </c>
      <c r="AA240" s="22">
        <v>0</v>
      </c>
      <c r="AB240" s="22">
        <v>0</v>
      </c>
      <c r="AC240" s="22">
        <v>4813633</v>
      </c>
      <c r="AD240" s="22">
        <v>343077</v>
      </c>
      <c r="AE240" s="22">
        <v>256978</v>
      </c>
      <c r="AF240" s="22">
        <v>0</v>
      </c>
      <c r="AG240" s="22">
        <v>119986</v>
      </c>
      <c r="AH240" s="22">
        <v>24590</v>
      </c>
      <c r="AI240" s="22">
        <v>5558264</v>
      </c>
      <c r="AJ240" s="22">
        <v>3873147</v>
      </c>
      <c r="AK240" s="22">
        <v>210685</v>
      </c>
      <c r="AL240" s="22">
        <v>0</v>
      </c>
      <c r="AM240" s="22">
        <v>3662462</v>
      </c>
    </row>
    <row r="241" spans="1:3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1702358</v>
      </c>
      <c r="F241" s="22">
        <v>0</v>
      </c>
      <c r="G241" s="22">
        <v>2532158</v>
      </c>
      <c r="H241" s="22">
        <v>849052</v>
      </c>
      <c r="I241" s="22">
        <v>0</v>
      </c>
      <c r="J241" s="22">
        <v>0</v>
      </c>
      <c r="K241" s="22">
        <v>0</v>
      </c>
      <c r="L241" s="22">
        <v>0</v>
      </c>
      <c r="M241" s="22">
        <v>5083568</v>
      </c>
      <c r="N241" s="22">
        <v>0</v>
      </c>
      <c r="O241" s="22">
        <v>475511</v>
      </c>
      <c r="P241" s="22">
        <v>310466</v>
      </c>
      <c r="Q241" s="22">
        <v>30911</v>
      </c>
      <c r="R241" s="22">
        <v>21101</v>
      </c>
      <c r="S241" s="22">
        <v>329328</v>
      </c>
      <c r="T241" s="22">
        <v>6250885</v>
      </c>
      <c r="U241" s="22">
        <v>785936</v>
      </c>
      <c r="V241" s="22">
        <v>0</v>
      </c>
      <c r="W241" s="22">
        <v>937465</v>
      </c>
      <c r="X241" s="22">
        <v>566950</v>
      </c>
      <c r="Y241" s="22">
        <v>0</v>
      </c>
      <c r="Z241" s="22">
        <v>0</v>
      </c>
      <c r="AA241" s="22">
        <v>0</v>
      </c>
      <c r="AB241" s="22">
        <v>0</v>
      </c>
      <c r="AC241" s="22">
        <v>2290351</v>
      </c>
      <c r="AD241" s="22">
        <v>147127</v>
      </c>
      <c r="AE241" s="22">
        <v>220959</v>
      </c>
      <c r="AF241" s="22">
        <v>0</v>
      </c>
      <c r="AG241" s="22">
        <v>5736</v>
      </c>
      <c r="AH241" s="22">
        <v>188790</v>
      </c>
      <c r="AI241" s="22">
        <v>2852963</v>
      </c>
      <c r="AJ241" s="22">
        <v>3397922</v>
      </c>
      <c r="AK241" s="22">
        <v>0</v>
      </c>
      <c r="AL241" s="22">
        <v>0</v>
      </c>
      <c r="AM241" s="22">
        <v>3397922</v>
      </c>
    </row>
    <row r="242" spans="1:3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1704842</v>
      </c>
      <c r="F242" s="22">
        <v>0</v>
      </c>
      <c r="G242" s="22">
        <v>5191972</v>
      </c>
      <c r="H242" s="22">
        <v>1326636</v>
      </c>
      <c r="I242" s="22">
        <v>0</v>
      </c>
      <c r="J242" s="22">
        <v>0</v>
      </c>
      <c r="K242" s="22">
        <v>0</v>
      </c>
      <c r="L242" s="22">
        <v>0</v>
      </c>
      <c r="M242" s="22">
        <v>8223450</v>
      </c>
      <c r="N242" s="22">
        <v>0</v>
      </c>
      <c r="O242" s="22">
        <v>2393000</v>
      </c>
      <c r="P242" s="22">
        <v>109256</v>
      </c>
      <c r="Q242" s="22">
        <v>133357</v>
      </c>
      <c r="R242" s="22">
        <v>68425</v>
      </c>
      <c r="S242" s="22">
        <v>51009</v>
      </c>
      <c r="T242" s="22">
        <v>10978497</v>
      </c>
      <c r="U242" s="22">
        <v>1049377</v>
      </c>
      <c r="V242" s="22">
        <v>0</v>
      </c>
      <c r="W242" s="22">
        <v>923951</v>
      </c>
      <c r="X242" s="22">
        <v>390865</v>
      </c>
      <c r="Y242" s="22">
        <v>0</v>
      </c>
      <c r="Z242" s="22">
        <v>0</v>
      </c>
      <c r="AA242" s="22">
        <v>0</v>
      </c>
      <c r="AB242" s="22">
        <v>0</v>
      </c>
      <c r="AC242" s="22">
        <v>2364193</v>
      </c>
      <c r="AD242" s="22">
        <v>1154170</v>
      </c>
      <c r="AE242" s="22">
        <v>29845</v>
      </c>
      <c r="AF242" s="22">
        <v>0</v>
      </c>
      <c r="AG242" s="22">
        <v>45978</v>
      </c>
      <c r="AH242" s="22">
        <v>30298</v>
      </c>
      <c r="AI242" s="22">
        <v>3624484</v>
      </c>
      <c r="AJ242" s="22">
        <v>7354013</v>
      </c>
      <c r="AK242" s="22">
        <v>8805</v>
      </c>
      <c r="AL242" s="22">
        <v>0</v>
      </c>
      <c r="AM242" s="22">
        <v>7345208</v>
      </c>
    </row>
    <row r="243" spans="1:3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984258</v>
      </c>
      <c r="F243" s="22">
        <v>0</v>
      </c>
      <c r="G243" s="22">
        <v>3192266</v>
      </c>
      <c r="H243" s="22">
        <v>1672633</v>
      </c>
      <c r="I243" s="22">
        <v>0</v>
      </c>
      <c r="J243" s="22">
        <v>0</v>
      </c>
      <c r="K243" s="22">
        <v>0</v>
      </c>
      <c r="L243" s="22">
        <v>0</v>
      </c>
      <c r="M243" s="22">
        <v>5849157</v>
      </c>
      <c r="N243" s="22">
        <v>8193</v>
      </c>
      <c r="O243" s="22">
        <v>691113</v>
      </c>
      <c r="P243" s="22">
        <v>356902</v>
      </c>
      <c r="Q243" s="22">
        <v>113628</v>
      </c>
      <c r="R243" s="22">
        <v>0</v>
      </c>
      <c r="S243" s="22">
        <v>125900</v>
      </c>
      <c r="T243" s="22">
        <v>7144893</v>
      </c>
      <c r="U243" s="22">
        <v>727797</v>
      </c>
      <c r="V243" s="22">
        <v>0</v>
      </c>
      <c r="W243" s="22">
        <v>1757450</v>
      </c>
      <c r="X243" s="22">
        <v>1022591</v>
      </c>
      <c r="Y243" s="22">
        <v>0</v>
      </c>
      <c r="Z243" s="22">
        <v>0</v>
      </c>
      <c r="AA243" s="22">
        <v>0</v>
      </c>
      <c r="AB243" s="22">
        <v>0</v>
      </c>
      <c r="AC243" s="22">
        <v>3507838</v>
      </c>
      <c r="AD243" s="22">
        <v>268758</v>
      </c>
      <c r="AE243" s="22">
        <v>288598</v>
      </c>
      <c r="AF243" s="22">
        <v>0</v>
      </c>
      <c r="AG243" s="22">
        <v>0</v>
      </c>
      <c r="AH243" s="22">
        <v>79061</v>
      </c>
      <c r="AI243" s="22">
        <v>4144255</v>
      </c>
      <c r="AJ243" s="22">
        <v>3000638</v>
      </c>
      <c r="AK243" s="22">
        <v>0</v>
      </c>
      <c r="AL243" s="22">
        <v>0</v>
      </c>
      <c r="AM243" s="22">
        <v>3000638</v>
      </c>
    </row>
    <row r="244" spans="1:3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3059017</v>
      </c>
      <c r="F244" s="22">
        <v>0</v>
      </c>
      <c r="G244" s="22">
        <v>1937398</v>
      </c>
      <c r="H244" s="22">
        <v>1164266</v>
      </c>
      <c r="I244" s="22">
        <v>869424</v>
      </c>
      <c r="J244" s="22">
        <v>0</v>
      </c>
      <c r="K244" s="22">
        <v>0</v>
      </c>
      <c r="L244" s="22">
        <v>0</v>
      </c>
      <c r="M244" s="22">
        <v>7030105</v>
      </c>
      <c r="N244" s="22">
        <v>21246</v>
      </c>
      <c r="O244" s="22">
        <v>1102670</v>
      </c>
      <c r="P244" s="22">
        <v>769663</v>
      </c>
      <c r="Q244" s="22">
        <v>154322</v>
      </c>
      <c r="R244" s="22">
        <v>6940</v>
      </c>
      <c r="S244" s="22">
        <v>246984</v>
      </c>
      <c r="T244" s="22">
        <v>9331930</v>
      </c>
      <c r="U244" s="22">
        <v>1954006</v>
      </c>
      <c r="V244" s="22">
        <v>0</v>
      </c>
      <c r="W244" s="22">
        <v>780475</v>
      </c>
      <c r="X244" s="22">
        <v>497807</v>
      </c>
      <c r="Y244" s="22">
        <v>96117</v>
      </c>
      <c r="Z244" s="22">
        <v>0</v>
      </c>
      <c r="AA244" s="22">
        <v>0</v>
      </c>
      <c r="AB244" s="22">
        <v>0</v>
      </c>
      <c r="AC244" s="22">
        <v>3328405</v>
      </c>
      <c r="AD244" s="22">
        <v>418776</v>
      </c>
      <c r="AE244" s="22">
        <v>444866</v>
      </c>
      <c r="AF244" s="22">
        <v>0</v>
      </c>
      <c r="AG244" s="22">
        <v>6940</v>
      </c>
      <c r="AH244" s="22">
        <v>162173</v>
      </c>
      <c r="AI244" s="22">
        <v>4361160</v>
      </c>
      <c r="AJ244" s="22">
        <v>4970770</v>
      </c>
      <c r="AK244" s="22">
        <v>0</v>
      </c>
      <c r="AL244" s="22">
        <v>0</v>
      </c>
      <c r="AM244" s="22">
        <v>4970770</v>
      </c>
    </row>
    <row r="245" spans="1:3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5171256</v>
      </c>
      <c r="F245" s="22">
        <v>0</v>
      </c>
      <c r="G245" s="22">
        <v>468518</v>
      </c>
      <c r="H245" s="22">
        <v>2058753</v>
      </c>
      <c r="I245" s="22">
        <v>30689</v>
      </c>
      <c r="J245" s="22">
        <v>0</v>
      </c>
      <c r="K245" s="22">
        <v>0</v>
      </c>
      <c r="L245" s="22">
        <v>0</v>
      </c>
      <c r="M245" s="22">
        <v>7729216</v>
      </c>
      <c r="N245" s="22">
        <v>0</v>
      </c>
      <c r="O245" s="22">
        <v>2585028</v>
      </c>
      <c r="P245" s="22">
        <v>1140481</v>
      </c>
      <c r="Q245" s="22">
        <v>724457</v>
      </c>
      <c r="R245" s="22">
        <v>995396</v>
      </c>
      <c r="S245" s="22">
        <v>535629</v>
      </c>
      <c r="T245" s="22">
        <v>13710207</v>
      </c>
      <c r="U245" s="22">
        <v>2100904</v>
      </c>
      <c r="V245" s="22">
        <v>0</v>
      </c>
      <c r="W245" s="22">
        <v>104268</v>
      </c>
      <c r="X245" s="22">
        <v>869614</v>
      </c>
      <c r="Y245" s="22">
        <v>8455</v>
      </c>
      <c r="Z245" s="22">
        <v>0</v>
      </c>
      <c r="AA245" s="22">
        <v>0</v>
      </c>
      <c r="AB245" s="22">
        <v>0</v>
      </c>
      <c r="AC245" s="22">
        <v>3083241</v>
      </c>
      <c r="AD245" s="22">
        <v>1378984</v>
      </c>
      <c r="AE245" s="22">
        <v>481487</v>
      </c>
      <c r="AF245" s="22">
        <v>0</v>
      </c>
      <c r="AG245" s="22">
        <v>501690</v>
      </c>
      <c r="AH245" s="22">
        <v>367000</v>
      </c>
      <c r="AI245" s="22">
        <v>5812402</v>
      </c>
      <c r="AJ245" s="22">
        <v>7897805</v>
      </c>
      <c r="AK245" s="22">
        <v>0</v>
      </c>
      <c r="AL245" s="22">
        <v>153958</v>
      </c>
      <c r="AM245" s="22">
        <v>7743847</v>
      </c>
    </row>
    <row r="246" spans="1:3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6991511</v>
      </c>
      <c r="F246" s="22">
        <v>0</v>
      </c>
      <c r="G246" s="22">
        <v>891596</v>
      </c>
      <c r="H246" s="22">
        <v>1787744</v>
      </c>
      <c r="I246" s="22">
        <v>0</v>
      </c>
      <c r="J246" s="22">
        <v>0</v>
      </c>
      <c r="K246" s="22">
        <v>0</v>
      </c>
      <c r="L246" s="22">
        <v>0</v>
      </c>
      <c r="M246" s="22">
        <v>9670851</v>
      </c>
      <c r="N246" s="22">
        <v>0</v>
      </c>
      <c r="O246" s="22">
        <v>905516</v>
      </c>
      <c r="P246" s="22">
        <v>446659</v>
      </c>
      <c r="Q246" s="22">
        <v>1582174</v>
      </c>
      <c r="R246" s="22">
        <v>554556</v>
      </c>
      <c r="S246" s="22">
        <v>358252</v>
      </c>
      <c r="T246" s="22">
        <v>13518008</v>
      </c>
      <c r="U246" s="22">
        <v>2455649</v>
      </c>
      <c r="V246" s="22">
        <v>0</v>
      </c>
      <c r="W246" s="22">
        <v>645158</v>
      </c>
      <c r="X246" s="22">
        <v>728876</v>
      </c>
      <c r="Y246" s="22">
        <v>0</v>
      </c>
      <c r="Z246" s="22">
        <v>0</v>
      </c>
      <c r="AA246" s="22">
        <v>0</v>
      </c>
      <c r="AB246" s="22">
        <v>0</v>
      </c>
      <c r="AC246" s="22">
        <v>3829683</v>
      </c>
      <c r="AD246" s="22">
        <v>430091</v>
      </c>
      <c r="AE246" s="22">
        <v>295226</v>
      </c>
      <c r="AF246" s="22">
        <v>0</v>
      </c>
      <c r="AG246" s="22">
        <v>203243</v>
      </c>
      <c r="AH246" s="22">
        <v>147234</v>
      </c>
      <c r="AI246" s="22">
        <v>4905477</v>
      </c>
      <c r="AJ246" s="22">
        <v>8612531</v>
      </c>
      <c r="AK246" s="22">
        <v>307300</v>
      </c>
      <c r="AL246" s="22">
        <v>0</v>
      </c>
      <c r="AM246" s="22">
        <v>8305231</v>
      </c>
    </row>
    <row r="247" spans="1:3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586555</v>
      </c>
      <c r="F247" s="22">
        <v>0</v>
      </c>
      <c r="G247" s="22">
        <v>4379325</v>
      </c>
      <c r="H247" s="22">
        <v>113748</v>
      </c>
      <c r="I247" s="22">
        <v>0</v>
      </c>
      <c r="J247" s="22">
        <v>0</v>
      </c>
      <c r="K247" s="22">
        <v>0</v>
      </c>
      <c r="L247" s="22">
        <v>0</v>
      </c>
      <c r="M247" s="22">
        <v>5079628</v>
      </c>
      <c r="N247" s="22">
        <v>0</v>
      </c>
      <c r="O247" s="22">
        <v>156215</v>
      </c>
      <c r="P247" s="22">
        <v>258202</v>
      </c>
      <c r="Q247" s="22">
        <v>59743</v>
      </c>
      <c r="R247" s="22">
        <v>182870</v>
      </c>
      <c r="S247" s="22">
        <v>43698</v>
      </c>
      <c r="T247" s="22">
        <v>5780356</v>
      </c>
      <c r="U247" s="22">
        <v>434439</v>
      </c>
      <c r="V247" s="22">
        <v>0</v>
      </c>
      <c r="W247" s="22">
        <v>1132611</v>
      </c>
      <c r="X247" s="22">
        <v>57241</v>
      </c>
      <c r="Y247" s="22">
        <v>0</v>
      </c>
      <c r="Z247" s="22">
        <v>0</v>
      </c>
      <c r="AA247" s="22">
        <v>0</v>
      </c>
      <c r="AB247" s="22">
        <v>0</v>
      </c>
      <c r="AC247" s="22">
        <v>1624291</v>
      </c>
      <c r="AD247" s="22">
        <v>43985</v>
      </c>
      <c r="AE247" s="22">
        <v>148096</v>
      </c>
      <c r="AF247" s="22">
        <v>0</v>
      </c>
      <c r="AG247" s="22">
        <v>124633</v>
      </c>
      <c r="AH247" s="22">
        <v>36974</v>
      </c>
      <c r="AI247" s="22">
        <v>1977979</v>
      </c>
      <c r="AJ247" s="22">
        <v>3802377</v>
      </c>
      <c r="AK247" s="22">
        <v>0</v>
      </c>
      <c r="AL247" s="22">
        <v>0</v>
      </c>
      <c r="AM247" s="22">
        <v>3802377</v>
      </c>
    </row>
    <row r="248" spans="1:3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1612677</v>
      </c>
      <c r="F248" s="22">
        <v>0</v>
      </c>
      <c r="G248" s="22">
        <v>4473188</v>
      </c>
      <c r="H248" s="22">
        <v>5877738</v>
      </c>
      <c r="I248" s="22">
        <v>822468</v>
      </c>
      <c r="J248" s="22">
        <v>0</v>
      </c>
      <c r="K248" s="22">
        <v>449006</v>
      </c>
      <c r="L248" s="22">
        <v>0</v>
      </c>
      <c r="M248" s="22">
        <v>13235077</v>
      </c>
      <c r="N248" s="22">
        <v>0</v>
      </c>
      <c r="O248" s="22">
        <v>1953093</v>
      </c>
      <c r="P248" s="22">
        <v>279736</v>
      </c>
      <c r="Q248" s="22">
        <v>826895</v>
      </c>
      <c r="R248" s="22">
        <v>539335</v>
      </c>
      <c r="S248" s="22">
        <v>67568</v>
      </c>
      <c r="T248" s="22">
        <v>16901704</v>
      </c>
      <c r="U248" s="22">
        <v>930350</v>
      </c>
      <c r="V248" s="22">
        <v>0</v>
      </c>
      <c r="W248" s="22">
        <v>1422016</v>
      </c>
      <c r="X248" s="22">
        <v>1588753</v>
      </c>
      <c r="Y248" s="22">
        <v>427746</v>
      </c>
      <c r="Z248" s="22">
        <v>0</v>
      </c>
      <c r="AA248" s="22">
        <v>14458</v>
      </c>
      <c r="AB248" s="22">
        <v>0</v>
      </c>
      <c r="AC248" s="22">
        <v>4383323</v>
      </c>
      <c r="AD248" s="22">
        <v>800061</v>
      </c>
      <c r="AE248" s="22">
        <v>119229</v>
      </c>
      <c r="AF248" s="22">
        <v>0</v>
      </c>
      <c r="AG248" s="22">
        <v>390389</v>
      </c>
      <c r="AH248" s="22">
        <v>27668</v>
      </c>
      <c r="AI248" s="22">
        <v>5720670</v>
      </c>
      <c r="AJ248" s="22">
        <v>11181034</v>
      </c>
      <c r="AK248" s="22">
        <v>495119</v>
      </c>
      <c r="AL248" s="22">
        <v>0</v>
      </c>
      <c r="AM248" s="22">
        <v>10685915</v>
      </c>
    </row>
    <row r="249" spans="1:3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1217660</v>
      </c>
      <c r="F249" s="22">
        <v>0</v>
      </c>
      <c r="G249" s="22">
        <v>2743365</v>
      </c>
      <c r="H249" s="22">
        <v>986819</v>
      </c>
      <c r="I249" s="22">
        <v>0</v>
      </c>
      <c r="J249" s="22">
        <v>0</v>
      </c>
      <c r="K249" s="22">
        <v>0</v>
      </c>
      <c r="L249" s="22">
        <v>0</v>
      </c>
      <c r="M249" s="22">
        <v>4947844</v>
      </c>
      <c r="N249" s="22">
        <v>0</v>
      </c>
      <c r="O249" s="22">
        <v>277047</v>
      </c>
      <c r="P249" s="22">
        <v>434152</v>
      </c>
      <c r="Q249" s="22">
        <v>37010</v>
      </c>
      <c r="R249" s="22">
        <v>26000</v>
      </c>
      <c r="S249" s="22">
        <v>47614</v>
      </c>
      <c r="T249" s="22">
        <v>5769667</v>
      </c>
      <c r="U249" s="22">
        <v>895035</v>
      </c>
      <c r="V249" s="22">
        <v>0</v>
      </c>
      <c r="W249" s="22">
        <v>952139</v>
      </c>
      <c r="X249" s="22">
        <v>425381</v>
      </c>
      <c r="Y249" s="22">
        <v>0</v>
      </c>
      <c r="Z249" s="22">
        <v>0</v>
      </c>
      <c r="AA249" s="22">
        <v>0</v>
      </c>
      <c r="AB249" s="22">
        <v>0</v>
      </c>
      <c r="AC249" s="22">
        <v>2272555</v>
      </c>
      <c r="AD249" s="22">
        <v>145161</v>
      </c>
      <c r="AE249" s="22">
        <v>326058</v>
      </c>
      <c r="AF249" s="22">
        <v>0</v>
      </c>
      <c r="AG249" s="22">
        <v>3380</v>
      </c>
      <c r="AH249" s="22">
        <v>47014</v>
      </c>
      <c r="AI249" s="22">
        <v>2794168</v>
      </c>
      <c r="AJ249" s="22">
        <v>2975499</v>
      </c>
      <c r="AK249" s="22">
        <v>6836</v>
      </c>
      <c r="AL249" s="22">
        <v>0</v>
      </c>
      <c r="AM249" s="22">
        <v>2968663</v>
      </c>
    </row>
    <row r="250" spans="1:3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6082309</v>
      </c>
      <c r="F250" s="22">
        <v>0</v>
      </c>
      <c r="G250" s="22">
        <v>2115688</v>
      </c>
      <c r="H250" s="22">
        <v>2877963</v>
      </c>
      <c r="I250" s="22">
        <v>216691</v>
      </c>
      <c r="J250" s="22">
        <v>0</v>
      </c>
      <c r="K250" s="22">
        <v>0</v>
      </c>
      <c r="L250" s="22">
        <v>0</v>
      </c>
      <c r="M250" s="22">
        <v>11292651</v>
      </c>
      <c r="N250" s="22">
        <v>0</v>
      </c>
      <c r="O250" s="22">
        <v>6222559</v>
      </c>
      <c r="P250" s="22">
        <v>1552805</v>
      </c>
      <c r="Q250" s="22">
        <v>420063</v>
      </c>
      <c r="R250" s="22">
        <v>940707</v>
      </c>
      <c r="S250" s="22">
        <v>159046</v>
      </c>
      <c r="T250" s="22">
        <v>20587831</v>
      </c>
      <c r="U250" s="22">
        <v>3080368</v>
      </c>
      <c r="V250" s="22">
        <v>0</v>
      </c>
      <c r="W250" s="22">
        <v>999967</v>
      </c>
      <c r="X250" s="22">
        <v>1586397</v>
      </c>
      <c r="Y250" s="22">
        <v>112813</v>
      </c>
      <c r="Z250" s="22">
        <v>0</v>
      </c>
      <c r="AA250" s="22">
        <v>0</v>
      </c>
      <c r="AB250" s="22">
        <v>0</v>
      </c>
      <c r="AC250" s="22">
        <v>5779545</v>
      </c>
      <c r="AD250" s="22">
        <v>3951871</v>
      </c>
      <c r="AE250" s="22">
        <v>947180</v>
      </c>
      <c r="AF250" s="22">
        <v>0</v>
      </c>
      <c r="AG250" s="22">
        <v>342905</v>
      </c>
      <c r="AH250" s="22">
        <v>122696</v>
      </c>
      <c r="AI250" s="22">
        <v>11144197</v>
      </c>
      <c r="AJ250" s="22">
        <v>9443634</v>
      </c>
      <c r="AK250" s="22">
        <v>681334</v>
      </c>
      <c r="AL250" s="22">
        <v>0</v>
      </c>
      <c r="AM250" s="22">
        <v>8762300</v>
      </c>
    </row>
    <row r="251" spans="1:3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5468421</v>
      </c>
      <c r="F251" s="22">
        <v>0</v>
      </c>
      <c r="G251" s="22">
        <v>1310613</v>
      </c>
      <c r="H251" s="22">
        <v>5017870</v>
      </c>
      <c r="I251" s="22">
        <v>1780894</v>
      </c>
      <c r="J251" s="22">
        <v>0</v>
      </c>
      <c r="K251" s="22">
        <v>0</v>
      </c>
      <c r="L251" s="22">
        <v>0</v>
      </c>
      <c r="M251" s="22">
        <v>13577798</v>
      </c>
      <c r="N251" s="22">
        <v>0</v>
      </c>
      <c r="O251" s="22">
        <v>2826398</v>
      </c>
      <c r="P251" s="22">
        <v>251946</v>
      </c>
      <c r="Q251" s="22">
        <v>369504</v>
      </c>
      <c r="R251" s="22">
        <v>754538</v>
      </c>
      <c r="S251" s="22">
        <v>450541</v>
      </c>
      <c r="T251" s="22">
        <v>18230725</v>
      </c>
      <c r="U251" s="22">
        <v>3565641</v>
      </c>
      <c r="V251" s="22">
        <v>0</v>
      </c>
      <c r="W251" s="22">
        <v>766756</v>
      </c>
      <c r="X251" s="22">
        <v>1560730</v>
      </c>
      <c r="Y251" s="22">
        <v>199216</v>
      </c>
      <c r="Z251" s="22">
        <v>0</v>
      </c>
      <c r="AA251" s="22">
        <v>0</v>
      </c>
      <c r="AB251" s="22">
        <v>0</v>
      </c>
      <c r="AC251" s="22">
        <v>6092343</v>
      </c>
      <c r="AD251" s="22">
        <v>1126207</v>
      </c>
      <c r="AE251" s="22">
        <v>144084</v>
      </c>
      <c r="AF251" s="22">
        <v>0</v>
      </c>
      <c r="AG251" s="22">
        <v>94930</v>
      </c>
      <c r="AH251" s="22">
        <v>348280</v>
      </c>
      <c r="AI251" s="22">
        <v>7805844</v>
      </c>
      <c r="AJ251" s="22">
        <v>10424881</v>
      </c>
      <c r="AK251" s="22">
        <v>860748</v>
      </c>
      <c r="AL251" s="22">
        <v>123689</v>
      </c>
      <c r="AM251" s="22">
        <v>9440444</v>
      </c>
    </row>
    <row r="252" spans="1:3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1495877</v>
      </c>
      <c r="F252" s="22">
        <v>0</v>
      </c>
      <c r="G252" s="22">
        <v>2332646</v>
      </c>
      <c r="H252" s="22">
        <v>1101745</v>
      </c>
      <c r="I252" s="22">
        <v>0</v>
      </c>
      <c r="J252" s="22">
        <v>0</v>
      </c>
      <c r="K252" s="22">
        <v>0</v>
      </c>
      <c r="L252" s="22">
        <v>0</v>
      </c>
      <c r="M252" s="22">
        <v>4930268</v>
      </c>
      <c r="N252" s="22">
        <v>0</v>
      </c>
      <c r="O252" s="22">
        <v>381377</v>
      </c>
      <c r="P252" s="22">
        <v>122044</v>
      </c>
      <c r="Q252" s="22">
        <v>66089</v>
      </c>
      <c r="R252" s="22">
        <v>4585</v>
      </c>
      <c r="S252" s="22">
        <v>0</v>
      </c>
      <c r="T252" s="22">
        <v>5504363</v>
      </c>
      <c r="U252" s="22">
        <v>618114</v>
      </c>
      <c r="V252" s="22">
        <v>0</v>
      </c>
      <c r="W252" s="22">
        <v>1017583</v>
      </c>
      <c r="X252" s="22">
        <v>394765</v>
      </c>
      <c r="Y252" s="22">
        <v>0</v>
      </c>
      <c r="Z252" s="22">
        <v>0</v>
      </c>
      <c r="AA252" s="22">
        <v>0</v>
      </c>
      <c r="AB252" s="22">
        <v>0</v>
      </c>
      <c r="AC252" s="22">
        <v>2030462</v>
      </c>
      <c r="AD252" s="22">
        <v>103813</v>
      </c>
      <c r="AE252" s="22">
        <v>66917</v>
      </c>
      <c r="AF252" s="22">
        <v>0</v>
      </c>
      <c r="AG252" s="22">
        <v>4585</v>
      </c>
      <c r="AH252" s="22">
        <v>0</v>
      </c>
      <c r="AI252" s="22">
        <v>2205777</v>
      </c>
      <c r="AJ252" s="22">
        <v>3298586</v>
      </c>
      <c r="AK252" s="22">
        <v>118774</v>
      </c>
      <c r="AL252" s="22">
        <v>384308</v>
      </c>
      <c r="AM252" s="22">
        <v>2795504</v>
      </c>
    </row>
    <row r="253" spans="1:3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1668116</v>
      </c>
      <c r="F253" s="22">
        <v>0</v>
      </c>
      <c r="G253" s="22">
        <v>2987519</v>
      </c>
      <c r="H253" s="22">
        <v>1967285</v>
      </c>
      <c r="I253" s="22">
        <v>0</v>
      </c>
      <c r="J253" s="22">
        <v>0</v>
      </c>
      <c r="K253" s="22">
        <v>0</v>
      </c>
      <c r="L253" s="22">
        <v>0</v>
      </c>
      <c r="M253" s="22">
        <v>6622920</v>
      </c>
      <c r="N253" s="22">
        <v>0</v>
      </c>
      <c r="O253" s="22">
        <v>138608</v>
      </c>
      <c r="P253" s="22">
        <v>145627</v>
      </c>
      <c r="Q253" s="22">
        <v>62039</v>
      </c>
      <c r="R253" s="22">
        <v>58317</v>
      </c>
      <c r="S253" s="22">
        <v>479939</v>
      </c>
      <c r="T253" s="22">
        <v>7507450</v>
      </c>
      <c r="U253" s="22">
        <v>1129677</v>
      </c>
      <c r="V253" s="22">
        <v>0</v>
      </c>
      <c r="W253" s="22">
        <v>769281</v>
      </c>
      <c r="X253" s="22">
        <v>587214</v>
      </c>
      <c r="Y253" s="22">
        <v>0</v>
      </c>
      <c r="Z253" s="22">
        <v>0</v>
      </c>
      <c r="AA253" s="22">
        <v>0</v>
      </c>
      <c r="AB253" s="22">
        <v>0</v>
      </c>
      <c r="AC253" s="22">
        <v>2486172</v>
      </c>
      <c r="AD253" s="22">
        <v>83894</v>
      </c>
      <c r="AE253" s="22">
        <v>135316</v>
      </c>
      <c r="AF253" s="22">
        <v>0</v>
      </c>
      <c r="AG253" s="22">
        <v>25187</v>
      </c>
      <c r="AH253" s="22">
        <v>204549</v>
      </c>
      <c r="AI253" s="22">
        <v>2935118</v>
      </c>
      <c r="AJ253" s="22">
        <v>4572332</v>
      </c>
      <c r="AK253" s="22">
        <v>0</v>
      </c>
      <c r="AL253" s="22">
        <v>125624</v>
      </c>
      <c r="AM253" s="22">
        <v>4446708</v>
      </c>
    </row>
    <row r="254" spans="1:3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1525814</v>
      </c>
      <c r="F254" s="22">
        <v>0</v>
      </c>
      <c r="G254" s="22">
        <v>2937395</v>
      </c>
      <c r="H254" s="22">
        <v>546474</v>
      </c>
      <c r="I254" s="22">
        <v>0</v>
      </c>
      <c r="J254" s="22">
        <v>0</v>
      </c>
      <c r="K254" s="22">
        <v>0</v>
      </c>
      <c r="L254" s="22">
        <v>0</v>
      </c>
      <c r="M254" s="22">
        <v>5009683</v>
      </c>
      <c r="N254" s="22">
        <v>0</v>
      </c>
      <c r="O254" s="22">
        <v>95553</v>
      </c>
      <c r="P254" s="22">
        <v>372906</v>
      </c>
      <c r="Q254" s="22">
        <v>453997</v>
      </c>
      <c r="R254" s="22">
        <v>112932</v>
      </c>
      <c r="S254" s="22">
        <v>574309</v>
      </c>
      <c r="T254" s="22">
        <v>6619380</v>
      </c>
      <c r="U254" s="22">
        <v>602711</v>
      </c>
      <c r="V254" s="22">
        <v>0</v>
      </c>
      <c r="W254" s="22">
        <v>889638</v>
      </c>
      <c r="X254" s="22">
        <v>361783</v>
      </c>
      <c r="Y254" s="22">
        <v>0</v>
      </c>
      <c r="Z254" s="22">
        <v>0</v>
      </c>
      <c r="AA254" s="22">
        <v>0</v>
      </c>
      <c r="AB254" s="22">
        <v>0</v>
      </c>
      <c r="AC254" s="22">
        <v>1854132</v>
      </c>
      <c r="AD254" s="22">
        <v>65810</v>
      </c>
      <c r="AE254" s="22">
        <v>258933</v>
      </c>
      <c r="AF254" s="22">
        <v>0</v>
      </c>
      <c r="AG254" s="22">
        <v>73340</v>
      </c>
      <c r="AH254" s="22">
        <v>360603</v>
      </c>
      <c r="AI254" s="22">
        <v>2612818</v>
      </c>
      <c r="AJ254" s="22">
        <v>4006562</v>
      </c>
      <c r="AK254" s="22">
        <v>382453</v>
      </c>
      <c r="AL254" s="22">
        <v>216331</v>
      </c>
      <c r="AM254" s="22">
        <v>3407778</v>
      </c>
    </row>
    <row r="255" spans="1:3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1179473</v>
      </c>
      <c r="F255" s="22">
        <v>0</v>
      </c>
      <c r="G255" s="22">
        <v>2072182</v>
      </c>
      <c r="H255" s="22">
        <v>462706</v>
      </c>
      <c r="I255" s="22">
        <v>0</v>
      </c>
      <c r="J255" s="22">
        <v>0</v>
      </c>
      <c r="K255" s="22">
        <v>0</v>
      </c>
      <c r="L255" s="22">
        <v>0</v>
      </c>
      <c r="M255" s="22">
        <v>3714361</v>
      </c>
      <c r="N255" s="22">
        <v>0</v>
      </c>
      <c r="O255" s="22">
        <v>2529889</v>
      </c>
      <c r="P255" s="22">
        <v>216755</v>
      </c>
      <c r="Q255" s="22">
        <v>101098</v>
      </c>
      <c r="R255" s="22">
        <v>0</v>
      </c>
      <c r="S255" s="22">
        <v>417475</v>
      </c>
      <c r="T255" s="22">
        <v>6979578</v>
      </c>
      <c r="U255" s="22">
        <v>675052</v>
      </c>
      <c r="V255" s="22">
        <v>0</v>
      </c>
      <c r="W255" s="22">
        <v>1052404</v>
      </c>
      <c r="X255" s="22">
        <v>0</v>
      </c>
      <c r="Y255" s="22">
        <v>443630</v>
      </c>
      <c r="Z255" s="22">
        <v>0</v>
      </c>
      <c r="AA255" s="22">
        <v>0</v>
      </c>
      <c r="AB255" s="22">
        <v>0</v>
      </c>
      <c r="AC255" s="22">
        <v>2171086</v>
      </c>
      <c r="AD255" s="22">
        <v>345422</v>
      </c>
      <c r="AE255" s="22">
        <v>192543</v>
      </c>
      <c r="AF255" s="22">
        <v>0</v>
      </c>
      <c r="AG255" s="22">
        <v>0</v>
      </c>
      <c r="AH255" s="22">
        <v>333605</v>
      </c>
      <c r="AI255" s="22">
        <v>3042656</v>
      </c>
      <c r="AJ255" s="22">
        <v>3936922</v>
      </c>
      <c r="AK255" s="22">
        <v>246641</v>
      </c>
      <c r="AL255" s="22">
        <v>0</v>
      </c>
      <c r="AM255" s="22">
        <v>3690281</v>
      </c>
    </row>
    <row r="256" spans="1:3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6016813</v>
      </c>
      <c r="F256" s="22">
        <v>0</v>
      </c>
      <c r="G256" s="22">
        <v>13368717</v>
      </c>
      <c r="H256" s="22">
        <v>760633</v>
      </c>
      <c r="I256" s="22">
        <v>0</v>
      </c>
      <c r="J256" s="22">
        <v>0</v>
      </c>
      <c r="K256" s="22">
        <v>0</v>
      </c>
      <c r="L256" s="22">
        <v>0</v>
      </c>
      <c r="M256" s="22">
        <v>20146163</v>
      </c>
      <c r="N256" s="22">
        <v>-27598</v>
      </c>
      <c r="O256" s="22">
        <v>1532902</v>
      </c>
      <c r="P256" s="22">
        <v>1129894</v>
      </c>
      <c r="Q256" s="22">
        <v>773500</v>
      </c>
      <c r="R256" s="22">
        <v>2292585</v>
      </c>
      <c r="S256" s="22">
        <v>351204</v>
      </c>
      <c r="T256" s="22">
        <v>26198650</v>
      </c>
      <c r="U256" s="22">
        <v>2604812</v>
      </c>
      <c r="V256" s="22">
        <v>245233</v>
      </c>
      <c r="W256" s="22">
        <v>2862986</v>
      </c>
      <c r="X256" s="22">
        <v>535550</v>
      </c>
      <c r="Y256" s="22">
        <v>0</v>
      </c>
      <c r="Z256" s="22">
        <v>0</v>
      </c>
      <c r="AA256" s="22">
        <v>0</v>
      </c>
      <c r="AB256" s="22">
        <v>0</v>
      </c>
      <c r="AC256" s="22">
        <v>6248581</v>
      </c>
      <c r="AD256" s="22">
        <v>550876</v>
      </c>
      <c r="AE256" s="22">
        <v>756829</v>
      </c>
      <c r="AF256" s="22">
        <v>0</v>
      </c>
      <c r="AG256" s="22">
        <v>2076317</v>
      </c>
      <c r="AH256" s="22">
        <v>251567</v>
      </c>
      <c r="AI256" s="22">
        <v>9884170</v>
      </c>
      <c r="AJ256" s="22">
        <v>16314480</v>
      </c>
      <c r="AK256" s="22">
        <v>1289365</v>
      </c>
      <c r="AL256" s="22">
        <v>0</v>
      </c>
      <c r="AM256" s="22">
        <v>15025115</v>
      </c>
    </row>
    <row r="257" spans="1:3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1413904</v>
      </c>
      <c r="F257" s="22">
        <v>0</v>
      </c>
      <c r="G257" s="22">
        <v>4494655</v>
      </c>
      <c r="H257" s="22">
        <v>6144041</v>
      </c>
      <c r="I257" s="22">
        <v>0</v>
      </c>
      <c r="J257" s="22">
        <v>0</v>
      </c>
      <c r="K257" s="22">
        <v>0</v>
      </c>
      <c r="L257" s="22">
        <v>0</v>
      </c>
      <c r="M257" s="22">
        <v>12052600</v>
      </c>
      <c r="N257" s="22">
        <v>0</v>
      </c>
      <c r="O257" s="22">
        <v>270878</v>
      </c>
      <c r="P257" s="22">
        <v>354693</v>
      </c>
      <c r="Q257" s="22">
        <v>64072</v>
      </c>
      <c r="R257" s="22">
        <v>7223</v>
      </c>
      <c r="S257" s="22">
        <v>224961</v>
      </c>
      <c r="T257" s="22">
        <v>12974427</v>
      </c>
      <c r="U257" s="22">
        <v>910708</v>
      </c>
      <c r="V257" s="22">
        <v>0</v>
      </c>
      <c r="W257" s="22">
        <v>934111</v>
      </c>
      <c r="X257" s="22">
        <v>5553306</v>
      </c>
      <c r="Y257" s="22">
        <v>0</v>
      </c>
      <c r="Z257" s="22">
        <v>0</v>
      </c>
      <c r="AA257" s="22">
        <v>0</v>
      </c>
      <c r="AB257" s="22">
        <v>0</v>
      </c>
      <c r="AC257" s="22">
        <v>7398125</v>
      </c>
      <c r="AD257" s="22">
        <v>86714</v>
      </c>
      <c r="AE257" s="22">
        <v>198032</v>
      </c>
      <c r="AF257" s="22">
        <v>0</v>
      </c>
      <c r="AG257" s="22">
        <v>1589</v>
      </c>
      <c r="AH257" s="22">
        <v>38847</v>
      </c>
      <c r="AI257" s="22">
        <v>7723307</v>
      </c>
      <c r="AJ257" s="22">
        <v>5251120</v>
      </c>
      <c r="AK257" s="22">
        <v>0</v>
      </c>
      <c r="AL257" s="22">
        <v>0</v>
      </c>
      <c r="AM257" s="22">
        <v>5251120</v>
      </c>
    </row>
    <row r="258" spans="1:3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2090065</v>
      </c>
      <c r="F258" s="22">
        <v>0</v>
      </c>
      <c r="G258" s="22">
        <v>27588109</v>
      </c>
      <c r="H258" s="22">
        <v>870513</v>
      </c>
      <c r="I258" s="22">
        <v>230610</v>
      </c>
      <c r="J258" s="22">
        <v>0</v>
      </c>
      <c r="K258" s="22">
        <v>0</v>
      </c>
      <c r="L258" s="22">
        <v>0</v>
      </c>
      <c r="M258" s="22">
        <v>30779297</v>
      </c>
      <c r="N258" s="22">
        <v>0</v>
      </c>
      <c r="O258" s="22">
        <v>689275</v>
      </c>
      <c r="P258" s="22">
        <v>818063</v>
      </c>
      <c r="Q258" s="22">
        <v>80696</v>
      </c>
      <c r="R258" s="22">
        <v>0</v>
      </c>
      <c r="S258" s="22">
        <v>1464220</v>
      </c>
      <c r="T258" s="22">
        <v>33831551</v>
      </c>
      <c r="U258" s="22">
        <v>1291227</v>
      </c>
      <c r="V258" s="22">
        <v>0</v>
      </c>
      <c r="W258" s="22">
        <v>3570736</v>
      </c>
      <c r="X258" s="22">
        <v>357823</v>
      </c>
      <c r="Y258" s="22">
        <v>230610</v>
      </c>
      <c r="Z258" s="22">
        <v>0</v>
      </c>
      <c r="AA258" s="22">
        <v>0</v>
      </c>
      <c r="AB258" s="22">
        <v>0</v>
      </c>
      <c r="AC258" s="22">
        <v>5450396</v>
      </c>
      <c r="AD258" s="22">
        <v>282288</v>
      </c>
      <c r="AE258" s="22">
        <v>604132</v>
      </c>
      <c r="AF258" s="22">
        <v>0</v>
      </c>
      <c r="AG258" s="22">
        <v>0</v>
      </c>
      <c r="AH258" s="22">
        <v>673715</v>
      </c>
      <c r="AI258" s="22">
        <v>7010531</v>
      </c>
      <c r="AJ258" s="22">
        <v>26821020</v>
      </c>
      <c r="AK258" s="22">
        <v>438466</v>
      </c>
      <c r="AL258" s="22">
        <v>0</v>
      </c>
      <c r="AM258" s="22">
        <v>26382554</v>
      </c>
    </row>
    <row r="259" spans="1:3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1470259</v>
      </c>
      <c r="F259" s="22">
        <v>0</v>
      </c>
      <c r="G259" s="22">
        <v>995161</v>
      </c>
      <c r="H259" s="22">
        <v>1076817</v>
      </c>
      <c r="I259" s="22">
        <v>0</v>
      </c>
      <c r="J259" s="22">
        <v>0</v>
      </c>
      <c r="K259" s="22">
        <v>0</v>
      </c>
      <c r="L259" s="22">
        <v>0</v>
      </c>
      <c r="M259" s="22">
        <v>3542237</v>
      </c>
      <c r="N259" s="22">
        <v>0</v>
      </c>
      <c r="O259" s="22">
        <v>1581700</v>
      </c>
      <c r="P259" s="22">
        <v>157188</v>
      </c>
      <c r="Q259" s="22">
        <v>66505</v>
      </c>
      <c r="R259" s="22">
        <v>71956</v>
      </c>
      <c r="S259" s="22">
        <v>52846</v>
      </c>
      <c r="T259" s="22">
        <v>5472432</v>
      </c>
      <c r="U259" s="22">
        <v>939347</v>
      </c>
      <c r="V259" s="22">
        <v>0</v>
      </c>
      <c r="W259" s="22">
        <v>480560</v>
      </c>
      <c r="X259" s="22">
        <v>803311</v>
      </c>
      <c r="Y259" s="22">
        <v>0</v>
      </c>
      <c r="Z259" s="22">
        <v>0</v>
      </c>
      <c r="AA259" s="22">
        <v>0</v>
      </c>
      <c r="AB259" s="22">
        <v>0</v>
      </c>
      <c r="AC259" s="22">
        <v>2223218</v>
      </c>
      <c r="AD259" s="22">
        <v>580495</v>
      </c>
      <c r="AE259" s="22">
        <v>141935</v>
      </c>
      <c r="AF259" s="22">
        <v>0</v>
      </c>
      <c r="AG259" s="22">
        <v>36096</v>
      </c>
      <c r="AH259" s="22">
        <v>33826</v>
      </c>
      <c r="AI259" s="22">
        <v>3015570</v>
      </c>
      <c r="AJ259" s="22">
        <v>2456862</v>
      </c>
      <c r="AK259" s="22">
        <v>0</v>
      </c>
      <c r="AL259" s="22">
        <v>0</v>
      </c>
      <c r="AM259" s="22">
        <v>2456862</v>
      </c>
    </row>
    <row r="260" spans="1:3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2811280</v>
      </c>
      <c r="F260" s="22">
        <v>0</v>
      </c>
      <c r="G260" s="22">
        <v>2564408</v>
      </c>
      <c r="H260" s="22">
        <v>1518733</v>
      </c>
      <c r="I260" s="22">
        <v>1086187</v>
      </c>
      <c r="J260" s="22">
        <v>0</v>
      </c>
      <c r="K260" s="22">
        <v>0</v>
      </c>
      <c r="L260" s="22">
        <v>0</v>
      </c>
      <c r="M260" s="22">
        <v>7980608</v>
      </c>
      <c r="N260" s="22">
        <v>0</v>
      </c>
      <c r="O260" s="22">
        <v>206101</v>
      </c>
      <c r="P260" s="22">
        <v>347780</v>
      </c>
      <c r="Q260" s="22">
        <v>191045</v>
      </c>
      <c r="R260" s="22">
        <v>524211</v>
      </c>
      <c r="S260" s="22">
        <v>299999</v>
      </c>
      <c r="T260" s="22">
        <v>9549744</v>
      </c>
      <c r="U260" s="22">
        <v>1277693</v>
      </c>
      <c r="V260" s="22">
        <v>0</v>
      </c>
      <c r="W260" s="22">
        <v>933311</v>
      </c>
      <c r="X260" s="22">
        <v>436059</v>
      </c>
      <c r="Y260" s="22">
        <v>101381</v>
      </c>
      <c r="Z260" s="22">
        <v>0</v>
      </c>
      <c r="AA260" s="22">
        <v>0</v>
      </c>
      <c r="AB260" s="22">
        <v>0</v>
      </c>
      <c r="AC260" s="22">
        <v>2748444</v>
      </c>
      <c r="AD260" s="22">
        <v>83828</v>
      </c>
      <c r="AE260" s="22">
        <v>207461</v>
      </c>
      <c r="AF260" s="22">
        <v>0</v>
      </c>
      <c r="AG260" s="22">
        <v>157156</v>
      </c>
      <c r="AH260" s="22">
        <v>243523</v>
      </c>
      <c r="AI260" s="22">
        <v>3440412</v>
      </c>
      <c r="AJ260" s="22">
        <v>6109332</v>
      </c>
      <c r="AK260" s="22">
        <v>32953</v>
      </c>
      <c r="AL260" s="22">
        <v>0</v>
      </c>
      <c r="AM260" s="22">
        <v>6076379</v>
      </c>
    </row>
    <row r="261" spans="1:3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5793213</v>
      </c>
      <c r="F261" s="22">
        <v>0</v>
      </c>
      <c r="G261" s="22">
        <v>5242640</v>
      </c>
      <c r="H261" s="22">
        <v>2916666</v>
      </c>
      <c r="I261" s="22">
        <v>0</v>
      </c>
      <c r="J261" s="22">
        <v>0</v>
      </c>
      <c r="K261" s="22">
        <v>0</v>
      </c>
      <c r="L261" s="22">
        <v>0</v>
      </c>
      <c r="M261" s="22">
        <v>13952519</v>
      </c>
      <c r="N261" s="22">
        <v>0</v>
      </c>
      <c r="O261" s="22">
        <v>6649397</v>
      </c>
      <c r="P261" s="22">
        <v>650429</v>
      </c>
      <c r="Q261" s="22">
        <v>294203</v>
      </c>
      <c r="R261" s="22">
        <v>1826828</v>
      </c>
      <c r="S261" s="22">
        <v>300822</v>
      </c>
      <c r="T261" s="22">
        <v>23674198</v>
      </c>
      <c r="U261" s="22">
        <v>2564574</v>
      </c>
      <c r="V261" s="22">
        <v>0</v>
      </c>
      <c r="W261" s="22">
        <v>1509520</v>
      </c>
      <c r="X261" s="22">
        <v>1138555</v>
      </c>
      <c r="Y261" s="22">
        <v>0</v>
      </c>
      <c r="Z261" s="22">
        <v>0</v>
      </c>
      <c r="AA261" s="22">
        <v>0</v>
      </c>
      <c r="AB261" s="22">
        <v>0</v>
      </c>
      <c r="AC261" s="22">
        <v>5212649</v>
      </c>
      <c r="AD261" s="22">
        <v>4595024</v>
      </c>
      <c r="AE261" s="22">
        <v>357314</v>
      </c>
      <c r="AF261" s="22">
        <v>0</v>
      </c>
      <c r="AG261" s="22">
        <v>1535587</v>
      </c>
      <c r="AH261" s="22">
        <v>253869</v>
      </c>
      <c r="AI261" s="22">
        <v>11954443</v>
      </c>
      <c r="AJ261" s="22">
        <v>11719755</v>
      </c>
      <c r="AK261" s="22">
        <v>1101347</v>
      </c>
      <c r="AL261" s="22">
        <v>0</v>
      </c>
      <c r="AM261" s="22">
        <v>10618408</v>
      </c>
    </row>
    <row r="262" spans="1:3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6818104</v>
      </c>
      <c r="F262" s="22">
        <v>0</v>
      </c>
      <c r="G262" s="22">
        <v>2575315</v>
      </c>
      <c r="H262" s="22">
        <v>0</v>
      </c>
      <c r="I262" s="22">
        <v>0</v>
      </c>
      <c r="J262" s="22">
        <v>0</v>
      </c>
      <c r="K262" s="22">
        <v>312153</v>
      </c>
      <c r="L262" s="22">
        <v>0</v>
      </c>
      <c r="M262" s="22">
        <v>9705572</v>
      </c>
      <c r="N262" s="22">
        <v>0</v>
      </c>
      <c r="O262" s="22">
        <v>1877632</v>
      </c>
      <c r="P262" s="22">
        <v>705430</v>
      </c>
      <c r="Q262" s="22">
        <v>510605</v>
      </c>
      <c r="R262" s="22">
        <v>466943</v>
      </c>
      <c r="S262" s="22">
        <v>62575</v>
      </c>
      <c r="T262" s="22">
        <v>13328757</v>
      </c>
      <c r="U262" s="22">
        <v>4009441</v>
      </c>
      <c r="V262" s="22">
        <v>0</v>
      </c>
      <c r="W262" s="22">
        <v>1148432</v>
      </c>
      <c r="X262" s="22">
        <v>0</v>
      </c>
      <c r="Y262" s="22">
        <v>0</v>
      </c>
      <c r="Z262" s="22">
        <v>0</v>
      </c>
      <c r="AA262" s="22">
        <v>31215</v>
      </c>
      <c r="AB262" s="22">
        <v>0</v>
      </c>
      <c r="AC262" s="22">
        <v>5189088</v>
      </c>
      <c r="AD262" s="22">
        <v>930533</v>
      </c>
      <c r="AE262" s="22">
        <v>337566</v>
      </c>
      <c r="AF262" s="22">
        <v>0</v>
      </c>
      <c r="AG262" s="22">
        <v>324692</v>
      </c>
      <c r="AH262" s="22">
        <v>39913</v>
      </c>
      <c r="AI262" s="22">
        <v>6821792</v>
      </c>
      <c r="AJ262" s="22">
        <v>6506965</v>
      </c>
      <c r="AK262" s="22">
        <v>0</v>
      </c>
      <c r="AL262" s="22">
        <v>0</v>
      </c>
      <c r="AM262" s="22">
        <v>6506965</v>
      </c>
    </row>
    <row r="263" spans="1:3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2890317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2890317</v>
      </c>
      <c r="N263" s="22">
        <v>39046</v>
      </c>
      <c r="O263" s="22">
        <v>791707</v>
      </c>
      <c r="P263" s="22">
        <v>297914</v>
      </c>
      <c r="Q263" s="22">
        <v>1329022</v>
      </c>
      <c r="R263" s="22">
        <v>700310</v>
      </c>
      <c r="S263" s="22">
        <v>80926</v>
      </c>
      <c r="T263" s="22">
        <v>6129242</v>
      </c>
      <c r="U263" s="22">
        <v>1648436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1648436</v>
      </c>
      <c r="AD263" s="22">
        <v>263949</v>
      </c>
      <c r="AE263" s="22">
        <v>209967</v>
      </c>
      <c r="AF263" s="22">
        <v>0</v>
      </c>
      <c r="AG263" s="22">
        <v>220195</v>
      </c>
      <c r="AH263" s="22">
        <v>60026</v>
      </c>
      <c r="AI263" s="22">
        <v>2402573</v>
      </c>
      <c r="AJ263" s="22">
        <v>3726669</v>
      </c>
      <c r="AK263" s="22">
        <v>0</v>
      </c>
      <c r="AL263" s="22">
        <v>0</v>
      </c>
      <c r="AM263" s="22">
        <v>3726669</v>
      </c>
    </row>
    <row r="264" spans="1:3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3340010</v>
      </c>
      <c r="F264" s="22">
        <v>0</v>
      </c>
      <c r="G264" s="22">
        <v>1781712</v>
      </c>
      <c r="H264" s="22">
        <v>5393046</v>
      </c>
      <c r="I264" s="22">
        <v>0</v>
      </c>
      <c r="J264" s="22">
        <v>210853</v>
      </c>
      <c r="K264" s="22">
        <v>0</v>
      </c>
      <c r="L264" s="22">
        <v>0</v>
      </c>
      <c r="M264" s="22">
        <v>10725621</v>
      </c>
      <c r="N264" s="22">
        <v>0</v>
      </c>
      <c r="O264" s="22">
        <v>2329900</v>
      </c>
      <c r="P264" s="22">
        <v>446566</v>
      </c>
      <c r="Q264" s="22">
        <v>733602</v>
      </c>
      <c r="R264" s="22">
        <v>364842</v>
      </c>
      <c r="S264" s="22">
        <v>858085</v>
      </c>
      <c r="T264" s="22">
        <v>15458616</v>
      </c>
      <c r="U264" s="22">
        <v>1582843</v>
      </c>
      <c r="V264" s="22">
        <v>0</v>
      </c>
      <c r="W264" s="22">
        <v>526122</v>
      </c>
      <c r="X264" s="22">
        <v>706479</v>
      </c>
      <c r="Y264" s="22">
        <v>0</v>
      </c>
      <c r="Z264" s="22">
        <v>0</v>
      </c>
      <c r="AA264" s="22">
        <v>0</v>
      </c>
      <c r="AB264" s="22">
        <v>0</v>
      </c>
      <c r="AC264" s="22">
        <v>2815444</v>
      </c>
      <c r="AD264" s="22">
        <v>1468433</v>
      </c>
      <c r="AE264" s="22">
        <v>250882</v>
      </c>
      <c r="AF264" s="22">
        <v>0</v>
      </c>
      <c r="AG264" s="22">
        <v>99441</v>
      </c>
      <c r="AH264" s="22">
        <v>431203</v>
      </c>
      <c r="AI264" s="22">
        <v>5065403</v>
      </c>
      <c r="AJ264" s="22">
        <v>10393213</v>
      </c>
      <c r="AK264" s="22">
        <v>507416</v>
      </c>
      <c r="AL264" s="22">
        <v>0</v>
      </c>
      <c r="AM264" s="22">
        <v>9885797</v>
      </c>
    </row>
    <row r="265" spans="1:3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9369573</v>
      </c>
      <c r="F265" s="22">
        <v>0</v>
      </c>
      <c r="G265" s="22">
        <v>1167802</v>
      </c>
      <c r="H265" s="22">
        <v>1514240</v>
      </c>
      <c r="I265" s="22">
        <v>328164</v>
      </c>
      <c r="J265" s="22">
        <v>0</v>
      </c>
      <c r="K265" s="22">
        <v>0</v>
      </c>
      <c r="L265" s="22">
        <v>0</v>
      </c>
      <c r="M265" s="22">
        <v>12379779</v>
      </c>
      <c r="N265" s="22">
        <v>0</v>
      </c>
      <c r="O265" s="22">
        <v>4911721</v>
      </c>
      <c r="P265" s="22">
        <v>2448313</v>
      </c>
      <c r="Q265" s="22">
        <v>24780</v>
      </c>
      <c r="R265" s="22">
        <v>90300</v>
      </c>
      <c r="S265" s="22">
        <v>193190</v>
      </c>
      <c r="T265" s="22">
        <v>20048083</v>
      </c>
      <c r="U265" s="22">
        <v>5511195</v>
      </c>
      <c r="V265" s="22">
        <v>0</v>
      </c>
      <c r="W265" s="22">
        <v>403356</v>
      </c>
      <c r="X265" s="22">
        <v>442383</v>
      </c>
      <c r="Y265" s="22">
        <v>53902</v>
      </c>
      <c r="Z265" s="22">
        <v>0</v>
      </c>
      <c r="AA265" s="22">
        <v>0</v>
      </c>
      <c r="AB265" s="22">
        <v>0</v>
      </c>
      <c r="AC265" s="22">
        <v>6410836</v>
      </c>
      <c r="AD265" s="22">
        <v>2360704</v>
      </c>
      <c r="AE265" s="22">
        <v>1124405</v>
      </c>
      <c r="AF265" s="22">
        <v>0</v>
      </c>
      <c r="AG265" s="22">
        <v>28971</v>
      </c>
      <c r="AH265" s="22">
        <v>100471</v>
      </c>
      <c r="AI265" s="22">
        <v>10025387</v>
      </c>
      <c r="AJ265" s="22">
        <v>10022696</v>
      </c>
      <c r="AK265" s="22">
        <v>764172</v>
      </c>
      <c r="AL265" s="22">
        <v>0</v>
      </c>
      <c r="AM265" s="22">
        <v>9258524</v>
      </c>
    </row>
    <row r="266" spans="1:3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2108030</v>
      </c>
      <c r="F266" s="22">
        <v>0</v>
      </c>
      <c r="G266" s="22">
        <v>624093</v>
      </c>
      <c r="H266" s="22">
        <v>755150</v>
      </c>
      <c r="I266" s="22">
        <v>0</v>
      </c>
      <c r="J266" s="22">
        <v>0</v>
      </c>
      <c r="K266" s="22">
        <v>0</v>
      </c>
      <c r="L266" s="22">
        <v>0</v>
      </c>
      <c r="M266" s="22">
        <v>3487273</v>
      </c>
      <c r="N266" s="22">
        <v>0</v>
      </c>
      <c r="O266" s="22">
        <v>1040203</v>
      </c>
      <c r="P266" s="22">
        <v>737834</v>
      </c>
      <c r="Q266" s="22">
        <v>18217</v>
      </c>
      <c r="R266" s="22">
        <v>95659</v>
      </c>
      <c r="S266" s="22">
        <v>515742</v>
      </c>
      <c r="T266" s="22">
        <v>5894928</v>
      </c>
      <c r="U266" s="22">
        <v>1865352</v>
      </c>
      <c r="V266" s="22">
        <v>0</v>
      </c>
      <c r="W266" s="22">
        <v>441428</v>
      </c>
      <c r="X266" s="22">
        <v>100760</v>
      </c>
      <c r="Y266" s="22">
        <v>0</v>
      </c>
      <c r="Z266" s="22">
        <v>0</v>
      </c>
      <c r="AA266" s="22">
        <v>0</v>
      </c>
      <c r="AB266" s="22">
        <v>0</v>
      </c>
      <c r="AC266" s="22">
        <v>2407540</v>
      </c>
      <c r="AD266" s="22">
        <v>233313</v>
      </c>
      <c r="AE266" s="22">
        <v>431158</v>
      </c>
      <c r="AF266" s="22">
        <v>0</v>
      </c>
      <c r="AG266" s="22">
        <v>89346</v>
      </c>
      <c r="AH266" s="22">
        <v>183952</v>
      </c>
      <c r="AI266" s="22">
        <v>3345309</v>
      </c>
      <c r="AJ266" s="22">
        <v>2549619</v>
      </c>
      <c r="AK266" s="22">
        <v>0</v>
      </c>
      <c r="AL266" s="22">
        <v>0</v>
      </c>
      <c r="AM266" s="22">
        <v>2549619</v>
      </c>
    </row>
    <row r="267" spans="1:3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2384547</v>
      </c>
      <c r="F267" s="22">
        <v>0</v>
      </c>
      <c r="G267" s="22">
        <v>1666253</v>
      </c>
      <c r="H267" s="22">
        <v>886787</v>
      </c>
      <c r="I267" s="22">
        <v>0</v>
      </c>
      <c r="J267" s="22">
        <v>0</v>
      </c>
      <c r="K267" s="22">
        <v>0</v>
      </c>
      <c r="L267" s="22">
        <v>0</v>
      </c>
      <c r="M267" s="22">
        <v>4937587</v>
      </c>
      <c r="N267" s="22">
        <v>173760</v>
      </c>
      <c r="O267" s="22">
        <v>559952</v>
      </c>
      <c r="P267" s="22">
        <v>231279</v>
      </c>
      <c r="Q267" s="22">
        <v>126274</v>
      </c>
      <c r="R267" s="22">
        <v>54582</v>
      </c>
      <c r="S267" s="22">
        <v>41214</v>
      </c>
      <c r="T267" s="22">
        <v>6124648</v>
      </c>
      <c r="U267" s="22">
        <v>1235974</v>
      </c>
      <c r="V267" s="22">
        <v>0</v>
      </c>
      <c r="W267" s="22">
        <v>555558</v>
      </c>
      <c r="X267" s="22">
        <v>192764</v>
      </c>
      <c r="Y267" s="22">
        <v>0</v>
      </c>
      <c r="Z267" s="22">
        <v>0</v>
      </c>
      <c r="AA267" s="22">
        <v>0</v>
      </c>
      <c r="AB267" s="22">
        <v>0</v>
      </c>
      <c r="AC267" s="22">
        <v>1984296</v>
      </c>
      <c r="AD267" s="22">
        <v>361499</v>
      </c>
      <c r="AE267" s="22">
        <v>167201</v>
      </c>
      <c r="AF267" s="22">
        <v>0</v>
      </c>
      <c r="AG267" s="22">
        <v>54582</v>
      </c>
      <c r="AH267" s="22">
        <v>31233</v>
      </c>
      <c r="AI267" s="22">
        <v>2598811</v>
      </c>
      <c r="AJ267" s="22">
        <v>3525837</v>
      </c>
      <c r="AK267" s="22">
        <v>47556</v>
      </c>
      <c r="AL267" s="22">
        <v>0</v>
      </c>
      <c r="AM267" s="22">
        <v>3478281</v>
      </c>
    </row>
    <row r="268" spans="1:3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7275892</v>
      </c>
      <c r="F268" s="22">
        <v>0</v>
      </c>
      <c r="G268" s="22">
        <v>3587479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10863371</v>
      </c>
      <c r="N268" s="22">
        <v>0</v>
      </c>
      <c r="O268" s="22">
        <v>4396717</v>
      </c>
      <c r="P268" s="22">
        <v>610836</v>
      </c>
      <c r="Q268" s="22">
        <v>106260</v>
      </c>
      <c r="R268" s="22">
        <v>1604329</v>
      </c>
      <c r="S268" s="22">
        <v>89383</v>
      </c>
      <c r="T268" s="22">
        <v>17670896</v>
      </c>
      <c r="U268" s="22">
        <v>4039803</v>
      </c>
      <c r="V268" s="22">
        <v>0</v>
      </c>
      <c r="W268" s="22">
        <v>1917852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5957655</v>
      </c>
      <c r="AD268" s="22">
        <v>819000</v>
      </c>
      <c r="AE268" s="22">
        <v>522752</v>
      </c>
      <c r="AF268" s="22">
        <v>0</v>
      </c>
      <c r="AG268" s="22">
        <v>695366</v>
      </c>
      <c r="AH268" s="22">
        <v>81238</v>
      </c>
      <c r="AI268" s="22">
        <v>8076011</v>
      </c>
      <c r="AJ268" s="22">
        <v>9594885</v>
      </c>
      <c r="AK268" s="22">
        <v>0</v>
      </c>
      <c r="AL268" s="22">
        <v>393000</v>
      </c>
      <c r="AM268" s="22">
        <v>9201885</v>
      </c>
    </row>
    <row r="269" spans="1:3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3643776</v>
      </c>
      <c r="F269" s="22">
        <v>0</v>
      </c>
      <c r="G269" s="22">
        <v>3857200</v>
      </c>
      <c r="H269" s="22">
        <v>2522608</v>
      </c>
      <c r="I269" s="22">
        <v>0</v>
      </c>
      <c r="J269" s="22">
        <v>0</v>
      </c>
      <c r="K269" s="22">
        <v>0</v>
      </c>
      <c r="L269" s="22">
        <v>0</v>
      </c>
      <c r="M269" s="22">
        <v>10023584</v>
      </c>
      <c r="N269" s="22">
        <v>0</v>
      </c>
      <c r="O269" s="22">
        <v>2902566</v>
      </c>
      <c r="P269" s="22">
        <v>793299</v>
      </c>
      <c r="Q269" s="22">
        <v>25857</v>
      </c>
      <c r="R269" s="22">
        <v>344601</v>
      </c>
      <c r="S269" s="22">
        <v>369250</v>
      </c>
      <c r="T269" s="22">
        <v>14459157</v>
      </c>
      <c r="U269" s="22">
        <v>2860481</v>
      </c>
      <c r="V269" s="22">
        <v>0</v>
      </c>
      <c r="W269" s="22">
        <v>1711415</v>
      </c>
      <c r="X269" s="22">
        <v>2055229</v>
      </c>
      <c r="Y269" s="22">
        <v>0</v>
      </c>
      <c r="Z269" s="22">
        <v>0</v>
      </c>
      <c r="AA269" s="22">
        <v>0</v>
      </c>
      <c r="AB269" s="22">
        <v>0</v>
      </c>
      <c r="AC269" s="22">
        <v>6627125</v>
      </c>
      <c r="AD269" s="22">
        <v>1862370</v>
      </c>
      <c r="AE269" s="22">
        <v>481203</v>
      </c>
      <c r="AF269" s="22">
        <v>0</v>
      </c>
      <c r="AG269" s="22">
        <v>327318</v>
      </c>
      <c r="AH269" s="22">
        <v>281301</v>
      </c>
      <c r="AI269" s="22">
        <v>9579317</v>
      </c>
      <c r="AJ269" s="22">
        <v>4879840</v>
      </c>
      <c r="AK269" s="22">
        <v>592130</v>
      </c>
      <c r="AL269" s="22">
        <v>0</v>
      </c>
      <c r="AM269" s="22">
        <v>4287710</v>
      </c>
    </row>
    <row r="270" spans="1:3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1786622</v>
      </c>
      <c r="F270" s="22">
        <v>0</v>
      </c>
      <c r="G270" s="22">
        <v>505804</v>
      </c>
      <c r="H270" s="22">
        <v>894537</v>
      </c>
      <c r="I270" s="22">
        <v>0</v>
      </c>
      <c r="J270" s="22">
        <v>0</v>
      </c>
      <c r="K270" s="22">
        <v>0</v>
      </c>
      <c r="L270" s="22">
        <v>0</v>
      </c>
      <c r="M270" s="22">
        <v>3186963</v>
      </c>
      <c r="N270" s="22">
        <v>27761</v>
      </c>
      <c r="O270" s="22">
        <v>2003233</v>
      </c>
      <c r="P270" s="22">
        <v>245316</v>
      </c>
      <c r="Q270" s="22">
        <v>77389</v>
      </c>
      <c r="R270" s="22">
        <v>0</v>
      </c>
      <c r="S270" s="22">
        <v>47714</v>
      </c>
      <c r="T270" s="22">
        <v>5588376</v>
      </c>
      <c r="U270" s="22">
        <v>786627</v>
      </c>
      <c r="V270" s="22">
        <v>0</v>
      </c>
      <c r="W270" s="22">
        <v>345326</v>
      </c>
      <c r="X270" s="22">
        <v>739282</v>
      </c>
      <c r="Y270" s="22">
        <v>0</v>
      </c>
      <c r="Z270" s="22">
        <v>0</v>
      </c>
      <c r="AA270" s="22">
        <v>0</v>
      </c>
      <c r="AB270" s="22">
        <v>0</v>
      </c>
      <c r="AC270" s="22">
        <v>1871235</v>
      </c>
      <c r="AD270" s="22">
        <v>749216</v>
      </c>
      <c r="AE270" s="22">
        <v>184470</v>
      </c>
      <c r="AF270" s="22">
        <v>0</v>
      </c>
      <c r="AG270" s="22">
        <v>0</v>
      </c>
      <c r="AH270" s="22">
        <v>45328</v>
      </c>
      <c r="AI270" s="22">
        <v>2850249</v>
      </c>
      <c r="AJ270" s="22">
        <v>2738127</v>
      </c>
      <c r="AK270" s="22">
        <v>0</v>
      </c>
      <c r="AL270" s="22">
        <v>0</v>
      </c>
      <c r="AM270" s="22">
        <v>2738127</v>
      </c>
    </row>
    <row r="271" spans="1:3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2058604</v>
      </c>
      <c r="F271" s="22">
        <v>0</v>
      </c>
      <c r="G271" s="22">
        <v>412978</v>
      </c>
      <c r="H271" s="22">
        <v>1064904</v>
      </c>
      <c r="I271" s="22">
        <v>0</v>
      </c>
      <c r="J271" s="22">
        <v>0</v>
      </c>
      <c r="K271" s="22">
        <v>0</v>
      </c>
      <c r="L271" s="22">
        <v>0</v>
      </c>
      <c r="M271" s="22">
        <v>3536486</v>
      </c>
      <c r="N271" s="22">
        <v>0</v>
      </c>
      <c r="O271" s="22">
        <v>3110413</v>
      </c>
      <c r="P271" s="22">
        <v>327799</v>
      </c>
      <c r="Q271" s="22">
        <v>105038</v>
      </c>
      <c r="R271" s="22">
        <v>3443</v>
      </c>
      <c r="S271" s="22">
        <v>51010</v>
      </c>
      <c r="T271" s="22">
        <v>7134189</v>
      </c>
      <c r="U271" s="22">
        <v>1346872</v>
      </c>
      <c r="V271" s="22">
        <v>0</v>
      </c>
      <c r="W271" s="22">
        <v>205418</v>
      </c>
      <c r="X271" s="22">
        <v>280973</v>
      </c>
      <c r="Y271" s="22">
        <v>0</v>
      </c>
      <c r="Z271" s="22">
        <v>0</v>
      </c>
      <c r="AA271" s="22">
        <v>0</v>
      </c>
      <c r="AB271" s="22">
        <v>0</v>
      </c>
      <c r="AC271" s="22">
        <v>1833263</v>
      </c>
      <c r="AD271" s="22">
        <v>2018829</v>
      </c>
      <c r="AE271" s="22">
        <v>208906</v>
      </c>
      <c r="AF271" s="22">
        <v>0</v>
      </c>
      <c r="AG271" s="22">
        <v>3443</v>
      </c>
      <c r="AH271" s="22">
        <v>22908</v>
      </c>
      <c r="AI271" s="22">
        <v>4087349</v>
      </c>
      <c r="AJ271" s="22">
        <v>3046840</v>
      </c>
      <c r="AK271" s="22">
        <v>0</v>
      </c>
      <c r="AL271" s="22">
        <v>0</v>
      </c>
      <c r="AM271" s="22">
        <v>3046840</v>
      </c>
    </row>
    <row r="272" spans="1:3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2143966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2143966</v>
      </c>
      <c r="N272" s="22">
        <v>0</v>
      </c>
      <c r="O272" s="22">
        <v>140249</v>
      </c>
      <c r="P272" s="22">
        <v>62692</v>
      </c>
      <c r="Q272" s="22">
        <v>1713410</v>
      </c>
      <c r="R272" s="22">
        <v>0</v>
      </c>
      <c r="S272" s="22">
        <v>0</v>
      </c>
      <c r="T272" s="22">
        <v>4060317</v>
      </c>
      <c r="U272" s="22">
        <v>667873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667873</v>
      </c>
      <c r="AD272" s="22">
        <v>25185</v>
      </c>
      <c r="AE272" s="22">
        <v>42288</v>
      </c>
      <c r="AF272" s="22">
        <v>0</v>
      </c>
      <c r="AG272" s="22">
        <v>0</v>
      </c>
      <c r="AH272" s="22">
        <v>0</v>
      </c>
      <c r="AI272" s="22">
        <v>735346</v>
      </c>
      <c r="AJ272" s="22">
        <v>3324971</v>
      </c>
      <c r="AK272" s="22">
        <v>0</v>
      </c>
      <c r="AL272" s="22">
        <v>0</v>
      </c>
      <c r="AM272" s="22">
        <v>3324971</v>
      </c>
    </row>
    <row r="273" spans="1:3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788551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788551</v>
      </c>
      <c r="N273" s="22">
        <v>0</v>
      </c>
      <c r="O273" s="22">
        <v>6852</v>
      </c>
      <c r="P273" s="22">
        <v>12158</v>
      </c>
      <c r="Q273" s="22">
        <v>169942</v>
      </c>
      <c r="R273" s="22">
        <v>202293</v>
      </c>
      <c r="S273" s="22">
        <v>0</v>
      </c>
      <c r="T273" s="22">
        <v>1179796</v>
      </c>
      <c r="U273" s="22">
        <v>453480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453480</v>
      </c>
      <c r="AD273" s="22">
        <v>2055</v>
      </c>
      <c r="AE273" s="22">
        <v>8404</v>
      </c>
      <c r="AF273" s="22">
        <v>0</v>
      </c>
      <c r="AG273" s="22">
        <v>69968</v>
      </c>
      <c r="AH273" s="22">
        <v>0</v>
      </c>
      <c r="AI273" s="22">
        <v>533907</v>
      </c>
      <c r="AJ273" s="22">
        <v>645889</v>
      </c>
      <c r="AK273" s="22">
        <v>0</v>
      </c>
      <c r="AL273" s="22">
        <v>0</v>
      </c>
      <c r="AM273" s="22">
        <v>645889</v>
      </c>
    </row>
    <row r="274" spans="1:3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1262233</v>
      </c>
      <c r="F274" s="22">
        <v>0</v>
      </c>
      <c r="G274" s="22">
        <v>6000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1268233</v>
      </c>
      <c r="N274" s="22">
        <v>0</v>
      </c>
      <c r="O274" s="22">
        <v>209102</v>
      </c>
      <c r="P274" s="22">
        <v>5641</v>
      </c>
      <c r="Q274" s="22">
        <v>330721</v>
      </c>
      <c r="R274" s="22">
        <v>145167</v>
      </c>
      <c r="S274" s="22">
        <v>0</v>
      </c>
      <c r="T274" s="22">
        <v>1958864</v>
      </c>
      <c r="U274" s="22">
        <v>935460</v>
      </c>
      <c r="V274" s="22">
        <v>0</v>
      </c>
      <c r="W274" s="22">
        <v>6000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941460</v>
      </c>
      <c r="AD274" s="22">
        <v>34485</v>
      </c>
      <c r="AE274" s="22">
        <v>846</v>
      </c>
      <c r="AF274" s="22">
        <v>0</v>
      </c>
      <c r="AG274" s="22">
        <v>63876</v>
      </c>
      <c r="AH274" s="22">
        <v>0</v>
      </c>
      <c r="AI274" s="22">
        <v>1040667</v>
      </c>
      <c r="AJ274" s="22">
        <v>918197</v>
      </c>
      <c r="AK274" s="22">
        <v>0</v>
      </c>
      <c r="AL274" s="22">
        <v>0</v>
      </c>
      <c r="AM274" s="22">
        <v>918197</v>
      </c>
    </row>
    <row r="275" spans="1:3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413036</v>
      </c>
      <c r="F275" s="22">
        <v>0</v>
      </c>
      <c r="G275" s="22">
        <v>0</v>
      </c>
      <c r="H275" s="22">
        <v>2528502</v>
      </c>
      <c r="I275" s="22">
        <v>0</v>
      </c>
      <c r="J275" s="22">
        <v>0</v>
      </c>
      <c r="K275" s="22">
        <v>0</v>
      </c>
      <c r="L275" s="22">
        <v>0</v>
      </c>
      <c r="M275" s="22">
        <v>2941538</v>
      </c>
      <c r="N275" s="22">
        <v>0</v>
      </c>
      <c r="O275" s="22">
        <v>219713</v>
      </c>
      <c r="P275" s="22">
        <v>99716</v>
      </c>
      <c r="Q275" s="22">
        <v>7100</v>
      </c>
      <c r="R275" s="22">
        <v>565480</v>
      </c>
      <c r="S275" s="22">
        <v>13642</v>
      </c>
      <c r="T275" s="22">
        <v>3847189</v>
      </c>
      <c r="U275" s="22">
        <v>409546</v>
      </c>
      <c r="V275" s="22">
        <v>0</v>
      </c>
      <c r="W275" s="22">
        <v>0</v>
      </c>
      <c r="X275" s="22">
        <v>253026</v>
      </c>
      <c r="Y275" s="22">
        <v>0</v>
      </c>
      <c r="Z275" s="22">
        <v>0</v>
      </c>
      <c r="AA275" s="22">
        <v>0</v>
      </c>
      <c r="AB275" s="22">
        <v>0</v>
      </c>
      <c r="AC275" s="22">
        <v>662572</v>
      </c>
      <c r="AD275" s="22">
        <v>17575</v>
      </c>
      <c r="AE275" s="22">
        <v>41649</v>
      </c>
      <c r="AF275" s="22">
        <v>0</v>
      </c>
      <c r="AG275" s="22">
        <v>75398</v>
      </c>
      <c r="AH275" s="22">
        <v>1364</v>
      </c>
      <c r="AI275" s="22">
        <v>798558</v>
      </c>
      <c r="AJ275" s="22">
        <v>3048631</v>
      </c>
      <c r="AK275" s="22">
        <v>219713</v>
      </c>
      <c r="AL275" s="22">
        <v>0</v>
      </c>
      <c r="AM275" s="22">
        <v>2828918</v>
      </c>
    </row>
    <row r="276" spans="1:3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1137109</v>
      </c>
      <c r="F276" s="22">
        <v>0</v>
      </c>
      <c r="G276" s="22">
        <v>0</v>
      </c>
      <c r="H276" s="22">
        <v>55573</v>
      </c>
      <c r="I276" s="22">
        <v>0</v>
      </c>
      <c r="J276" s="22">
        <v>0</v>
      </c>
      <c r="K276" s="22">
        <v>0</v>
      </c>
      <c r="L276" s="22">
        <v>0</v>
      </c>
      <c r="M276" s="22">
        <v>1192682</v>
      </c>
      <c r="N276" s="22">
        <v>0</v>
      </c>
      <c r="O276" s="22">
        <v>0</v>
      </c>
      <c r="P276" s="22">
        <v>4111</v>
      </c>
      <c r="Q276" s="22">
        <v>0</v>
      </c>
      <c r="R276" s="22">
        <v>105027</v>
      </c>
      <c r="S276" s="22">
        <v>0</v>
      </c>
      <c r="T276" s="22">
        <v>1301820</v>
      </c>
      <c r="U276" s="22">
        <v>484783</v>
      </c>
      <c r="V276" s="22">
        <v>0</v>
      </c>
      <c r="W276" s="22">
        <v>0</v>
      </c>
      <c r="X276" s="22">
        <v>50389</v>
      </c>
      <c r="Y276" s="22">
        <v>0</v>
      </c>
      <c r="Z276" s="22">
        <v>0</v>
      </c>
      <c r="AA276" s="22">
        <v>0</v>
      </c>
      <c r="AB276" s="22">
        <v>0</v>
      </c>
      <c r="AC276" s="22">
        <v>535172</v>
      </c>
      <c r="AD276" s="22">
        <v>0</v>
      </c>
      <c r="AE276" s="22">
        <v>3227</v>
      </c>
      <c r="AF276" s="22">
        <v>0</v>
      </c>
      <c r="AG276" s="22">
        <v>19007</v>
      </c>
      <c r="AH276" s="22">
        <v>0</v>
      </c>
      <c r="AI276" s="22">
        <v>557406</v>
      </c>
      <c r="AJ276" s="22">
        <v>744414</v>
      </c>
      <c r="AK276" s="22">
        <v>0</v>
      </c>
      <c r="AL276" s="22">
        <v>0</v>
      </c>
      <c r="AM276" s="22">
        <v>744414</v>
      </c>
    </row>
    <row r="277" spans="1:3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127256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127256</v>
      </c>
      <c r="N277" s="22">
        <v>0</v>
      </c>
      <c r="O277" s="22">
        <v>232435</v>
      </c>
      <c r="P277" s="22">
        <v>82390</v>
      </c>
      <c r="Q277" s="22">
        <v>0</v>
      </c>
      <c r="R277" s="22">
        <v>0</v>
      </c>
      <c r="S277" s="22">
        <v>4335</v>
      </c>
      <c r="T277" s="22">
        <v>446416</v>
      </c>
      <c r="U277" s="22">
        <v>87834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87834</v>
      </c>
      <c r="AD277" s="22">
        <v>77631</v>
      </c>
      <c r="AE277" s="22">
        <v>61460</v>
      </c>
      <c r="AF277" s="22">
        <v>0</v>
      </c>
      <c r="AG277" s="22">
        <v>0</v>
      </c>
      <c r="AH277" s="22">
        <v>4335</v>
      </c>
      <c r="AI277" s="22">
        <v>231260</v>
      </c>
      <c r="AJ277" s="22">
        <v>215156</v>
      </c>
      <c r="AK277" s="22">
        <v>0</v>
      </c>
      <c r="AL277" s="22">
        <v>0</v>
      </c>
      <c r="AM277" s="22">
        <v>215156</v>
      </c>
    </row>
    <row r="278" spans="1:3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205852</v>
      </c>
      <c r="F278" s="22">
        <v>0</v>
      </c>
      <c r="G278" s="22">
        <v>6222</v>
      </c>
      <c r="H278" s="22">
        <v>5300</v>
      </c>
      <c r="I278" s="22">
        <v>70218</v>
      </c>
      <c r="J278" s="22">
        <v>0</v>
      </c>
      <c r="K278" s="22">
        <v>0</v>
      </c>
      <c r="L278" s="22">
        <v>0</v>
      </c>
      <c r="M278" s="22">
        <v>287592</v>
      </c>
      <c r="N278" s="22">
        <v>0</v>
      </c>
      <c r="O278" s="22">
        <v>55688</v>
      </c>
      <c r="P278" s="22">
        <v>140006</v>
      </c>
      <c r="Q278" s="22">
        <v>1710</v>
      </c>
      <c r="R278" s="22">
        <v>111409</v>
      </c>
      <c r="S278" s="22">
        <v>0</v>
      </c>
      <c r="T278" s="22">
        <v>596405</v>
      </c>
      <c r="U278" s="22">
        <v>81604</v>
      </c>
      <c r="V278" s="22">
        <v>0</v>
      </c>
      <c r="W278" s="22">
        <v>1237</v>
      </c>
      <c r="X278" s="22">
        <v>2060</v>
      </c>
      <c r="Y278" s="22">
        <v>9676</v>
      </c>
      <c r="Z278" s="22">
        <v>0</v>
      </c>
      <c r="AA278" s="22">
        <v>0</v>
      </c>
      <c r="AB278" s="22">
        <v>0</v>
      </c>
      <c r="AC278" s="22">
        <v>94577</v>
      </c>
      <c r="AD278" s="22">
        <v>33656</v>
      </c>
      <c r="AE278" s="22">
        <v>57181</v>
      </c>
      <c r="AF278" s="22">
        <v>0</v>
      </c>
      <c r="AG278" s="22">
        <v>20221</v>
      </c>
      <c r="AH278" s="22">
        <v>0</v>
      </c>
      <c r="AI278" s="22">
        <v>205635</v>
      </c>
      <c r="AJ278" s="22">
        <v>390770</v>
      </c>
      <c r="AK278" s="22">
        <v>0</v>
      </c>
      <c r="AL278" s="22">
        <v>0</v>
      </c>
      <c r="AM278" s="22">
        <v>390770</v>
      </c>
    </row>
    <row r="279" spans="1:3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371966</v>
      </c>
      <c r="F279" s="22">
        <v>0</v>
      </c>
      <c r="G279" s="22">
        <v>91911</v>
      </c>
      <c r="H279" s="22">
        <v>0</v>
      </c>
      <c r="I279" s="22">
        <v>0</v>
      </c>
      <c r="J279" s="22">
        <v>0</v>
      </c>
      <c r="K279" s="22">
        <v>22600</v>
      </c>
      <c r="L279" s="22">
        <v>0</v>
      </c>
      <c r="M279" s="22">
        <v>486477</v>
      </c>
      <c r="N279" s="22">
        <v>0</v>
      </c>
      <c r="O279" s="22">
        <v>6089</v>
      </c>
      <c r="P279" s="22">
        <v>199653</v>
      </c>
      <c r="Q279" s="22">
        <v>27300</v>
      </c>
      <c r="R279" s="22">
        <v>0</v>
      </c>
      <c r="S279" s="22">
        <v>0</v>
      </c>
      <c r="T279" s="22">
        <v>719519</v>
      </c>
      <c r="U279" s="22">
        <v>122984</v>
      </c>
      <c r="V279" s="22">
        <v>0</v>
      </c>
      <c r="W279" s="22">
        <v>59742</v>
      </c>
      <c r="X279" s="22">
        <v>0</v>
      </c>
      <c r="Y279" s="22">
        <v>14690</v>
      </c>
      <c r="Z279" s="22">
        <v>0</v>
      </c>
      <c r="AA279" s="22">
        <v>0</v>
      </c>
      <c r="AB279" s="22">
        <v>0</v>
      </c>
      <c r="AC279" s="22">
        <v>197416</v>
      </c>
      <c r="AD279" s="22">
        <v>6088</v>
      </c>
      <c r="AE279" s="22">
        <v>89407</v>
      </c>
      <c r="AF279" s="22">
        <v>0</v>
      </c>
      <c r="AG279" s="22">
        <v>0</v>
      </c>
      <c r="AH279" s="22">
        <v>0</v>
      </c>
      <c r="AI279" s="22">
        <v>292911</v>
      </c>
      <c r="AJ279" s="22">
        <v>426608</v>
      </c>
      <c r="AK279" s="22">
        <v>0</v>
      </c>
      <c r="AL279" s="22">
        <v>0</v>
      </c>
      <c r="AM279" s="22">
        <v>426608</v>
      </c>
    </row>
    <row r="280" spans="1:3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1266287</v>
      </c>
      <c r="F280" s="22">
        <v>0</v>
      </c>
      <c r="G280" s="22">
        <v>0</v>
      </c>
      <c r="H280" s="22">
        <v>2631657</v>
      </c>
      <c r="I280" s="22">
        <v>0</v>
      </c>
      <c r="J280" s="22">
        <v>0</v>
      </c>
      <c r="K280" s="22">
        <v>0</v>
      </c>
      <c r="L280" s="22">
        <v>0</v>
      </c>
      <c r="M280" s="22">
        <v>3897944</v>
      </c>
      <c r="N280" s="22">
        <v>0</v>
      </c>
      <c r="O280" s="22">
        <v>0</v>
      </c>
      <c r="P280" s="22">
        <v>145160</v>
      </c>
      <c r="Q280" s="22">
        <v>3774715</v>
      </c>
      <c r="R280" s="22">
        <v>93951</v>
      </c>
      <c r="S280" s="22">
        <v>7401</v>
      </c>
      <c r="T280" s="22">
        <v>7919171</v>
      </c>
      <c r="U280" s="22">
        <v>872408</v>
      </c>
      <c r="V280" s="22">
        <v>0</v>
      </c>
      <c r="W280" s="22">
        <v>0</v>
      </c>
      <c r="X280" s="22">
        <v>380720</v>
      </c>
      <c r="Y280" s="22">
        <v>0</v>
      </c>
      <c r="Z280" s="22">
        <v>0</v>
      </c>
      <c r="AA280" s="22">
        <v>0</v>
      </c>
      <c r="AB280" s="22">
        <v>0</v>
      </c>
      <c r="AC280" s="22">
        <v>1253128</v>
      </c>
      <c r="AD280" s="22">
        <v>0</v>
      </c>
      <c r="AE280" s="22">
        <v>85930</v>
      </c>
      <c r="AF280" s="22">
        <v>0</v>
      </c>
      <c r="AG280" s="22">
        <v>62876</v>
      </c>
      <c r="AH280" s="22">
        <v>370</v>
      </c>
      <c r="AI280" s="22">
        <v>1402304</v>
      </c>
      <c r="AJ280" s="22">
        <v>6516867</v>
      </c>
      <c r="AK280" s="22">
        <v>0</v>
      </c>
      <c r="AL280" s="22">
        <v>0</v>
      </c>
      <c r="AM280" s="22">
        <v>6516867</v>
      </c>
    </row>
    <row r="281" spans="1:3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595781</v>
      </c>
      <c r="F281" s="22">
        <v>0</v>
      </c>
      <c r="G281" s="22">
        <v>4298</v>
      </c>
      <c r="H281" s="22">
        <v>0</v>
      </c>
      <c r="I281" s="22">
        <v>7284</v>
      </c>
      <c r="J281" s="22">
        <v>0</v>
      </c>
      <c r="K281" s="22">
        <v>0</v>
      </c>
      <c r="L281" s="22">
        <v>0</v>
      </c>
      <c r="M281" s="22">
        <v>607363</v>
      </c>
      <c r="N281" s="22">
        <v>0</v>
      </c>
      <c r="O281" s="22">
        <v>430297</v>
      </c>
      <c r="P281" s="22">
        <v>26748</v>
      </c>
      <c r="Q281" s="22">
        <v>36970</v>
      </c>
      <c r="R281" s="22">
        <v>177801</v>
      </c>
      <c r="S281" s="22">
        <v>15479</v>
      </c>
      <c r="T281" s="22">
        <v>1294658</v>
      </c>
      <c r="U281" s="22">
        <v>272466</v>
      </c>
      <c r="V281" s="22">
        <v>0</v>
      </c>
      <c r="W281" s="22">
        <v>1851</v>
      </c>
      <c r="X281" s="22">
        <v>0</v>
      </c>
      <c r="Y281" s="22">
        <v>3642</v>
      </c>
      <c r="Z281" s="22">
        <v>0</v>
      </c>
      <c r="AA281" s="22">
        <v>0</v>
      </c>
      <c r="AB281" s="22">
        <v>0</v>
      </c>
      <c r="AC281" s="22">
        <v>277959</v>
      </c>
      <c r="AD281" s="22">
        <v>183155</v>
      </c>
      <c r="AE281" s="22">
        <v>19881</v>
      </c>
      <c r="AF281" s="22">
        <v>0</v>
      </c>
      <c r="AG281" s="22">
        <v>106500</v>
      </c>
      <c r="AH281" s="22">
        <v>15479</v>
      </c>
      <c r="AI281" s="22">
        <v>602974</v>
      </c>
      <c r="AJ281" s="22">
        <v>691684</v>
      </c>
      <c r="AK281" s="22">
        <v>0</v>
      </c>
      <c r="AL281" s="22">
        <v>0</v>
      </c>
      <c r="AM281" s="22">
        <v>691684</v>
      </c>
    </row>
    <row r="282" spans="1:3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1551775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1551775</v>
      </c>
      <c r="N282" s="22">
        <v>0</v>
      </c>
      <c r="O282" s="22">
        <v>252440</v>
      </c>
      <c r="P282" s="22">
        <v>142563</v>
      </c>
      <c r="Q282" s="22">
        <v>4337741</v>
      </c>
      <c r="R282" s="22">
        <v>872549</v>
      </c>
      <c r="S282" s="22">
        <v>12500</v>
      </c>
      <c r="T282" s="22">
        <v>7169568</v>
      </c>
      <c r="U282" s="22">
        <v>1203450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1203450</v>
      </c>
      <c r="AD282" s="22">
        <v>11717</v>
      </c>
      <c r="AE282" s="22">
        <v>70863</v>
      </c>
      <c r="AF282" s="22">
        <v>0</v>
      </c>
      <c r="AG282" s="22">
        <v>344191</v>
      </c>
      <c r="AH282" s="22">
        <v>12500</v>
      </c>
      <c r="AI282" s="22">
        <v>1642721</v>
      </c>
      <c r="AJ282" s="22">
        <v>5526847</v>
      </c>
      <c r="AK282" s="22">
        <v>0</v>
      </c>
      <c r="AL282" s="22">
        <v>0</v>
      </c>
      <c r="AM282" s="22">
        <v>5526847</v>
      </c>
    </row>
    <row r="283" spans="1:3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1476800</v>
      </c>
      <c r="F283" s="22">
        <v>0</v>
      </c>
      <c r="G283" s="22">
        <v>0</v>
      </c>
      <c r="H283" s="22">
        <v>2584511</v>
      </c>
      <c r="I283" s="22">
        <v>0</v>
      </c>
      <c r="J283" s="22">
        <v>0</v>
      </c>
      <c r="K283" s="22">
        <v>0</v>
      </c>
      <c r="L283" s="22">
        <v>0</v>
      </c>
      <c r="M283" s="22">
        <v>4061311</v>
      </c>
      <c r="N283" s="22">
        <v>38168</v>
      </c>
      <c r="O283" s="22">
        <v>0</v>
      </c>
      <c r="P283" s="22">
        <v>32164</v>
      </c>
      <c r="Q283" s="22">
        <v>3664622</v>
      </c>
      <c r="R283" s="22">
        <v>93995</v>
      </c>
      <c r="S283" s="22">
        <v>7401</v>
      </c>
      <c r="T283" s="22">
        <v>7897661</v>
      </c>
      <c r="U283" s="22">
        <v>900415</v>
      </c>
      <c r="V283" s="22">
        <v>0</v>
      </c>
      <c r="W283" s="22">
        <v>0</v>
      </c>
      <c r="X283" s="22">
        <v>137566</v>
      </c>
      <c r="Y283" s="22">
        <v>0</v>
      </c>
      <c r="Z283" s="22">
        <v>0</v>
      </c>
      <c r="AA283" s="22">
        <v>0</v>
      </c>
      <c r="AB283" s="22">
        <v>0</v>
      </c>
      <c r="AC283" s="22">
        <v>1037981</v>
      </c>
      <c r="AD283" s="22">
        <v>0</v>
      </c>
      <c r="AE283" s="22">
        <v>26155</v>
      </c>
      <c r="AF283" s="22">
        <v>0</v>
      </c>
      <c r="AG283" s="22">
        <v>74101</v>
      </c>
      <c r="AH283" s="22">
        <v>740</v>
      </c>
      <c r="AI283" s="22">
        <v>1138977</v>
      </c>
      <c r="AJ283" s="22">
        <v>6758684</v>
      </c>
      <c r="AK283" s="22">
        <v>0</v>
      </c>
      <c r="AL283" s="22">
        <v>0</v>
      </c>
      <c r="AM283" s="22">
        <v>6758684</v>
      </c>
    </row>
    <row r="284" spans="1:3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1534555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1534555</v>
      </c>
      <c r="N284" s="22">
        <v>0</v>
      </c>
      <c r="O284" s="22">
        <v>538980</v>
      </c>
      <c r="P284" s="22">
        <v>524617</v>
      </c>
      <c r="Q284" s="22">
        <v>182563</v>
      </c>
      <c r="R284" s="22">
        <v>178586</v>
      </c>
      <c r="S284" s="22">
        <v>0</v>
      </c>
      <c r="T284" s="22">
        <v>2959301</v>
      </c>
      <c r="U284" s="22">
        <v>766065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766065</v>
      </c>
      <c r="AD284" s="22">
        <v>330100</v>
      </c>
      <c r="AE284" s="22">
        <v>312199</v>
      </c>
      <c r="AF284" s="22">
        <v>0</v>
      </c>
      <c r="AG284" s="22">
        <v>21130</v>
      </c>
      <c r="AH284" s="22">
        <v>0</v>
      </c>
      <c r="AI284" s="22">
        <v>1429494</v>
      </c>
      <c r="AJ284" s="22">
        <v>1529807</v>
      </c>
      <c r="AK284" s="22">
        <v>0</v>
      </c>
      <c r="AL284" s="22">
        <v>0</v>
      </c>
      <c r="AM284" s="22">
        <v>1529807</v>
      </c>
    </row>
    <row r="285" spans="1:3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331943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331943</v>
      </c>
      <c r="N285" s="22">
        <v>0</v>
      </c>
      <c r="O285" s="22">
        <v>311438</v>
      </c>
      <c r="P285" s="22">
        <v>122583</v>
      </c>
      <c r="Q285" s="22">
        <v>107001</v>
      </c>
      <c r="R285" s="22">
        <v>346885</v>
      </c>
      <c r="S285" s="22">
        <v>3091</v>
      </c>
      <c r="T285" s="22">
        <v>1222941</v>
      </c>
      <c r="U285" s="22">
        <v>133161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133161</v>
      </c>
      <c r="AD285" s="22">
        <v>37031</v>
      </c>
      <c r="AE285" s="22">
        <v>83856</v>
      </c>
      <c r="AF285" s="22">
        <v>0</v>
      </c>
      <c r="AG285" s="22">
        <v>139234</v>
      </c>
      <c r="AH285" s="22">
        <v>309</v>
      </c>
      <c r="AI285" s="22">
        <v>393591</v>
      </c>
      <c r="AJ285" s="22">
        <v>829350</v>
      </c>
      <c r="AK285" s="22">
        <v>226713</v>
      </c>
      <c r="AL285" s="22">
        <v>0</v>
      </c>
      <c r="AM285" s="22">
        <v>602637</v>
      </c>
    </row>
    <row r="286" spans="1:3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1973460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1973460</v>
      </c>
      <c r="N286" s="22">
        <v>0</v>
      </c>
      <c r="O286" s="22">
        <v>103578</v>
      </c>
      <c r="P286" s="22">
        <v>37289</v>
      </c>
      <c r="Q286" s="22">
        <v>175269</v>
      </c>
      <c r="R286" s="22">
        <v>80222</v>
      </c>
      <c r="S286" s="22">
        <v>0</v>
      </c>
      <c r="T286" s="22">
        <v>2369818</v>
      </c>
      <c r="U286" s="22">
        <v>785598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785598</v>
      </c>
      <c r="AD286" s="22">
        <v>39289</v>
      </c>
      <c r="AE286" s="22">
        <v>1865</v>
      </c>
      <c r="AF286" s="22">
        <v>0</v>
      </c>
      <c r="AG286" s="22">
        <v>42235</v>
      </c>
      <c r="AH286" s="22">
        <v>0</v>
      </c>
      <c r="AI286" s="22">
        <v>868987</v>
      </c>
      <c r="AJ286" s="22">
        <v>1500831</v>
      </c>
      <c r="AK286" s="22">
        <v>0</v>
      </c>
      <c r="AL286" s="22">
        <v>0</v>
      </c>
      <c r="AM286" s="22">
        <v>1500831</v>
      </c>
    </row>
    <row r="287" spans="1:3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2361361</v>
      </c>
      <c r="F287" s="22">
        <v>0</v>
      </c>
      <c r="G287" s="22">
        <v>1652</v>
      </c>
      <c r="H287" s="22">
        <v>0</v>
      </c>
      <c r="I287" s="22">
        <v>125723</v>
      </c>
      <c r="J287" s="22">
        <v>0</v>
      </c>
      <c r="K287" s="22">
        <v>0</v>
      </c>
      <c r="L287" s="22">
        <v>0</v>
      </c>
      <c r="M287" s="22">
        <v>2488736</v>
      </c>
      <c r="N287" s="22">
        <v>7552</v>
      </c>
      <c r="O287" s="22">
        <v>168015</v>
      </c>
      <c r="P287" s="22">
        <v>30545</v>
      </c>
      <c r="Q287" s="22">
        <v>34276</v>
      </c>
      <c r="R287" s="22">
        <v>277925</v>
      </c>
      <c r="S287" s="22">
        <v>0</v>
      </c>
      <c r="T287" s="22">
        <v>3007049</v>
      </c>
      <c r="U287" s="22">
        <v>1265984</v>
      </c>
      <c r="V287" s="22">
        <v>0</v>
      </c>
      <c r="W287" s="22">
        <v>1652</v>
      </c>
      <c r="X287" s="22">
        <v>0</v>
      </c>
      <c r="Y287" s="22">
        <v>95823</v>
      </c>
      <c r="Z287" s="22">
        <v>0</v>
      </c>
      <c r="AA287" s="22">
        <v>0</v>
      </c>
      <c r="AB287" s="22">
        <v>0</v>
      </c>
      <c r="AC287" s="22">
        <v>1363459</v>
      </c>
      <c r="AD287" s="22">
        <v>94855</v>
      </c>
      <c r="AE287" s="22">
        <v>20656</v>
      </c>
      <c r="AF287" s="22">
        <v>0</v>
      </c>
      <c r="AG287" s="22">
        <v>66336</v>
      </c>
      <c r="AH287" s="22">
        <v>0</v>
      </c>
      <c r="AI287" s="22">
        <v>1545306</v>
      </c>
      <c r="AJ287" s="22">
        <v>1461743</v>
      </c>
      <c r="AK287" s="22">
        <v>0</v>
      </c>
      <c r="AL287" s="22">
        <v>0</v>
      </c>
      <c r="AM287" s="22">
        <v>1461743</v>
      </c>
    </row>
    <row r="288" spans="1:3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740939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740939</v>
      </c>
      <c r="N288" s="22">
        <v>0</v>
      </c>
      <c r="O288" s="22">
        <v>112970</v>
      </c>
      <c r="P288" s="22">
        <v>7090</v>
      </c>
      <c r="Q288" s="22">
        <v>161170</v>
      </c>
      <c r="R288" s="22">
        <v>44957</v>
      </c>
      <c r="S288" s="22">
        <v>0</v>
      </c>
      <c r="T288" s="22">
        <v>1067126</v>
      </c>
      <c r="U288" s="22">
        <v>421195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421195</v>
      </c>
      <c r="AD288" s="22">
        <v>55525</v>
      </c>
      <c r="AE288" s="22">
        <v>5052</v>
      </c>
      <c r="AF288" s="22">
        <v>0</v>
      </c>
      <c r="AG288" s="22">
        <v>13904</v>
      </c>
      <c r="AH288" s="22">
        <v>0</v>
      </c>
      <c r="AI288" s="22">
        <v>495676</v>
      </c>
      <c r="AJ288" s="22">
        <v>571450</v>
      </c>
      <c r="AK288" s="22">
        <v>0</v>
      </c>
      <c r="AL288" s="22">
        <v>0</v>
      </c>
      <c r="AM288" s="22">
        <v>571450</v>
      </c>
    </row>
    <row r="289" spans="1:3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183550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183550</v>
      </c>
      <c r="N289" s="22">
        <v>0</v>
      </c>
      <c r="O289" s="22">
        <v>48723</v>
      </c>
      <c r="P289" s="22">
        <v>56482</v>
      </c>
      <c r="Q289" s="22">
        <v>280469</v>
      </c>
      <c r="R289" s="22">
        <v>534155</v>
      </c>
      <c r="S289" s="22">
        <v>0</v>
      </c>
      <c r="T289" s="22">
        <v>1103379</v>
      </c>
      <c r="U289" s="22">
        <v>101127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101127</v>
      </c>
      <c r="AD289" s="22">
        <v>3974</v>
      </c>
      <c r="AE289" s="22">
        <v>33431</v>
      </c>
      <c r="AF289" s="22">
        <v>0</v>
      </c>
      <c r="AG289" s="22">
        <v>221543</v>
      </c>
      <c r="AH289" s="22">
        <v>0</v>
      </c>
      <c r="AI289" s="22">
        <v>360075</v>
      </c>
      <c r="AJ289" s="22">
        <v>743304</v>
      </c>
      <c r="AK289" s="22">
        <v>0</v>
      </c>
      <c r="AL289" s="22">
        <v>0</v>
      </c>
      <c r="AM289" s="22">
        <v>743304</v>
      </c>
    </row>
    <row r="290" spans="1:3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1045988</v>
      </c>
      <c r="F290" s="22">
        <v>0</v>
      </c>
      <c r="G290" s="22">
        <v>0</v>
      </c>
      <c r="H290" s="22">
        <v>586824</v>
      </c>
      <c r="I290" s="22">
        <v>0</v>
      </c>
      <c r="J290" s="22">
        <v>0</v>
      </c>
      <c r="K290" s="22">
        <v>0</v>
      </c>
      <c r="L290" s="22">
        <v>0</v>
      </c>
      <c r="M290" s="22">
        <v>1632812</v>
      </c>
      <c r="N290" s="22">
        <v>0</v>
      </c>
      <c r="O290" s="22">
        <v>873478</v>
      </c>
      <c r="P290" s="22">
        <v>39828</v>
      </c>
      <c r="Q290" s="22">
        <v>7100</v>
      </c>
      <c r="R290" s="22">
        <v>347766</v>
      </c>
      <c r="S290" s="22">
        <v>13115</v>
      </c>
      <c r="T290" s="22">
        <v>2914099</v>
      </c>
      <c r="U290" s="22">
        <v>868499</v>
      </c>
      <c r="V290" s="22">
        <v>0</v>
      </c>
      <c r="W290" s="22">
        <v>0</v>
      </c>
      <c r="X290" s="22">
        <v>175095</v>
      </c>
      <c r="Y290" s="22">
        <v>0</v>
      </c>
      <c r="Z290" s="22">
        <v>0</v>
      </c>
      <c r="AA290" s="22">
        <v>0</v>
      </c>
      <c r="AB290" s="22">
        <v>0</v>
      </c>
      <c r="AC290" s="22">
        <v>1043594</v>
      </c>
      <c r="AD290" s="22">
        <v>53198</v>
      </c>
      <c r="AE290" s="22">
        <v>14887</v>
      </c>
      <c r="AF290" s="22">
        <v>0</v>
      </c>
      <c r="AG290" s="22">
        <v>141402</v>
      </c>
      <c r="AH290" s="22">
        <v>1311</v>
      </c>
      <c r="AI290" s="22">
        <v>1254392</v>
      </c>
      <c r="AJ290" s="22">
        <v>1659707</v>
      </c>
      <c r="AK290" s="22">
        <v>0</v>
      </c>
      <c r="AL290" s="22">
        <v>0</v>
      </c>
      <c r="AM290" s="22">
        <v>1659707</v>
      </c>
    </row>
    <row r="291" spans="1:3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392182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392182</v>
      </c>
      <c r="N291" s="22">
        <v>0</v>
      </c>
      <c r="O291" s="22">
        <v>193735</v>
      </c>
      <c r="P291" s="22">
        <v>58402</v>
      </c>
      <c r="Q291" s="22">
        <v>354259</v>
      </c>
      <c r="R291" s="22">
        <v>240395</v>
      </c>
      <c r="S291" s="22">
        <v>0</v>
      </c>
      <c r="T291" s="22">
        <v>1238973</v>
      </c>
      <c r="U291" s="22">
        <v>261498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261498</v>
      </c>
      <c r="AD291" s="22">
        <v>35124</v>
      </c>
      <c r="AE291" s="22">
        <v>58402</v>
      </c>
      <c r="AF291" s="22">
        <v>0</v>
      </c>
      <c r="AG291" s="22">
        <v>48774</v>
      </c>
      <c r="AH291" s="22">
        <v>0</v>
      </c>
      <c r="AI291" s="22">
        <v>403798</v>
      </c>
      <c r="AJ291" s="22">
        <v>835175</v>
      </c>
      <c r="AK291" s="22">
        <v>0</v>
      </c>
      <c r="AL291" s="22">
        <v>0</v>
      </c>
      <c r="AM291" s="22">
        <v>835175</v>
      </c>
    </row>
    <row r="292" spans="1:3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726092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726092</v>
      </c>
      <c r="N292" s="22">
        <v>0</v>
      </c>
      <c r="O292" s="22">
        <v>89627</v>
      </c>
      <c r="P292" s="22">
        <v>10062</v>
      </c>
      <c r="Q292" s="22">
        <v>245645</v>
      </c>
      <c r="R292" s="22">
        <v>189035</v>
      </c>
      <c r="S292" s="22">
        <v>0</v>
      </c>
      <c r="T292" s="22">
        <v>1260461</v>
      </c>
      <c r="U292" s="22">
        <v>190505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190505</v>
      </c>
      <c r="AD292" s="22">
        <v>6274</v>
      </c>
      <c r="AE292" s="22">
        <v>10062</v>
      </c>
      <c r="AF292" s="22">
        <v>0</v>
      </c>
      <c r="AG292" s="22">
        <v>86990</v>
      </c>
      <c r="AH292" s="22">
        <v>0</v>
      </c>
      <c r="AI292" s="22">
        <v>293831</v>
      </c>
      <c r="AJ292" s="22">
        <v>966630</v>
      </c>
      <c r="AK292" s="22">
        <v>0</v>
      </c>
      <c r="AL292" s="22">
        <v>0</v>
      </c>
      <c r="AM292" s="22">
        <v>966630</v>
      </c>
    </row>
    <row r="293" spans="1:3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913729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913729</v>
      </c>
      <c r="N293" s="22">
        <v>0</v>
      </c>
      <c r="O293" s="22">
        <v>25389</v>
      </c>
      <c r="P293" s="22">
        <v>15060</v>
      </c>
      <c r="Q293" s="22">
        <v>201596</v>
      </c>
      <c r="R293" s="22">
        <v>0</v>
      </c>
      <c r="S293" s="22">
        <v>0</v>
      </c>
      <c r="T293" s="22">
        <v>1155774</v>
      </c>
      <c r="U293" s="22">
        <v>427348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427348</v>
      </c>
      <c r="AD293" s="22">
        <v>7589</v>
      </c>
      <c r="AE293" s="22">
        <v>13517</v>
      </c>
      <c r="AF293" s="22">
        <v>0</v>
      </c>
      <c r="AG293" s="22">
        <v>0</v>
      </c>
      <c r="AH293" s="22">
        <v>0</v>
      </c>
      <c r="AI293" s="22">
        <v>448454</v>
      </c>
      <c r="AJ293" s="22">
        <v>707320</v>
      </c>
      <c r="AK293" s="22">
        <v>0</v>
      </c>
      <c r="AL293" s="22">
        <v>0</v>
      </c>
      <c r="AM293" s="22">
        <v>707320</v>
      </c>
    </row>
    <row r="294" spans="1:3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1107523</v>
      </c>
      <c r="F294" s="22">
        <v>0</v>
      </c>
      <c r="G294" s="22">
        <v>0</v>
      </c>
      <c r="H294" s="22">
        <v>3135303</v>
      </c>
      <c r="I294" s="22">
        <v>0</v>
      </c>
      <c r="J294" s="22">
        <v>0</v>
      </c>
      <c r="K294" s="22">
        <v>0</v>
      </c>
      <c r="L294" s="22">
        <v>0</v>
      </c>
      <c r="M294" s="22">
        <v>4242826</v>
      </c>
      <c r="N294" s="22">
        <v>2573428</v>
      </c>
      <c r="O294" s="22">
        <v>808959</v>
      </c>
      <c r="P294" s="22">
        <v>300255</v>
      </c>
      <c r="Q294" s="22">
        <v>2834811</v>
      </c>
      <c r="R294" s="22">
        <v>96022</v>
      </c>
      <c r="S294" s="22">
        <v>19901</v>
      </c>
      <c r="T294" s="22">
        <v>10876202</v>
      </c>
      <c r="U294" s="22">
        <v>590650</v>
      </c>
      <c r="V294" s="22">
        <v>0</v>
      </c>
      <c r="W294" s="22">
        <v>0</v>
      </c>
      <c r="X294" s="22">
        <v>166990</v>
      </c>
      <c r="Y294" s="22">
        <v>0</v>
      </c>
      <c r="Z294" s="22">
        <v>0</v>
      </c>
      <c r="AA294" s="22">
        <v>0</v>
      </c>
      <c r="AB294" s="22">
        <v>0</v>
      </c>
      <c r="AC294" s="22">
        <v>757640</v>
      </c>
      <c r="AD294" s="22">
        <v>656957</v>
      </c>
      <c r="AE294" s="22">
        <v>215981</v>
      </c>
      <c r="AF294" s="22">
        <v>0</v>
      </c>
      <c r="AG294" s="22">
        <v>53470</v>
      </c>
      <c r="AH294" s="22">
        <v>13240</v>
      </c>
      <c r="AI294" s="22">
        <v>1697288</v>
      </c>
      <c r="AJ294" s="22">
        <v>9178914</v>
      </c>
      <c r="AK294" s="22">
        <v>2900000</v>
      </c>
      <c r="AL294" s="22">
        <v>0</v>
      </c>
      <c r="AM294" s="22">
        <v>6278914</v>
      </c>
    </row>
    <row r="295" spans="1:3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893977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893977</v>
      </c>
      <c r="N295" s="22">
        <v>0</v>
      </c>
      <c r="O295" s="22">
        <v>29369</v>
      </c>
      <c r="P295" s="22">
        <v>62892</v>
      </c>
      <c r="Q295" s="22">
        <v>1118100</v>
      </c>
      <c r="R295" s="22">
        <v>94776</v>
      </c>
      <c r="S295" s="22">
        <v>0</v>
      </c>
      <c r="T295" s="22">
        <v>2199114</v>
      </c>
      <c r="U295" s="22">
        <v>535627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535627</v>
      </c>
      <c r="AD295" s="22">
        <v>7536</v>
      </c>
      <c r="AE295" s="22">
        <v>39567</v>
      </c>
      <c r="AF295" s="22">
        <v>0</v>
      </c>
      <c r="AG295" s="22">
        <v>6364</v>
      </c>
      <c r="AH295" s="22">
        <v>0</v>
      </c>
      <c r="AI295" s="22">
        <v>589094</v>
      </c>
      <c r="AJ295" s="22">
        <v>1610020</v>
      </c>
      <c r="AK295" s="22">
        <v>0</v>
      </c>
      <c r="AL295" s="22">
        <v>0</v>
      </c>
      <c r="AM295" s="22">
        <v>1610020</v>
      </c>
    </row>
    <row r="296" spans="1:3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391412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391412</v>
      </c>
      <c r="N296" s="22">
        <v>0</v>
      </c>
      <c r="O296" s="22">
        <v>57812</v>
      </c>
      <c r="P296" s="22">
        <v>185271</v>
      </c>
      <c r="Q296" s="22">
        <v>326157</v>
      </c>
      <c r="R296" s="22">
        <v>92433</v>
      </c>
      <c r="S296" s="22">
        <v>19492</v>
      </c>
      <c r="T296" s="22">
        <v>1072577</v>
      </c>
      <c r="U296" s="22">
        <v>31232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31232</v>
      </c>
      <c r="AD296" s="22">
        <v>13622</v>
      </c>
      <c r="AE296" s="22">
        <v>65419</v>
      </c>
      <c r="AF296" s="22">
        <v>0</v>
      </c>
      <c r="AG296" s="22">
        <v>11215</v>
      </c>
      <c r="AH296" s="22">
        <v>19492</v>
      </c>
      <c r="AI296" s="22">
        <v>140980</v>
      </c>
      <c r="AJ296" s="22">
        <v>931597</v>
      </c>
      <c r="AK296" s="22">
        <v>0</v>
      </c>
      <c r="AL296" s="22">
        <v>0</v>
      </c>
      <c r="AM296" s="22">
        <v>931597</v>
      </c>
    </row>
    <row r="297" spans="1:3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1534156</v>
      </c>
      <c r="F297" s="22">
        <v>0</v>
      </c>
      <c r="G297" s="22">
        <v>0</v>
      </c>
      <c r="H297" s="22">
        <v>2277964</v>
      </c>
      <c r="I297" s="22">
        <v>0</v>
      </c>
      <c r="J297" s="22">
        <v>0</v>
      </c>
      <c r="K297" s="22">
        <v>0</v>
      </c>
      <c r="L297" s="22">
        <v>0</v>
      </c>
      <c r="M297" s="22">
        <v>3812120</v>
      </c>
      <c r="N297" s="22">
        <v>0</v>
      </c>
      <c r="O297" s="22">
        <v>427284</v>
      </c>
      <c r="P297" s="22">
        <v>89043</v>
      </c>
      <c r="Q297" s="22">
        <v>1389768</v>
      </c>
      <c r="R297" s="22">
        <v>652267</v>
      </c>
      <c r="S297" s="22">
        <v>66220</v>
      </c>
      <c r="T297" s="22">
        <v>6436702</v>
      </c>
      <c r="U297" s="22">
        <v>1394649</v>
      </c>
      <c r="V297" s="22">
        <v>0</v>
      </c>
      <c r="W297" s="22">
        <v>0</v>
      </c>
      <c r="X297" s="22">
        <v>480789</v>
      </c>
      <c r="Y297" s="22">
        <v>0</v>
      </c>
      <c r="Z297" s="22">
        <v>0</v>
      </c>
      <c r="AA297" s="22">
        <v>0</v>
      </c>
      <c r="AB297" s="22">
        <v>0</v>
      </c>
      <c r="AC297" s="22">
        <v>1875438</v>
      </c>
      <c r="AD297" s="22">
        <v>17578</v>
      </c>
      <c r="AE297" s="22">
        <v>60279</v>
      </c>
      <c r="AF297" s="22">
        <v>0</v>
      </c>
      <c r="AG297" s="22">
        <v>315961</v>
      </c>
      <c r="AH297" s="22">
        <v>35885</v>
      </c>
      <c r="AI297" s="22">
        <v>2305141</v>
      </c>
      <c r="AJ297" s="22">
        <v>4131561</v>
      </c>
      <c r="AK297" s="22">
        <v>81333</v>
      </c>
      <c r="AL297" s="22">
        <v>0</v>
      </c>
      <c r="AM297" s="22">
        <v>4050228</v>
      </c>
    </row>
    <row r="298" spans="1:3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623517</v>
      </c>
      <c r="F298" s="22">
        <v>0</v>
      </c>
      <c r="G298" s="22">
        <v>0</v>
      </c>
      <c r="H298" s="22">
        <v>2251035</v>
      </c>
      <c r="I298" s="22">
        <v>0</v>
      </c>
      <c r="J298" s="22">
        <v>0</v>
      </c>
      <c r="K298" s="22">
        <v>0</v>
      </c>
      <c r="L298" s="22">
        <v>0</v>
      </c>
      <c r="M298" s="22">
        <v>2874552</v>
      </c>
      <c r="N298" s="22">
        <v>0</v>
      </c>
      <c r="O298" s="22">
        <v>0</v>
      </c>
      <c r="P298" s="22">
        <v>25545</v>
      </c>
      <c r="Q298" s="22">
        <v>1984472</v>
      </c>
      <c r="R298" s="22">
        <v>173007</v>
      </c>
      <c r="S298" s="22">
        <v>7401</v>
      </c>
      <c r="T298" s="22">
        <v>5064977</v>
      </c>
      <c r="U298" s="22">
        <v>384883</v>
      </c>
      <c r="V298" s="22">
        <v>0</v>
      </c>
      <c r="W298" s="22">
        <v>0</v>
      </c>
      <c r="X298" s="22">
        <v>260668</v>
      </c>
      <c r="Y298" s="22">
        <v>0</v>
      </c>
      <c r="Z298" s="22">
        <v>0</v>
      </c>
      <c r="AA298" s="22">
        <v>0</v>
      </c>
      <c r="AB298" s="22">
        <v>0</v>
      </c>
      <c r="AC298" s="22">
        <v>645551</v>
      </c>
      <c r="AD298" s="22">
        <v>0</v>
      </c>
      <c r="AE298" s="22">
        <v>20423</v>
      </c>
      <c r="AF298" s="22">
        <v>0</v>
      </c>
      <c r="AG298" s="22">
        <v>63225</v>
      </c>
      <c r="AH298" s="22">
        <v>740</v>
      </c>
      <c r="AI298" s="22">
        <v>729939</v>
      </c>
      <c r="AJ298" s="22">
        <v>4335038</v>
      </c>
      <c r="AK298" s="22">
        <v>0</v>
      </c>
      <c r="AL298" s="22">
        <v>0</v>
      </c>
      <c r="AM298" s="22">
        <v>4335038</v>
      </c>
    </row>
    <row r="299" spans="1:3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2605931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2605931</v>
      </c>
      <c r="N299" s="22">
        <v>0</v>
      </c>
      <c r="O299" s="22">
        <v>428143</v>
      </c>
      <c r="P299" s="22">
        <v>148716</v>
      </c>
      <c r="Q299" s="22">
        <v>1602278</v>
      </c>
      <c r="R299" s="22">
        <v>196540</v>
      </c>
      <c r="S299" s="22">
        <v>0</v>
      </c>
      <c r="T299" s="22">
        <v>4981608</v>
      </c>
      <c r="U299" s="22">
        <v>805294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805294</v>
      </c>
      <c r="AD299" s="22">
        <v>177254</v>
      </c>
      <c r="AE299" s="22">
        <v>85527</v>
      </c>
      <c r="AF299" s="22">
        <v>0</v>
      </c>
      <c r="AG299" s="22">
        <v>179373</v>
      </c>
      <c r="AH299" s="22">
        <v>0</v>
      </c>
      <c r="AI299" s="22">
        <v>1247448</v>
      </c>
      <c r="AJ299" s="22">
        <v>3734160</v>
      </c>
      <c r="AK299" s="22">
        <v>0</v>
      </c>
      <c r="AL299" s="22">
        <v>0</v>
      </c>
      <c r="AM299" s="22">
        <v>3734160</v>
      </c>
    </row>
    <row r="300" spans="1:3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1806657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1806657</v>
      </c>
      <c r="N300" s="22">
        <v>0</v>
      </c>
      <c r="O300" s="22">
        <v>111219</v>
      </c>
      <c r="P300" s="22">
        <v>46888</v>
      </c>
      <c r="Q300" s="22">
        <v>0</v>
      </c>
      <c r="R300" s="22">
        <v>138225</v>
      </c>
      <c r="S300" s="22">
        <v>0</v>
      </c>
      <c r="T300" s="22">
        <v>2102989</v>
      </c>
      <c r="U300" s="22">
        <v>1271744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1271744</v>
      </c>
      <c r="AD300" s="22">
        <v>49747</v>
      </c>
      <c r="AE300" s="22">
        <v>39520</v>
      </c>
      <c r="AF300" s="22">
        <v>0</v>
      </c>
      <c r="AG300" s="22">
        <v>66369</v>
      </c>
      <c r="AH300" s="22">
        <v>0</v>
      </c>
      <c r="AI300" s="22">
        <v>1427380</v>
      </c>
      <c r="AJ300" s="22">
        <v>675609</v>
      </c>
      <c r="AK300" s="22">
        <v>0</v>
      </c>
      <c r="AL300" s="22">
        <v>0</v>
      </c>
      <c r="AM300" s="22">
        <v>675609</v>
      </c>
    </row>
    <row r="301" spans="1:3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374503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374503</v>
      </c>
      <c r="N301" s="22">
        <v>0</v>
      </c>
      <c r="O301" s="22">
        <v>0</v>
      </c>
      <c r="P301" s="22">
        <v>51755</v>
      </c>
      <c r="Q301" s="22">
        <v>42585</v>
      </c>
      <c r="R301" s="22">
        <v>0</v>
      </c>
      <c r="S301" s="22">
        <v>0</v>
      </c>
      <c r="T301" s="22">
        <v>468843</v>
      </c>
      <c r="U301" s="22">
        <v>235940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235940</v>
      </c>
      <c r="AD301" s="22">
        <v>0</v>
      </c>
      <c r="AE301" s="22">
        <v>21015</v>
      </c>
      <c r="AF301" s="22">
        <v>0</v>
      </c>
      <c r="AG301" s="22">
        <v>0</v>
      </c>
      <c r="AH301" s="22">
        <v>0</v>
      </c>
      <c r="AI301" s="22">
        <v>256955</v>
      </c>
      <c r="AJ301" s="22">
        <v>211888</v>
      </c>
      <c r="AK301" s="22">
        <v>0</v>
      </c>
      <c r="AL301" s="22">
        <v>0</v>
      </c>
      <c r="AM301" s="22">
        <v>211888</v>
      </c>
    </row>
    <row r="302" spans="1:3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1527029</v>
      </c>
      <c r="F302" s="22">
        <v>0</v>
      </c>
      <c r="G302" s="22">
        <v>0</v>
      </c>
      <c r="H302" s="22">
        <v>3523188</v>
      </c>
      <c r="I302" s="22">
        <v>0</v>
      </c>
      <c r="J302" s="22">
        <v>0</v>
      </c>
      <c r="K302" s="22">
        <v>0</v>
      </c>
      <c r="L302" s="22">
        <v>0</v>
      </c>
      <c r="M302" s="22">
        <v>5050217</v>
      </c>
      <c r="N302" s="22">
        <v>0</v>
      </c>
      <c r="O302" s="22">
        <v>7295</v>
      </c>
      <c r="P302" s="22">
        <v>26560</v>
      </c>
      <c r="Q302" s="22">
        <v>6858174</v>
      </c>
      <c r="R302" s="22">
        <v>67728</v>
      </c>
      <c r="S302" s="22">
        <v>7401</v>
      </c>
      <c r="T302" s="22">
        <v>12017375</v>
      </c>
      <c r="U302" s="22">
        <v>1030993</v>
      </c>
      <c r="V302" s="22">
        <v>0</v>
      </c>
      <c r="W302" s="22">
        <v>0</v>
      </c>
      <c r="X302" s="22">
        <v>148644</v>
      </c>
      <c r="Y302" s="22">
        <v>0</v>
      </c>
      <c r="Z302" s="22">
        <v>0</v>
      </c>
      <c r="AA302" s="22">
        <v>0</v>
      </c>
      <c r="AB302" s="22">
        <v>0</v>
      </c>
      <c r="AC302" s="22">
        <v>1179637</v>
      </c>
      <c r="AD302" s="22">
        <v>3714</v>
      </c>
      <c r="AE302" s="22">
        <v>20835</v>
      </c>
      <c r="AF302" s="22">
        <v>0</v>
      </c>
      <c r="AG302" s="22">
        <v>48788</v>
      </c>
      <c r="AH302" s="22">
        <v>740</v>
      </c>
      <c r="AI302" s="22">
        <v>1253714</v>
      </c>
      <c r="AJ302" s="22">
        <v>10763661</v>
      </c>
      <c r="AK302" s="22">
        <v>0</v>
      </c>
      <c r="AL302" s="22">
        <v>0</v>
      </c>
      <c r="AM302" s="22">
        <v>10763661</v>
      </c>
    </row>
    <row r="303" spans="1:3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326497</v>
      </c>
      <c r="F303" s="22">
        <v>0</v>
      </c>
      <c r="G303" s="22">
        <v>34574</v>
      </c>
      <c r="H303" s="22">
        <v>0</v>
      </c>
      <c r="I303" s="22">
        <v>0</v>
      </c>
      <c r="J303" s="22">
        <v>0</v>
      </c>
      <c r="K303" s="22">
        <v>19764</v>
      </c>
      <c r="L303" s="22">
        <v>0</v>
      </c>
      <c r="M303" s="22">
        <v>380835</v>
      </c>
      <c r="N303" s="22">
        <v>0</v>
      </c>
      <c r="O303" s="22">
        <v>208284</v>
      </c>
      <c r="P303" s="22">
        <v>128362</v>
      </c>
      <c r="Q303" s="22">
        <v>25442</v>
      </c>
      <c r="R303" s="22">
        <v>1143799</v>
      </c>
      <c r="S303" s="22">
        <v>72177</v>
      </c>
      <c r="T303" s="22">
        <v>1958899</v>
      </c>
      <c r="U303" s="22">
        <v>233356</v>
      </c>
      <c r="V303" s="22">
        <v>0</v>
      </c>
      <c r="W303" s="22">
        <v>544</v>
      </c>
      <c r="X303" s="22">
        <v>0</v>
      </c>
      <c r="Y303" s="22">
        <v>0</v>
      </c>
      <c r="Z303" s="22">
        <v>0</v>
      </c>
      <c r="AA303" s="22">
        <v>387</v>
      </c>
      <c r="AB303" s="22">
        <v>0</v>
      </c>
      <c r="AC303" s="22">
        <v>234287</v>
      </c>
      <c r="AD303" s="22">
        <v>86577</v>
      </c>
      <c r="AE303" s="22">
        <v>74446</v>
      </c>
      <c r="AF303" s="22">
        <v>0</v>
      </c>
      <c r="AG303" s="22">
        <v>287784</v>
      </c>
      <c r="AH303" s="22">
        <v>50476</v>
      </c>
      <c r="AI303" s="22">
        <v>733570</v>
      </c>
      <c r="AJ303" s="22">
        <v>1225329</v>
      </c>
      <c r="AK303" s="22">
        <v>0</v>
      </c>
      <c r="AL303" s="22">
        <v>46198</v>
      </c>
      <c r="AM303" s="22">
        <v>1179131</v>
      </c>
    </row>
    <row r="304" spans="1:3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1309771</v>
      </c>
      <c r="F304" s="22">
        <v>0</v>
      </c>
      <c r="G304" s="22">
        <v>935926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2245697</v>
      </c>
      <c r="N304" s="22">
        <v>0</v>
      </c>
      <c r="O304" s="22">
        <v>423452</v>
      </c>
      <c r="P304" s="22">
        <v>131865</v>
      </c>
      <c r="Q304" s="22">
        <v>2094041</v>
      </c>
      <c r="R304" s="22">
        <v>138835</v>
      </c>
      <c r="S304" s="22">
        <v>60082</v>
      </c>
      <c r="T304" s="22">
        <v>5093972</v>
      </c>
      <c r="U304" s="22">
        <v>1252687</v>
      </c>
      <c r="V304" s="22">
        <v>0</v>
      </c>
      <c r="W304" s="22">
        <v>77806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1330493</v>
      </c>
      <c r="AD304" s="22">
        <v>225424</v>
      </c>
      <c r="AE304" s="22">
        <v>101019</v>
      </c>
      <c r="AF304" s="22">
        <v>0</v>
      </c>
      <c r="AG304" s="22">
        <v>82332</v>
      </c>
      <c r="AH304" s="22">
        <v>24821</v>
      </c>
      <c r="AI304" s="22">
        <v>1764089</v>
      </c>
      <c r="AJ304" s="22">
        <v>3329883</v>
      </c>
      <c r="AK304" s="22">
        <v>0</v>
      </c>
      <c r="AL304" s="22">
        <v>0</v>
      </c>
      <c r="AM304" s="22">
        <v>3329883</v>
      </c>
    </row>
    <row r="305" spans="1:3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1923062</v>
      </c>
      <c r="F305" s="22">
        <v>0</v>
      </c>
      <c r="G305" s="22">
        <v>0</v>
      </c>
      <c r="H305" s="22">
        <v>240422</v>
      </c>
      <c r="I305" s="22">
        <v>0</v>
      </c>
      <c r="J305" s="22">
        <v>0</v>
      </c>
      <c r="K305" s="22">
        <v>0</v>
      </c>
      <c r="L305" s="22">
        <v>0</v>
      </c>
      <c r="M305" s="22">
        <v>2163484</v>
      </c>
      <c r="N305" s="22">
        <v>23143</v>
      </c>
      <c r="O305" s="22">
        <v>642545</v>
      </c>
      <c r="P305" s="22">
        <v>468853</v>
      </c>
      <c r="Q305" s="22">
        <v>222015</v>
      </c>
      <c r="R305" s="22">
        <v>74448</v>
      </c>
      <c r="S305" s="22">
        <v>55281</v>
      </c>
      <c r="T305" s="22">
        <v>3649769</v>
      </c>
      <c r="U305" s="22">
        <v>1315950</v>
      </c>
      <c r="V305" s="22">
        <v>0</v>
      </c>
      <c r="W305" s="22">
        <v>0</v>
      </c>
      <c r="X305" s="22">
        <v>168118</v>
      </c>
      <c r="Y305" s="22">
        <v>0</v>
      </c>
      <c r="Z305" s="22">
        <v>0</v>
      </c>
      <c r="AA305" s="22">
        <v>0</v>
      </c>
      <c r="AB305" s="22">
        <v>0</v>
      </c>
      <c r="AC305" s="22">
        <v>1484068</v>
      </c>
      <c r="AD305" s="22">
        <v>299684</v>
      </c>
      <c r="AE305" s="22">
        <v>332423</v>
      </c>
      <c r="AF305" s="22">
        <v>0</v>
      </c>
      <c r="AG305" s="22">
        <v>66728</v>
      </c>
      <c r="AH305" s="22">
        <v>41708</v>
      </c>
      <c r="AI305" s="22">
        <v>2224611</v>
      </c>
      <c r="AJ305" s="22">
        <v>1425158</v>
      </c>
      <c r="AK305" s="22">
        <v>0</v>
      </c>
      <c r="AL305" s="22">
        <v>0</v>
      </c>
      <c r="AM305" s="22">
        <v>1425158</v>
      </c>
    </row>
    <row r="306" spans="1:3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1992197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1992197</v>
      </c>
      <c r="N306" s="22">
        <v>0</v>
      </c>
      <c r="O306" s="22">
        <v>1873759</v>
      </c>
      <c r="P306" s="22">
        <v>192843</v>
      </c>
      <c r="Q306" s="22">
        <v>253330</v>
      </c>
      <c r="R306" s="22">
        <v>292938</v>
      </c>
      <c r="S306" s="22">
        <v>76764</v>
      </c>
      <c r="T306" s="22">
        <v>4681831</v>
      </c>
      <c r="U306" s="22">
        <v>977482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977482</v>
      </c>
      <c r="AD306" s="22">
        <v>528596</v>
      </c>
      <c r="AE306" s="22">
        <v>120309</v>
      </c>
      <c r="AF306" s="22">
        <v>0</v>
      </c>
      <c r="AG306" s="22">
        <v>83787</v>
      </c>
      <c r="AH306" s="22">
        <v>14606</v>
      </c>
      <c r="AI306" s="22">
        <v>1724780</v>
      </c>
      <c r="AJ306" s="22">
        <v>2957051</v>
      </c>
      <c r="AK306" s="22">
        <v>753033</v>
      </c>
      <c r="AL306" s="22">
        <v>0</v>
      </c>
      <c r="AM306" s="22">
        <v>2204018</v>
      </c>
    </row>
    <row r="307" spans="1:3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1748815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1748815</v>
      </c>
      <c r="N307" s="22">
        <v>0</v>
      </c>
      <c r="O307" s="22">
        <v>8500</v>
      </c>
      <c r="P307" s="22">
        <v>47322</v>
      </c>
      <c r="Q307" s="22">
        <v>1025380</v>
      </c>
      <c r="R307" s="22">
        <v>319434</v>
      </c>
      <c r="S307" s="22">
        <v>0</v>
      </c>
      <c r="T307" s="22">
        <v>3149451</v>
      </c>
      <c r="U307" s="22">
        <v>714908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714908</v>
      </c>
      <c r="AD307" s="22">
        <v>7990</v>
      </c>
      <c r="AE307" s="22">
        <v>33395</v>
      </c>
      <c r="AF307" s="22">
        <v>0</v>
      </c>
      <c r="AG307" s="22">
        <v>84161</v>
      </c>
      <c r="AH307" s="22">
        <v>0</v>
      </c>
      <c r="AI307" s="22">
        <v>840454</v>
      </c>
      <c r="AJ307" s="22">
        <v>2308997</v>
      </c>
      <c r="AK307" s="22">
        <v>0</v>
      </c>
      <c r="AL307" s="22">
        <v>0</v>
      </c>
      <c r="AM307" s="22">
        <v>2308997</v>
      </c>
    </row>
    <row r="308" spans="1:3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1444258</v>
      </c>
      <c r="F308" s="22">
        <v>0</v>
      </c>
      <c r="G308" s="22">
        <v>38598</v>
      </c>
      <c r="H308" s="22">
        <v>416074</v>
      </c>
      <c r="I308" s="22">
        <v>0</v>
      </c>
      <c r="J308" s="22">
        <v>0</v>
      </c>
      <c r="K308" s="22">
        <v>0</v>
      </c>
      <c r="L308" s="22">
        <v>0</v>
      </c>
      <c r="M308" s="22">
        <v>1898930</v>
      </c>
      <c r="N308" s="22">
        <v>0</v>
      </c>
      <c r="O308" s="22">
        <v>62403</v>
      </c>
      <c r="P308" s="22">
        <v>104271</v>
      </c>
      <c r="Q308" s="22">
        <v>627323</v>
      </c>
      <c r="R308" s="22">
        <v>99964</v>
      </c>
      <c r="S308" s="22">
        <v>68896</v>
      </c>
      <c r="T308" s="22">
        <v>2861787</v>
      </c>
      <c r="U308" s="22">
        <v>868014</v>
      </c>
      <c r="V308" s="22">
        <v>0</v>
      </c>
      <c r="W308" s="22">
        <v>16421</v>
      </c>
      <c r="X308" s="22">
        <v>28525</v>
      </c>
      <c r="Y308" s="22">
        <v>0</v>
      </c>
      <c r="Z308" s="22">
        <v>0</v>
      </c>
      <c r="AA308" s="22">
        <v>0</v>
      </c>
      <c r="AB308" s="22">
        <v>0</v>
      </c>
      <c r="AC308" s="22">
        <v>912960</v>
      </c>
      <c r="AD308" s="22">
        <v>52852</v>
      </c>
      <c r="AE308" s="22">
        <v>86096</v>
      </c>
      <c r="AF308" s="22">
        <v>0</v>
      </c>
      <c r="AG308" s="22">
        <v>85517</v>
      </c>
      <c r="AH308" s="22">
        <v>24114</v>
      </c>
      <c r="AI308" s="22">
        <v>1161539</v>
      </c>
      <c r="AJ308" s="22">
        <v>1700248</v>
      </c>
      <c r="AK308" s="22">
        <v>0</v>
      </c>
      <c r="AL308" s="22">
        <v>0</v>
      </c>
      <c r="AM308" s="22">
        <v>1700248</v>
      </c>
    </row>
    <row r="309" spans="1:3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296703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296703</v>
      </c>
      <c r="N309" s="22">
        <v>0</v>
      </c>
      <c r="O309" s="22">
        <v>0</v>
      </c>
      <c r="P309" s="22">
        <v>20646</v>
      </c>
      <c r="Q309" s="22">
        <v>861810</v>
      </c>
      <c r="R309" s="22">
        <v>9146</v>
      </c>
      <c r="S309" s="22">
        <v>0</v>
      </c>
      <c r="T309" s="22">
        <v>1188305</v>
      </c>
      <c r="U309" s="22">
        <v>51805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51805</v>
      </c>
      <c r="AD309" s="22">
        <v>0</v>
      </c>
      <c r="AE309" s="22">
        <v>6420</v>
      </c>
      <c r="AF309" s="22">
        <v>0</v>
      </c>
      <c r="AG309" s="22">
        <v>1829</v>
      </c>
      <c r="AH309" s="22">
        <v>0</v>
      </c>
      <c r="AI309" s="22">
        <v>60054</v>
      </c>
      <c r="AJ309" s="22">
        <v>1128251</v>
      </c>
      <c r="AK309" s="22">
        <v>0</v>
      </c>
      <c r="AL309" s="22">
        <v>0</v>
      </c>
      <c r="AM309" s="22">
        <v>1128251</v>
      </c>
    </row>
    <row r="310" spans="1:3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922382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922382</v>
      </c>
      <c r="N310" s="22">
        <v>0</v>
      </c>
      <c r="O310" s="22">
        <v>10701</v>
      </c>
      <c r="P310" s="22">
        <v>33049</v>
      </c>
      <c r="Q310" s="22">
        <v>173252</v>
      </c>
      <c r="R310" s="22">
        <v>84492</v>
      </c>
      <c r="S310" s="22">
        <v>0</v>
      </c>
      <c r="T310" s="22">
        <v>1223876</v>
      </c>
      <c r="U310" s="22">
        <v>455101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455101</v>
      </c>
      <c r="AD310" s="22">
        <v>5092</v>
      </c>
      <c r="AE310" s="22">
        <v>17262</v>
      </c>
      <c r="AF310" s="22">
        <v>0</v>
      </c>
      <c r="AG310" s="22">
        <v>67119</v>
      </c>
      <c r="AH310" s="22">
        <v>0</v>
      </c>
      <c r="AI310" s="22">
        <v>544574</v>
      </c>
      <c r="AJ310" s="22">
        <v>679302</v>
      </c>
      <c r="AK310" s="22">
        <v>0</v>
      </c>
      <c r="AL310" s="22">
        <v>0</v>
      </c>
      <c r="AM310" s="22">
        <v>679302</v>
      </c>
    </row>
    <row r="311" spans="1:3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724620</v>
      </c>
      <c r="F311" s="22">
        <v>0</v>
      </c>
      <c r="G311" s="22">
        <v>0</v>
      </c>
      <c r="H311" s="22">
        <v>3296279</v>
      </c>
      <c r="I311" s="22">
        <v>0</v>
      </c>
      <c r="J311" s="22">
        <v>0</v>
      </c>
      <c r="K311" s="22">
        <v>0</v>
      </c>
      <c r="L311" s="22">
        <v>0</v>
      </c>
      <c r="M311" s="22">
        <v>4020899</v>
      </c>
      <c r="N311" s="22">
        <v>0</v>
      </c>
      <c r="O311" s="22">
        <v>219713</v>
      </c>
      <c r="P311" s="22">
        <v>26678</v>
      </c>
      <c r="Q311" s="22">
        <v>179100</v>
      </c>
      <c r="R311" s="22">
        <v>393754</v>
      </c>
      <c r="S311" s="22">
        <v>10349</v>
      </c>
      <c r="T311" s="22">
        <v>4850493</v>
      </c>
      <c r="U311" s="22">
        <v>342094</v>
      </c>
      <c r="V311" s="22">
        <v>0</v>
      </c>
      <c r="W311" s="22">
        <v>0</v>
      </c>
      <c r="X311" s="22">
        <v>46470</v>
      </c>
      <c r="Y311" s="22">
        <v>0</v>
      </c>
      <c r="Z311" s="22">
        <v>0</v>
      </c>
      <c r="AA311" s="22">
        <v>0</v>
      </c>
      <c r="AB311" s="22">
        <v>0</v>
      </c>
      <c r="AC311" s="22">
        <v>388564</v>
      </c>
      <c r="AD311" s="22">
        <v>17576</v>
      </c>
      <c r="AE311" s="22">
        <v>16520</v>
      </c>
      <c r="AF311" s="22">
        <v>0</v>
      </c>
      <c r="AG311" s="22">
        <v>181324</v>
      </c>
      <c r="AH311" s="22">
        <v>1035</v>
      </c>
      <c r="AI311" s="22">
        <v>605019</v>
      </c>
      <c r="AJ311" s="22">
        <v>4245474</v>
      </c>
      <c r="AK311" s="22">
        <v>713088</v>
      </c>
      <c r="AL311" s="22">
        <v>0</v>
      </c>
      <c r="AM311" s="22">
        <v>3532386</v>
      </c>
    </row>
    <row r="312" spans="1:3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533581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533581</v>
      </c>
      <c r="N312" s="22">
        <v>0</v>
      </c>
      <c r="O312" s="22">
        <v>750779</v>
      </c>
      <c r="P312" s="22">
        <v>137177</v>
      </c>
      <c r="Q312" s="22">
        <v>904200</v>
      </c>
      <c r="R312" s="22">
        <v>438115</v>
      </c>
      <c r="S312" s="22">
        <v>0</v>
      </c>
      <c r="T312" s="22">
        <v>2763852</v>
      </c>
      <c r="U312" s="22">
        <v>222454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222454</v>
      </c>
      <c r="AD312" s="22">
        <v>389142</v>
      </c>
      <c r="AE312" s="22">
        <v>91368</v>
      </c>
      <c r="AF312" s="22">
        <v>0</v>
      </c>
      <c r="AG312" s="22">
        <v>83534</v>
      </c>
      <c r="AH312" s="22">
        <v>0</v>
      </c>
      <c r="AI312" s="22">
        <v>786498</v>
      </c>
      <c r="AJ312" s="22">
        <v>1977354</v>
      </c>
      <c r="AK312" s="22">
        <v>0</v>
      </c>
      <c r="AL312" s="22">
        <v>0</v>
      </c>
      <c r="AM312" s="22">
        <v>1977354</v>
      </c>
    </row>
    <row r="313" spans="1:3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1775354</v>
      </c>
      <c r="F313" s="22">
        <v>0</v>
      </c>
      <c r="G313" s="22">
        <v>108584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1883938</v>
      </c>
      <c r="N313" s="22">
        <v>0</v>
      </c>
      <c r="O313" s="22">
        <v>53760</v>
      </c>
      <c r="P313" s="22">
        <v>83693</v>
      </c>
      <c r="Q313" s="22">
        <v>396025</v>
      </c>
      <c r="R313" s="22">
        <v>0</v>
      </c>
      <c r="S313" s="22">
        <v>18625</v>
      </c>
      <c r="T313" s="22">
        <v>2436041</v>
      </c>
      <c r="U313" s="22">
        <v>1187668</v>
      </c>
      <c r="V313" s="22">
        <v>0</v>
      </c>
      <c r="W313" s="22">
        <v>21718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1209386</v>
      </c>
      <c r="AD313" s="22">
        <v>36139</v>
      </c>
      <c r="AE313" s="22">
        <v>62492</v>
      </c>
      <c r="AF313" s="22">
        <v>0</v>
      </c>
      <c r="AG313" s="22">
        <v>0</v>
      </c>
      <c r="AH313" s="22">
        <v>18625</v>
      </c>
      <c r="AI313" s="22">
        <v>1326642</v>
      </c>
      <c r="AJ313" s="22">
        <v>1109399</v>
      </c>
      <c r="AK313" s="22">
        <v>0</v>
      </c>
      <c r="AL313" s="22">
        <v>0</v>
      </c>
      <c r="AM313" s="22">
        <v>1109399</v>
      </c>
    </row>
    <row r="314" spans="1:3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1207558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1207558</v>
      </c>
      <c r="N314" s="22">
        <v>0</v>
      </c>
      <c r="O314" s="22">
        <v>33275</v>
      </c>
      <c r="P314" s="22">
        <v>7428</v>
      </c>
      <c r="Q314" s="22">
        <v>334641</v>
      </c>
      <c r="R314" s="22">
        <v>33947</v>
      </c>
      <c r="S314" s="22">
        <v>0</v>
      </c>
      <c r="T314" s="22">
        <v>1616849</v>
      </c>
      <c r="U314" s="22">
        <v>619053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619053</v>
      </c>
      <c r="AD314" s="22">
        <v>12454</v>
      </c>
      <c r="AE314" s="22">
        <v>3343</v>
      </c>
      <c r="AF314" s="22">
        <v>0</v>
      </c>
      <c r="AG314" s="22">
        <v>9533</v>
      </c>
      <c r="AH314" s="22">
        <v>0</v>
      </c>
      <c r="AI314" s="22">
        <v>644383</v>
      </c>
      <c r="AJ314" s="22">
        <v>972466</v>
      </c>
      <c r="AK314" s="22">
        <v>0</v>
      </c>
      <c r="AL314" s="22">
        <v>0</v>
      </c>
      <c r="AM314" s="22">
        <v>972466</v>
      </c>
    </row>
    <row r="315" spans="1:3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1435069</v>
      </c>
      <c r="F315" s="22">
        <v>0</v>
      </c>
      <c r="G315" s="22">
        <v>0</v>
      </c>
      <c r="H315" s="22">
        <v>0</v>
      </c>
      <c r="I315" s="22">
        <v>468698</v>
      </c>
      <c r="J315" s="22">
        <v>0</v>
      </c>
      <c r="K315" s="22">
        <v>0</v>
      </c>
      <c r="L315" s="22">
        <v>0</v>
      </c>
      <c r="M315" s="22">
        <v>1903767</v>
      </c>
      <c r="N315" s="22">
        <v>0</v>
      </c>
      <c r="O315" s="22">
        <v>160772</v>
      </c>
      <c r="P315" s="22">
        <v>24184</v>
      </c>
      <c r="Q315" s="22">
        <v>517004</v>
      </c>
      <c r="R315" s="22">
        <v>0</v>
      </c>
      <c r="S315" s="22">
        <v>0</v>
      </c>
      <c r="T315" s="22">
        <v>2605727</v>
      </c>
      <c r="U315" s="22">
        <v>1186747</v>
      </c>
      <c r="V315" s="22">
        <v>0</v>
      </c>
      <c r="W315" s="22">
        <v>0</v>
      </c>
      <c r="X315" s="22">
        <v>0</v>
      </c>
      <c r="Y315" s="22">
        <v>60586</v>
      </c>
      <c r="Z315" s="22">
        <v>0</v>
      </c>
      <c r="AA315" s="22">
        <v>0</v>
      </c>
      <c r="AB315" s="22">
        <v>0</v>
      </c>
      <c r="AC315" s="22">
        <v>1247333</v>
      </c>
      <c r="AD315" s="22">
        <v>40997</v>
      </c>
      <c r="AE315" s="22">
        <v>11161</v>
      </c>
      <c r="AF315" s="22">
        <v>0</v>
      </c>
      <c r="AG315" s="22">
        <v>0</v>
      </c>
      <c r="AH315" s="22">
        <v>0</v>
      </c>
      <c r="AI315" s="22">
        <v>1299491</v>
      </c>
      <c r="AJ315" s="22">
        <v>1306236</v>
      </c>
      <c r="AK315" s="22">
        <v>0</v>
      </c>
      <c r="AL315" s="22">
        <v>0</v>
      </c>
      <c r="AM315" s="22">
        <v>1306236</v>
      </c>
    </row>
    <row r="316" spans="1:3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593799</v>
      </c>
      <c r="F316" s="22">
        <v>0</v>
      </c>
      <c r="G316" s="22">
        <v>693133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1286932</v>
      </c>
      <c r="N316" s="22">
        <v>0</v>
      </c>
      <c r="O316" s="22">
        <v>63420</v>
      </c>
      <c r="P316" s="22">
        <v>13934</v>
      </c>
      <c r="Q316" s="22">
        <v>625351</v>
      </c>
      <c r="R316" s="22">
        <v>209195</v>
      </c>
      <c r="S316" s="22">
        <v>0</v>
      </c>
      <c r="T316" s="22">
        <v>2198832</v>
      </c>
      <c r="U316" s="22">
        <v>418064</v>
      </c>
      <c r="V316" s="22">
        <v>0</v>
      </c>
      <c r="W316" s="22">
        <v>34657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452721</v>
      </c>
      <c r="AD316" s="22">
        <v>16489</v>
      </c>
      <c r="AE316" s="22">
        <v>4765</v>
      </c>
      <c r="AF316" s="22">
        <v>0</v>
      </c>
      <c r="AG316" s="22">
        <v>73816</v>
      </c>
      <c r="AH316" s="22">
        <v>0</v>
      </c>
      <c r="AI316" s="22">
        <v>547791</v>
      </c>
      <c r="AJ316" s="22">
        <v>1651041</v>
      </c>
      <c r="AK316" s="22">
        <v>0</v>
      </c>
      <c r="AL316" s="22">
        <v>0</v>
      </c>
      <c r="AM316" s="22">
        <v>1651041</v>
      </c>
    </row>
    <row r="317" spans="1:3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589684</v>
      </c>
      <c r="F317" s="22">
        <v>0</v>
      </c>
      <c r="G317" s="22">
        <v>55157</v>
      </c>
      <c r="H317" s="22">
        <v>0</v>
      </c>
      <c r="I317" s="22">
        <v>98635</v>
      </c>
      <c r="J317" s="22">
        <v>0</v>
      </c>
      <c r="K317" s="22">
        <v>0</v>
      </c>
      <c r="L317" s="22">
        <v>0</v>
      </c>
      <c r="M317" s="22">
        <v>743476</v>
      </c>
      <c r="N317" s="22">
        <v>0</v>
      </c>
      <c r="O317" s="22">
        <v>390735</v>
      </c>
      <c r="P317" s="22">
        <v>55296</v>
      </c>
      <c r="Q317" s="22">
        <v>158611</v>
      </c>
      <c r="R317" s="22">
        <v>77054</v>
      </c>
      <c r="S317" s="22">
        <v>0</v>
      </c>
      <c r="T317" s="22">
        <v>1425172</v>
      </c>
      <c r="U317" s="22">
        <v>161089</v>
      </c>
      <c r="V317" s="22">
        <v>0</v>
      </c>
      <c r="W317" s="22">
        <v>48416</v>
      </c>
      <c r="X317" s="22">
        <v>0</v>
      </c>
      <c r="Y317" s="22">
        <v>22137</v>
      </c>
      <c r="Z317" s="22">
        <v>0</v>
      </c>
      <c r="AA317" s="22">
        <v>0</v>
      </c>
      <c r="AB317" s="22">
        <v>0</v>
      </c>
      <c r="AC317" s="22">
        <v>231642</v>
      </c>
      <c r="AD317" s="22">
        <v>149234</v>
      </c>
      <c r="AE317" s="22">
        <v>33589</v>
      </c>
      <c r="AF317" s="22">
        <v>0</v>
      </c>
      <c r="AG317" s="22">
        <v>11662</v>
      </c>
      <c r="AH317" s="22">
        <v>0</v>
      </c>
      <c r="AI317" s="22">
        <v>426127</v>
      </c>
      <c r="AJ317" s="22">
        <v>999045</v>
      </c>
      <c r="AK317" s="22">
        <v>0</v>
      </c>
      <c r="AL317" s="22">
        <v>0</v>
      </c>
      <c r="AM317" s="22">
        <v>999045</v>
      </c>
    </row>
    <row r="318" spans="1:3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777572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777572</v>
      </c>
      <c r="N318" s="22">
        <v>0</v>
      </c>
      <c r="O318" s="22">
        <v>71185</v>
      </c>
      <c r="P318" s="22">
        <v>0</v>
      </c>
      <c r="Q318" s="22">
        <v>0</v>
      </c>
      <c r="R318" s="22">
        <v>0</v>
      </c>
      <c r="S318" s="22">
        <v>0</v>
      </c>
      <c r="T318" s="22">
        <v>848757</v>
      </c>
      <c r="U318" s="22">
        <v>444645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444645</v>
      </c>
      <c r="AD318" s="22">
        <v>39185</v>
      </c>
      <c r="AE318" s="22">
        <v>0</v>
      </c>
      <c r="AF318" s="22">
        <v>0</v>
      </c>
      <c r="AG318" s="22">
        <v>0</v>
      </c>
      <c r="AH318" s="22">
        <v>0</v>
      </c>
      <c r="AI318" s="22">
        <v>483830</v>
      </c>
      <c r="AJ318" s="22">
        <v>364927</v>
      </c>
      <c r="AK318" s="22">
        <v>0</v>
      </c>
      <c r="AL318" s="22">
        <v>0</v>
      </c>
      <c r="AM318" s="22">
        <v>364927</v>
      </c>
    </row>
    <row r="319" spans="1:3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2220521</v>
      </c>
      <c r="F319" s="22">
        <v>0</v>
      </c>
      <c r="G319" s="22">
        <v>346444</v>
      </c>
      <c r="H319" s="22">
        <v>0</v>
      </c>
      <c r="I319" s="22">
        <v>430935</v>
      </c>
      <c r="J319" s="22">
        <v>0</v>
      </c>
      <c r="K319" s="22">
        <v>0</v>
      </c>
      <c r="L319" s="22">
        <v>0</v>
      </c>
      <c r="M319" s="22">
        <v>2997900</v>
      </c>
      <c r="N319" s="22">
        <v>16500</v>
      </c>
      <c r="O319" s="22">
        <v>305112</v>
      </c>
      <c r="P319" s="22">
        <v>27642</v>
      </c>
      <c r="Q319" s="22">
        <v>1030271</v>
      </c>
      <c r="R319" s="22">
        <v>127706</v>
      </c>
      <c r="S319" s="22">
        <v>0</v>
      </c>
      <c r="T319" s="22">
        <v>4505131</v>
      </c>
      <c r="U319" s="22">
        <v>1831284</v>
      </c>
      <c r="V319" s="22">
        <v>0</v>
      </c>
      <c r="W319" s="22">
        <v>186669</v>
      </c>
      <c r="X319" s="22">
        <v>0</v>
      </c>
      <c r="Y319" s="22">
        <v>17013</v>
      </c>
      <c r="Z319" s="22">
        <v>0</v>
      </c>
      <c r="AA319" s="22">
        <v>0</v>
      </c>
      <c r="AB319" s="22">
        <v>0</v>
      </c>
      <c r="AC319" s="22">
        <v>2034966</v>
      </c>
      <c r="AD319" s="22">
        <v>70342</v>
      </c>
      <c r="AE319" s="22">
        <v>22812</v>
      </c>
      <c r="AF319" s="22">
        <v>0</v>
      </c>
      <c r="AG319" s="22">
        <v>54640</v>
      </c>
      <c r="AH319" s="22">
        <v>0</v>
      </c>
      <c r="AI319" s="22">
        <v>2182760</v>
      </c>
      <c r="AJ319" s="22">
        <v>2322371</v>
      </c>
      <c r="AK319" s="22">
        <v>0</v>
      </c>
      <c r="AL319" s="22">
        <v>0</v>
      </c>
      <c r="AM319" s="22">
        <v>2322371</v>
      </c>
    </row>
    <row r="320" spans="1:3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1229241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1229241</v>
      </c>
      <c r="N320" s="22">
        <v>0</v>
      </c>
      <c r="O320" s="22">
        <v>99809</v>
      </c>
      <c r="P320" s="22">
        <v>115033</v>
      </c>
      <c r="Q320" s="22">
        <v>162000</v>
      </c>
      <c r="R320" s="22">
        <v>117314</v>
      </c>
      <c r="S320" s="22">
        <v>32196</v>
      </c>
      <c r="T320" s="22">
        <v>1755593</v>
      </c>
      <c r="U320" s="22">
        <v>471618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471618</v>
      </c>
      <c r="AD320" s="22">
        <v>20481</v>
      </c>
      <c r="AE320" s="22">
        <v>79081</v>
      </c>
      <c r="AF320" s="22">
        <v>0</v>
      </c>
      <c r="AG320" s="22">
        <v>56022</v>
      </c>
      <c r="AH320" s="22">
        <v>19160</v>
      </c>
      <c r="AI320" s="22">
        <v>646362</v>
      </c>
      <c r="AJ320" s="22">
        <v>1109231</v>
      </c>
      <c r="AK320" s="22">
        <v>0</v>
      </c>
      <c r="AL320" s="22">
        <v>0</v>
      </c>
      <c r="AM320" s="22">
        <v>1109231</v>
      </c>
    </row>
    <row r="321" spans="1:3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339594</v>
      </c>
      <c r="F321" s="22">
        <v>0</v>
      </c>
      <c r="G321" s="22">
        <v>58715</v>
      </c>
      <c r="H321" s="22">
        <v>0</v>
      </c>
      <c r="I321" s="22">
        <v>230303</v>
      </c>
      <c r="J321" s="22">
        <v>0</v>
      </c>
      <c r="K321" s="22">
        <v>0</v>
      </c>
      <c r="L321" s="22">
        <v>0</v>
      </c>
      <c r="M321" s="22">
        <v>628612</v>
      </c>
      <c r="N321" s="22">
        <v>0</v>
      </c>
      <c r="O321" s="22">
        <v>470827</v>
      </c>
      <c r="P321" s="22">
        <v>189777</v>
      </c>
      <c r="Q321" s="22">
        <v>20300</v>
      </c>
      <c r="R321" s="22">
        <v>157113</v>
      </c>
      <c r="S321" s="22">
        <v>27615</v>
      </c>
      <c r="T321" s="22">
        <v>1494244</v>
      </c>
      <c r="U321" s="22">
        <v>219472</v>
      </c>
      <c r="V321" s="22">
        <v>0</v>
      </c>
      <c r="W321" s="22">
        <v>6788</v>
      </c>
      <c r="X321" s="22">
        <v>0</v>
      </c>
      <c r="Y321" s="22">
        <v>62429</v>
      </c>
      <c r="Z321" s="22">
        <v>0</v>
      </c>
      <c r="AA321" s="22">
        <v>0</v>
      </c>
      <c r="AB321" s="22">
        <v>0</v>
      </c>
      <c r="AC321" s="22">
        <v>288689</v>
      </c>
      <c r="AD321" s="22">
        <v>100328</v>
      </c>
      <c r="AE321" s="22">
        <v>112729</v>
      </c>
      <c r="AF321" s="22">
        <v>0</v>
      </c>
      <c r="AG321" s="22">
        <v>110872</v>
      </c>
      <c r="AH321" s="22">
        <v>24853</v>
      </c>
      <c r="AI321" s="22">
        <v>637471</v>
      </c>
      <c r="AJ321" s="22">
        <v>856773</v>
      </c>
      <c r="AK321" s="22">
        <v>0</v>
      </c>
      <c r="AL321" s="22">
        <v>0</v>
      </c>
      <c r="AM321" s="22">
        <v>856773</v>
      </c>
    </row>
    <row r="322" spans="1:3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717461</v>
      </c>
      <c r="F322" s="22">
        <v>0</v>
      </c>
      <c r="G322" s="22">
        <v>0</v>
      </c>
      <c r="H322" s="22">
        <v>0</v>
      </c>
      <c r="I322" s="22">
        <v>172185</v>
      </c>
      <c r="J322" s="22">
        <v>0</v>
      </c>
      <c r="K322" s="22">
        <v>0</v>
      </c>
      <c r="L322" s="22">
        <v>0</v>
      </c>
      <c r="M322" s="22">
        <v>889646</v>
      </c>
      <c r="N322" s="22">
        <v>0</v>
      </c>
      <c r="O322" s="22">
        <v>137261</v>
      </c>
      <c r="P322" s="22">
        <v>57424</v>
      </c>
      <c r="Q322" s="22">
        <v>272094</v>
      </c>
      <c r="R322" s="22">
        <v>96184</v>
      </c>
      <c r="S322" s="22">
        <v>11000</v>
      </c>
      <c r="T322" s="22">
        <v>1463609</v>
      </c>
      <c r="U322" s="22">
        <v>160301</v>
      </c>
      <c r="V322" s="22">
        <v>0</v>
      </c>
      <c r="W322" s="22">
        <v>0</v>
      </c>
      <c r="X322" s="22">
        <v>0</v>
      </c>
      <c r="Y322" s="22">
        <v>59147</v>
      </c>
      <c r="Z322" s="22">
        <v>0</v>
      </c>
      <c r="AA322" s="22">
        <v>0</v>
      </c>
      <c r="AB322" s="22">
        <v>0</v>
      </c>
      <c r="AC322" s="22">
        <v>219448</v>
      </c>
      <c r="AD322" s="22">
        <v>51660</v>
      </c>
      <c r="AE322" s="22">
        <v>27299</v>
      </c>
      <c r="AF322" s="22">
        <v>0</v>
      </c>
      <c r="AG322" s="22">
        <v>57444</v>
      </c>
      <c r="AH322" s="22">
        <v>10395</v>
      </c>
      <c r="AI322" s="22">
        <v>366246</v>
      </c>
      <c r="AJ322" s="22">
        <v>1097363</v>
      </c>
      <c r="AK322" s="22">
        <v>0</v>
      </c>
      <c r="AL322" s="22">
        <v>0</v>
      </c>
      <c r="AM322" s="22">
        <v>1097363</v>
      </c>
    </row>
    <row r="323" spans="1:3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</row>
    <row r="324" spans="1:3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</row>
    <row r="325" spans="1:3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</row>
    <row r="326" spans="1:3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</row>
    <row r="327" spans="1:3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235969</v>
      </c>
      <c r="H327" s="22">
        <v>383540</v>
      </c>
      <c r="I327" s="22">
        <v>0</v>
      </c>
      <c r="J327" s="22">
        <v>0</v>
      </c>
      <c r="K327" s="22">
        <v>22661</v>
      </c>
      <c r="L327" s="22">
        <v>0</v>
      </c>
      <c r="M327" s="22">
        <v>642170</v>
      </c>
      <c r="N327" s="22">
        <v>0</v>
      </c>
      <c r="O327" s="22">
        <v>48946</v>
      </c>
      <c r="P327" s="22">
        <v>659745</v>
      </c>
      <c r="Q327" s="22">
        <v>0</v>
      </c>
      <c r="R327" s="22">
        <v>108199</v>
      </c>
      <c r="S327" s="22">
        <v>1966655</v>
      </c>
      <c r="T327" s="22">
        <v>3425715</v>
      </c>
      <c r="U327" s="22">
        <v>0</v>
      </c>
      <c r="V327" s="22">
        <v>0</v>
      </c>
      <c r="W327" s="22">
        <v>154346</v>
      </c>
      <c r="X327" s="22">
        <v>244027</v>
      </c>
      <c r="Y327" s="22">
        <v>0</v>
      </c>
      <c r="Z327" s="22">
        <v>0</v>
      </c>
      <c r="AA327" s="22">
        <v>22661</v>
      </c>
      <c r="AB327" s="22">
        <v>0</v>
      </c>
      <c r="AC327" s="22">
        <v>421034</v>
      </c>
      <c r="AD327" s="22">
        <v>33039</v>
      </c>
      <c r="AE327" s="22">
        <v>301293</v>
      </c>
      <c r="AF327" s="22">
        <v>0</v>
      </c>
      <c r="AG327" s="22">
        <v>46572</v>
      </c>
      <c r="AH327" s="22">
        <v>1206418</v>
      </c>
      <c r="AI327" s="22">
        <v>2008356</v>
      </c>
      <c r="AJ327" s="22">
        <v>1417359</v>
      </c>
      <c r="AK327" s="22">
        <v>0</v>
      </c>
      <c r="AL327" s="22">
        <v>0</v>
      </c>
      <c r="AM327" s="22">
        <v>1417359</v>
      </c>
    </row>
    <row r="328" spans="1:3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245134728</v>
      </c>
      <c r="F328" s="22">
        <v>0</v>
      </c>
      <c r="G328" s="22">
        <v>3121124</v>
      </c>
      <c r="H328" s="22">
        <v>5902</v>
      </c>
      <c r="I328" s="22">
        <v>0</v>
      </c>
      <c r="J328" s="22">
        <v>0</v>
      </c>
      <c r="K328" s="22">
        <v>0</v>
      </c>
      <c r="L328" s="22">
        <v>0</v>
      </c>
      <c r="M328" s="22">
        <v>248261754</v>
      </c>
      <c r="N328" s="22">
        <v>0</v>
      </c>
      <c r="O328" s="22">
        <v>39352247</v>
      </c>
      <c r="P328" s="22">
        <v>59508567</v>
      </c>
      <c r="Q328" s="22">
        <v>1409108</v>
      </c>
      <c r="R328" s="22">
        <v>0</v>
      </c>
      <c r="S328" s="22">
        <v>24825180</v>
      </c>
      <c r="T328" s="22">
        <v>373356856</v>
      </c>
      <c r="U328" s="22">
        <v>65275852</v>
      </c>
      <c r="V328" s="22">
        <v>0</v>
      </c>
      <c r="W328" s="22">
        <v>916179</v>
      </c>
      <c r="X328" s="22">
        <v>5902</v>
      </c>
      <c r="Y328" s="22">
        <v>0</v>
      </c>
      <c r="Z328" s="22">
        <v>0</v>
      </c>
      <c r="AA328" s="22">
        <v>0</v>
      </c>
      <c r="AB328" s="22">
        <v>0</v>
      </c>
      <c r="AC328" s="22">
        <v>66197933</v>
      </c>
      <c r="AD328" s="22">
        <v>15769922</v>
      </c>
      <c r="AE328" s="22">
        <v>28029010</v>
      </c>
      <c r="AF328" s="22">
        <v>194533</v>
      </c>
      <c r="AG328" s="22">
        <v>0</v>
      </c>
      <c r="AH328" s="22">
        <v>20028145</v>
      </c>
      <c r="AI328" s="22">
        <v>130219543</v>
      </c>
      <c r="AJ328" s="22">
        <v>243137313</v>
      </c>
      <c r="AK328" s="22">
        <v>0</v>
      </c>
      <c r="AL328" s="22">
        <v>1165756</v>
      </c>
      <c r="AM328" s="22">
        <v>241971557</v>
      </c>
    </row>
    <row r="329" spans="1:3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FF845-280B-418C-89D3-CB78BF24003B}">
  <dimension ref="A1:AM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9" width="15.7109375" customWidth="1"/>
  </cols>
  <sheetData>
    <row r="1" spans="1:39" ht="24" customHeight="1" x14ac:dyDescent="0.3">
      <c r="A1" s="4" t="str">
        <f>HYPERLINK("#'Index'!A1", "&lt;&lt; Index")</f>
        <v>&lt;&lt; Index</v>
      </c>
      <c r="B1" s="20" t="s">
        <v>1167</v>
      </c>
      <c r="D1" s="20" t="s">
        <v>1225</v>
      </c>
    </row>
    <row r="2" spans="1:3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1169</v>
      </c>
      <c r="F2" s="21" t="s">
        <v>1170</v>
      </c>
      <c r="G2" s="21" t="s">
        <v>1171</v>
      </c>
      <c r="H2" s="21" t="s">
        <v>1172</v>
      </c>
      <c r="I2" s="21" t="s">
        <v>1173</v>
      </c>
      <c r="J2" s="21" t="s">
        <v>1174</v>
      </c>
      <c r="K2" s="21" t="s">
        <v>1175</v>
      </c>
      <c r="L2" s="21" t="s">
        <v>1176</v>
      </c>
      <c r="M2" s="21" t="s">
        <v>1177</v>
      </c>
      <c r="N2" s="21" t="s">
        <v>1178</v>
      </c>
      <c r="O2" s="21" t="s">
        <v>1179</v>
      </c>
      <c r="P2" s="21" t="s">
        <v>1180</v>
      </c>
      <c r="Q2" s="21" t="s">
        <v>63</v>
      </c>
      <c r="R2" s="21" t="s">
        <v>1181</v>
      </c>
      <c r="S2" s="21" t="s">
        <v>1182</v>
      </c>
      <c r="T2" s="21" t="s">
        <v>1183</v>
      </c>
      <c r="U2" s="21" t="s">
        <v>1169</v>
      </c>
      <c r="V2" s="21" t="s">
        <v>1170</v>
      </c>
      <c r="W2" s="21" t="s">
        <v>1171</v>
      </c>
      <c r="X2" s="21" t="s">
        <v>1172</v>
      </c>
      <c r="Y2" s="21" t="s">
        <v>1173</v>
      </c>
      <c r="Z2" s="21" t="s">
        <v>1174</v>
      </c>
      <c r="AA2" s="21" t="s">
        <v>1175</v>
      </c>
      <c r="AB2" s="21" t="s">
        <v>1176</v>
      </c>
      <c r="AC2" s="21" t="s">
        <v>1184</v>
      </c>
      <c r="AD2" s="21" t="s">
        <v>1179</v>
      </c>
      <c r="AE2" s="21" t="s">
        <v>1180</v>
      </c>
      <c r="AF2" s="21" t="s">
        <v>63</v>
      </c>
      <c r="AG2" s="21" t="s">
        <v>1181</v>
      </c>
      <c r="AH2" s="21" t="s">
        <v>1182</v>
      </c>
      <c r="AI2" s="21" t="s">
        <v>1185</v>
      </c>
      <c r="AJ2" s="21" t="s">
        <v>1186</v>
      </c>
      <c r="AK2" s="21" t="s">
        <v>1187</v>
      </c>
      <c r="AL2" s="21" t="s">
        <v>1188</v>
      </c>
      <c r="AM2" s="21" t="s">
        <v>1189</v>
      </c>
    </row>
    <row r="3" spans="1:39" x14ac:dyDescent="0.25">
      <c r="A3" s="21"/>
      <c r="B3" s="21"/>
      <c r="C3" s="21"/>
      <c r="D3" s="21" t="s">
        <v>88</v>
      </c>
      <c r="E3" s="21" t="s">
        <v>1190</v>
      </c>
      <c r="F3" s="21" t="s">
        <v>1191</v>
      </c>
      <c r="G3" s="21" t="s">
        <v>1192</v>
      </c>
      <c r="H3" s="21" t="s">
        <v>1193</v>
      </c>
      <c r="I3" s="21" t="s">
        <v>1194</v>
      </c>
      <c r="J3" s="21" t="s">
        <v>1195</v>
      </c>
      <c r="K3" s="21" t="s">
        <v>1196</v>
      </c>
      <c r="L3" s="21" t="s">
        <v>1197</v>
      </c>
      <c r="M3" s="21" t="s">
        <v>1198</v>
      </c>
      <c r="N3" s="21" t="s">
        <v>1199</v>
      </c>
      <c r="O3" s="21" t="s">
        <v>1200</v>
      </c>
      <c r="P3" s="21" t="s">
        <v>1201</v>
      </c>
      <c r="Q3" s="21" t="s">
        <v>1202</v>
      </c>
      <c r="R3" s="21" t="s">
        <v>1203</v>
      </c>
      <c r="S3" s="21" t="s">
        <v>1204</v>
      </c>
      <c r="T3" s="21" t="s">
        <v>1205</v>
      </c>
      <c r="U3" s="21" t="s">
        <v>1206</v>
      </c>
      <c r="V3" s="21" t="s">
        <v>1207</v>
      </c>
      <c r="W3" s="21" t="s">
        <v>1208</v>
      </c>
      <c r="X3" s="21" t="s">
        <v>1209</v>
      </c>
      <c r="Y3" s="21" t="s">
        <v>1210</v>
      </c>
      <c r="Z3" s="21" t="s">
        <v>1211</v>
      </c>
      <c r="AA3" s="21" t="s">
        <v>1212</v>
      </c>
      <c r="AB3" s="21" t="s">
        <v>1213</v>
      </c>
      <c r="AC3" s="21" t="s">
        <v>1214</v>
      </c>
      <c r="AD3" s="21" t="s">
        <v>1215</v>
      </c>
      <c r="AE3" s="21" t="s">
        <v>1216</v>
      </c>
      <c r="AF3" s="21" t="s">
        <v>1217</v>
      </c>
      <c r="AG3" s="21" t="s">
        <v>1218</v>
      </c>
      <c r="AH3" s="21" t="s">
        <v>1219</v>
      </c>
      <c r="AI3" s="21" t="s">
        <v>1220</v>
      </c>
      <c r="AJ3" s="21" t="s">
        <v>1221</v>
      </c>
      <c r="AK3" s="21" t="s">
        <v>1222</v>
      </c>
      <c r="AL3" s="21" t="s">
        <v>1223</v>
      </c>
      <c r="AM3" s="21" t="s">
        <v>1224</v>
      </c>
    </row>
    <row r="4" spans="1:3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79934285</v>
      </c>
      <c r="F4" s="22">
        <v>0</v>
      </c>
      <c r="G4" s="22">
        <v>3348550</v>
      </c>
      <c r="H4" s="22">
        <v>5228956</v>
      </c>
      <c r="I4" s="22">
        <v>3648018</v>
      </c>
      <c r="J4" s="22">
        <v>28700</v>
      </c>
      <c r="K4" s="22">
        <v>0</v>
      </c>
      <c r="L4" s="22">
        <v>0</v>
      </c>
      <c r="M4" s="22">
        <v>92188509</v>
      </c>
      <c r="N4" s="22">
        <v>-34223336</v>
      </c>
      <c r="O4" s="22">
        <v>9420961</v>
      </c>
      <c r="P4" s="22">
        <v>3085294</v>
      </c>
      <c r="Q4" s="22">
        <v>4315610</v>
      </c>
      <c r="R4" s="22">
        <v>1762504</v>
      </c>
      <c r="S4" s="22">
        <v>561302</v>
      </c>
      <c r="T4" s="22">
        <v>77110844</v>
      </c>
      <c r="U4" s="22">
        <v>14910817</v>
      </c>
      <c r="V4" s="22">
        <v>0</v>
      </c>
      <c r="W4" s="22">
        <v>1877557</v>
      </c>
      <c r="X4" s="22">
        <v>1976017</v>
      </c>
      <c r="Y4" s="22">
        <v>1842443</v>
      </c>
      <c r="Z4" s="22">
        <v>48214</v>
      </c>
      <c r="AA4" s="22">
        <v>0</v>
      </c>
      <c r="AB4" s="22">
        <v>0</v>
      </c>
      <c r="AC4" s="22">
        <v>20655048</v>
      </c>
      <c r="AD4" s="22">
        <v>3852347</v>
      </c>
      <c r="AE4" s="22">
        <v>3322789</v>
      </c>
      <c r="AF4" s="22">
        <v>0</v>
      </c>
      <c r="AG4" s="22">
        <v>3480906</v>
      </c>
      <c r="AH4" s="22">
        <v>2002611</v>
      </c>
      <c r="AI4" s="22">
        <v>33313701</v>
      </c>
      <c r="AJ4" s="22">
        <v>0</v>
      </c>
      <c r="AK4" s="22">
        <v>0</v>
      </c>
      <c r="AL4" s="22">
        <v>0</v>
      </c>
      <c r="AM4" s="22">
        <v>0</v>
      </c>
    </row>
    <row r="5" spans="1:3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2449479</v>
      </c>
      <c r="F5" s="22">
        <v>0</v>
      </c>
      <c r="G5" s="22">
        <v>659802</v>
      </c>
      <c r="H5" s="22">
        <v>231317</v>
      </c>
      <c r="I5" s="22">
        <v>472574</v>
      </c>
      <c r="J5" s="22">
        <v>0</v>
      </c>
      <c r="K5" s="22">
        <v>0</v>
      </c>
      <c r="L5" s="22">
        <v>0</v>
      </c>
      <c r="M5" s="22">
        <v>3813172</v>
      </c>
      <c r="N5" s="22">
        <v>286661</v>
      </c>
      <c r="O5" s="22">
        <v>1727171</v>
      </c>
      <c r="P5" s="22">
        <v>1619183</v>
      </c>
      <c r="Q5" s="22">
        <v>0</v>
      </c>
      <c r="R5" s="22">
        <v>1006063</v>
      </c>
      <c r="S5" s="22">
        <v>1584604</v>
      </c>
      <c r="T5" s="22">
        <v>10036854</v>
      </c>
      <c r="U5" s="22">
        <v>6091009</v>
      </c>
      <c r="V5" s="22">
        <v>0</v>
      </c>
      <c r="W5" s="22">
        <v>496632</v>
      </c>
      <c r="X5" s="22">
        <v>247355</v>
      </c>
      <c r="Y5" s="22">
        <v>613703</v>
      </c>
      <c r="Z5" s="22">
        <v>0</v>
      </c>
      <c r="AA5" s="22">
        <v>0</v>
      </c>
      <c r="AB5" s="22">
        <v>0</v>
      </c>
      <c r="AC5" s="22">
        <v>7448699</v>
      </c>
      <c r="AD5" s="22">
        <v>1900190</v>
      </c>
      <c r="AE5" s="22">
        <v>698963</v>
      </c>
      <c r="AF5" s="22">
        <v>0</v>
      </c>
      <c r="AG5" s="22">
        <v>1111742</v>
      </c>
      <c r="AH5" s="22">
        <v>314799</v>
      </c>
      <c r="AI5" s="22">
        <v>11474393</v>
      </c>
      <c r="AJ5" s="22">
        <v>0</v>
      </c>
      <c r="AK5" s="22">
        <v>0</v>
      </c>
      <c r="AL5" s="22">
        <v>0</v>
      </c>
      <c r="AM5" s="22">
        <v>0</v>
      </c>
    </row>
    <row r="6" spans="1:3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2914735</v>
      </c>
      <c r="F6" s="22">
        <v>0</v>
      </c>
      <c r="G6" s="22">
        <v>355803</v>
      </c>
      <c r="H6" s="22">
        <v>278993</v>
      </c>
      <c r="I6" s="22">
        <v>552992</v>
      </c>
      <c r="J6" s="22">
        <v>0</v>
      </c>
      <c r="K6" s="22">
        <v>0</v>
      </c>
      <c r="L6" s="22">
        <v>0</v>
      </c>
      <c r="M6" s="22">
        <v>4102523</v>
      </c>
      <c r="N6" s="22">
        <v>3500411</v>
      </c>
      <c r="O6" s="22">
        <v>1043313</v>
      </c>
      <c r="P6" s="22">
        <v>368892</v>
      </c>
      <c r="Q6" s="22">
        <v>0</v>
      </c>
      <c r="R6" s="22">
        <v>776810</v>
      </c>
      <c r="S6" s="22">
        <v>667079</v>
      </c>
      <c r="T6" s="22">
        <v>10459028</v>
      </c>
      <c r="U6" s="22">
        <v>2478462</v>
      </c>
      <c r="V6" s="22">
        <v>0</v>
      </c>
      <c r="W6" s="22">
        <v>388214</v>
      </c>
      <c r="X6" s="22">
        <v>430984</v>
      </c>
      <c r="Y6" s="22">
        <v>113374</v>
      </c>
      <c r="Z6" s="22">
        <v>0</v>
      </c>
      <c r="AA6" s="22">
        <v>0</v>
      </c>
      <c r="AB6" s="22">
        <v>0</v>
      </c>
      <c r="AC6" s="22">
        <v>3411034</v>
      </c>
      <c r="AD6" s="22">
        <v>1810750</v>
      </c>
      <c r="AE6" s="22">
        <v>424081</v>
      </c>
      <c r="AF6" s="22">
        <v>0</v>
      </c>
      <c r="AG6" s="22">
        <v>663642</v>
      </c>
      <c r="AH6" s="22">
        <v>379796</v>
      </c>
      <c r="AI6" s="22">
        <v>6689303</v>
      </c>
      <c r="AJ6" s="22">
        <v>0</v>
      </c>
      <c r="AK6" s="22">
        <v>0</v>
      </c>
      <c r="AL6" s="22">
        <v>0</v>
      </c>
      <c r="AM6" s="22">
        <v>0</v>
      </c>
    </row>
    <row r="7" spans="1:3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157304000</v>
      </c>
      <c r="F7" s="22">
        <v>12755000</v>
      </c>
      <c r="G7" s="22">
        <v>94327000</v>
      </c>
      <c r="H7" s="22">
        <v>176688000</v>
      </c>
      <c r="I7" s="22">
        <v>171282000</v>
      </c>
      <c r="J7" s="22">
        <v>5934000</v>
      </c>
      <c r="K7" s="22">
        <v>4381000</v>
      </c>
      <c r="L7" s="22">
        <v>0</v>
      </c>
      <c r="M7" s="22">
        <v>622671000</v>
      </c>
      <c r="N7" s="22">
        <v>457618000</v>
      </c>
      <c r="O7" s="22">
        <v>70882000</v>
      </c>
      <c r="P7" s="22">
        <v>28573000</v>
      </c>
      <c r="Q7" s="22">
        <v>133976000</v>
      </c>
      <c r="R7" s="22">
        <v>31032000</v>
      </c>
      <c r="S7" s="22">
        <v>108460000</v>
      </c>
      <c r="T7" s="22">
        <v>1453212000</v>
      </c>
      <c r="U7" s="22">
        <v>180955000</v>
      </c>
      <c r="V7" s="22">
        <v>54276000</v>
      </c>
      <c r="W7" s="22">
        <v>49229000</v>
      </c>
      <c r="X7" s="22">
        <v>78757000</v>
      </c>
      <c r="Y7" s="22">
        <v>40881000</v>
      </c>
      <c r="Z7" s="22">
        <v>3937000</v>
      </c>
      <c r="AA7" s="22">
        <v>124000</v>
      </c>
      <c r="AB7" s="22">
        <v>0</v>
      </c>
      <c r="AC7" s="22">
        <v>408159000</v>
      </c>
      <c r="AD7" s="22">
        <v>141634000</v>
      </c>
      <c r="AE7" s="22">
        <v>50031000</v>
      </c>
      <c r="AF7" s="22">
        <v>0</v>
      </c>
      <c r="AG7" s="22">
        <v>35448000</v>
      </c>
      <c r="AH7" s="22">
        <v>89207000</v>
      </c>
      <c r="AI7" s="22">
        <v>724479000</v>
      </c>
      <c r="AJ7" s="22">
        <v>0</v>
      </c>
      <c r="AK7" s="22">
        <v>0</v>
      </c>
      <c r="AL7" s="22">
        <v>0</v>
      </c>
      <c r="AM7" s="22">
        <v>0</v>
      </c>
    </row>
    <row r="8" spans="1:3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3341859</v>
      </c>
      <c r="F8" s="22">
        <v>0</v>
      </c>
      <c r="G8" s="22">
        <v>2035846</v>
      </c>
      <c r="H8" s="22">
        <v>48265448</v>
      </c>
      <c r="I8" s="22">
        <v>3089408</v>
      </c>
      <c r="J8" s="22">
        <v>0</v>
      </c>
      <c r="K8" s="22">
        <v>0</v>
      </c>
      <c r="L8" s="22">
        <v>0</v>
      </c>
      <c r="M8" s="22">
        <v>56732561</v>
      </c>
      <c r="N8" s="22">
        <v>-30833399</v>
      </c>
      <c r="O8" s="22">
        <v>565201</v>
      </c>
      <c r="P8" s="22">
        <v>2618873</v>
      </c>
      <c r="Q8" s="22">
        <v>956598</v>
      </c>
      <c r="R8" s="22">
        <v>1468104</v>
      </c>
      <c r="S8" s="22">
        <v>588776</v>
      </c>
      <c r="T8" s="22">
        <v>32096714</v>
      </c>
      <c r="U8" s="22">
        <v>3175453</v>
      </c>
      <c r="V8" s="22">
        <v>0</v>
      </c>
      <c r="W8" s="22">
        <v>1067094</v>
      </c>
      <c r="X8" s="22">
        <v>1296618</v>
      </c>
      <c r="Y8" s="22">
        <v>455586</v>
      </c>
      <c r="Z8" s="22">
        <v>34953</v>
      </c>
      <c r="AA8" s="22">
        <v>0</v>
      </c>
      <c r="AB8" s="22">
        <v>0</v>
      </c>
      <c r="AC8" s="22">
        <v>6029704</v>
      </c>
      <c r="AD8" s="22">
        <v>2718426</v>
      </c>
      <c r="AE8" s="22">
        <v>1076975</v>
      </c>
      <c r="AF8" s="22">
        <v>0</v>
      </c>
      <c r="AG8" s="22">
        <v>603183</v>
      </c>
      <c r="AH8" s="22">
        <v>481017</v>
      </c>
      <c r="AI8" s="22">
        <v>10909305</v>
      </c>
      <c r="AJ8" s="22">
        <v>0</v>
      </c>
      <c r="AK8" s="22">
        <v>0</v>
      </c>
      <c r="AL8" s="22">
        <v>0</v>
      </c>
      <c r="AM8" s="22">
        <v>0</v>
      </c>
    </row>
    <row r="9" spans="1:3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4598816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4598816</v>
      </c>
      <c r="N9" s="22">
        <v>3252016</v>
      </c>
      <c r="O9" s="22">
        <v>1143022</v>
      </c>
      <c r="P9" s="22">
        <v>1030669</v>
      </c>
      <c r="Q9" s="22">
        <v>3785400</v>
      </c>
      <c r="R9" s="22">
        <v>601758</v>
      </c>
      <c r="S9" s="22">
        <v>252411</v>
      </c>
      <c r="T9" s="22">
        <v>14664092</v>
      </c>
      <c r="U9" s="22">
        <v>4585947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4585947</v>
      </c>
      <c r="AD9" s="22">
        <v>614014</v>
      </c>
      <c r="AE9" s="22">
        <v>1077542</v>
      </c>
      <c r="AF9" s="22">
        <v>0</v>
      </c>
      <c r="AG9" s="22">
        <v>770485</v>
      </c>
      <c r="AH9" s="22">
        <v>430294</v>
      </c>
      <c r="AI9" s="22">
        <v>7478282</v>
      </c>
      <c r="AJ9" s="22">
        <v>0</v>
      </c>
      <c r="AK9" s="22">
        <v>0</v>
      </c>
      <c r="AL9" s="22">
        <v>0</v>
      </c>
      <c r="AM9" s="22">
        <v>0</v>
      </c>
    </row>
    <row r="10" spans="1:3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2371438</v>
      </c>
      <c r="F10" s="22">
        <v>0</v>
      </c>
      <c r="G10" s="22">
        <v>12863238</v>
      </c>
      <c r="H10" s="22">
        <v>354841</v>
      </c>
      <c r="I10" s="22">
        <v>349113</v>
      </c>
      <c r="J10" s="22">
        <v>0</v>
      </c>
      <c r="K10" s="22">
        <v>0</v>
      </c>
      <c r="L10" s="22">
        <v>0</v>
      </c>
      <c r="M10" s="22">
        <v>15938630</v>
      </c>
      <c r="N10" s="22">
        <v>3060310</v>
      </c>
      <c r="O10" s="22">
        <v>821445</v>
      </c>
      <c r="P10" s="22">
        <v>1413205</v>
      </c>
      <c r="Q10" s="22">
        <v>1341603</v>
      </c>
      <c r="R10" s="22">
        <v>3595356</v>
      </c>
      <c r="S10" s="22">
        <v>281353</v>
      </c>
      <c r="T10" s="22">
        <v>26451902</v>
      </c>
      <c r="U10" s="22">
        <v>4882388</v>
      </c>
      <c r="V10" s="22">
        <v>0</v>
      </c>
      <c r="W10" s="22">
        <v>716073</v>
      </c>
      <c r="X10" s="22">
        <v>651700</v>
      </c>
      <c r="Y10" s="22">
        <v>733139</v>
      </c>
      <c r="Z10" s="22">
        <v>0</v>
      </c>
      <c r="AA10" s="22">
        <v>0</v>
      </c>
      <c r="AB10" s="22">
        <v>0</v>
      </c>
      <c r="AC10" s="22">
        <v>6983300</v>
      </c>
      <c r="AD10" s="22">
        <v>2534885</v>
      </c>
      <c r="AE10" s="22">
        <v>1351320</v>
      </c>
      <c r="AF10" s="22">
        <v>0</v>
      </c>
      <c r="AG10" s="22">
        <v>1296344</v>
      </c>
      <c r="AH10" s="22">
        <v>801120</v>
      </c>
      <c r="AI10" s="22">
        <v>12966969</v>
      </c>
      <c r="AJ10" s="22">
        <v>0</v>
      </c>
      <c r="AK10" s="22">
        <v>0</v>
      </c>
      <c r="AL10" s="22">
        <v>0</v>
      </c>
      <c r="AM10" s="22">
        <v>0</v>
      </c>
    </row>
    <row r="11" spans="1:3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586018000</v>
      </c>
      <c r="F11" s="22">
        <v>228500000</v>
      </c>
      <c r="G11" s="22">
        <v>0</v>
      </c>
      <c r="H11" s="22">
        <v>0</v>
      </c>
      <c r="I11" s="22">
        <v>0</v>
      </c>
      <c r="J11" s="22">
        <v>512000</v>
      </c>
      <c r="K11" s="22">
        <v>0</v>
      </c>
      <c r="L11" s="22">
        <v>1130000</v>
      </c>
      <c r="M11" s="22">
        <v>816160000</v>
      </c>
      <c r="N11" s="22">
        <v>-672000</v>
      </c>
      <c r="O11" s="22">
        <v>298739000</v>
      </c>
      <c r="P11" s="22">
        <v>81740000</v>
      </c>
      <c r="Q11" s="22">
        <v>66333000</v>
      </c>
      <c r="R11" s="22">
        <v>96832000</v>
      </c>
      <c r="S11" s="22">
        <v>153493000</v>
      </c>
      <c r="T11" s="22">
        <v>1512625000</v>
      </c>
      <c r="U11" s="22">
        <v>255992000</v>
      </c>
      <c r="V11" s="22">
        <v>36660000</v>
      </c>
      <c r="W11" s="22">
        <v>0</v>
      </c>
      <c r="X11" s="22">
        <v>0</v>
      </c>
      <c r="Y11" s="22">
        <v>491000</v>
      </c>
      <c r="Z11" s="22">
        <v>535000</v>
      </c>
      <c r="AA11" s="22">
        <v>0</v>
      </c>
      <c r="AB11" s="22">
        <v>57000</v>
      </c>
      <c r="AC11" s="22">
        <v>293735000</v>
      </c>
      <c r="AD11" s="22">
        <v>155000000</v>
      </c>
      <c r="AE11" s="22">
        <v>75923000</v>
      </c>
      <c r="AF11" s="22">
        <v>0</v>
      </c>
      <c r="AG11" s="22">
        <v>62379000</v>
      </c>
      <c r="AH11" s="22">
        <v>74000000</v>
      </c>
      <c r="AI11" s="22">
        <v>661037000</v>
      </c>
      <c r="AJ11" s="22">
        <v>0</v>
      </c>
      <c r="AK11" s="22">
        <v>0</v>
      </c>
      <c r="AL11" s="22">
        <v>0</v>
      </c>
      <c r="AM11" s="22">
        <v>0</v>
      </c>
    </row>
    <row r="12" spans="1:3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7438000</v>
      </c>
      <c r="F12" s="22">
        <v>0</v>
      </c>
      <c r="G12" s="22">
        <v>1470000</v>
      </c>
      <c r="H12" s="22">
        <v>1027000</v>
      </c>
      <c r="I12" s="22">
        <v>3026000</v>
      </c>
      <c r="J12" s="22">
        <v>0</v>
      </c>
      <c r="K12" s="22">
        <v>0</v>
      </c>
      <c r="L12" s="22">
        <v>0</v>
      </c>
      <c r="M12" s="22">
        <v>12961000</v>
      </c>
      <c r="N12" s="22">
        <v>2994000</v>
      </c>
      <c r="O12" s="22">
        <v>91000</v>
      </c>
      <c r="P12" s="22">
        <v>3339000</v>
      </c>
      <c r="Q12" s="22">
        <v>3044000</v>
      </c>
      <c r="R12" s="22">
        <v>2151000</v>
      </c>
      <c r="S12" s="22">
        <v>267000</v>
      </c>
      <c r="T12" s="22">
        <v>24847000</v>
      </c>
      <c r="U12" s="22">
        <v>7986000</v>
      </c>
      <c r="V12" s="22">
        <v>0</v>
      </c>
      <c r="W12" s="22">
        <v>1116000</v>
      </c>
      <c r="X12" s="22">
        <v>1084000</v>
      </c>
      <c r="Y12" s="22">
        <v>1088000</v>
      </c>
      <c r="Z12" s="22">
        <v>0</v>
      </c>
      <c r="AA12" s="22">
        <v>0</v>
      </c>
      <c r="AB12" s="22">
        <v>0</v>
      </c>
      <c r="AC12" s="22">
        <v>11274000</v>
      </c>
      <c r="AD12" s="22">
        <v>2238000</v>
      </c>
      <c r="AE12" s="22">
        <v>1758000</v>
      </c>
      <c r="AF12" s="22">
        <v>0</v>
      </c>
      <c r="AG12" s="22">
        <v>1082000</v>
      </c>
      <c r="AH12" s="22">
        <v>521000</v>
      </c>
      <c r="AI12" s="22">
        <v>16873000</v>
      </c>
      <c r="AJ12" s="22">
        <v>0</v>
      </c>
      <c r="AK12" s="22">
        <v>0</v>
      </c>
      <c r="AL12" s="22">
        <v>0</v>
      </c>
      <c r="AM12" s="22">
        <v>0</v>
      </c>
    </row>
    <row r="13" spans="1:3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16899961</v>
      </c>
      <c r="F13" s="22">
        <v>0</v>
      </c>
      <c r="G13" s="22">
        <v>0</v>
      </c>
      <c r="H13" s="22">
        <v>0</v>
      </c>
      <c r="I13" s="22">
        <v>4332821</v>
      </c>
      <c r="J13" s="22">
        <v>0</v>
      </c>
      <c r="K13" s="22">
        <v>0</v>
      </c>
      <c r="L13" s="22">
        <v>0</v>
      </c>
      <c r="M13" s="22">
        <v>21232782</v>
      </c>
      <c r="N13" s="22">
        <v>0</v>
      </c>
      <c r="O13" s="22">
        <v>7152047</v>
      </c>
      <c r="P13" s="22">
        <v>5730499</v>
      </c>
      <c r="Q13" s="22">
        <v>25640</v>
      </c>
      <c r="R13" s="22">
        <v>1453250</v>
      </c>
      <c r="S13" s="22">
        <v>1149413</v>
      </c>
      <c r="T13" s="22">
        <v>36743631</v>
      </c>
      <c r="U13" s="22">
        <v>17667981</v>
      </c>
      <c r="V13" s="22">
        <v>0</v>
      </c>
      <c r="W13" s="22">
        <v>0</v>
      </c>
      <c r="X13" s="22">
        <v>0</v>
      </c>
      <c r="Y13" s="22">
        <v>1572966</v>
      </c>
      <c r="Z13" s="22">
        <v>12247</v>
      </c>
      <c r="AA13" s="22">
        <v>0</v>
      </c>
      <c r="AB13" s="22">
        <v>0</v>
      </c>
      <c r="AC13" s="22">
        <v>19253194</v>
      </c>
      <c r="AD13" s="22">
        <v>6981835</v>
      </c>
      <c r="AE13" s="22">
        <v>3717032</v>
      </c>
      <c r="AF13" s="22">
        <v>0</v>
      </c>
      <c r="AG13" s="22">
        <v>3767239</v>
      </c>
      <c r="AH13" s="22">
        <v>1558132</v>
      </c>
      <c r="AI13" s="22">
        <v>35277432</v>
      </c>
      <c r="AJ13" s="22">
        <v>0</v>
      </c>
      <c r="AK13" s="22">
        <v>0</v>
      </c>
      <c r="AL13" s="22">
        <v>0</v>
      </c>
      <c r="AM13" s="22">
        <v>0</v>
      </c>
    </row>
    <row r="14" spans="1:3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1764042</v>
      </c>
      <c r="F14" s="22">
        <v>0</v>
      </c>
      <c r="G14" s="22">
        <v>572139</v>
      </c>
      <c r="H14" s="22">
        <v>528689</v>
      </c>
      <c r="I14" s="22">
        <v>359332</v>
      </c>
      <c r="J14" s="22">
        <v>0</v>
      </c>
      <c r="K14" s="22">
        <v>0</v>
      </c>
      <c r="L14" s="22">
        <v>0</v>
      </c>
      <c r="M14" s="22">
        <v>3224202</v>
      </c>
      <c r="N14" s="22">
        <v>6958443</v>
      </c>
      <c r="O14" s="22">
        <v>378968</v>
      </c>
      <c r="P14" s="22">
        <v>481449</v>
      </c>
      <c r="Q14" s="22">
        <v>0</v>
      </c>
      <c r="R14" s="22">
        <v>1077544</v>
      </c>
      <c r="S14" s="22">
        <v>562989</v>
      </c>
      <c r="T14" s="22">
        <v>12683595</v>
      </c>
      <c r="U14" s="22">
        <v>3518529</v>
      </c>
      <c r="V14" s="22">
        <v>0</v>
      </c>
      <c r="W14" s="22">
        <v>409168</v>
      </c>
      <c r="X14" s="22">
        <v>507504</v>
      </c>
      <c r="Y14" s="22">
        <v>330826</v>
      </c>
      <c r="Z14" s="22">
        <v>0</v>
      </c>
      <c r="AA14" s="22">
        <v>0</v>
      </c>
      <c r="AB14" s="22">
        <v>0</v>
      </c>
      <c r="AC14" s="22">
        <v>4766027</v>
      </c>
      <c r="AD14" s="22">
        <v>1296850</v>
      </c>
      <c r="AE14" s="22">
        <v>580081</v>
      </c>
      <c r="AF14" s="22">
        <v>0</v>
      </c>
      <c r="AG14" s="22">
        <v>505052</v>
      </c>
      <c r="AH14" s="22">
        <v>405101</v>
      </c>
      <c r="AI14" s="22">
        <v>7553111</v>
      </c>
      <c r="AJ14" s="22">
        <v>0</v>
      </c>
      <c r="AK14" s="22">
        <v>0</v>
      </c>
      <c r="AL14" s="22">
        <v>0</v>
      </c>
      <c r="AM14" s="22">
        <v>0</v>
      </c>
    </row>
    <row r="15" spans="1:3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15934460</v>
      </c>
      <c r="F15" s="22">
        <v>0</v>
      </c>
      <c r="G15" s="22">
        <v>5220879</v>
      </c>
      <c r="H15" s="22">
        <v>4623549</v>
      </c>
      <c r="I15" s="22">
        <v>5894432</v>
      </c>
      <c r="J15" s="22">
        <v>0</v>
      </c>
      <c r="K15" s="22">
        <v>0</v>
      </c>
      <c r="L15" s="22">
        <v>0</v>
      </c>
      <c r="M15" s="22">
        <v>31673320</v>
      </c>
      <c r="N15" s="22">
        <v>47120666</v>
      </c>
      <c r="O15" s="22">
        <v>2059960</v>
      </c>
      <c r="P15" s="22">
        <v>2164687</v>
      </c>
      <c r="Q15" s="22">
        <v>858236</v>
      </c>
      <c r="R15" s="22">
        <v>800422</v>
      </c>
      <c r="S15" s="22">
        <v>1930065</v>
      </c>
      <c r="T15" s="22">
        <v>86607356</v>
      </c>
      <c r="U15" s="22">
        <v>11106415</v>
      </c>
      <c r="V15" s="22">
        <v>0</v>
      </c>
      <c r="W15" s="22">
        <v>2540227</v>
      </c>
      <c r="X15" s="22">
        <v>2233288</v>
      </c>
      <c r="Y15" s="22">
        <v>3107675</v>
      </c>
      <c r="Z15" s="22">
        <v>0</v>
      </c>
      <c r="AA15" s="22">
        <v>0</v>
      </c>
      <c r="AB15" s="22">
        <v>0</v>
      </c>
      <c r="AC15" s="22">
        <v>18987605</v>
      </c>
      <c r="AD15" s="22">
        <v>3802210</v>
      </c>
      <c r="AE15" s="22">
        <v>2009699</v>
      </c>
      <c r="AF15" s="22">
        <v>0</v>
      </c>
      <c r="AG15" s="22">
        <v>1635839</v>
      </c>
      <c r="AH15" s="22">
        <v>1216983</v>
      </c>
      <c r="AI15" s="22">
        <v>27652336</v>
      </c>
      <c r="AJ15" s="22">
        <v>0</v>
      </c>
      <c r="AK15" s="22">
        <v>0</v>
      </c>
      <c r="AL15" s="22">
        <v>0</v>
      </c>
      <c r="AM15" s="22">
        <v>0</v>
      </c>
    </row>
    <row r="16" spans="1:3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8993000</v>
      </c>
      <c r="F16" s="22">
        <v>0</v>
      </c>
      <c r="G16" s="22">
        <v>4616000</v>
      </c>
      <c r="H16" s="22">
        <v>1510000</v>
      </c>
      <c r="I16" s="22">
        <v>1901000</v>
      </c>
      <c r="J16" s="22">
        <v>1365000</v>
      </c>
      <c r="K16" s="22">
        <v>18804000</v>
      </c>
      <c r="L16" s="22">
        <v>0</v>
      </c>
      <c r="M16" s="22">
        <v>37189000</v>
      </c>
      <c r="N16" s="22">
        <v>-12099000</v>
      </c>
      <c r="O16" s="22">
        <v>11641000</v>
      </c>
      <c r="P16" s="22">
        <v>13329000</v>
      </c>
      <c r="Q16" s="22">
        <v>1967000</v>
      </c>
      <c r="R16" s="22">
        <v>5075000</v>
      </c>
      <c r="S16" s="22">
        <v>10286000</v>
      </c>
      <c r="T16" s="22">
        <v>67388000</v>
      </c>
      <c r="U16" s="22">
        <v>16958000</v>
      </c>
      <c r="V16" s="22">
        <v>0</v>
      </c>
      <c r="W16" s="22">
        <v>3992000</v>
      </c>
      <c r="X16" s="22">
        <v>3476000</v>
      </c>
      <c r="Y16" s="22">
        <v>3217000</v>
      </c>
      <c r="Z16" s="22">
        <v>328000</v>
      </c>
      <c r="AA16" s="22">
        <v>8819000</v>
      </c>
      <c r="AB16" s="22">
        <v>0</v>
      </c>
      <c r="AC16" s="22">
        <v>36790000</v>
      </c>
      <c r="AD16" s="22">
        <v>12778000</v>
      </c>
      <c r="AE16" s="22">
        <v>8907000</v>
      </c>
      <c r="AF16" s="22">
        <v>0</v>
      </c>
      <c r="AG16" s="22">
        <v>6164000</v>
      </c>
      <c r="AH16" s="22">
        <v>5878000</v>
      </c>
      <c r="AI16" s="22">
        <v>70517000</v>
      </c>
      <c r="AJ16" s="22">
        <v>0</v>
      </c>
      <c r="AK16" s="22">
        <v>0</v>
      </c>
      <c r="AL16" s="22">
        <v>0</v>
      </c>
      <c r="AM16" s="22">
        <v>0</v>
      </c>
    </row>
    <row r="17" spans="1:3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3224810</v>
      </c>
      <c r="F17" s="22">
        <v>0</v>
      </c>
      <c r="G17" s="22">
        <v>548708</v>
      </c>
      <c r="H17" s="22">
        <v>75335481</v>
      </c>
      <c r="I17" s="22">
        <v>4635834</v>
      </c>
      <c r="J17" s="22">
        <v>0</v>
      </c>
      <c r="K17" s="22">
        <v>0</v>
      </c>
      <c r="L17" s="22">
        <v>0</v>
      </c>
      <c r="M17" s="22">
        <v>83744833</v>
      </c>
      <c r="N17" s="22">
        <v>20543287</v>
      </c>
      <c r="O17" s="22">
        <v>867885</v>
      </c>
      <c r="P17" s="22">
        <v>1533942</v>
      </c>
      <c r="Q17" s="22">
        <v>0</v>
      </c>
      <c r="R17" s="22">
        <v>1351453</v>
      </c>
      <c r="S17" s="22">
        <v>499938</v>
      </c>
      <c r="T17" s="22">
        <v>108541338</v>
      </c>
      <c r="U17" s="22">
        <v>7269143</v>
      </c>
      <c r="V17" s="22">
        <v>0</v>
      </c>
      <c r="W17" s="22">
        <v>3559114</v>
      </c>
      <c r="X17" s="22">
        <v>890181</v>
      </c>
      <c r="Y17" s="22">
        <v>1697870</v>
      </c>
      <c r="Z17" s="22">
        <v>0</v>
      </c>
      <c r="AA17" s="22">
        <v>0</v>
      </c>
      <c r="AB17" s="22">
        <v>0</v>
      </c>
      <c r="AC17" s="22">
        <v>13416308</v>
      </c>
      <c r="AD17" s="22">
        <v>3703963</v>
      </c>
      <c r="AE17" s="22">
        <v>2235325</v>
      </c>
      <c r="AF17" s="22">
        <v>0</v>
      </c>
      <c r="AG17" s="22">
        <v>1890239</v>
      </c>
      <c r="AH17" s="22">
        <v>491131</v>
      </c>
      <c r="AI17" s="22">
        <v>21736966</v>
      </c>
      <c r="AJ17" s="22">
        <v>0</v>
      </c>
      <c r="AK17" s="22">
        <v>0</v>
      </c>
      <c r="AL17" s="22">
        <v>0</v>
      </c>
      <c r="AM17" s="22">
        <v>0</v>
      </c>
    </row>
    <row r="18" spans="1:3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5919000</v>
      </c>
      <c r="F18" s="22">
        <v>0</v>
      </c>
      <c r="G18" s="22">
        <v>6296000</v>
      </c>
      <c r="H18" s="22">
        <v>9243000</v>
      </c>
      <c r="I18" s="22">
        <v>4475000</v>
      </c>
      <c r="J18" s="22">
        <v>0</v>
      </c>
      <c r="K18" s="22">
        <v>14049000</v>
      </c>
      <c r="L18" s="22">
        <v>137864000</v>
      </c>
      <c r="M18" s="22">
        <v>177846000</v>
      </c>
      <c r="N18" s="22">
        <v>13082000</v>
      </c>
      <c r="O18" s="22">
        <v>12025000</v>
      </c>
      <c r="P18" s="22">
        <v>3126000</v>
      </c>
      <c r="Q18" s="22">
        <v>621000</v>
      </c>
      <c r="R18" s="22">
        <v>9435000</v>
      </c>
      <c r="S18" s="22">
        <v>6210000</v>
      </c>
      <c r="T18" s="22">
        <v>222345000</v>
      </c>
      <c r="U18" s="22">
        <v>11579000</v>
      </c>
      <c r="V18" s="22">
        <v>0</v>
      </c>
      <c r="W18" s="22">
        <v>4271000</v>
      </c>
      <c r="X18" s="22">
        <v>4615000</v>
      </c>
      <c r="Y18" s="22">
        <v>3661000</v>
      </c>
      <c r="Z18" s="22">
        <v>0</v>
      </c>
      <c r="AA18" s="22">
        <v>23547000</v>
      </c>
      <c r="AB18" s="22">
        <v>109097000</v>
      </c>
      <c r="AC18" s="22">
        <v>156770000</v>
      </c>
      <c r="AD18" s="22">
        <v>10859000</v>
      </c>
      <c r="AE18" s="22">
        <v>10004000</v>
      </c>
      <c r="AF18" s="22">
        <v>0</v>
      </c>
      <c r="AG18" s="22">
        <v>7847000</v>
      </c>
      <c r="AH18" s="22">
        <v>4163000</v>
      </c>
      <c r="AI18" s="22">
        <v>189643000</v>
      </c>
      <c r="AJ18" s="22">
        <v>0</v>
      </c>
      <c r="AK18" s="22">
        <v>0</v>
      </c>
      <c r="AL18" s="22">
        <v>0</v>
      </c>
      <c r="AM18" s="22">
        <v>0</v>
      </c>
    </row>
    <row r="19" spans="1:3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32510996</v>
      </c>
      <c r="F19" s="22">
        <v>0</v>
      </c>
      <c r="G19" s="22">
        <v>16772090</v>
      </c>
      <c r="H19" s="22">
        <v>9363189</v>
      </c>
      <c r="I19" s="22">
        <v>9262415</v>
      </c>
      <c r="J19" s="22">
        <v>210935</v>
      </c>
      <c r="K19" s="22">
        <v>10128838</v>
      </c>
      <c r="L19" s="22">
        <v>0</v>
      </c>
      <c r="M19" s="22">
        <v>78248463</v>
      </c>
      <c r="N19" s="22">
        <v>-24883170</v>
      </c>
      <c r="O19" s="22">
        <v>36819446</v>
      </c>
      <c r="P19" s="22">
        <v>8932927</v>
      </c>
      <c r="Q19" s="22">
        <v>1138857</v>
      </c>
      <c r="R19" s="22">
        <v>7387743</v>
      </c>
      <c r="S19" s="22">
        <v>4460390</v>
      </c>
      <c r="T19" s="22">
        <v>112104656</v>
      </c>
      <c r="U19" s="22">
        <v>24396361</v>
      </c>
      <c r="V19" s="22">
        <v>0</v>
      </c>
      <c r="W19" s="22">
        <v>7741046</v>
      </c>
      <c r="X19" s="22">
        <v>8466489</v>
      </c>
      <c r="Y19" s="22">
        <v>4366738</v>
      </c>
      <c r="Z19" s="22">
        <v>84709</v>
      </c>
      <c r="AA19" s="22">
        <v>4138447</v>
      </c>
      <c r="AB19" s="22">
        <v>0</v>
      </c>
      <c r="AC19" s="22">
        <v>49193790</v>
      </c>
      <c r="AD19" s="22">
        <v>13166453</v>
      </c>
      <c r="AE19" s="22">
        <v>8109896</v>
      </c>
      <c r="AF19" s="22">
        <v>0</v>
      </c>
      <c r="AG19" s="22">
        <v>6013316</v>
      </c>
      <c r="AH19" s="22">
        <v>5279654</v>
      </c>
      <c r="AI19" s="22">
        <v>81763109</v>
      </c>
      <c r="AJ19" s="22">
        <v>0</v>
      </c>
      <c r="AK19" s="22">
        <v>0</v>
      </c>
      <c r="AL19" s="22">
        <v>0</v>
      </c>
      <c r="AM19" s="22">
        <v>0</v>
      </c>
    </row>
    <row r="20" spans="1:3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17388391</v>
      </c>
      <c r="F20" s="22">
        <v>0</v>
      </c>
      <c r="G20" s="22">
        <v>12588305</v>
      </c>
      <c r="H20" s="22">
        <v>3287451</v>
      </c>
      <c r="I20" s="22">
        <v>4325610</v>
      </c>
      <c r="J20" s="22">
        <v>0</v>
      </c>
      <c r="K20" s="22">
        <v>0</v>
      </c>
      <c r="L20" s="22">
        <v>0</v>
      </c>
      <c r="M20" s="22">
        <v>37589757</v>
      </c>
      <c r="N20" s="22">
        <v>20482139</v>
      </c>
      <c r="O20" s="22">
        <v>1200176</v>
      </c>
      <c r="P20" s="22">
        <v>3392346</v>
      </c>
      <c r="Q20" s="22">
        <v>15761763</v>
      </c>
      <c r="R20" s="22">
        <v>2584371</v>
      </c>
      <c r="S20" s="22">
        <v>2063981</v>
      </c>
      <c r="T20" s="22">
        <v>83074533</v>
      </c>
      <c r="U20" s="22">
        <v>7231094</v>
      </c>
      <c r="V20" s="22">
        <v>0</v>
      </c>
      <c r="W20" s="22">
        <v>2891256</v>
      </c>
      <c r="X20" s="22">
        <v>945179</v>
      </c>
      <c r="Y20" s="22">
        <v>1706329</v>
      </c>
      <c r="Z20" s="22">
        <v>0</v>
      </c>
      <c r="AA20" s="22">
        <v>0</v>
      </c>
      <c r="AB20" s="22">
        <v>0</v>
      </c>
      <c r="AC20" s="22">
        <v>12773858</v>
      </c>
      <c r="AD20" s="22">
        <v>2188692</v>
      </c>
      <c r="AE20" s="22">
        <v>2155507</v>
      </c>
      <c r="AF20" s="22">
        <v>0</v>
      </c>
      <c r="AG20" s="22">
        <v>1405830</v>
      </c>
      <c r="AH20" s="22">
        <v>814150</v>
      </c>
      <c r="AI20" s="22">
        <v>19338037</v>
      </c>
      <c r="AJ20" s="22">
        <v>0</v>
      </c>
      <c r="AK20" s="22">
        <v>0</v>
      </c>
      <c r="AL20" s="22">
        <v>0</v>
      </c>
      <c r="AM20" s="22">
        <v>0</v>
      </c>
    </row>
    <row r="21" spans="1:3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27091744</v>
      </c>
      <c r="F21" s="22">
        <v>0</v>
      </c>
      <c r="G21" s="22">
        <v>9070529</v>
      </c>
      <c r="H21" s="22">
        <v>13574569</v>
      </c>
      <c r="I21" s="22">
        <v>11111869</v>
      </c>
      <c r="J21" s="22">
        <v>0</v>
      </c>
      <c r="K21" s="22">
        <v>0</v>
      </c>
      <c r="L21" s="22">
        <v>0</v>
      </c>
      <c r="M21" s="22">
        <v>60848711</v>
      </c>
      <c r="N21" s="22">
        <v>13138066</v>
      </c>
      <c r="O21" s="22">
        <v>16250955</v>
      </c>
      <c r="P21" s="22">
        <v>6890797</v>
      </c>
      <c r="Q21" s="22">
        <v>6434207</v>
      </c>
      <c r="R21" s="22">
        <v>6933219</v>
      </c>
      <c r="S21" s="22">
        <v>1729388</v>
      </c>
      <c r="T21" s="22">
        <v>112225343</v>
      </c>
      <c r="U21" s="22">
        <v>15067842</v>
      </c>
      <c r="V21" s="22">
        <v>16299</v>
      </c>
      <c r="W21" s="22">
        <v>2425242</v>
      </c>
      <c r="X21" s="22">
        <v>1947548</v>
      </c>
      <c r="Y21" s="22">
        <v>2324120</v>
      </c>
      <c r="Z21" s="22">
        <v>0</v>
      </c>
      <c r="AA21" s="22">
        <v>0</v>
      </c>
      <c r="AB21" s="22">
        <v>0</v>
      </c>
      <c r="AC21" s="22">
        <v>21781051</v>
      </c>
      <c r="AD21" s="22">
        <v>5161093</v>
      </c>
      <c r="AE21" s="22">
        <v>4681337</v>
      </c>
      <c r="AF21" s="22">
        <v>0</v>
      </c>
      <c r="AG21" s="22">
        <v>5199426</v>
      </c>
      <c r="AH21" s="22">
        <v>3171545</v>
      </c>
      <c r="AI21" s="22">
        <v>39994452</v>
      </c>
      <c r="AJ21" s="22">
        <v>0</v>
      </c>
      <c r="AK21" s="22">
        <v>0</v>
      </c>
      <c r="AL21" s="22">
        <v>0</v>
      </c>
      <c r="AM21" s="22">
        <v>0</v>
      </c>
    </row>
    <row r="22" spans="1:3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2109628</v>
      </c>
      <c r="F22" s="22">
        <v>0</v>
      </c>
      <c r="G22" s="22">
        <v>1211614</v>
      </c>
      <c r="H22" s="22">
        <v>1477669</v>
      </c>
      <c r="I22" s="22">
        <v>0</v>
      </c>
      <c r="J22" s="22">
        <v>0</v>
      </c>
      <c r="K22" s="22">
        <v>0</v>
      </c>
      <c r="L22" s="22">
        <v>0</v>
      </c>
      <c r="M22" s="22">
        <v>4798911</v>
      </c>
      <c r="N22" s="22">
        <v>31243608</v>
      </c>
      <c r="O22" s="22">
        <v>355010</v>
      </c>
      <c r="P22" s="22">
        <v>1474837</v>
      </c>
      <c r="Q22" s="22">
        <v>0</v>
      </c>
      <c r="R22" s="22">
        <v>177585</v>
      </c>
      <c r="S22" s="22">
        <v>0</v>
      </c>
      <c r="T22" s="22">
        <v>38049951</v>
      </c>
      <c r="U22" s="22">
        <v>1908087</v>
      </c>
      <c r="V22" s="22">
        <v>0</v>
      </c>
      <c r="W22" s="22">
        <v>1122765</v>
      </c>
      <c r="X22" s="22">
        <v>416645</v>
      </c>
      <c r="Y22" s="22">
        <v>189631</v>
      </c>
      <c r="Z22" s="22">
        <v>5377</v>
      </c>
      <c r="AA22" s="22">
        <v>0</v>
      </c>
      <c r="AB22" s="22">
        <v>0</v>
      </c>
      <c r="AC22" s="22">
        <v>3642505</v>
      </c>
      <c r="AD22" s="22">
        <v>910713</v>
      </c>
      <c r="AE22" s="22">
        <v>568086</v>
      </c>
      <c r="AF22" s="22">
        <v>0</v>
      </c>
      <c r="AG22" s="22">
        <v>438066</v>
      </c>
      <c r="AH22" s="22">
        <v>190542</v>
      </c>
      <c r="AI22" s="22">
        <v>5749912</v>
      </c>
      <c r="AJ22" s="22">
        <v>0</v>
      </c>
      <c r="AK22" s="22">
        <v>0</v>
      </c>
      <c r="AL22" s="22">
        <v>0</v>
      </c>
      <c r="AM22" s="22">
        <v>0</v>
      </c>
    </row>
    <row r="23" spans="1:3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25211937</v>
      </c>
      <c r="I23" s="22">
        <v>0</v>
      </c>
      <c r="J23" s="22">
        <v>0</v>
      </c>
      <c r="K23" s="22">
        <v>0</v>
      </c>
      <c r="L23" s="22">
        <v>0</v>
      </c>
      <c r="M23" s="22">
        <v>25211937</v>
      </c>
      <c r="N23" s="22">
        <v>3086289</v>
      </c>
      <c r="O23" s="22">
        <v>128245</v>
      </c>
      <c r="P23" s="22">
        <v>153123</v>
      </c>
      <c r="Q23" s="22">
        <v>1288420</v>
      </c>
      <c r="R23" s="22">
        <v>0</v>
      </c>
      <c r="S23" s="22">
        <v>426239</v>
      </c>
      <c r="T23" s="22">
        <v>30294253</v>
      </c>
      <c r="U23" s="22">
        <v>982362</v>
      </c>
      <c r="V23" s="22">
        <v>0</v>
      </c>
      <c r="W23" s="22">
        <v>920848</v>
      </c>
      <c r="X23" s="22">
        <v>831349</v>
      </c>
      <c r="Y23" s="22">
        <v>0</v>
      </c>
      <c r="Z23" s="22">
        <v>0</v>
      </c>
      <c r="AA23" s="22">
        <v>0</v>
      </c>
      <c r="AB23" s="22">
        <v>0</v>
      </c>
      <c r="AC23" s="22">
        <v>2734559</v>
      </c>
      <c r="AD23" s="22">
        <v>337128</v>
      </c>
      <c r="AE23" s="22">
        <v>768256</v>
      </c>
      <c r="AF23" s="22">
        <v>0</v>
      </c>
      <c r="AG23" s="22">
        <v>238832</v>
      </c>
      <c r="AH23" s="22">
        <v>306949</v>
      </c>
      <c r="AI23" s="22">
        <v>4385724</v>
      </c>
      <c r="AJ23" s="22">
        <v>0</v>
      </c>
      <c r="AK23" s="22">
        <v>0</v>
      </c>
      <c r="AL23" s="22">
        <v>0</v>
      </c>
      <c r="AM23" s="22">
        <v>0</v>
      </c>
    </row>
    <row r="24" spans="1:3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450748</v>
      </c>
      <c r="I24" s="22">
        <v>6619</v>
      </c>
      <c r="J24" s="22">
        <v>0</v>
      </c>
      <c r="K24" s="22">
        <v>0</v>
      </c>
      <c r="L24" s="22">
        <v>0</v>
      </c>
      <c r="M24" s="22">
        <v>457367</v>
      </c>
      <c r="N24" s="22">
        <v>6710561</v>
      </c>
      <c r="O24" s="22">
        <v>2838398</v>
      </c>
      <c r="P24" s="22">
        <v>906641</v>
      </c>
      <c r="Q24" s="22">
        <v>0</v>
      </c>
      <c r="R24" s="22">
        <v>329052</v>
      </c>
      <c r="S24" s="22">
        <v>564264</v>
      </c>
      <c r="T24" s="22">
        <v>11806283</v>
      </c>
      <c r="U24" s="22">
        <v>455793</v>
      </c>
      <c r="V24" s="22">
        <v>0</v>
      </c>
      <c r="W24" s="22">
        <v>213363</v>
      </c>
      <c r="X24" s="22">
        <v>477705</v>
      </c>
      <c r="Y24" s="22">
        <v>2961</v>
      </c>
      <c r="Z24" s="22">
        <v>0</v>
      </c>
      <c r="AA24" s="22">
        <v>0</v>
      </c>
      <c r="AB24" s="22">
        <v>0</v>
      </c>
      <c r="AC24" s="22">
        <v>1149822</v>
      </c>
      <c r="AD24" s="22">
        <v>783891</v>
      </c>
      <c r="AE24" s="22">
        <v>441274</v>
      </c>
      <c r="AF24" s="22">
        <v>0</v>
      </c>
      <c r="AG24" s="22">
        <v>189315</v>
      </c>
      <c r="AH24" s="22">
        <v>371594</v>
      </c>
      <c r="AI24" s="22">
        <v>2935896</v>
      </c>
      <c r="AJ24" s="22">
        <v>0</v>
      </c>
      <c r="AK24" s="22">
        <v>0</v>
      </c>
      <c r="AL24" s="22">
        <v>0</v>
      </c>
      <c r="AM24" s="22">
        <v>0</v>
      </c>
    </row>
    <row r="25" spans="1:3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7104012</v>
      </c>
      <c r="F25" s="22">
        <v>0</v>
      </c>
      <c r="G25" s="22">
        <v>2819535</v>
      </c>
      <c r="H25" s="22">
        <v>2443339</v>
      </c>
      <c r="I25" s="22">
        <v>3261966</v>
      </c>
      <c r="J25" s="22">
        <v>0</v>
      </c>
      <c r="K25" s="22">
        <v>0</v>
      </c>
      <c r="L25" s="22">
        <v>367198</v>
      </c>
      <c r="M25" s="22">
        <v>15996050</v>
      </c>
      <c r="N25" s="22">
        <v>7327080</v>
      </c>
      <c r="O25" s="22">
        <v>1600691</v>
      </c>
      <c r="P25" s="22">
        <v>3322365</v>
      </c>
      <c r="Q25" s="22">
        <v>1597024</v>
      </c>
      <c r="R25" s="22">
        <v>3982716</v>
      </c>
      <c r="S25" s="22">
        <v>875652</v>
      </c>
      <c r="T25" s="22">
        <v>34701578</v>
      </c>
      <c r="U25" s="22">
        <v>9244843</v>
      </c>
      <c r="V25" s="22">
        <v>0</v>
      </c>
      <c r="W25" s="22">
        <v>1047090</v>
      </c>
      <c r="X25" s="22">
        <v>1471778</v>
      </c>
      <c r="Y25" s="22">
        <v>405711</v>
      </c>
      <c r="Z25" s="22">
        <v>0</v>
      </c>
      <c r="AA25" s="22">
        <v>0</v>
      </c>
      <c r="AB25" s="22">
        <v>39720</v>
      </c>
      <c r="AC25" s="22">
        <v>12209142</v>
      </c>
      <c r="AD25" s="22">
        <v>2027485</v>
      </c>
      <c r="AE25" s="22">
        <v>2317369</v>
      </c>
      <c r="AF25" s="22">
        <v>0</v>
      </c>
      <c r="AG25" s="22">
        <v>1990684</v>
      </c>
      <c r="AH25" s="22">
        <v>907225</v>
      </c>
      <c r="AI25" s="22">
        <v>19451905</v>
      </c>
      <c r="AJ25" s="22">
        <v>0</v>
      </c>
      <c r="AK25" s="22">
        <v>0</v>
      </c>
      <c r="AL25" s="22">
        <v>0</v>
      </c>
      <c r="AM25" s="22">
        <v>0</v>
      </c>
    </row>
    <row r="26" spans="1:3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69959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69959</v>
      </c>
      <c r="N26" s="22">
        <v>4898440</v>
      </c>
      <c r="O26" s="22">
        <v>0</v>
      </c>
      <c r="P26" s="22">
        <v>2061096</v>
      </c>
      <c r="Q26" s="22">
        <v>342624</v>
      </c>
      <c r="R26" s="22">
        <v>0</v>
      </c>
      <c r="S26" s="22">
        <v>255444</v>
      </c>
      <c r="T26" s="22">
        <v>7627563</v>
      </c>
      <c r="U26" s="22">
        <v>5498766</v>
      </c>
      <c r="V26" s="22">
        <v>0</v>
      </c>
      <c r="W26" s="22">
        <v>1315163</v>
      </c>
      <c r="X26" s="22">
        <v>684861</v>
      </c>
      <c r="Y26" s="22">
        <v>0</v>
      </c>
      <c r="Z26" s="22">
        <v>0</v>
      </c>
      <c r="AA26" s="22">
        <v>0</v>
      </c>
      <c r="AB26" s="22">
        <v>0</v>
      </c>
      <c r="AC26" s="22">
        <v>7498790</v>
      </c>
      <c r="AD26" s="22">
        <v>518563</v>
      </c>
      <c r="AE26" s="22">
        <v>1514730</v>
      </c>
      <c r="AF26" s="22">
        <v>0</v>
      </c>
      <c r="AG26" s="22">
        <v>350173</v>
      </c>
      <c r="AH26" s="22">
        <v>267160</v>
      </c>
      <c r="AI26" s="22">
        <v>10149416</v>
      </c>
      <c r="AJ26" s="22">
        <v>0</v>
      </c>
      <c r="AK26" s="22">
        <v>0</v>
      </c>
      <c r="AL26" s="22">
        <v>0</v>
      </c>
      <c r="AM26" s="22">
        <v>0</v>
      </c>
    </row>
    <row r="27" spans="1:3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74049783</v>
      </c>
      <c r="F27" s="22">
        <v>0</v>
      </c>
      <c r="G27" s="22">
        <v>20700239</v>
      </c>
      <c r="H27" s="22">
        <v>13273626</v>
      </c>
      <c r="I27" s="22">
        <v>1355854</v>
      </c>
      <c r="J27" s="22">
        <v>3040</v>
      </c>
      <c r="K27" s="22">
        <v>0</v>
      </c>
      <c r="L27" s="22">
        <v>248638</v>
      </c>
      <c r="M27" s="22">
        <v>109631180</v>
      </c>
      <c r="N27" s="22">
        <v>31275861</v>
      </c>
      <c r="O27" s="22">
        <v>22108101</v>
      </c>
      <c r="P27" s="22">
        <v>9935893</v>
      </c>
      <c r="Q27" s="22">
        <v>12647597</v>
      </c>
      <c r="R27" s="22">
        <v>4093371</v>
      </c>
      <c r="S27" s="22">
        <v>1839801</v>
      </c>
      <c r="T27" s="22">
        <v>191531804</v>
      </c>
      <c r="U27" s="22">
        <v>26534944</v>
      </c>
      <c r="V27" s="22">
        <v>0</v>
      </c>
      <c r="W27" s="22">
        <v>3188690</v>
      </c>
      <c r="X27" s="22">
        <v>1835348</v>
      </c>
      <c r="Y27" s="22">
        <v>2282778</v>
      </c>
      <c r="Z27" s="22">
        <v>54453</v>
      </c>
      <c r="AA27" s="22">
        <v>0</v>
      </c>
      <c r="AB27" s="22">
        <v>182459</v>
      </c>
      <c r="AC27" s="22">
        <v>34078672</v>
      </c>
      <c r="AD27" s="22">
        <v>16059850</v>
      </c>
      <c r="AE27" s="22">
        <v>6215818</v>
      </c>
      <c r="AF27" s="22">
        <v>0</v>
      </c>
      <c r="AG27" s="22">
        <v>6156331</v>
      </c>
      <c r="AH27" s="22">
        <v>4936280</v>
      </c>
      <c r="AI27" s="22">
        <v>67446951</v>
      </c>
      <c r="AJ27" s="22">
        <v>0</v>
      </c>
      <c r="AK27" s="22">
        <v>0</v>
      </c>
      <c r="AL27" s="22">
        <v>0</v>
      </c>
      <c r="AM27" s="22">
        <v>0</v>
      </c>
    </row>
    <row r="28" spans="1:3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20990942</v>
      </c>
      <c r="F28" s="22">
        <v>0</v>
      </c>
      <c r="G28" s="22">
        <v>39835545</v>
      </c>
      <c r="H28" s="22">
        <v>36336551</v>
      </c>
      <c r="I28" s="22">
        <v>4937407</v>
      </c>
      <c r="J28" s="22">
        <v>0</v>
      </c>
      <c r="K28" s="22">
        <v>0</v>
      </c>
      <c r="L28" s="22">
        <v>0</v>
      </c>
      <c r="M28" s="22">
        <v>102100445</v>
      </c>
      <c r="N28" s="22">
        <v>55655235</v>
      </c>
      <c r="O28" s="22">
        <v>7556031</v>
      </c>
      <c r="P28" s="22">
        <v>8294786</v>
      </c>
      <c r="Q28" s="22">
        <v>1853782</v>
      </c>
      <c r="R28" s="22">
        <v>29166199</v>
      </c>
      <c r="S28" s="22">
        <v>7723903</v>
      </c>
      <c r="T28" s="22">
        <v>212350381</v>
      </c>
      <c r="U28" s="22">
        <v>33379590</v>
      </c>
      <c r="V28" s="22">
        <v>0</v>
      </c>
      <c r="W28" s="22">
        <v>20277787</v>
      </c>
      <c r="X28" s="22">
        <v>17915146</v>
      </c>
      <c r="Y28" s="22">
        <v>3845272</v>
      </c>
      <c r="Z28" s="22">
        <v>0</v>
      </c>
      <c r="AA28" s="22">
        <v>0</v>
      </c>
      <c r="AB28" s="22">
        <v>0</v>
      </c>
      <c r="AC28" s="22">
        <v>75417795</v>
      </c>
      <c r="AD28" s="22">
        <v>29116976</v>
      </c>
      <c r="AE28" s="22">
        <v>8018729</v>
      </c>
      <c r="AF28" s="22">
        <v>0</v>
      </c>
      <c r="AG28" s="22">
        <v>24691049</v>
      </c>
      <c r="AH28" s="22">
        <v>6065629</v>
      </c>
      <c r="AI28" s="22">
        <v>143310178</v>
      </c>
      <c r="AJ28" s="22">
        <v>0</v>
      </c>
      <c r="AK28" s="22">
        <v>0</v>
      </c>
      <c r="AL28" s="22">
        <v>0</v>
      </c>
      <c r="AM28" s="22">
        <v>0</v>
      </c>
    </row>
    <row r="29" spans="1:3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16357</v>
      </c>
      <c r="P29" s="22">
        <v>547997</v>
      </c>
      <c r="Q29" s="22">
        <v>83810</v>
      </c>
      <c r="R29" s="22">
        <v>0</v>
      </c>
      <c r="S29" s="22">
        <v>20093</v>
      </c>
      <c r="T29" s="22">
        <v>668257</v>
      </c>
      <c r="U29" s="22">
        <v>95343</v>
      </c>
      <c r="V29" s="22">
        <v>0</v>
      </c>
      <c r="W29" s="22">
        <v>22106</v>
      </c>
      <c r="X29" s="22">
        <v>16068</v>
      </c>
      <c r="Y29" s="22">
        <v>0</v>
      </c>
      <c r="Z29" s="22">
        <v>0</v>
      </c>
      <c r="AA29" s="22">
        <v>0</v>
      </c>
      <c r="AB29" s="22">
        <v>0</v>
      </c>
      <c r="AC29" s="22">
        <v>133517</v>
      </c>
      <c r="AD29" s="22">
        <v>58057</v>
      </c>
      <c r="AE29" s="22">
        <v>92129</v>
      </c>
      <c r="AF29" s="22">
        <v>0</v>
      </c>
      <c r="AG29" s="22">
        <v>3539</v>
      </c>
      <c r="AH29" s="22">
        <v>52147</v>
      </c>
      <c r="AI29" s="22">
        <v>339389</v>
      </c>
      <c r="AJ29" s="22">
        <v>0</v>
      </c>
      <c r="AK29" s="22">
        <v>0</v>
      </c>
      <c r="AL29" s="22">
        <v>0</v>
      </c>
      <c r="AM29" s="22">
        <v>0</v>
      </c>
    </row>
    <row r="30" spans="1:3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3821520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3821520</v>
      </c>
      <c r="N30" s="22">
        <v>0</v>
      </c>
      <c r="O30" s="22">
        <v>0</v>
      </c>
      <c r="P30" s="22">
        <v>2997126</v>
      </c>
      <c r="Q30" s="22">
        <v>0</v>
      </c>
      <c r="R30" s="22">
        <v>0</v>
      </c>
      <c r="S30" s="22">
        <v>90441</v>
      </c>
      <c r="T30" s="22">
        <v>6909087</v>
      </c>
      <c r="U30" s="22">
        <v>3283469</v>
      </c>
      <c r="V30" s="22">
        <v>0</v>
      </c>
      <c r="W30" s="22">
        <v>90971</v>
      </c>
      <c r="X30" s="22">
        <v>64542</v>
      </c>
      <c r="Y30" s="22">
        <v>0</v>
      </c>
      <c r="Z30" s="22">
        <v>0</v>
      </c>
      <c r="AA30" s="22">
        <v>0</v>
      </c>
      <c r="AB30" s="22">
        <v>0</v>
      </c>
      <c r="AC30" s="22">
        <v>3438982</v>
      </c>
      <c r="AD30" s="22">
        <v>541940</v>
      </c>
      <c r="AE30" s="22">
        <v>1176516</v>
      </c>
      <c r="AF30" s="22">
        <v>0</v>
      </c>
      <c r="AG30" s="22">
        <v>0</v>
      </c>
      <c r="AH30" s="22">
        <v>420704</v>
      </c>
      <c r="AI30" s="22">
        <v>5578142</v>
      </c>
      <c r="AJ30" s="22">
        <v>0</v>
      </c>
      <c r="AK30" s="22">
        <v>0</v>
      </c>
      <c r="AL30" s="22">
        <v>0</v>
      </c>
      <c r="AM30" s="22">
        <v>0</v>
      </c>
    </row>
    <row r="31" spans="1:3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7888228</v>
      </c>
      <c r="F31" s="22">
        <v>0</v>
      </c>
      <c r="G31" s="22">
        <v>0</v>
      </c>
      <c r="H31" s="22">
        <v>8559</v>
      </c>
      <c r="I31" s="22">
        <v>0</v>
      </c>
      <c r="J31" s="22">
        <v>0</v>
      </c>
      <c r="K31" s="22">
        <v>0</v>
      </c>
      <c r="L31" s="22">
        <v>0</v>
      </c>
      <c r="M31" s="22">
        <v>7896787</v>
      </c>
      <c r="N31" s="22">
        <v>0</v>
      </c>
      <c r="O31" s="22">
        <v>94125</v>
      </c>
      <c r="P31" s="22">
        <v>3050645</v>
      </c>
      <c r="Q31" s="22">
        <v>45886</v>
      </c>
      <c r="R31" s="22">
        <v>858618</v>
      </c>
      <c r="S31" s="22">
        <v>265949</v>
      </c>
      <c r="T31" s="22">
        <v>12212010</v>
      </c>
      <c r="U31" s="22">
        <v>2359239</v>
      </c>
      <c r="V31" s="22">
        <v>0</v>
      </c>
      <c r="W31" s="22">
        <v>39479</v>
      </c>
      <c r="X31" s="22">
        <v>48238</v>
      </c>
      <c r="Y31" s="22">
        <v>0</v>
      </c>
      <c r="Z31" s="22">
        <v>0</v>
      </c>
      <c r="AA31" s="22">
        <v>0</v>
      </c>
      <c r="AB31" s="22">
        <v>0</v>
      </c>
      <c r="AC31" s="22">
        <v>2446956</v>
      </c>
      <c r="AD31" s="22">
        <v>71730</v>
      </c>
      <c r="AE31" s="22">
        <v>925241</v>
      </c>
      <c r="AF31" s="22">
        <v>0</v>
      </c>
      <c r="AG31" s="22">
        <v>94268</v>
      </c>
      <c r="AH31" s="22">
        <v>184903</v>
      </c>
      <c r="AI31" s="22">
        <v>3723098</v>
      </c>
      <c r="AJ31" s="22">
        <v>0</v>
      </c>
      <c r="AK31" s="22">
        <v>0</v>
      </c>
      <c r="AL31" s="22">
        <v>0</v>
      </c>
      <c r="AM31" s="22">
        <v>0</v>
      </c>
    </row>
    <row r="32" spans="1:3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2531918</v>
      </c>
      <c r="F32" s="22">
        <v>0</v>
      </c>
      <c r="G32" s="22">
        <v>35601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2567519</v>
      </c>
      <c r="N32" s="22">
        <v>0</v>
      </c>
      <c r="O32" s="22">
        <v>327796</v>
      </c>
      <c r="P32" s="22">
        <v>1482576</v>
      </c>
      <c r="Q32" s="22">
        <v>0</v>
      </c>
      <c r="R32" s="22">
        <v>290962</v>
      </c>
      <c r="S32" s="22">
        <v>265924</v>
      </c>
      <c r="T32" s="22">
        <v>4934777</v>
      </c>
      <c r="U32" s="22">
        <v>2429687</v>
      </c>
      <c r="V32" s="22">
        <v>0</v>
      </c>
      <c r="W32" s="22">
        <v>46135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2475822</v>
      </c>
      <c r="AD32" s="22">
        <v>246282</v>
      </c>
      <c r="AE32" s="22">
        <v>1066386</v>
      </c>
      <c r="AF32" s="22">
        <v>0</v>
      </c>
      <c r="AG32" s="22">
        <v>25915</v>
      </c>
      <c r="AH32" s="22">
        <v>371828</v>
      </c>
      <c r="AI32" s="22">
        <v>4186233</v>
      </c>
      <c r="AJ32" s="22">
        <v>0</v>
      </c>
      <c r="AK32" s="22">
        <v>0</v>
      </c>
      <c r="AL32" s="22">
        <v>0</v>
      </c>
      <c r="AM32" s="22">
        <v>0</v>
      </c>
    </row>
    <row r="33" spans="1:3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272644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272644</v>
      </c>
      <c r="N33" s="22">
        <v>915361</v>
      </c>
      <c r="O33" s="22">
        <v>3095</v>
      </c>
      <c r="P33" s="22">
        <v>1805512</v>
      </c>
      <c r="Q33" s="22">
        <v>5114</v>
      </c>
      <c r="R33" s="22">
        <v>140271</v>
      </c>
      <c r="S33" s="22">
        <v>558500</v>
      </c>
      <c r="T33" s="22">
        <v>3700497</v>
      </c>
      <c r="U33" s="22">
        <v>5454238</v>
      </c>
      <c r="V33" s="22">
        <v>0</v>
      </c>
      <c r="W33" s="22">
        <v>858002</v>
      </c>
      <c r="X33" s="22">
        <v>502939</v>
      </c>
      <c r="Y33" s="22">
        <v>185372</v>
      </c>
      <c r="Z33" s="22">
        <v>0</v>
      </c>
      <c r="AA33" s="22">
        <v>0</v>
      </c>
      <c r="AB33" s="22">
        <v>0</v>
      </c>
      <c r="AC33" s="22">
        <v>7000551</v>
      </c>
      <c r="AD33" s="22">
        <v>455342</v>
      </c>
      <c r="AE33" s="22">
        <v>1037806</v>
      </c>
      <c r="AF33" s="22">
        <v>0</v>
      </c>
      <c r="AG33" s="22">
        <v>91996</v>
      </c>
      <c r="AH33" s="22">
        <v>450360</v>
      </c>
      <c r="AI33" s="22">
        <v>9036055</v>
      </c>
      <c r="AJ33" s="22">
        <v>0</v>
      </c>
      <c r="AK33" s="22">
        <v>0</v>
      </c>
      <c r="AL33" s="22">
        <v>0</v>
      </c>
      <c r="AM33" s="22">
        <v>0</v>
      </c>
    </row>
    <row r="34" spans="1:3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1845021</v>
      </c>
      <c r="F34" s="22">
        <v>0</v>
      </c>
      <c r="G34" s="22">
        <v>177351</v>
      </c>
      <c r="H34" s="22">
        <v>237924</v>
      </c>
      <c r="I34" s="22">
        <v>169582</v>
      </c>
      <c r="J34" s="22">
        <v>0</v>
      </c>
      <c r="K34" s="22">
        <v>0</v>
      </c>
      <c r="L34" s="22">
        <v>0</v>
      </c>
      <c r="M34" s="22">
        <v>2429878</v>
      </c>
      <c r="N34" s="22">
        <v>-1690106</v>
      </c>
      <c r="O34" s="22">
        <v>14154</v>
      </c>
      <c r="P34" s="22">
        <v>1162957</v>
      </c>
      <c r="Q34" s="22">
        <v>2229000</v>
      </c>
      <c r="R34" s="22">
        <v>0</v>
      </c>
      <c r="S34" s="22">
        <v>1275204</v>
      </c>
      <c r="T34" s="22">
        <v>5421087</v>
      </c>
      <c r="U34" s="22">
        <v>1138620</v>
      </c>
      <c r="V34" s="22">
        <v>0</v>
      </c>
      <c r="W34" s="22">
        <v>220463</v>
      </c>
      <c r="X34" s="22">
        <v>109479</v>
      </c>
      <c r="Y34" s="22">
        <v>111122</v>
      </c>
      <c r="Z34" s="22">
        <v>0</v>
      </c>
      <c r="AA34" s="22">
        <v>0</v>
      </c>
      <c r="AB34" s="22">
        <v>0</v>
      </c>
      <c r="AC34" s="22">
        <v>1579684</v>
      </c>
      <c r="AD34" s="22">
        <v>59357</v>
      </c>
      <c r="AE34" s="22">
        <v>332634</v>
      </c>
      <c r="AF34" s="22">
        <v>0</v>
      </c>
      <c r="AG34" s="22">
        <v>45940</v>
      </c>
      <c r="AH34" s="22">
        <v>253198</v>
      </c>
      <c r="AI34" s="22">
        <v>2270813</v>
      </c>
      <c r="AJ34" s="22">
        <v>0</v>
      </c>
      <c r="AK34" s="22">
        <v>0</v>
      </c>
      <c r="AL34" s="22">
        <v>0</v>
      </c>
      <c r="AM34" s="22">
        <v>0</v>
      </c>
    </row>
    <row r="35" spans="1:3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224456</v>
      </c>
      <c r="F35" s="22">
        <v>0</v>
      </c>
      <c r="G35" s="22">
        <v>55886</v>
      </c>
      <c r="H35" s="22">
        <v>130541</v>
      </c>
      <c r="I35" s="22">
        <v>0</v>
      </c>
      <c r="J35" s="22">
        <v>0</v>
      </c>
      <c r="K35" s="22">
        <v>0</v>
      </c>
      <c r="L35" s="22">
        <v>0</v>
      </c>
      <c r="M35" s="22">
        <v>410883</v>
      </c>
      <c r="N35" s="22">
        <v>0</v>
      </c>
      <c r="O35" s="22">
        <v>0</v>
      </c>
      <c r="P35" s="22">
        <v>634300</v>
      </c>
      <c r="Q35" s="22">
        <v>0</v>
      </c>
      <c r="R35" s="22">
        <v>0</v>
      </c>
      <c r="S35" s="22">
        <v>0</v>
      </c>
      <c r="T35" s="22">
        <v>1045183</v>
      </c>
      <c r="U35" s="22">
        <v>1543653</v>
      </c>
      <c r="V35" s="22">
        <v>0</v>
      </c>
      <c r="W35" s="22">
        <v>73651</v>
      </c>
      <c r="X35" s="22">
        <v>55644</v>
      </c>
      <c r="Y35" s="22">
        <v>0</v>
      </c>
      <c r="Z35" s="22">
        <v>0</v>
      </c>
      <c r="AA35" s="22">
        <v>0</v>
      </c>
      <c r="AB35" s="22">
        <v>0</v>
      </c>
      <c r="AC35" s="22">
        <v>1672948</v>
      </c>
      <c r="AD35" s="22">
        <v>135526</v>
      </c>
      <c r="AE35" s="22">
        <v>446934</v>
      </c>
      <c r="AF35" s="22">
        <v>0</v>
      </c>
      <c r="AG35" s="22">
        <v>0</v>
      </c>
      <c r="AH35" s="22">
        <v>97600</v>
      </c>
      <c r="AI35" s="22">
        <v>2353008</v>
      </c>
      <c r="AJ35" s="22">
        <v>0</v>
      </c>
      <c r="AK35" s="22">
        <v>0</v>
      </c>
      <c r="AL35" s="22">
        <v>0</v>
      </c>
      <c r="AM35" s="22">
        <v>0</v>
      </c>
    </row>
    <row r="36" spans="1:3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21080894</v>
      </c>
      <c r="F36" s="22">
        <v>0</v>
      </c>
      <c r="G36" s="22">
        <v>33988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21114882</v>
      </c>
      <c r="N36" s="22">
        <v>-6884435</v>
      </c>
      <c r="O36" s="22">
        <v>2044601</v>
      </c>
      <c r="P36" s="22">
        <v>1566718</v>
      </c>
      <c r="Q36" s="22">
        <v>14700</v>
      </c>
      <c r="R36" s="22">
        <v>0</v>
      </c>
      <c r="S36" s="22">
        <v>3734552</v>
      </c>
      <c r="T36" s="22">
        <v>21591018</v>
      </c>
      <c r="U36" s="22">
        <v>15266989</v>
      </c>
      <c r="V36" s="22">
        <v>0</v>
      </c>
      <c r="W36" s="22">
        <v>388915</v>
      </c>
      <c r="X36" s="22">
        <v>438973</v>
      </c>
      <c r="Y36" s="22">
        <v>0</v>
      </c>
      <c r="Z36" s="22">
        <v>0</v>
      </c>
      <c r="AA36" s="22">
        <v>0</v>
      </c>
      <c r="AB36" s="22">
        <v>0</v>
      </c>
      <c r="AC36" s="22">
        <v>16094877</v>
      </c>
      <c r="AD36" s="22">
        <v>1276677</v>
      </c>
      <c r="AE36" s="22">
        <v>1798184</v>
      </c>
      <c r="AF36" s="22">
        <v>0</v>
      </c>
      <c r="AG36" s="22">
        <v>0</v>
      </c>
      <c r="AH36" s="22">
        <v>1065832</v>
      </c>
      <c r="AI36" s="22">
        <v>20235570</v>
      </c>
      <c r="AJ36" s="22">
        <v>0</v>
      </c>
      <c r="AK36" s="22">
        <v>0</v>
      </c>
      <c r="AL36" s="22">
        <v>0</v>
      </c>
      <c r="AM36" s="22">
        <v>0</v>
      </c>
    </row>
    <row r="37" spans="1:3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5149839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5149839</v>
      </c>
      <c r="N37" s="22">
        <v>-46152</v>
      </c>
      <c r="O37" s="22">
        <v>39000</v>
      </c>
      <c r="P37" s="22">
        <v>123296</v>
      </c>
      <c r="Q37" s="22">
        <v>44813</v>
      </c>
      <c r="R37" s="22">
        <v>94441</v>
      </c>
      <c r="S37" s="22">
        <v>726888</v>
      </c>
      <c r="T37" s="22">
        <v>6132125</v>
      </c>
      <c r="U37" s="22">
        <v>6293093</v>
      </c>
      <c r="V37" s="22">
        <v>0</v>
      </c>
      <c r="W37" s="22">
        <v>377493</v>
      </c>
      <c r="X37" s="22">
        <v>288990</v>
      </c>
      <c r="Y37" s="22">
        <v>16778</v>
      </c>
      <c r="Z37" s="22">
        <v>0</v>
      </c>
      <c r="AA37" s="22">
        <v>0</v>
      </c>
      <c r="AB37" s="22">
        <v>0</v>
      </c>
      <c r="AC37" s="22">
        <v>6976354</v>
      </c>
      <c r="AD37" s="22">
        <v>935946</v>
      </c>
      <c r="AE37" s="22">
        <v>1116298</v>
      </c>
      <c r="AF37" s="22">
        <v>0</v>
      </c>
      <c r="AG37" s="22">
        <v>307689</v>
      </c>
      <c r="AH37" s="22">
        <v>397992</v>
      </c>
      <c r="AI37" s="22">
        <v>9734279</v>
      </c>
      <c r="AJ37" s="22">
        <v>0</v>
      </c>
      <c r="AK37" s="22">
        <v>0</v>
      </c>
      <c r="AL37" s="22">
        <v>0</v>
      </c>
      <c r="AM37" s="22">
        <v>0</v>
      </c>
    </row>
    <row r="38" spans="1:3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1047350</v>
      </c>
      <c r="F38" s="22">
        <v>0</v>
      </c>
      <c r="G38" s="22">
        <v>291815</v>
      </c>
      <c r="H38" s="22">
        <v>301812</v>
      </c>
      <c r="I38" s="22">
        <v>0</v>
      </c>
      <c r="J38" s="22">
        <v>0</v>
      </c>
      <c r="K38" s="22">
        <v>0</v>
      </c>
      <c r="L38" s="22">
        <v>0</v>
      </c>
      <c r="M38" s="22">
        <v>1640977</v>
      </c>
      <c r="N38" s="22">
        <v>0</v>
      </c>
      <c r="O38" s="22">
        <v>303372</v>
      </c>
      <c r="P38" s="22">
        <v>926252</v>
      </c>
      <c r="Q38" s="22">
        <v>0</v>
      </c>
      <c r="R38" s="22">
        <v>338528</v>
      </c>
      <c r="S38" s="22">
        <v>136620</v>
      </c>
      <c r="T38" s="22">
        <v>3345749</v>
      </c>
      <c r="U38" s="22">
        <v>1840348</v>
      </c>
      <c r="V38" s="22">
        <v>0</v>
      </c>
      <c r="W38" s="22">
        <v>277624</v>
      </c>
      <c r="X38" s="22">
        <v>126325</v>
      </c>
      <c r="Y38" s="22">
        <v>0</v>
      </c>
      <c r="Z38" s="22">
        <v>0</v>
      </c>
      <c r="AA38" s="22">
        <v>0</v>
      </c>
      <c r="AB38" s="22">
        <v>0</v>
      </c>
      <c r="AC38" s="22">
        <v>2244297</v>
      </c>
      <c r="AD38" s="22">
        <v>215902</v>
      </c>
      <c r="AE38" s="22">
        <v>1706880</v>
      </c>
      <c r="AF38" s="22">
        <v>0</v>
      </c>
      <c r="AG38" s="22">
        <v>557335</v>
      </c>
      <c r="AH38" s="22">
        <v>176342</v>
      </c>
      <c r="AI38" s="22">
        <v>4900756</v>
      </c>
      <c r="AJ38" s="22">
        <v>0</v>
      </c>
      <c r="AK38" s="22">
        <v>0</v>
      </c>
      <c r="AL38" s="22">
        <v>0</v>
      </c>
      <c r="AM38" s="22">
        <v>0</v>
      </c>
    </row>
    <row r="39" spans="1:3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608702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608702</v>
      </c>
      <c r="N39" s="22">
        <v>153782</v>
      </c>
      <c r="O39" s="22">
        <v>0</v>
      </c>
      <c r="P39" s="22">
        <v>2043811</v>
      </c>
      <c r="Q39" s="22">
        <v>0</v>
      </c>
      <c r="R39" s="22">
        <v>0</v>
      </c>
      <c r="S39" s="22">
        <v>0</v>
      </c>
      <c r="T39" s="22">
        <v>2806295</v>
      </c>
      <c r="U39" s="22">
        <v>1844190</v>
      </c>
      <c r="V39" s="22">
        <v>45865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1890055</v>
      </c>
      <c r="AD39" s="22">
        <v>52506</v>
      </c>
      <c r="AE39" s="22">
        <v>995700</v>
      </c>
      <c r="AF39" s="22">
        <v>0</v>
      </c>
      <c r="AG39" s="22">
        <v>0</v>
      </c>
      <c r="AH39" s="22">
        <v>29044</v>
      </c>
      <c r="AI39" s="22">
        <v>2967305</v>
      </c>
      <c r="AJ39" s="22">
        <v>0</v>
      </c>
      <c r="AK39" s="22">
        <v>0</v>
      </c>
      <c r="AL39" s="22">
        <v>0</v>
      </c>
      <c r="AM39" s="22">
        <v>0</v>
      </c>
    </row>
    <row r="40" spans="1:3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393558</v>
      </c>
      <c r="F40" s="22">
        <v>0</v>
      </c>
      <c r="G40" s="22">
        <v>15164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408722</v>
      </c>
      <c r="N40" s="22">
        <v>0</v>
      </c>
      <c r="O40" s="22">
        <v>91507</v>
      </c>
      <c r="P40" s="22">
        <v>111883</v>
      </c>
      <c r="Q40" s="22">
        <v>0</v>
      </c>
      <c r="R40" s="22">
        <v>0</v>
      </c>
      <c r="S40" s="22">
        <v>115791</v>
      </c>
      <c r="T40" s="22">
        <v>727903</v>
      </c>
      <c r="U40" s="22">
        <v>3502888</v>
      </c>
      <c r="V40" s="22">
        <v>0</v>
      </c>
      <c r="W40" s="22">
        <v>395396</v>
      </c>
      <c r="X40" s="22">
        <v>13166</v>
      </c>
      <c r="Y40" s="22">
        <v>0</v>
      </c>
      <c r="Z40" s="22">
        <v>0</v>
      </c>
      <c r="AA40" s="22">
        <v>0</v>
      </c>
      <c r="AB40" s="22">
        <v>0</v>
      </c>
      <c r="AC40" s="22">
        <v>3911450</v>
      </c>
      <c r="AD40" s="22">
        <v>48837</v>
      </c>
      <c r="AE40" s="22">
        <v>162353</v>
      </c>
      <c r="AF40" s="22">
        <v>0</v>
      </c>
      <c r="AG40" s="22">
        <v>0</v>
      </c>
      <c r="AH40" s="22">
        <v>48815</v>
      </c>
      <c r="AI40" s="22">
        <v>4171455</v>
      </c>
      <c r="AJ40" s="22">
        <v>0</v>
      </c>
      <c r="AK40" s="22">
        <v>0</v>
      </c>
      <c r="AL40" s="22">
        <v>0</v>
      </c>
      <c r="AM40" s="22">
        <v>0</v>
      </c>
    </row>
    <row r="41" spans="1:3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26837824</v>
      </c>
      <c r="F41" s="22">
        <v>0</v>
      </c>
      <c r="G41" s="22">
        <v>0</v>
      </c>
      <c r="H41" s="22">
        <v>966914</v>
      </c>
      <c r="I41" s="22">
        <v>0</v>
      </c>
      <c r="J41" s="22">
        <v>7010565</v>
      </c>
      <c r="K41" s="22">
        <v>0</v>
      </c>
      <c r="L41" s="22">
        <v>0</v>
      </c>
      <c r="M41" s="22">
        <v>34815303</v>
      </c>
      <c r="N41" s="22">
        <v>-1106978</v>
      </c>
      <c r="O41" s="22">
        <v>224484</v>
      </c>
      <c r="P41" s="22">
        <v>2642868</v>
      </c>
      <c r="Q41" s="22">
        <v>0</v>
      </c>
      <c r="R41" s="22">
        <v>0</v>
      </c>
      <c r="S41" s="22">
        <v>1426527</v>
      </c>
      <c r="T41" s="22">
        <v>38002204</v>
      </c>
      <c r="U41" s="22">
        <v>19645528</v>
      </c>
      <c r="V41" s="22">
        <v>0</v>
      </c>
      <c r="W41" s="22">
        <v>110625</v>
      </c>
      <c r="X41" s="22">
        <v>341658</v>
      </c>
      <c r="Y41" s="22">
        <v>0</v>
      </c>
      <c r="Z41" s="22">
        <v>180524</v>
      </c>
      <c r="AA41" s="22">
        <v>0</v>
      </c>
      <c r="AB41" s="22">
        <v>0</v>
      </c>
      <c r="AC41" s="22">
        <v>20278335</v>
      </c>
      <c r="AD41" s="22">
        <v>603375</v>
      </c>
      <c r="AE41" s="22">
        <v>2323626</v>
      </c>
      <c r="AF41" s="22">
        <v>0</v>
      </c>
      <c r="AG41" s="22">
        <v>0</v>
      </c>
      <c r="AH41" s="22">
        <v>365164</v>
      </c>
      <c r="AI41" s="22">
        <v>23570500</v>
      </c>
      <c r="AJ41" s="22">
        <v>0</v>
      </c>
      <c r="AK41" s="22">
        <v>0</v>
      </c>
      <c r="AL41" s="22">
        <v>0</v>
      </c>
      <c r="AM41" s="22">
        <v>0</v>
      </c>
    </row>
    <row r="42" spans="1:3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11051565</v>
      </c>
      <c r="F42" s="22">
        <v>0</v>
      </c>
      <c r="G42" s="22">
        <v>289462</v>
      </c>
      <c r="H42" s="22">
        <v>3191403</v>
      </c>
      <c r="I42" s="22">
        <v>0</v>
      </c>
      <c r="J42" s="22">
        <v>0</v>
      </c>
      <c r="K42" s="22">
        <v>0</v>
      </c>
      <c r="L42" s="22">
        <v>0</v>
      </c>
      <c r="M42" s="22">
        <v>14532430</v>
      </c>
      <c r="N42" s="22">
        <v>0</v>
      </c>
      <c r="O42" s="22">
        <v>3463177</v>
      </c>
      <c r="P42" s="22">
        <v>1284527</v>
      </c>
      <c r="Q42" s="22">
        <v>0</v>
      </c>
      <c r="R42" s="22">
        <v>14710</v>
      </c>
      <c r="S42" s="22">
        <v>640090</v>
      </c>
      <c r="T42" s="22">
        <v>19934934</v>
      </c>
      <c r="U42" s="22">
        <v>3419114</v>
      </c>
      <c r="V42" s="22">
        <v>0</v>
      </c>
      <c r="W42" s="22">
        <v>1851608</v>
      </c>
      <c r="X42" s="22">
        <v>217221</v>
      </c>
      <c r="Y42" s="22">
        <v>53448</v>
      </c>
      <c r="Z42" s="22">
        <v>0</v>
      </c>
      <c r="AA42" s="22">
        <v>0</v>
      </c>
      <c r="AB42" s="22">
        <v>0</v>
      </c>
      <c r="AC42" s="22">
        <v>5541391</v>
      </c>
      <c r="AD42" s="22">
        <v>287948</v>
      </c>
      <c r="AE42" s="22">
        <v>1240428</v>
      </c>
      <c r="AF42" s="22">
        <v>0</v>
      </c>
      <c r="AG42" s="22">
        <v>101783</v>
      </c>
      <c r="AH42" s="22">
        <v>564059</v>
      </c>
      <c r="AI42" s="22">
        <v>7735609</v>
      </c>
      <c r="AJ42" s="22">
        <v>0</v>
      </c>
      <c r="AK42" s="22">
        <v>0</v>
      </c>
      <c r="AL42" s="22">
        <v>0</v>
      </c>
      <c r="AM42" s="22">
        <v>0</v>
      </c>
    </row>
    <row r="43" spans="1:3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1645438</v>
      </c>
      <c r="F43" s="22">
        <v>0</v>
      </c>
      <c r="G43" s="22">
        <v>13394</v>
      </c>
      <c r="H43" s="22">
        <v>27115</v>
      </c>
      <c r="I43" s="22">
        <v>0</v>
      </c>
      <c r="J43" s="22">
        <v>0</v>
      </c>
      <c r="K43" s="22">
        <v>0</v>
      </c>
      <c r="L43" s="22">
        <v>0</v>
      </c>
      <c r="M43" s="22">
        <v>1685947</v>
      </c>
      <c r="N43" s="22">
        <v>1621174</v>
      </c>
      <c r="O43" s="22">
        <v>39720</v>
      </c>
      <c r="P43" s="22">
        <v>111021</v>
      </c>
      <c r="Q43" s="22">
        <v>0</v>
      </c>
      <c r="R43" s="22">
        <v>0</v>
      </c>
      <c r="S43" s="22">
        <v>0</v>
      </c>
      <c r="T43" s="22">
        <v>3457862</v>
      </c>
      <c r="U43" s="22">
        <v>537425</v>
      </c>
      <c r="V43" s="22">
        <v>0</v>
      </c>
      <c r="W43" s="22">
        <v>109995</v>
      </c>
      <c r="X43" s="22">
        <v>13338</v>
      </c>
      <c r="Y43" s="22">
        <v>0</v>
      </c>
      <c r="Z43" s="22">
        <v>0</v>
      </c>
      <c r="AA43" s="22">
        <v>0</v>
      </c>
      <c r="AB43" s="22">
        <v>0</v>
      </c>
      <c r="AC43" s="22">
        <v>660758</v>
      </c>
      <c r="AD43" s="22">
        <v>79234</v>
      </c>
      <c r="AE43" s="22">
        <v>489774</v>
      </c>
      <c r="AF43" s="22">
        <v>0</v>
      </c>
      <c r="AG43" s="22">
        <v>64294</v>
      </c>
      <c r="AH43" s="22">
        <v>31650</v>
      </c>
      <c r="AI43" s="22">
        <v>1325710</v>
      </c>
      <c r="AJ43" s="22">
        <v>0</v>
      </c>
      <c r="AK43" s="22">
        <v>0</v>
      </c>
      <c r="AL43" s="22">
        <v>0</v>
      </c>
      <c r="AM43" s="22">
        <v>0</v>
      </c>
    </row>
    <row r="44" spans="1:3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1408639</v>
      </c>
      <c r="F44" s="22">
        <v>0</v>
      </c>
      <c r="G44" s="22">
        <v>356307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1764946</v>
      </c>
      <c r="N44" s="22">
        <v>0</v>
      </c>
      <c r="O44" s="22">
        <v>146661</v>
      </c>
      <c r="P44" s="22">
        <v>1729198</v>
      </c>
      <c r="Q44" s="22">
        <v>0</v>
      </c>
      <c r="R44" s="22">
        <v>67527</v>
      </c>
      <c r="S44" s="22">
        <v>122836</v>
      </c>
      <c r="T44" s="22">
        <v>3831168</v>
      </c>
      <c r="U44" s="22">
        <v>2422162</v>
      </c>
      <c r="V44" s="22">
        <v>0</v>
      </c>
      <c r="W44" s="22">
        <v>147348</v>
      </c>
      <c r="X44" s="22">
        <v>64367</v>
      </c>
      <c r="Y44" s="22">
        <v>0</v>
      </c>
      <c r="Z44" s="22">
        <v>750</v>
      </c>
      <c r="AA44" s="22">
        <v>0</v>
      </c>
      <c r="AB44" s="22">
        <v>0</v>
      </c>
      <c r="AC44" s="22">
        <v>2634627</v>
      </c>
      <c r="AD44" s="22">
        <v>449707</v>
      </c>
      <c r="AE44" s="22">
        <v>1160140</v>
      </c>
      <c r="AF44" s="22">
        <v>0</v>
      </c>
      <c r="AG44" s="22">
        <v>46385</v>
      </c>
      <c r="AH44" s="22">
        <v>221302</v>
      </c>
      <c r="AI44" s="22">
        <v>4512161</v>
      </c>
      <c r="AJ44" s="22">
        <v>0</v>
      </c>
      <c r="AK44" s="22">
        <v>0</v>
      </c>
      <c r="AL44" s="22">
        <v>0</v>
      </c>
      <c r="AM44" s="22">
        <v>0</v>
      </c>
    </row>
    <row r="45" spans="1:3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4383231</v>
      </c>
      <c r="F45" s="22">
        <v>0</v>
      </c>
      <c r="G45" s="22">
        <v>602692</v>
      </c>
      <c r="H45" s="22">
        <v>632782</v>
      </c>
      <c r="I45" s="22">
        <v>0</v>
      </c>
      <c r="J45" s="22">
        <v>73735</v>
      </c>
      <c r="K45" s="22">
        <v>0</v>
      </c>
      <c r="L45" s="22">
        <v>0</v>
      </c>
      <c r="M45" s="22">
        <v>5692440</v>
      </c>
      <c r="N45" s="22">
        <v>3647844</v>
      </c>
      <c r="O45" s="22">
        <v>188417</v>
      </c>
      <c r="P45" s="22">
        <v>3130854</v>
      </c>
      <c r="Q45" s="22">
        <v>5143</v>
      </c>
      <c r="R45" s="22">
        <v>60153</v>
      </c>
      <c r="S45" s="22">
        <v>1575123</v>
      </c>
      <c r="T45" s="22">
        <v>14299974</v>
      </c>
      <c r="U45" s="22">
        <v>10769749</v>
      </c>
      <c r="V45" s="22">
        <v>0</v>
      </c>
      <c r="W45" s="22">
        <v>1299019</v>
      </c>
      <c r="X45" s="22">
        <v>135042</v>
      </c>
      <c r="Y45" s="22">
        <v>0</v>
      </c>
      <c r="Z45" s="22">
        <v>50389</v>
      </c>
      <c r="AA45" s="22">
        <v>0</v>
      </c>
      <c r="AB45" s="22">
        <v>0</v>
      </c>
      <c r="AC45" s="22">
        <v>12254199</v>
      </c>
      <c r="AD45" s="22">
        <v>1210984</v>
      </c>
      <c r="AE45" s="22">
        <v>2092009</v>
      </c>
      <c r="AF45" s="22">
        <v>0</v>
      </c>
      <c r="AG45" s="22">
        <v>144539</v>
      </c>
      <c r="AH45" s="22">
        <v>1427063</v>
      </c>
      <c r="AI45" s="22">
        <v>17128794</v>
      </c>
      <c r="AJ45" s="22">
        <v>0</v>
      </c>
      <c r="AK45" s="22">
        <v>0</v>
      </c>
      <c r="AL45" s="22">
        <v>0</v>
      </c>
      <c r="AM45" s="22">
        <v>0</v>
      </c>
    </row>
    <row r="46" spans="1:3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587130</v>
      </c>
      <c r="F46" s="22">
        <v>0</v>
      </c>
      <c r="G46" s="22">
        <v>0</v>
      </c>
      <c r="H46" s="22">
        <v>0</v>
      </c>
      <c r="I46" s="22">
        <v>0</v>
      </c>
      <c r="J46" s="22">
        <v>69800</v>
      </c>
      <c r="K46" s="22">
        <v>0</v>
      </c>
      <c r="L46" s="22">
        <v>0</v>
      </c>
      <c r="M46" s="22">
        <v>656930</v>
      </c>
      <c r="N46" s="22">
        <v>70080</v>
      </c>
      <c r="O46" s="22">
        <v>8932084</v>
      </c>
      <c r="P46" s="22">
        <v>955794</v>
      </c>
      <c r="Q46" s="22">
        <v>0</v>
      </c>
      <c r="R46" s="22">
        <v>0</v>
      </c>
      <c r="S46" s="22">
        <v>200547</v>
      </c>
      <c r="T46" s="22">
        <v>10815435</v>
      </c>
      <c r="U46" s="22">
        <v>959640</v>
      </c>
      <c r="V46" s="22">
        <v>0</v>
      </c>
      <c r="W46" s="22">
        <v>162442</v>
      </c>
      <c r="X46" s="22">
        <v>31427</v>
      </c>
      <c r="Y46" s="22">
        <v>0</v>
      </c>
      <c r="Z46" s="22">
        <v>19991</v>
      </c>
      <c r="AA46" s="22">
        <v>0</v>
      </c>
      <c r="AB46" s="22">
        <v>0</v>
      </c>
      <c r="AC46" s="22">
        <v>1173500</v>
      </c>
      <c r="AD46" s="22">
        <v>357417</v>
      </c>
      <c r="AE46" s="22">
        <v>615451</v>
      </c>
      <c r="AF46" s="22">
        <v>0</v>
      </c>
      <c r="AG46" s="22">
        <v>40464</v>
      </c>
      <c r="AH46" s="22">
        <v>249989</v>
      </c>
      <c r="AI46" s="22">
        <v>2436821</v>
      </c>
      <c r="AJ46" s="22">
        <v>0</v>
      </c>
      <c r="AK46" s="22">
        <v>0</v>
      </c>
      <c r="AL46" s="22">
        <v>0</v>
      </c>
      <c r="AM46" s="22">
        <v>0</v>
      </c>
    </row>
    <row r="47" spans="1:3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8585329</v>
      </c>
      <c r="F47" s="22">
        <v>0</v>
      </c>
      <c r="G47" s="22">
        <v>0</v>
      </c>
      <c r="H47" s="22">
        <v>38305</v>
      </c>
      <c r="I47" s="22">
        <v>1138192</v>
      </c>
      <c r="J47" s="22">
        <v>0</v>
      </c>
      <c r="K47" s="22">
        <v>0</v>
      </c>
      <c r="L47" s="22">
        <v>0</v>
      </c>
      <c r="M47" s="22">
        <v>9761826</v>
      </c>
      <c r="N47" s="22">
        <v>5160752</v>
      </c>
      <c r="O47" s="22">
        <v>623779</v>
      </c>
      <c r="P47" s="22">
        <v>6587772</v>
      </c>
      <c r="Q47" s="22">
        <v>4389692</v>
      </c>
      <c r="R47" s="22">
        <v>1854140</v>
      </c>
      <c r="S47" s="22">
        <v>1752536</v>
      </c>
      <c r="T47" s="22">
        <v>30130497</v>
      </c>
      <c r="U47" s="22">
        <v>17900523</v>
      </c>
      <c r="V47" s="22">
        <v>0</v>
      </c>
      <c r="W47" s="22">
        <v>123331</v>
      </c>
      <c r="X47" s="22">
        <v>122936</v>
      </c>
      <c r="Y47" s="22">
        <v>112157</v>
      </c>
      <c r="Z47" s="22">
        <v>12997</v>
      </c>
      <c r="AA47" s="22">
        <v>0</v>
      </c>
      <c r="AB47" s="22">
        <v>0</v>
      </c>
      <c r="AC47" s="22">
        <v>18271944</v>
      </c>
      <c r="AD47" s="22">
        <v>2272614</v>
      </c>
      <c r="AE47" s="22">
        <v>5168951</v>
      </c>
      <c r="AF47" s="22">
        <v>0</v>
      </c>
      <c r="AG47" s="22">
        <v>1042425</v>
      </c>
      <c r="AH47" s="22">
        <v>1547924</v>
      </c>
      <c r="AI47" s="22">
        <v>28303858</v>
      </c>
      <c r="AJ47" s="22">
        <v>0</v>
      </c>
      <c r="AK47" s="22">
        <v>0</v>
      </c>
      <c r="AL47" s="22">
        <v>0</v>
      </c>
      <c r="AM47" s="22">
        <v>0</v>
      </c>
    </row>
    <row r="48" spans="1:3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13926622</v>
      </c>
      <c r="F48" s="22">
        <v>0</v>
      </c>
      <c r="G48" s="22">
        <v>6452332</v>
      </c>
      <c r="H48" s="22">
        <v>885991</v>
      </c>
      <c r="I48" s="22">
        <v>0</v>
      </c>
      <c r="J48" s="22">
        <v>0</v>
      </c>
      <c r="K48" s="22">
        <v>0</v>
      </c>
      <c r="L48" s="22">
        <v>0</v>
      </c>
      <c r="M48" s="22">
        <v>21264945</v>
      </c>
      <c r="N48" s="22">
        <v>17147079</v>
      </c>
      <c r="O48" s="22">
        <v>2386722</v>
      </c>
      <c r="P48" s="22">
        <v>1416840</v>
      </c>
      <c r="Q48" s="22">
        <v>2906947</v>
      </c>
      <c r="R48" s="22">
        <v>66342</v>
      </c>
      <c r="S48" s="22">
        <v>862329</v>
      </c>
      <c r="T48" s="22">
        <v>46051204</v>
      </c>
      <c r="U48" s="22">
        <v>15045453</v>
      </c>
      <c r="V48" s="22">
        <v>0</v>
      </c>
      <c r="W48" s="22">
        <v>2383706</v>
      </c>
      <c r="X48" s="22">
        <v>1063229</v>
      </c>
      <c r="Y48" s="22">
        <v>0</v>
      </c>
      <c r="Z48" s="22">
        <v>0</v>
      </c>
      <c r="AA48" s="22">
        <v>0</v>
      </c>
      <c r="AB48" s="22">
        <v>0</v>
      </c>
      <c r="AC48" s="22">
        <v>18492388</v>
      </c>
      <c r="AD48" s="22">
        <v>2798198</v>
      </c>
      <c r="AE48" s="22">
        <v>2560320</v>
      </c>
      <c r="AF48" s="22">
        <v>0</v>
      </c>
      <c r="AG48" s="22">
        <v>163516</v>
      </c>
      <c r="AH48" s="22">
        <v>1489260</v>
      </c>
      <c r="AI48" s="22">
        <v>25503682</v>
      </c>
      <c r="AJ48" s="22">
        <v>0</v>
      </c>
      <c r="AK48" s="22">
        <v>0</v>
      </c>
      <c r="AL48" s="22">
        <v>0</v>
      </c>
      <c r="AM48" s="22">
        <v>0</v>
      </c>
    </row>
    <row r="49" spans="1:3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2844879</v>
      </c>
      <c r="F49" s="22">
        <v>0</v>
      </c>
      <c r="G49" s="22">
        <v>79006</v>
      </c>
      <c r="H49" s="22">
        <v>179443</v>
      </c>
      <c r="I49" s="22">
        <v>0</v>
      </c>
      <c r="J49" s="22">
        <v>0</v>
      </c>
      <c r="K49" s="22">
        <v>0</v>
      </c>
      <c r="L49" s="22">
        <v>0</v>
      </c>
      <c r="M49" s="22">
        <v>3103328</v>
      </c>
      <c r="N49" s="22">
        <v>321940</v>
      </c>
      <c r="O49" s="22">
        <v>0</v>
      </c>
      <c r="P49" s="22">
        <v>2179912</v>
      </c>
      <c r="Q49" s="22">
        <v>0</v>
      </c>
      <c r="R49" s="22">
        <v>0</v>
      </c>
      <c r="S49" s="22">
        <v>803228</v>
      </c>
      <c r="T49" s="22">
        <v>6408408</v>
      </c>
      <c r="U49" s="22">
        <v>3316965</v>
      </c>
      <c r="V49" s="22">
        <v>0</v>
      </c>
      <c r="W49" s="22">
        <v>114461</v>
      </c>
      <c r="X49" s="22">
        <v>476004</v>
      </c>
      <c r="Y49" s="22">
        <v>0</v>
      </c>
      <c r="Z49" s="22">
        <v>0</v>
      </c>
      <c r="AA49" s="22">
        <v>0</v>
      </c>
      <c r="AB49" s="22">
        <v>0</v>
      </c>
      <c r="AC49" s="22">
        <v>3907430</v>
      </c>
      <c r="AD49" s="22">
        <v>506105</v>
      </c>
      <c r="AE49" s="22">
        <v>741155</v>
      </c>
      <c r="AF49" s="22">
        <v>0</v>
      </c>
      <c r="AG49" s="22">
        <v>143565</v>
      </c>
      <c r="AH49" s="22">
        <v>737705</v>
      </c>
      <c r="AI49" s="22">
        <v>6035960</v>
      </c>
      <c r="AJ49" s="22">
        <v>0</v>
      </c>
      <c r="AK49" s="22">
        <v>0</v>
      </c>
      <c r="AL49" s="22">
        <v>0</v>
      </c>
      <c r="AM49" s="22">
        <v>0</v>
      </c>
    </row>
    <row r="50" spans="1:3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715409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715409</v>
      </c>
      <c r="N50" s="22">
        <v>0</v>
      </c>
      <c r="O50" s="22">
        <v>209661</v>
      </c>
      <c r="P50" s="22">
        <v>1570005</v>
      </c>
      <c r="Q50" s="22">
        <v>293933</v>
      </c>
      <c r="R50" s="22">
        <v>30737</v>
      </c>
      <c r="S50" s="22">
        <v>349929</v>
      </c>
      <c r="T50" s="22">
        <v>3169674</v>
      </c>
      <c r="U50" s="22">
        <v>2329929</v>
      </c>
      <c r="V50" s="22">
        <v>0</v>
      </c>
      <c r="W50" s="22">
        <v>16289</v>
      </c>
      <c r="X50" s="22">
        <v>88936</v>
      </c>
      <c r="Y50" s="22">
        <v>0</v>
      </c>
      <c r="Z50" s="22">
        <v>85381</v>
      </c>
      <c r="AA50" s="22">
        <v>0</v>
      </c>
      <c r="AB50" s="22">
        <v>0</v>
      </c>
      <c r="AC50" s="22">
        <v>2520535</v>
      </c>
      <c r="AD50" s="22">
        <v>444546</v>
      </c>
      <c r="AE50" s="22">
        <v>1647870</v>
      </c>
      <c r="AF50" s="22">
        <v>0</v>
      </c>
      <c r="AG50" s="22">
        <v>125480</v>
      </c>
      <c r="AH50" s="22">
        <v>309389</v>
      </c>
      <c r="AI50" s="22">
        <v>5047820</v>
      </c>
      <c r="AJ50" s="22">
        <v>0</v>
      </c>
      <c r="AK50" s="22">
        <v>0</v>
      </c>
      <c r="AL50" s="22">
        <v>0</v>
      </c>
      <c r="AM50" s="22">
        <v>0</v>
      </c>
    </row>
    <row r="51" spans="1:3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9126754</v>
      </c>
      <c r="F51" s="22">
        <v>0</v>
      </c>
      <c r="G51" s="22">
        <v>40545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9167299</v>
      </c>
      <c r="N51" s="22">
        <v>0</v>
      </c>
      <c r="O51" s="22">
        <v>77940</v>
      </c>
      <c r="P51" s="22">
        <v>4128469</v>
      </c>
      <c r="Q51" s="22">
        <v>211824</v>
      </c>
      <c r="R51" s="22">
        <v>339959</v>
      </c>
      <c r="S51" s="22">
        <v>1337089</v>
      </c>
      <c r="T51" s="22">
        <v>15262580</v>
      </c>
      <c r="U51" s="22">
        <v>17027084</v>
      </c>
      <c r="V51" s="22">
        <v>0</v>
      </c>
      <c r="W51" s="22">
        <v>175649</v>
      </c>
      <c r="X51" s="22">
        <v>245965</v>
      </c>
      <c r="Y51" s="22">
        <v>19703</v>
      </c>
      <c r="Z51" s="22">
        <v>0</v>
      </c>
      <c r="AA51" s="22">
        <v>0</v>
      </c>
      <c r="AB51" s="22">
        <v>0</v>
      </c>
      <c r="AC51" s="22">
        <v>17468401</v>
      </c>
      <c r="AD51" s="22">
        <v>427512</v>
      </c>
      <c r="AE51" s="22">
        <v>3420323</v>
      </c>
      <c r="AF51" s="22">
        <v>0</v>
      </c>
      <c r="AG51" s="22">
        <v>331461</v>
      </c>
      <c r="AH51" s="22">
        <v>569087</v>
      </c>
      <c r="AI51" s="22">
        <v>22216784</v>
      </c>
      <c r="AJ51" s="22">
        <v>0</v>
      </c>
      <c r="AK51" s="22">
        <v>0</v>
      </c>
      <c r="AL51" s="22">
        <v>0</v>
      </c>
      <c r="AM51" s="22">
        <v>0</v>
      </c>
    </row>
    <row r="52" spans="1:3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1282055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1282055</v>
      </c>
      <c r="N52" s="22">
        <v>-384321</v>
      </c>
      <c r="O52" s="22">
        <v>0</v>
      </c>
      <c r="P52" s="22">
        <v>2090928</v>
      </c>
      <c r="Q52" s="22">
        <v>0</v>
      </c>
      <c r="R52" s="22">
        <v>0</v>
      </c>
      <c r="S52" s="22">
        <v>218095</v>
      </c>
      <c r="T52" s="22">
        <v>3206757</v>
      </c>
      <c r="U52" s="22">
        <v>1461717</v>
      </c>
      <c r="V52" s="22">
        <v>0</v>
      </c>
      <c r="W52" s="22">
        <v>179703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1641420</v>
      </c>
      <c r="AD52" s="22">
        <v>115748</v>
      </c>
      <c r="AE52" s="22">
        <v>1007299</v>
      </c>
      <c r="AF52" s="22">
        <v>0</v>
      </c>
      <c r="AG52" s="22">
        <v>0</v>
      </c>
      <c r="AH52" s="22">
        <v>97548</v>
      </c>
      <c r="AI52" s="22">
        <v>2862015</v>
      </c>
      <c r="AJ52" s="22">
        <v>0</v>
      </c>
      <c r="AK52" s="22">
        <v>0</v>
      </c>
      <c r="AL52" s="22">
        <v>0</v>
      </c>
      <c r="AM52" s="22">
        <v>0</v>
      </c>
    </row>
    <row r="53" spans="1:3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10080828</v>
      </c>
      <c r="F53" s="22">
        <v>0</v>
      </c>
      <c r="G53" s="22">
        <v>372850</v>
      </c>
      <c r="H53" s="22">
        <v>2985673</v>
      </c>
      <c r="I53" s="22">
        <v>156102</v>
      </c>
      <c r="J53" s="22">
        <v>0</v>
      </c>
      <c r="K53" s="22">
        <v>0</v>
      </c>
      <c r="L53" s="22">
        <v>0</v>
      </c>
      <c r="M53" s="22">
        <v>13595453</v>
      </c>
      <c r="N53" s="22">
        <v>-686601</v>
      </c>
      <c r="O53" s="22">
        <v>5645459</v>
      </c>
      <c r="P53" s="22">
        <v>1258570</v>
      </c>
      <c r="Q53" s="22">
        <v>7358032</v>
      </c>
      <c r="R53" s="22">
        <v>1011176</v>
      </c>
      <c r="S53" s="22">
        <v>482195</v>
      </c>
      <c r="T53" s="22">
        <v>28664284</v>
      </c>
      <c r="U53" s="22">
        <v>13524182</v>
      </c>
      <c r="V53" s="22">
        <v>0</v>
      </c>
      <c r="W53" s="22">
        <v>656107</v>
      </c>
      <c r="X53" s="22">
        <v>559024</v>
      </c>
      <c r="Y53" s="22">
        <v>113979</v>
      </c>
      <c r="Z53" s="22">
        <v>0</v>
      </c>
      <c r="AA53" s="22">
        <v>0</v>
      </c>
      <c r="AB53" s="22">
        <v>0</v>
      </c>
      <c r="AC53" s="22">
        <v>14853292</v>
      </c>
      <c r="AD53" s="22">
        <v>690742</v>
      </c>
      <c r="AE53" s="22">
        <v>755880</v>
      </c>
      <c r="AF53" s="22">
        <v>0</v>
      </c>
      <c r="AG53" s="22">
        <v>340895</v>
      </c>
      <c r="AH53" s="22">
        <v>944866</v>
      </c>
      <c r="AI53" s="22">
        <v>17585675</v>
      </c>
      <c r="AJ53" s="22">
        <v>0</v>
      </c>
      <c r="AK53" s="22">
        <v>0</v>
      </c>
      <c r="AL53" s="22">
        <v>0</v>
      </c>
      <c r="AM53" s="22">
        <v>0</v>
      </c>
    </row>
    <row r="54" spans="1:3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6560</v>
      </c>
      <c r="F54" s="22">
        <v>0</v>
      </c>
      <c r="G54" s="22">
        <v>868788</v>
      </c>
      <c r="H54" s="22">
        <v>2381636</v>
      </c>
      <c r="I54" s="22">
        <v>0</v>
      </c>
      <c r="J54" s="22">
        <v>0</v>
      </c>
      <c r="K54" s="22">
        <v>0</v>
      </c>
      <c r="L54" s="22">
        <v>0</v>
      </c>
      <c r="M54" s="22">
        <v>3256984</v>
      </c>
      <c r="N54" s="22">
        <v>3547533</v>
      </c>
      <c r="O54" s="22">
        <v>442524</v>
      </c>
      <c r="P54" s="22">
        <v>742101</v>
      </c>
      <c r="Q54" s="22">
        <v>5500</v>
      </c>
      <c r="R54" s="22">
        <v>92303</v>
      </c>
      <c r="S54" s="22">
        <v>257580</v>
      </c>
      <c r="T54" s="22">
        <v>8344525</v>
      </c>
      <c r="U54" s="22">
        <v>4104437</v>
      </c>
      <c r="V54" s="22">
        <v>0</v>
      </c>
      <c r="W54" s="22">
        <v>321757</v>
      </c>
      <c r="X54" s="22">
        <v>291370</v>
      </c>
      <c r="Y54" s="22">
        <v>0</v>
      </c>
      <c r="Z54" s="22">
        <v>0</v>
      </c>
      <c r="AA54" s="22">
        <v>0</v>
      </c>
      <c r="AB54" s="22">
        <v>0</v>
      </c>
      <c r="AC54" s="22">
        <v>4717564</v>
      </c>
      <c r="AD54" s="22">
        <v>1146328</v>
      </c>
      <c r="AE54" s="22">
        <v>773838</v>
      </c>
      <c r="AF54" s="22">
        <v>0</v>
      </c>
      <c r="AG54" s="22">
        <v>104488</v>
      </c>
      <c r="AH54" s="22">
        <v>390258</v>
      </c>
      <c r="AI54" s="22">
        <v>7132476</v>
      </c>
      <c r="AJ54" s="22">
        <v>0</v>
      </c>
      <c r="AK54" s="22">
        <v>0</v>
      </c>
      <c r="AL54" s="22">
        <v>0</v>
      </c>
      <c r="AM54" s="22">
        <v>0</v>
      </c>
    </row>
    <row r="55" spans="1:3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3295203</v>
      </c>
      <c r="F55" s="22">
        <v>0</v>
      </c>
      <c r="G55" s="22">
        <v>4026779</v>
      </c>
      <c r="H55" s="22">
        <v>0</v>
      </c>
      <c r="I55" s="22">
        <v>77813</v>
      </c>
      <c r="J55" s="22">
        <v>0</v>
      </c>
      <c r="K55" s="22">
        <v>0</v>
      </c>
      <c r="L55" s="22">
        <v>0</v>
      </c>
      <c r="M55" s="22">
        <v>7399795</v>
      </c>
      <c r="N55" s="22">
        <v>0</v>
      </c>
      <c r="O55" s="22">
        <v>65691</v>
      </c>
      <c r="P55" s="22">
        <v>2300157</v>
      </c>
      <c r="Q55" s="22">
        <v>0</v>
      </c>
      <c r="R55" s="22">
        <v>0</v>
      </c>
      <c r="S55" s="22">
        <v>1142521</v>
      </c>
      <c r="T55" s="22">
        <v>10908164</v>
      </c>
      <c r="U55" s="22">
        <v>4061451</v>
      </c>
      <c r="V55" s="22">
        <v>0</v>
      </c>
      <c r="W55" s="22">
        <v>279211</v>
      </c>
      <c r="X55" s="22">
        <v>499563</v>
      </c>
      <c r="Y55" s="22">
        <v>25109</v>
      </c>
      <c r="Z55" s="22">
        <v>0</v>
      </c>
      <c r="AA55" s="22">
        <v>0</v>
      </c>
      <c r="AB55" s="22">
        <v>0</v>
      </c>
      <c r="AC55" s="22">
        <v>4865334</v>
      </c>
      <c r="AD55" s="22">
        <v>123904</v>
      </c>
      <c r="AE55" s="22">
        <v>1302646</v>
      </c>
      <c r="AF55" s="22">
        <v>0</v>
      </c>
      <c r="AG55" s="22">
        <v>8606</v>
      </c>
      <c r="AH55" s="22">
        <v>537872</v>
      </c>
      <c r="AI55" s="22">
        <v>6838362</v>
      </c>
      <c r="AJ55" s="22">
        <v>0</v>
      </c>
      <c r="AK55" s="22">
        <v>0</v>
      </c>
      <c r="AL55" s="22">
        <v>0</v>
      </c>
      <c r="AM55" s="22">
        <v>0</v>
      </c>
    </row>
    <row r="56" spans="1:3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1078981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1078981</v>
      </c>
      <c r="N56" s="22">
        <v>937017</v>
      </c>
      <c r="O56" s="22">
        <v>2497321</v>
      </c>
      <c r="P56" s="22">
        <v>1672100</v>
      </c>
      <c r="Q56" s="22">
        <v>3092227</v>
      </c>
      <c r="R56" s="22">
        <v>0</v>
      </c>
      <c r="S56" s="22">
        <v>127488</v>
      </c>
      <c r="T56" s="22">
        <v>9405134</v>
      </c>
      <c r="U56" s="22">
        <v>480740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480740</v>
      </c>
      <c r="AD56" s="22">
        <v>238105</v>
      </c>
      <c r="AE56" s="22">
        <v>723326</v>
      </c>
      <c r="AF56" s="22">
        <v>0</v>
      </c>
      <c r="AG56" s="22">
        <v>38769</v>
      </c>
      <c r="AH56" s="22">
        <v>260360</v>
      </c>
      <c r="AI56" s="22">
        <v>1741300</v>
      </c>
      <c r="AJ56" s="22">
        <v>0</v>
      </c>
      <c r="AK56" s="22">
        <v>0</v>
      </c>
      <c r="AL56" s="22">
        <v>0</v>
      </c>
      <c r="AM56" s="22">
        <v>0</v>
      </c>
    </row>
    <row r="57" spans="1:3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11241304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11241304</v>
      </c>
      <c r="N57" s="22">
        <v>141768</v>
      </c>
      <c r="O57" s="22">
        <v>844370</v>
      </c>
      <c r="P57" s="22">
        <v>3531027</v>
      </c>
      <c r="Q57" s="22">
        <v>1833615</v>
      </c>
      <c r="R57" s="22">
        <v>684415</v>
      </c>
      <c r="S57" s="22">
        <v>1398096</v>
      </c>
      <c r="T57" s="22">
        <v>19674595</v>
      </c>
      <c r="U57" s="22">
        <v>10811042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10811042</v>
      </c>
      <c r="AD57" s="22">
        <v>582691</v>
      </c>
      <c r="AE57" s="22">
        <v>1676585</v>
      </c>
      <c r="AF57" s="22">
        <v>0</v>
      </c>
      <c r="AG57" s="22">
        <v>212904</v>
      </c>
      <c r="AH57" s="22">
        <v>518180</v>
      </c>
      <c r="AI57" s="22">
        <v>13801402</v>
      </c>
      <c r="AJ57" s="22">
        <v>0</v>
      </c>
      <c r="AK57" s="22">
        <v>0</v>
      </c>
      <c r="AL57" s="22">
        <v>0</v>
      </c>
      <c r="AM57" s="22">
        <v>0</v>
      </c>
    </row>
    <row r="58" spans="1:3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3891646</v>
      </c>
      <c r="F58" s="22">
        <v>0</v>
      </c>
      <c r="G58" s="22">
        <v>0</v>
      </c>
      <c r="H58" s="22">
        <v>0</v>
      </c>
      <c r="I58" s="22">
        <v>13053</v>
      </c>
      <c r="J58" s="22">
        <v>0</v>
      </c>
      <c r="K58" s="22">
        <v>0</v>
      </c>
      <c r="L58" s="22">
        <v>0</v>
      </c>
      <c r="M58" s="22">
        <v>3904699</v>
      </c>
      <c r="N58" s="22">
        <v>6999361</v>
      </c>
      <c r="O58" s="22">
        <v>1938348</v>
      </c>
      <c r="P58" s="22">
        <v>3794297</v>
      </c>
      <c r="Q58" s="22">
        <v>0</v>
      </c>
      <c r="R58" s="22">
        <v>137784</v>
      </c>
      <c r="S58" s="22">
        <v>886257</v>
      </c>
      <c r="T58" s="22">
        <v>17660746</v>
      </c>
      <c r="U58" s="22">
        <v>4197731</v>
      </c>
      <c r="V58" s="22">
        <v>0</v>
      </c>
      <c r="W58" s="22">
        <v>914804</v>
      </c>
      <c r="X58" s="22">
        <v>201230</v>
      </c>
      <c r="Y58" s="22">
        <v>255366</v>
      </c>
      <c r="Z58" s="22">
        <v>1925</v>
      </c>
      <c r="AA58" s="22">
        <v>10192</v>
      </c>
      <c r="AB58" s="22">
        <v>0</v>
      </c>
      <c r="AC58" s="22">
        <v>5581248</v>
      </c>
      <c r="AD58" s="22">
        <v>365183</v>
      </c>
      <c r="AE58" s="22">
        <v>1042976</v>
      </c>
      <c r="AF58" s="22">
        <v>0</v>
      </c>
      <c r="AG58" s="22">
        <v>88089</v>
      </c>
      <c r="AH58" s="22">
        <v>712355</v>
      </c>
      <c r="AI58" s="22">
        <v>7789851</v>
      </c>
      <c r="AJ58" s="22">
        <v>0</v>
      </c>
      <c r="AK58" s="22">
        <v>0</v>
      </c>
      <c r="AL58" s="22">
        <v>0</v>
      </c>
      <c r="AM58" s="22">
        <v>0</v>
      </c>
    </row>
    <row r="59" spans="1:3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2165360</v>
      </c>
      <c r="F59" s="22">
        <v>0</v>
      </c>
      <c r="G59" s="22">
        <v>1417855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3583215</v>
      </c>
      <c r="N59" s="22">
        <v>2297265</v>
      </c>
      <c r="O59" s="22">
        <v>0</v>
      </c>
      <c r="P59" s="22">
        <v>748960</v>
      </c>
      <c r="Q59" s="22">
        <v>15000</v>
      </c>
      <c r="R59" s="22">
        <v>0</v>
      </c>
      <c r="S59" s="22">
        <v>0</v>
      </c>
      <c r="T59" s="22">
        <v>6644440</v>
      </c>
      <c r="U59" s="22">
        <v>1596871</v>
      </c>
      <c r="V59" s="22">
        <v>0</v>
      </c>
      <c r="W59" s="22">
        <v>1401114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2997985</v>
      </c>
      <c r="AD59" s="22">
        <v>120032</v>
      </c>
      <c r="AE59" s="22">
        <v>393773</v>
      </c>
      <c r="AF59" s="22">
        <v>0</v>
      </c>
      <c r="AG59" s="22">
        <v>0</v>
      </c>
      <c r="AH59" s="22">
        <v>190168</v>
      </c>
      <c r="AI59" s="22">
        <v>3701958</v>
      </c>
      <c r="AJ59" s="22">
        <v>0</v>
      </c>
      <c r="AK59" s="22">
        <v>0</v>
      </c>
      <c r="AL59" s="22">
        <v>0</v>
      </c>
      <c r="AM59" s="22">
        <v>0</v>
      </c>
    </row>
    <row r="60" spans="1:3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4967828</v>
      </c>
      <c r="F60" s="22">
        <v>0</v>
      </c>
      <c r="G60" s="22">
        <v>80772</v>
      </c>
      <c r="H60" s="22">
        <v>421790</v>
      </c>
      <c r="I60" s="22">
        <v>454365</v>
      </c>
      <c r="J60" s="22">
        <v>0</v>
      </c>
      <c r="K60" s="22">
        <v>0</v>
      </c>
      <c r="L60" s="22">
        <v>0</v>
      </c>
      <c r="M60" s="22">
        <v>5924755</v>
      </c>
      <c r="N60" s="22">
        <v>-1357414</v>
      </c>
      <c r="O60" s="22">
        <v>979588</v>
      </c>
      <c r="P60" s="22">
        <v>1247918</v>
      </c>
      <c r="Q60" s="22">
        <v>0</v>
      </c>
      <c r="R60" s="22">
        <v>6486410</v>
      </c>
      <c r="S60" s="22">
        <v>104778</v>
      </c>
      <c r="T60" s="22">
        <v>13386035</v>
      </c>
      <c r="U60" s="22">
        <v>5242040</v>
      </c>
      <c r="V60" s="22">
        <v>0</v>
      </c>
      <c r="W60" s="22">
        <v>564660</v>
      </c>
      <c r="X60" s="22">
        <v>134278</v>
      </c>
      <c r="Y60" s="22">
        <v>159500</v>
      </c>
      <c r="Z60" s="22">
        <v>0</v>
      </c>
      <c r="AA60" s="22">
        <v>0</v>
      </c>
      <c r="AB60" s="22">
        <v>0</v>
      </c>
      <c r="AC60" s="22">
        <v>6100478</v>
      </c>
      <c r="AD60" s="22">
        <v>829762</v>
      </c>
      <c r="AE60" s="22">
        <v>725715</v>
      </c>
      <c r="AF60" s="22">
        <v>0</v>
      </c>
      <c r="AG60" s="22">
        <v>628073</v>
      </c>
      <c r="AH60" s="22">
        <v>393794</v>
      </c>
      <c r="AI60" s="22">
        <v>8677822</v>
      </c>
      <c r="AJ60" s="22">
        <v>0</v>
      </c>
      <c r="AK60" s="22">
        <v>0</v>
      </c>
      <c r="AL60" s="22">
        <v>0</v>
      </c>
      <c r="AM60" s="22">
        <v>0</v>
      </c>
    </row>
    <row r="61" spans="1:3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4671305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4671305</v>
      </c>
      <c r="N61" s="22">
        <v>4815540</v>
      </c>
      <c r="O61" s="22">
        <v>4520883</v>
      </c>
      <c r="P61" s="22">
        <v>2293240</v>
      </c>
      <c r="Q61" s="22">
        <v>0</v>
      </c>
      <c r="R61" s="22">
        <v>1288584</v>
      </c>
      <c r="S61" s="22">
        <v>521606</v>
      </c>
      <c r="T61" s="22">
        <v>18111158</v>
      </c>
      <c r="U61" s="22">
        <v>7371623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7371623</v>
      </c>
      <c r="AD61" s="22">
        <v>2747702</v>
      </c>
      <c r="AE61" s="22">
        <v>1737184</v>
      </c>
      <c r="AF61" s="22">
        <v>0</v>
      </c>
      <c r="AG61" s="22">
        <v>203111</v>
      </c>
      <c r="AH61" s="22">
        <v>1019860</v>
      </c>
      <c r="AI61" s="22">
        <v>13079480</v>
      </c>
      <c r="AJ61" s="22">
        <v>0</v>
      </c>
      <c r="AK61" s="22">
        <v>0</v>
      </c>
      <c r="AL61" s="22">
        <v>0</v>
      </c>
      <c r="AM61" s="22">
        <v>0</v>
      </c>
    </row>
    <row r="62" spans="1:3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1098752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1098752</v>
      </c>
      <c r="N62" s="22">
        <v>-194005</v>
      </c>
      <c r="O62" s="22">
        <v>233834</v>
      </c>
      <c r="P62" s="22">
        <v>1550067</v>
      </c>
      <c r="Q62" s="22">
        <v>0</v>
      </c>
      <c r="R62" s="22">
        <v>0</v>
      </c>
      <c r="S62" s="22">
        <v>1341455</v>
      </c>
      <c r="T62" s="22">
        <v>4030103</v>
      </c>
      <c r="U62" s="22">
        <v>692806</v>
      </c>
      <c r="V62" s="22">
        <v>0</v>
      </c>
      <c r="W62" s="22">
        <v>264209</v>
      </c>
      <c r="X62" s="22">
        <v>72</v>
      </c>
      <c r="Y62" s="22">
        <v>0</v>
      </c>
      <c r="Z62" s="22">
        <v>0</v>
      </c>
      <c r="AA62" s="22">
        <v>0</v>
      </c>
      <c r="AB62" s="22">
        <v>0</v>
      </c>
      <c r="AC62" s="22">
        <v>957087</v>
      </c>
      <c r="AD62" s="22">
        <v>112071</v>
      </c>
      <c r="AE62" s="22">
        <v>698662</v>
      </c>
      <c r="AF62" s="22">
        <v>0</v>
      </c>
      <c r="AG62" s="22">
        <v>29723</v>
      </c>
      <c r="AH62" s="22">
        <v>316573</v>
      </c>
      <c r="AI62" s="22">
        <v>2114116</v>
      </c>
      <c r="AJ62" s="22">
        <v>0</v>
      </c>
      <c r="AK62" s="22">
        <v>0</v>
      </c>
      <c r="AL62" s="22">
        <v>0</v>
      </c>
      <c r="AM62" s="22">
        <v>0</v>
      </c>
    </row>
    <row r="63" spans="1:3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19433532</v>
      </c>
      <c r="F63" s="22">
        <v>0</v>
      </c>
      <c r="G63" s="22">
        <v>302100</v>
      </c>
      <c r="H63" s="22">
        <v>3190571</v>
      </c>
      <c r="I63" s="22">
        <v>0</v>
      </c>
      <c r="J63" s="22">
        <v>0</v>
      </c>
      <c r="K63" s="22">
        <v>0</v>
      </c>
      <c r="L63" s="22">
        <v>0</v>
      </c>
      <c r="M63" s="22">
        <v>22926203</v>
      </c>
      <c r="N63" s="22">
        <v>749299</v>
      </c>
      <c r="O63" s="22">
        <v>864906</v>
      </c>
      <c r="P63" s="22">
        <v>2501355</v>
      </c>
      <c r="Q63" s="22">
        <v>432072</v>
      </c>
      <c r="R63" s="22">
        <v>2512782</v>
      </c>
      <c r="S63" s="22">
        <v>1129171</v>
      </c>
      <c r="T63" s="22">
        <v>31115788</v>
      </c>
      <c r="U63" s="22">
        <v>11930913</v>
      </c>
      <c r="V63" s="22">
        <v>0</v>
      </c>
      <c r="W63" s="22">
        <v>882672</v>
      </c>
      <c r="X63" s="22">
        <v>828935</v>
      </c>
      <c r="Y63" s="22">
        <v>809920</v>
      </c>
      <c r="Z63" s="22">
        <v>0</v>
      </c>
      <c r="AA63" s="22">
        <v>0</v>
      </c>
      <c r="AB63" s="22">
        <v>0</v>
      </c>
      <c r="AC63" s="22">
        <v>14452440</v>
      </c>
      <c r="AD63" s="22">
        <v>1561816</v>
      </c>
      <c r="AE63" s="22">
        <v>2663494</v>
      </c>
      <c r="AF63" s="22">
        <v>0</v>
      </c>
      <c r="AG63" s="22">
        <v>954436</v>
      </c>
      <c r="AH63" s="22">
        <v>1305986</v>
      </c>
      <c r="AI63" s="22">
        <v>20938172</v>
      </c>
      <c r="AJ63" s="22">
        <v>0</v>
      </c>
      <c r="AK63" s="22">
        <v>0</v>
      </c>
      <c r="AL63" s="22">
        <v>0</v>
      </c>
      <c r="AM63" s="22">
        <v>0</v>
      </c>
    </row>
    <row r="64" spans="1:3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1429687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1429687</v>
      </c>
      <c r="N64" s="22">
        <v>0</v>
      </c>
      <c r="O64" s="22">
        <v>0</v>
      </c>
      <c r="P64" s="22">
        <v>1042261</v>
      </c>
      <c r="Q64" s="22">
        <v>265650</v>
      </c>
      <c r="R64" s="22">
        <v>0</v>
      </c>
      <c r="S64" s="22">
        <v>485415</v>
      </c>
      <c r="T64" s="22">
        <v>3223013</v>
      </c>
      <c r="U64" s="22">
        <v>277965</v>
      </c>
      <c r="V64" s="22">
        <v>0</v>
      </c>
      <c r="W64" s="22">
        <v>4074</v>
      </c>
      <c r="X64" s="22">
        <v>10068</v>
      </c>
      <c r="Y64" s="22">
        <v>8348</v>
      </c>
      <c r="Z64" s="22">
        <v>0</v>
      </c>
      <c r="AA64" s="22">
        <v>0</v>
      </c>
      <c r="AB64" s="22">
        <v>0</v>
      </c>
      <c r="AC64" s="22">
        <v>300455</v>
      </c>
      <c r="AD64" s="22">
        <v>71706</v>
      </c>
      <c r="AE64" s="22">
        <v>447005</v>
      </c>
      <c r="AF64" s="22">
        <v>0</v>
      </c>
      <c r="AG64" s="22">
        <v>20968</v>
      </c>
      <c r="AH64" s="22">
        <v>89926</v>
      </c>
      <c r="AI64" s="22">
        <v>930060</v>
      </c>
      <c r="AJ64" s="22">
        <v>0</v>
      </c>
      <c r="AK64" s="22">
        <v>0</v>
      </c>
      <c r="AL64" s="22">
        <v>0</v>
      </c>
      <c r="AM64" s="22">
        <v>0</v>
      </c>
    </row>
    <row r="65" spans="1:3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2506690</v>
      </c>
      <c r="F65" s="22">
        <v>0</v>
      </c>
      <c r="G65" s="22">
        <v>25069</v>
      </c>
      <c r="H65" s="22">
        <v>381148</v>
      </c>
      <c r="I65" s="22">
        <v>0</v>
      </c>
      <c r="J65" s="22">
        <v>0</v>
      </c>
      <c r="K65" s="22">
        <v>0</v>
      </c>
      <c r="L65" s="22">
        <v>0</v>
      </c>
      <c r="M65" s="22">
        <v>2912907</v>
      </c>
      <c r="N65" s="22">
        <v>5757356</v>
      </c>
      <c r="O65" s="22">
        <v>9193</v>
      </c>
      <c r="P65" s="22">
        <v>1230198</v>
      </c>
      <c r="Q65" s="22">
        <v>1112554</v>
      </c>
      <c r="R65" s="22">
        <v>115188</v>
      </c>
      <c r="S65" s="22">
        <v>210625</v>
      </c>
      <c r="T65" s="22">
        <v>11348021</v>
      </c>
      <c r="U65" s="22">
        <v>1934689</v>
      </c>
      <c r="V65" s="22">
        <v>0</v>
      </c>
      <c r="W65" s="22">
        <v>692631</v>
      </c>
      <c r="X65" s="22">
        <v>136549</v>
      </c>
      <c r="Y65" s="22">
        <v>0</v>
      </c>
      <c r="Z65" s="22">
        <v>0</v>
      </c>
      <c r="AA65" s="22">
        <v>0</v>
      </c>
      <c r="AB65" s="22">
        <v>0</v>
      </c>
      <c r="AC65" s="22">
        <v>2763869</v>
      </c>
      <c r="AD65" s="22">
        <v>172770</v>
      </c>
      <c r="AE65" s="22">
        <v>633007</v>
      </c>
      <c r="AF65" s="22">
        <v>0</v>
      </c>
      <c r="AG65" s="22">
        <v>17600</v>
      </c>
      <c r="AH65" s="22">
        <v>111937</v>
      </c>
      <c r="AI65" s="22">
        <v>3699183</v>
      </c>
      <c r="AJ65" s="22">
        <v>0</v>
      </c>
      <c r="AK65" s="22">
        <v>0</v>
      </c>
      <c r="AL65" s="22">
        <v>0</v>
      </c>
      <c r="AM65" s="22">
        <v>0</v>
      </c>
    </row>
    <row r="66" spans="1:3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5246406</v>
      </c>
      <c r="F66" s="22">
        <v>0</v>
      </c>
      <c r="G66" s="22">
        <v>0</v>
      </c>
      <c r="H66" s="22">
        <v>0</v>
      </c>
      <c r="I66" s="22">
        <v>0</v>
      </c>
      <c r="J66" s="22">
        <v>655104</v>
      </c>
      <c r="K66" s="22">
        <v>0</v>
      </c>
      <c r="L66" s="22">
        <v>0</v>
      </c>
      <c r="M66" s="22">
        <v>5901510</v>
      </c>
      <c r="N66" s="22">
        <v>0</v>
      </c>
      <c r="O66" s="22">
        <v>0</v>
      </c>
      <c r="P66" s="22">
        <v>1600088</v>
      </c>
      <c r="Q66" s="22">
        <v>0</v>
      </c>
      <c r="R66" s="22">
        <v>0</v>
      </c>
      <c r="S66" s="22">
        <v>78501</v>
      </c>
      <c r="T66" s="22">
        <v>7580099</v>
      </c>
      <c r="U66" s="22">
        <v>3417929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3417929</v>
      </c>
      <c r="AD66" s="22">
        <v>130396</v>
      </c>
      <c r="AE66" s="22">
        <v>967022</v>
      </c>
      <c r="AF66" s="22">
        <v>0</v>
      </c>
      <c r="AG66" s="22">
        <v>0</v>
      </c>
      <c r="AH66" s="22">
        <v>200119</v>
      </c>
      <c r="AI66" s="22">
        <v>4715466</v>
      </c>
      <c r="AJ66" s="22">
        <v>0</v>
      </c>
      <c r="AK66" s="22">
        <v>0</v>
      </c>
      <c r="AL66" s="22">
        <v>0</v>
      </c>
      <c r="AM66" s="22">
        <v>0</v>
      </c>
    </row>
    <row r="67" spans="1:3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9627323</v>
      </c>
      <c r="F67" s="22">
        <v>0</v>
      </c>
      <c r="G67" s="22">
        <v>0</v>
      </c>
      <c r="H67" s="22">
        <v>0</v>
      </c>
      <c r="I67" s="22">
        <v>1118</v>
      </c>
      <c r="J67" s="22">
        <v>0</v>
      </c>
      <c r="K67" s="22">
        <v>0</v>
      </c>
      <c r="L67" s="22">
        <v>0</v>
      </c>
      <c r="M67" s="22">
        <v>9628441</v>
      </c>
      <c r="N67" s="22">
        <v>0</v>
      </c>
      <c r="O67" s="22">
        <v>374541</v>
      </c>
      <c r="P67" s="22">
        <v>1341597</v>
      </c>
      <c r="Q67" s="22">
        <v>0</v>
      </c>
      <c r="R67" s="22">
        <v>0</v>
      </c>
      <c r="S67" s="22">
        <v>500308</v>
      </c>
      <c r="T67" s="22">
        <v>11844887</v>
      </c>
      <c r="U67" s="22">
        <v>7308453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7308453</v>
      </c>
      <c r="AD67" s="22">
        <v>221140</v>
      </c>
      <c r="AE67" s="22">
        <v>1373359</v>
      </c>
      <c r="AF67" s="22">
        <v>0</v>
      </c>
      <c r="AG67" s="22">
        <v>0</v>
      </c>
      <c r="AH67" s="22">
        <v>624269</v>
      </c>
      <c r="AI67" s="22">
        <v>9527221</v>
      </c>
      <c r="AJ67" s="22">
        <v>0</v>
      </c>
      <c r="AK67" s="22">
        <v>0</v>
      </c>
      <c r="AL67" s="22">
        <v>0</v>
      </c>
      <c r="AM67" s="22">
        <v>0</v>
      </c>
    </row>
    <row r="68" spans="1:3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67211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67211</v>
      </c>
      <c r="N68" s="22">
        <v>0</v>
      </c>
      <c r="O68" s="22">
        <v>44129</v>
      </c>
      <c r="P68" s="22">
        <v>498085</v>
      </c>
      <c r="Q68" s="22">
        <v>0</v>
      </c>
      <c r="R68" s="22">
        <v>0</v>
      </c>
      <c r="S68" s="22">
        <v>147644</v>
      </c>
      <c r="T68" s="22">
        <v>757069</v>
      </c>
      <c r="U68" s="22">
        <v>159512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159512</v>
      </c>
      <c r="AD68" s="22">
        <v>28036</v>
      </c>
      <c r="AE68" s="22">
        <v>104846</v>
      </c>
      <c r="AF68" s="22">
        <v>0</v>
      </c>
      <c r="AG68" s="22">
        <v>780</v>
      </c>
      <c r="AH68" s="22">
        <v>45317</v>
      </c>
      <c r="AI68" s="22">
        <v>338491</v>
      </c>
      <c r="AJ68" s="22">
        <v>0</v>
      </c>
      <c r="AK68" s="22">
        <v>0</v>
      </c>
      <c r="AL68" s="22">
        <v>0</v>
      </c>
      <c r="AM68" s="22">
        <v>0</v>
      </c>
    </row>
    <row r="69" spans="1:3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15770757</v>
      </c>
      <c r="F69" s="22">
        <v>0</v>
      </c>
      <c r="G69" s="22">
        <v>1463127</v>
      </c>
      <c r="H69" s="22">
        <v>2113559</v>
      </c>
      <c r="I69" s="22">
        <v>1982582</v>
      </c>
      <c r="J69" s="22">
        <v>6819795</v>
      </c>
      <c r="K69" s="22">
        <v>0</v>
      </c>
      <c r="L69" s="22">
        <v>0</v>
      </c>
      <c r="M69" s="22">
        <v>28149820</v>
      </c>
      <c r="N69" s="22">
        <v>0</v>
      </c>
      <c r="O69" s="22">
        <v>1013781</v>
      </c>
      <c r="P69" s="22">
        <v>366866</v>
      </c>
      <c r="Q69" s="22">
        <v>136500</v>
      </c>
      <c r="R69" s="22">
        <v>1090387</v>
      </c>
      <c r="S69" s="22">
        <v>1296471</v>
      </c>
      <c r="T69" s="22">
        <v>32053825</v>
      </c>
      <c r="U69" s="22">
        <v>29685776</v>
      </c>
      <c r="V69" s="22">
        <v>0</v>
      </c>
      <c r="W69" s="22">
        <v>659597</v>
      </c>
      <c r="X69" s="22">
        <v>358136</v>
      </c>
      <c r="Y69" s="22">
        <v>234394</v>
      </c>
      <c r="Z69" s="22">
        <v>235410</v>
      </c>
      <c r="AA69" s="22">
        <v>0</v>
      </c>
      <c r="AB69" s="22">
        <v>0</v>
      </c>
      <c r="AC69" s="22">
        <v>31173313</v>
      </c>
      <c r="AD69" s="22">
        <v>499056</v>
      </c>
      <c r="AE69" s="22">
        <v>416292</v>
      </c>
      <c r="AF69" s="22">
        <v>0</v>
      </c>
      <c r="AG69" s="22">
        <v>451618</v>
      </c>
      <c r="AH69" s="22">
        <v>916538</v>
      </c>
      <c r="AI69" s="22">
        <v>33456817</v>
      </c>
      <c r="AJ69" s="22">
        <v>0</v>
      </c>
      <c r="AK69" s="22">
        <v>0</v>
      </c>
      <c r="AL69" s="22">
        <v>0</v>
      </c>
      <c r="AM69" s="22">
        <v>0</v>
      </c>
    </row>
    <row r="70" spans="1:3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25119588</v>
      </c>
      <c r="F70" s="22">
        <v>0</v>
      </c>
      <c r="G70" s="22">
        <v>6223195</v>
      </c>
      <c r="H70" s="22">
        <v>14527478</v>
      </c>
      <c r="I70" s="22">
        <v>38886638</v>
      </c>
      <c r="J70" s="22">
        <v>0</v>
      </c>
      <c r="K70" s="22">
        <v>0</v>
      </c>
      <c r="L70" s="22">
        <v>0</v>
      </c>
      <c r="M70" s="22">
        <v>84756899</v>
      </c>
      <c r="N70" s="22">
        <v>-63153545</v>
      </c>
      <c r="O70" s="22">
        <v>14950</v>
      </c>
      <c r="P70" s="22">
        <v>582160</v>
      </c>
      <c r="Q70" s="22">
        <v>15414119</v>
      </c>
      <c r="R70" s="22">
        <v>1796656</v>
      </c>
      <c r="S70" s="22">
        <v>1660624</v>
      </c>
      <c r="T70" s="22">
        <v>41071863</v>
      </c>
      <c r="U70" s="22">
        <v>16399489</v>
      </c>
      <c r="V70" s="22">
        <v>0</v>
      </c>
      <c r="W70" s="22">
        <v>2013359</v>
      </c>
      <c r="X70" s="22">
        <v>2244934</v>
      </c>
      <c r="Y70" s="22">
        <v>1303248</v>
      </c>
      <c r="Z70" s="22">
        <v>0</v>
      </c>
      <c r="AA70" s="22">
        <v>0</v>
      </c>
      <c r="AB70" s="22">
        <v>0</v>
      </c>
      <c r="AC70" s="22">
        <v>21961030</v>
      </c>
      <c r="AD70" s="22">
        <v>2309815</v>
      </c>
      <c r="AE70" s="22">
        <v>1612072</v>
      </c>
      <c r="AF70" s="22">
        <v>0</v>
      </c>
      <c r="AG70" s="22">
        <v>665485</v>
      </c>
      <c r="AH70" s="22">
        <v>1388292</v>
      </c>
      <c r="AI70" s="22">
        <v>27936694</v>
      </c>
      <c r="AJ70" s="22">
        <v>0</v>
      </c>
      <c r="AK70" s="22">
        <v>0</v>
      </c>
      <c r="AL70" s="22">
        <v>0</v>
      </c>
      <c r="AM70" s="22">
        <v>0</v>
      </c>
    </row>
    <row r="71" spans="1:3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9063611</v>
      </c>
      <c r="F71" s="22">
        <v>0</v>
      </c>
      <c r="G71" s="22">
        <v>8532105</v>
      </c>
      <c r="H71" s="22">
        <v>16302</v>
      </c>
      <c r="I71" s="22">
        <v>0</v>
      </c>
      <c r="J71" s="22">
        <v>0</v>
      </c>
      <c r="K71" s="22">
        <v>0</v>
      </c>
      <c r="L71" s="22">
        <v>0</v>
      </c>
      <c r="M71" s="22">
        <v>17612018</v>
      </c>
      <c r="N71" s="22">
        <v>0</v>
      </c>
      <c r="O71" s="22">
        <v>674971</v>
      </c>
      <c r="P71" s="22">
        <v>5167760</v>
      </c>
      <c r="Q71" s="22">
        <v>24884</v>
      </c>
      <c r="R71" s="22">
        <v>457871</v>
      </c>
      <c r="S71" s="22">
        <v>123082</v>
      </c>
      <c r="T71" s="22">
        <v>24060586</v>
      </c>
      <c r="U71" s="22">
        <v>2246579</v>
      </c>
      <c r="V71" s="22">
        <v>0</v>
      </c>
      <c r="W71" s="22">
        <v>828020</v>
      </c>
      <c r="X71" s="22">
        <v>34355</v>
      </c>
      <c r="Y71" s="22">
        <v>0</v>
      </c>
      <c r="Z71" s="22">
        <v>61509</v>
      </c>
      <c r="AA71" s="22">
        <v>0</v>
      </c>
      <c r="AB71" s="22">
        <v>0</v>
      </c>
      <c r="AC71" s="22">
        <v>3170463</v>
      </c>
      <c r="AD71" s="22">
        <v>575543</v>
      </c>
      <c r="AE71" s="22">
        <v>1123477</v>
      </c>
      <c r="AF71" s="22">
        <v>0</v>
      </c>
      <c r="AG71" s="22">
        <v>229402</v>
      </c>
      <c r="AH71" s="22">
        <v>143181</v>
      </c>
      <c r="AI71" s="22">
        <v>5242066</v>
      </c>
      <c r="AJ71" s="22">
        <v>0</v>
      </c>
      <c r="AK71" s="22">
        <v>0</v>
      </c>
      <c r="AL71" s="22">
        <v>0</v>
      </c>
      <c r="AM71" s="22">
        <v>0</v>
      </c>
    </row>
    <row r="72" spans="1:3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1563317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1563317</v>
      </c>
      <c r="N72" s="22">
        <v>-1380810</v>
      </c>
      <c r="O72" s="22">
        <v>21495</v>
      </c>
      <c r="P72" s="22">
        <v>917430</v>
      </c>
      <c r="Q72" s="22">
        <v>0</v>
      </c>
      <c r="R72" s="22">
        <v>0</v>
      </c>
      <c r="S72" s="22">
        <v>789439</v>
      </c>
      <c r="T72" s="22">
        <v>1910871</v>
      </c>
      <c r="U72" s="22">
        <v>826870</v>
      </c>
      <c r="V72" s="22">
        <v>0</v>
      </c>
      <c r="W72" s="22">
        <v>96451</v>
      </c>
      <c r="X72" s="22">
        <v>20604</v>
      </c>
      <c r="Y72" s="22">
        <v>0</v>
      </c>
      <c r="Z72" s="22">
        <v>0</v>
      </c>
      <c r="AA72" s="22">
        <v>0</v>
      </c>
      <c r="AB72" s="22">
        <v>168272</v>
      </c>
      <c r="AC72" s="22">
        <v>1112197</v>
      </c>
      <c r="AD72" s="22">
        <v>138827</v>
      </c>
      <c r="AE72" s="22">
        <v>632165</v>
      </c>
      <c r="AF72" s="22">
        <v>0</v>
      </c>
      <c r="AG72" s="22">
        <v>74672</v>
      </c>
      <c r="AH72" s="22">
        <v>329735</v>
      </c>
      <c r="AI72" s="22">
        <v>2287596</v>
      </c>
      <c r="AJ72" s="22">
        <v>0</v>
      </c>
      <c r="AK72" s="22">
        <v>0</v>
      </c>
      <c r="AL72" s="22">
        <v>0</v>
      </c>
      <c r="AM72" s="22">
        <v>0</v>
      </c>
    </row>
    <row r="73" spans="1:3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208462</v>
      </c>
      <c r="F73" s="22">
        <v>0</v>
      </c>
      <c r="G73" s="22">
        <v>0</v>
      </c>
      <c r="H73" s="22">
        <v>24615</v>
      </c>
      <c r="I73" s="22">
        <v>1804786</v>
      </c>
      <c r="J73" s="22">
        <v>0</v>
      </c>
      <c r="K73" s="22">
        <v>0</v>
      </c>
      <c r="L73" s="22">
        <v>0</v>
      </c>
      <c r="M73" s="22">
        <v>2037863</v>
      </c>
      <c r="N73" s="22">
        <v>0</v>
      </c>
      <c r="O73" s="22">
        <v>33642</v>
      </c>
      <c r="P73" s="22">
        <v>764136</v>
      </c>
      <c r="Q73" s="22">
        <v>0</v>
      </c>
      <c r="R73" s="22">
        <v>55750</v>
      </c>
      <c r="S73" s="22">
        <v>845457</v>
      </c>
      <c r="T73" s="22">
        <v>3736848</v>
      </c>
      <c r="U73" s="22">
        <v>1930703</v>
      </c>
      <c r="V73" s="22">
        <v>0</v>
      </c>
      <c r="W73" s="22">
        <v>83046</v>
      </c>
      <c r="X73" s="22">
        <v>35309</v>
      </c>
      <c r="Y73" s="22">
        <v>14496</v>
      </c>
      <c r="Z73" s="22">
        <v>0</v>
      </c>
      <c r="AA73" s="22">
        <v>0</v>
      </c>
      <c r="AB73" s="22">
        <v>0</v>
      </c>
      <c r="AC73" s="22">
        <v>2063554</v>
      </c>
      <c r="AD73" s="22">
        <v>116827</v>
      </c>
      <c r="AE73" s="22">
        <v>410864</v>
      </c>
      <c r="AF73" s="22">
        <v>0</v>
      </c>
      <c r="AG73" s="22">
        <v>56259</v>
      </c>
      <c r="AH73" s="22">
        <v>255017</v>
      </c>
      <c r="AI73" s="22">
        <v>2902521</v>
      </c>
      <c r="AJ73" s="22">
        <v>0</v>
      </c>
      <c r="AK73" s="22">
        <v>0</v>
      </c>
      <c r="AL73" s="22">
        <v>0</v>
      </c>
      <c r="AM73" s="22">
        <v>0</v>
      </c>
    </row>
    <row r="74" spans="1:3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913805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913805</v>
      </c>
      <c r="N74" s="22">
        <v>0</v>
      </c>
      <c r="O74" s="22">
        <v>375623</v>
      </c>
      <c r="P74" s="22">
        <v>14070</v>
      </c>
      <c r="Q74" s="22">
        <v>0</v>
      </c>
      <c r="R74" s="22">
        <v>0</v>
      </c>
      <c r="S74" s="22">
        <v>129237</v>
      </c>
      <c r="T74" s="22">
        <v>1432735</v>
      </c>
      <c r="U74" s="22">
        <v>1381426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1381426</v>
      </c>
      <c r="AD74" s="22">
        <v>67245</v>
      </c>
      <c r="AE74" s="22">
        <v>158757</v>
      </c>
      <c r="AF74" s="22">
        <v>0</v>
      </c>
      <c r="AG74" s="22">
        <v>0</v>
      </c>
      <c r="AH74" s="22">
        <v>55285</v>
      </c>
      <c r="AI74" s="22">
        <v>1662713</v>
      </c>
      <c r="AJ74" s="22">
        <v>0</v>
      </c>
      <c r="AK74" s="22">
        <v>0</v>
      </c>
      <c r="AL74" s="22">
        <v>0</v>
      </c>
      <c r="AM74" s="22">
        <v>0</v>
      </c>
    </row>
    <row r="75" spans="1:3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2771930</v>
      </c>
      <c r="F75" s="22">
        <v>0</v>
      </c>
      <c r="G75" s="22">
        <v>18138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2790068</v>
      </c>
      <c r="N75" s="22">
        <v>0</v>
      </c>
      <c r="O75" s="22">
        <v>399500</v>
      </c>
      <c r="P75" s="22">
        <v>2334180</v>
      </c>
      <c r="Q75" s="22">
        <v>0</v>
      </c>
      <c r="R75" s="22">
        <v>0</v>
      </c>
      <c r="S75" s="22">
        <v>523216</v>
      </c>
      <c r="T75" s="22">
        <v>6046964</v>
      </c>
      <c r="U75" s="22">
        <v>3348968</v>
      </c>
      <c r="V75" s="22">
        <v>0</v>
      </c>
      <c r="W75" s="22">
        <v>276408</v>
      </c>
      <c r="X75" s="22">
        <v>134664</v>
      </c>
      <c r="Y75" s="22">
        <v>0</v>
      </c>
      <c r="Z75" s="22">
        <v>42941</v>
      </c>
      <c r="AA75" s="22">
        <v>0</v>
      </c>
      <c r="AB75" s="22">
        <v>0</v>
      </c>
      <c r="AC75" s="22">
        <v>3802981</v>
      </c>
      <c r="AD75" s="22">
        <v>207222</v>
      </c>
      <c r="AE75" s="22">
        <v>1523873</v>
      </c>
      <c r="AF75" s="22">
        <v>0</v>
      </c>
      <c r="AG75" s="22">
        <v>43875</v>
      </c>
      <c r="AH75" s="22">
        <v>561882</v>
      </c>
      <c r="AI75" s="22">
        <v>6139833</v>
      </c>
      <c r="AJ75" s="22">
        <v>0</v>
      </c>
      <c r="AK75" s="22">
        <v>0</v>
      </c>
      <c r="AL75" s="22">
        <v>0</v>
      </c>
      <c r="AM75" s="22">
        <v>0</v>
      </c>
    </row>
    <row r="76" spans="1:3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1407326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1407326</v>
      </c>
      <c r="N76" s="22">
        <v>18589</v>
      </c>
      <c r="O76" s="22">
        <v>0</v>
      </c>
      <c r="P76" s="22">
        <v>619947</v>
      </c>
      <c r="Q76" s="22">
        <v>1500000</v>
      </c>
      <c r="R76" s="22">
        <v>0</v>
      </c>
      <c r="S76" s="22">
        <v>89715</v>
      </c>
      <c r="T76" s="22">
        <v>3635577</v>
      </c>
      <c r="U76" s="22">
        <v>1247352</v>
      </c>
      <c r="V76" s="22">
        <v>0</v>
      </c>
      <c r="W76" s="22">
        <v>265843</v>
      </c>
      <c r="X76" s="22">
        <v>34963</v>
      </c>
      <c r="Y76" s="22">
        <v>0</v>
      </c>
      <c r="Z76" s="22">
        <v>0</v>
      </c>
      <c r="AA76" s="22">
        <v>0</v>
      </c>
      <c r="AB76" s="22">
        <v>0</v>
      </c>
      <c r="AC76" s="22">
        <v>1548158</v>
      </c>
      <c r="AD76" s="22">
        <v>231301</v>
      </c>
      <c r="AE76" s="22">
        <v>696759</v>
      </c>
      <c r="AF76" s="22">
        <v>0</v>
      </c>
      <c r="AG76" s="22">
        <v>27008</v>
      </c>
      <c r="AH76" s="22">
        <v>255843</v>
      </c>
      <c r="AI76" s="22">
        <v>2759069</v>
      </c>
      <c r="AJ76" s="22">
        <v>0</v>
      </c>
      <c r="AK76" s="22">
        <v>0</v>
      </c>
      <c r="AL76" s="22">
        <v>0</v>
      </c>
      <c r="AM76" s="22">
        <v>0</v>
      </c>
    </row>
    <row r="77" spans="1:3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293881</v>
      </c>
      <c r="F77" s="22">
        <v>0</v>
      </c>
      <c r="G77" s="22">
        <v>1291956</v>
      </c>
      <c r="H77" s="22">
        <v>0</v>
      </c>
      <c r="I77" s="22">
        <v>251436</v>
      </c>
      <c r="J77" s="22">
        <v>0</v>
      </c>
      <c r="K77" s="22">
        <v>0</v>
      </c>
      <c r="L77" s="22">
        <v>0</v>
      </c>
      <c r="M77" s="22">
        <v>1837273</v>
      </c>
      <c r="N77" s="22">
        <v>0</v>
      </c>
      <c r="O77" s="22">
        <v>61734</v>
      </c>
      <c r="P77" s="22">
        <v>639644</v>
      </c>
      <c r="Q77" s="22">
        <v>0</v>
      </c>
      <c r="R77" s="22">
        <v>0</v>
      </c>
      <c r="S77" s="22">
        <v>397046</v>
      </c>
      <c r="T77" s="22">
        <v>2935697</v>
      </c>
      <c r="U77" s="22">
        <v>1552674</v>
      </c>
      <c r="V77" s="22">
        <v>0</v>
      </c>
      <c r="W77" s="22">
        <v>310854</v>
      </c>
      <c r="X77" s="22">
        <v>103612</v>
      </c>
      <c r="Y77" s="22">
        <v>19278</v>
      </c>
      <c r="Z77" s="22">
        <v>0</v>
      </c>
      <c r="AA77" s="22">
        <v>0</v>
      </c>
      <c r="AB77" s="22">
        <v>0</v>
      </c>
      <c r="AC77" s="22">
        <v>1986418</v>
      </c>
      <c r="AD77" s="22">
        <v>172469</v>
      </c>
      <c r="AE77" s="22">
        <v>843688</v>
      </c>
      <c r="AF77" s="22">
        <v>0</v>
      </c>
      <c r="AG77" s="22">
        <v>41418</v>
      </c>
      <c r="AH77" s="22">
        <v>284961</v>
      </c>
      <c r="AI77" s="22">
        <v>3328954</v>
      </c>
      <c r="AJ77" s="22">
        <v>0</v>
      </c>
      <c r="AK77" s="22">
        <v>0</v>
      </c>
      <c r="AL77" s="22">
        <v>0</v>
      </c>
      <c r="AM77" s="22">
        <v>0</v>
      </c>
    </row>
    <row r="78" spans="1:3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25109811</v>
      </c>
      <c r="F78" s="22">
        <v>0</v>
      </c>
      <c r="G78" s="22">
        <v>521275</v>
      </c>
      <c r="H78" s="22">
        <v>271992</v>
      </c>
      <c r="I78" s="22">
        <v>687827</v>
      </c>
      <c r="J78" s="22">
        <v>0</v>
      </c>
      <c r="K78" s="22">
        <v>0</v>
      </c>
      <c r="L78" s="22">
        <v>0</v>
      </c>
      <c r="M78" s="22">
        <v>26590905</v>
      </c>
      <c r="N78" s="22">
        <v>6016770</v>
      </c>
      <c r="O78" s="22">
        <v>715615</v>
      </c>
      <c r="P78" s="22">
        <v>2608432</v>
      </c>
      <c r="Q78" s="22">
        <v>856522</v>
      </c>
      <c r="R78" s="22">
        <v>746157</v>
      </c>
      <c r="S78" s="22">
        <v>714054</v>
      </c>
      <c r="T78" s="22">
        <v>38248455</v>
      </c>
      <c r="U78" s="22">
        <v>9734504</v>
      </c>
      <c r="V78" s="22">
        <v>0</v>
      </c>
      <c r="W78" s="22">
        <v>930611</v>
      </c>
      <c r="X78" s="22">
        <v>499786</v>
      </c>
      <c r="Y78" s="22">
        <v>242856</v>
      </c>
      <c r="Z78" s="22">
        <v>0</v>
      </c>
      <c r="AA78" s="22">
        <v>0</v>
      </c>
      <c r="AB78" s="22">
        <v>0</v>
      </c>
      <c r="AC78" s="22">
        <v>11407757</v>
      </c>
      <c r="AD78" s="22">
        <v>433913</v>
      </c>
      <c r="AE78" s="22">
        <v>1071813</v>
      </c>
      <c r="AF78" s="22">
        <v>0</v>
      </c>
      <c r="AG78" s="22">
        <v>388837</v>
      </c>
      <c r="AH78" s="22">
        <v>789962</v>
      </c>
      <c r="AI78" s="22">
        <v>14092282</v>
      </c>
      <c r="AJ78" s="22">
        <v>0</v>
      </c>
      <c r="AK78" s="22">
        <v>0</v>
      </c>
      <c r="AL78" s="22">
        <v>0</v>
      </c>
      <c r="AM78" s="22">
        <v>0</v>
      </c>
    </row>
    <row r="79" spans="1:3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2192566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2192566</v>
      </c>
      <c r="N79" s="22">
        <v>18821036</v>
      </c>
      <c r="O79" s="22">
        <v>90849</v>
      </c>
      <c r="P79" s="22">
        <v>1133459</v>
      </c>
      <c r="Q79" s="22">
        <v>0</v>
      </c>
      <c r="R79" s="22">
        <v>0</v>
      </c>
      <c r="S79" s="22">
        <v>466631</v>
      </c>
      <c r="T79" s="22">
        <v>22704541</v>
      </c>
      <c r="U79" s="22">
        <v>3036475</v>
      </c>
      <c r="V79" s="22">
        <v>0</v>
      </c>
      <c r="W79" s="22">
        <v>161726</v>
      </c>
      <c r="X79" s="22">
        <v>66478</v>
      </c>
      <c r="Y79" s="22">
        <v>0</v>
      </c>
      <c r="Z79" s="22">
        <v>23663</v>
      </c>
      <c r="AA79" s="22">
        <v>0</v>
      </c>
      <c r="AB79" s="22">
        <v>0</v>
      </c>
      <c r="AC79" s="22">
        <v>3288342</v>
      </c>
      <c r="AD79" s="22">
        <v>14164</v>
      </c>
      <c r="AE79" s="22">
        <v>55789</v>
      </c>
      <c r="AF79" s="22">
        <v>0</v>
      </c>
      <c r="AG79" s="22">
        <v>99774</v>
      </c>
      <c r="AH79" s="22">
        <v>333569</v>
      </c>
      <c r="AI79" s="22">
        <v>3791638</v>
      </c>
      <c r="AJ79" s="22">
        <v>0</v>
      </c>
      <c r="AK79" s="22">
        <v>0</v>
      </c>
      <c r="AL79" s="22">
        <v>0</v>
      </c>
      <c r="AM79" s="22">
        <v>0</v>
      </c>
    </row>
    <row r="80" spans="1:3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1555488</v>
      </c>
      <c r="F80" s="22">
        <v>0</v>
      </c>
      <c r="G80" s="22">
        <v>117133</v>
      </c>
      <c r="H80" s="22">
        <v>0</v>
      </c>
      <c r="I80" s="22">
        <v>0</v>
      </c>
      <c r="J80" s="22">
        <v>0</v>
      </c>
      <c r="K80" s="22">
        <v>0</v>
      </c>
      <c r="L80" s="22">
        <v>9690</v>
      </c>
      <c r="M80" s="22">
        <v>1682311</v>
      </c>
      <c r="N80" s="22">
        <v>11310</v>
      </c>
      <c r="O80" s="22">
        <v>244097</v>
      </c>
      <c r="P80" s="22">
        <v>2345387</v>
      </c>
      <c r="Q80" s="22">
        <v>0</v>
      </c>
      <c r="R80" s="22">
        <v>0</v>
      </c>
      <c r="S80" s="22">
        <v>623458</v>
      </c>
      <c r="T80" s="22">
        <v>4906563</v>
      </c>
      <c r="U80" s="22">
        <v>1091876</v>
      </c>
      <c r="V80" s="22">
        <v>0</v>
      </c>
      <c r="W80" s="22">
        <v>4155</v>
      </c>
      <c r="X80" s="22">
        <v>219910</v>
      </c>
      <c r="Y80" s="22">
        <v>0</v>
      </c>
      <c r="Z80" s="22">
        <v>0</v>
      </c>
      <c r="AA80" s="22">
        <v>0</v>
      </c>
      <c r="AB80" s="22">
        <v>146236</v>
      </c>
      <c r="AC80" s="22">
        <v>1462177</v>
      </c>
      <c r="AD80" s="22">
        <v>157075</v>
      </c>
      <c r="AE80" s="22">
        <v>820504</v>
      </c>
      <c r="AF80" s="22">
        <v>0</v>
      </c>
      <c r="AG80" s="22">
        <v>86085</v>
      </c>
      <c r="AH80" s="22">
        <v>272114</v>
      </c>
      <c r="AI80" s="22">
        <v>2797955</v>
      </c>
      <c r="AJ80" s="22">
        <v>0</v>
      </c>
      <c r="AK80" s="22">
        <v>0</v>
      </c>
      <c r="AL80" s="22">
        <v>0</v>
      </c>
      <c r="AM80" s="22">
        <v>0</v>
      </c>
    </row>
    <row r="81" spans="1:3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12461</v>
      </c>
      <c r="H81" s="22">
        <v>223597</v>
      </c>
      <c r="I81" s="22">
        <v>0</v>
      </c>
      <c r="J81" s="22">
        <v>0</v>
      </c>
      <c r="K81" s="22">
        <v>0</v>
      </c>
      <c r="L81" s="22">
        <v>45746</v>
      </c>
      <c r="M81" s="22">
        <v>281804</v>
      </c>
      <c r="N81" s="22">
        <v>0</v>
      </c>
      <c r="O81" s="22">
        <v>0</v>
      </c>
      <c r="P81" s="22">
        <v>1632860</v>
      </c>
      <c r="Q81" s="22">
        <v>0</v>
      </c>
      <c r="R81" s="22">
        <v>0</v>
      </c>
      <c r="S81" s="22">
        <v>460300</v>
      </c>
      <c r="T81" s="22">
        <v>2374964</v>
      </c>
      <c r="U81" s="22">
        <v>1554540</v>
      </c>
      <c r="V81" s="22">
        <v>0</v>
      </c>
      <c r="W81" s="22">
        <v>41514</v>
      </c>
      <c r="X81" s="22">
        <v>35946</v>
      </c>
      <c r="Y81" s="22">
        <v>0</v>
      </c>
      <c r="Z81" s="22">
        <v>0</v>
      </c>
      <c r="AA81" s="22">
        <v>0</v>
      </c>
      <c r="AB81" s="22">
        <v>184591</v>
      </c>
      <c r="AC81" s="22">
        <v>1816591</v>
      </c>
      <c r="AD81" s="22">
        <v>89914</v>
      </c>
      <c r="AE81" s="22">
        <v>802981</v>
      </c>
      <c r="AF81" s="22">
        <v>0</v>
      </c>
      <c r="AG81" s="22">
        <v>14120</v>
      </c>
      <c r="AH81" s="22">
        <v>317970</v>
      </c>
      <c r="AI81" s="22">
        <v>3041576</v>
      </c>
      <c r="AJ81" s="22">
        <v>0</v>
      </c>
      <c r="AK81" s="22">
        <v>0</v>
      </c>
      <c r="AL81" s="22">
        <v>0</v>
      </c>
      <c r="AM81" s="22">
        <v>0</v>
      </c>
    </row>
    <row r="82" spans="1:3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2645991</v>
      </c>
      <c r="F82" s="22">
        <v>0</v>
      </c>
      <c r="G82" s="22">
        <v>0</v>
      </c>
      <c r="H82" s="22">
        <v>1077162</v>
      </c>
      <c r="I82" s="22">
        <v>0</v>
      </c>
      <c r="J82" s="22">
        <v>0</v>
      </c>
      <c r="K82" s="22">
        <v>0</v>
      </c>
      <c r="L82" s="22">
        <v>2057037</v>
      </c>
      <c r="M82" s="22">
        <v>5780190</v>
      </c>
      <c r="N82" s="22">
        <v>421097</v>
      </c>
      <c r="O82" s="22">
        <v>0</v>
      </c>
      <c r="P82" s="22">
        <v>2191629</v>
      </c>
      <c r="Q82" s="22">
        <v>0</v>
      </c>
      <c r="R82" s="22">
        <v>0</v>
      </c>
      <c r="S82" s="22">
        <v>945933</v>
      </c>
      <c r="T82" s="22">
        <v>9338849</v>
      </c>
      <c r="U82" s="22">
        <v>6363831</v>
      </c>
      <c r="V82" s="22">
        <v>0</v>
      </c>
      <c r="W82" s="22">
        <v>0</v>
      </c>
      <c r="X82" s="22">
        <v>225612</v>
      </c>
      <c r="Y82" s="22">
        <v>0</v>
      </c>
      <c r="Z82" s="22">
        <v>39411</v>
      </c>
      <c r="AA82" s="22">
        <v>0</v>
      </c>
      <c r="AB82" s="22">
        <v>1031846</v>
      </c>
      <c r="AC82" s="22">
        <v>7660700</v>
      </c>
      <c r="AD82" s="22">
        <v>186230</v>
      </c>
      <c r="AE82" s="22">
        <v>2883806</v>
      </c>
      <c r="AF82" s="22">
        <v>0</v>
      </c>
      <c r="AG82" s="22">
        <v>3753</v>
      </c>
      <c r="AH82" s="22">
        <v>579352</v>
      </c>
      <c r="AI82" s="22">
        <v>11313841</v>
      </c>
      <c r="AJ82" s="22">
        <v>0</v>
      </c>
      <c r="AK82" s="22">
        <v>0</v>
      </c>
      <c r="AL82" s="22">
        <v>0</v>
      </c>
      <c r="AM82" s="22">
        <v>0</v>
      </c>
    </row>
    <row r="83" spans="1:3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749021</v>
      </c>
      <c r="F83" s="22">
        <v>0</v>
      </c>
      <c r="G83" s="22">
        <v>2410049</v>
      </c>
      <c r="H83" s="22">
        <v>0</v>
      </c>
      <c r="I83" s="22">
        <v>0</v>
      </c>
      <c r="J83" s="22">
        <v>0</v>
      </c>
      <c r="K83" s="22">
        <v>154769</v>
      </c>
      <c r="L83" s="22">
        <v>0</v>
      </c>
      <c r="M83" s="22">
        <v>3313839</v>
      </c>
      <c r="N83" s="22">
        <v>-1810325</v>
      </c>
      <c r="O83" s="22">
        <v>453599</v>
      </c>
      <c r="P83" s="22">
        <v>1872918</v>
      </c>
      <c r="Q83" s="22">
        <v>5759</v>
      </c>
      <c r="R83" s="22">
        <v>119723</v>
      </c>
      <c r="S83" s="22">
        <v>748659</v>
      </c>
      <c r="T83" s="22">
        <v>4704172</v>
      </c>
      <c r="U83" s="22">
        <v>2277257</v>
      </c>
      <c r="V83" s="22">
        <v>0</v>
      </c>
      <c r="W83" s="22">
        <v>31670</v>
      </c>
      <c r="X83" s="22">
        <v>0</v>
      </c>
      <c r="Y83" s="22">
        <v>0</v>
      </c>
      <c r="Z83" s="22">
        <v>19355</v>
      </c>
      <c r="AA83" s="22">
        <v>2675</v>
      </c>
      <c r="AB83" s="22">
        <v>0</v>
      </c>
      <c r="AC83" s="22">
        <v>2330957</v>
      </c>
      <c r="AD83" s="22">
        <v>285818</v>
      </c>
      <c r="AE83" s="22">
        <v>1512587</v>
      </c>
      <c r="AF83" s="22">
        <v>0</v>
      </c>
      <c r="AG83" s="22">
        <v>56424</v>
      </c>
      <c r="AH83" s="22">
        <v>691984</v>
      </c>
      <c r="AI83" s="22">
        <v>4877770</v>
      </c>
      <c r="AJ83" s="22">
        <v>0</v>
      </c>
      <c r="AK83" s="22">
        <v>0</v>
      </c>
      <c r="AL83" s="22">
        <v>0</v>
      </c>
      <c r="AM83" s="22">
        <v>0</v>
      </c>
    </row>
    <row r="84" spans="1:3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9401036</v>
      </c>
      <c r="F84" s="22">
        <v>0</v>
      </c>
      <c r="G84" s="22">
        <v>0</v>
      </c>
      <c r="H84" s="22">
        <v>2247791</v>
      </c>
      <c r="I84" s="22">
        <v>0</v>
      </c>
      <c r="J84" s="22">
        <v>0</v>
      </c>
      <c r="K84" s="22">
        <v>0</v>
      </c>
      <c r="L84" s="22">
        <v>0</v>
      </c>
      <c r="M84" s="22">
        <v>11648827</v>
      </c>
      <c r="N84" s="22">
        <v>114078</v>
      </c>
      <c r="O84" s="22">
        <v>0</v>
      </c>
      <c r="P84" s="22">
        <v>1920808</v>
      </c>
      <c r="Q84" s="22">
        <v>0</v>
      </c>
      <c r="R84" s="22">
        <v>140397</v>
      </c>
      <c r="S84" s="22">
        <v>828882</v>
      </c>
      <c r="T84" s="22">
        <v>14652992</v>
      </c>
      <c r="U84" s="22">
        <v>7271101</v>
      </c>
      <c r="V84" s="22">
        <v>0</v>
      </c>
      <c r="W84" s="22">
        <v>46097</v>
      </c>
      <c r="X84" s="22">
        <v>70064</v>
      </c>
      <c r="Y84" s="22">
        <v>0</v>
      </c>
      <c r="Z84" s="22">
        <v>0</v>
      </c>
      <c r="AA84" s="22">
        <v>0</v>
      </c>
      <c r="AB84" s="22">
        <v>0</v>
      </c>
      <c r="AC84" s="22">
        <v>7387262</v>
      </c>
      <c r="AD84" s="22">
        <v>67192</v>
      </c>
      <c r="AE84" s="22">
        <v>1740382</v>
      </c>
      <c r="AF84" s="22">
        <v>0</v>
      </c>
      <c r="AG84" s="22">
        <v>84059</v>
      </c>
      <c r="AH84" s="22">
        <v>413977</v>
      </c>
      <c r="AI84" s="22">
        <v>9692872</v>
      </c>
      <c r="AJ84" s="22">
        <v>0</v>
      </c>
      <c r="AK84" s="22">
        <v>0</v>
      </c>
      <c r="AL84" s="22">
        <v>0</v>
      </c>
      <c r="AM84" s="22">
        <v>0</v>
      </c>
    </row>
    <row r="85" spans="1:3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989067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989067</v>
      </c>
      <c r="N85" s="22">
        <v>616859</v>
      </c>
      <c r="O85" s="22">
        <v>0</v>
      </c>
      <c r="P85" s="22">
        <v>1233779</v>
      </c>
      <c r="Q85" s="22">
        <v>0</v>
      </c>
      <c r="R85" s="22">
        <v>19564</v>
      </c>
      <c r="S85" s="22">
        <v>303868</v>
      </c>
      <c r="T85" s="22">
        <v>3163137</v>
      </c>
      <c r="U85" s="22">
        <v>1286921</v>
      </c>
      <c r="V85" s="22">
        <v>0</v>
      </c>
      <c r="W85" s="22">
        <v>82588</v>
      </c>
      <c r="X85" s="22">
        <v>1102</v>
      </c>
      <c r="Y85" s="22">
        <v>0</v>
      </c>
      <c r="Z85" s="22">
        <v>0</v>
      </c>
      <c r="AA85" s="22">
        <v>211</v>
      </c>
      <c r="AB85" s="22">
        <v>0</v>
      </c>
      <c r="AC85" s="22">
        <v>1370822</v>
      </c>
      <c r="AD85" s="22">
        <v>83260</v>
      </c>
      <c r="AE85" s="22">
        <v>642008</v>
      </c>
      <c r="AF85" s="22">
        <v>0</v>
      </c>
      <c r="AG85" s="22">
        <v>79887</v>
      </c>
      <c r="AH85" s="22">
        <v>211992</v>
      </c>
      <c r="AI85" s="22">
        <v>2387969</v>
      </c>
      <c r="AJ85" s="22">
        <v>0</v>
      </c>
      <c r="AK85" s="22">
        <v>0</v>
      </c>
      <c r="AL85" s="22">
        <v>0</v>
      </c>
      <c r="AM85" s="22">
        <v>0</v>
      </c>
    </row>
    <row r="86" spans="1:3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699088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699088</v>
      </c>
      <c r="N86" s="22">
        <v>450224</v>
      </c>
      <c r="O86" s="22">
        <v>149499</v>
      </c>
      <c r="P86" s="22">
        <v>2678071</v>
      </c>
      <c r="Q86" s="22">
        <v>0</v>
      </c>
      <c r="R86" s="22">
        <v>0</v>
      </c>
      <c r="S86" s="22">
        <v>325835</v>
      </c>
      <c r="T86" s="22">
        <v>4302717</v>
      </c>
      <c r="U86" s="22">
        <v>672011</v>
      </c>
      <c r="V86" s="22">
        <v>0</v>
      </c>
      <c r="W86" s="22">
        <v>215901</v>
      </c>
      <c r="X86" s="22">
        <v>146028</v>
      </c>
      <c r="Y86" s="22">
        <v>0</v>
      </c>
      <c r="Z86" s="22">
        <v>0</v>
      </c>
      <c r="AA86" s="22">
        <v>0</v>
      </c>
      <c r="AB86" s="22">
        <v>0</v>
      </c>
      <c r="AC86" s="22">
        <v>1033940</v>
      </c>
      <c r="AD86" s="22">
        <v>86769</v>
      </c>
      <c r="AE86" s="22">
        <v>530908</v>
      </c>
      <c r="AF86" s="22">
        <v>0</v>
      </c>
      <c r="AG86" s="22">
        <v>216565</v>
      </c>
      <c r="AH86" s="22">
        <v>0</v>
      </c>
      <c r="AI86" s="22">
        <v>1868182</v>
      </c>
      <c r="AJ86" s="22">
        <v>0</v>
      </c>
      <c r="AK86" s="22">
        <v>0</v>
      </c>
      <c r="AL86" s="22">
        <v>0</v>
      </c>
      <c r="AM86" s="22">
        <v>0</v>
      </c>
    </row>
    <row r="87" spans="1:3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8989982</v>
      </c>
      <c r="F87" s="22">
        <v>0</v>
      </c>
      <c r="G87" s="22">
        <v>0</v>
      </c>
      <c r="H87" s="22">
        <v>533309</v>
      </c>
      <c r="I87" s="22">
        <v>0</v>
      </c>
      <c r="J87" s="22">
        <v>0</v>
      </c>
      <c r="K87" s="22">
        <v>0</v>
      </c>
      <c r="L87" s="22">
        <v>0</v>
      </c>
      <c r="M87" s="22">
        <v>9523291</v>
      </c>
      <c r="N87" s="22">
        <v>898239</v>
      </c>
      <c r="O87" s="22">
        <v>0</v>
      </c>
      <c r="P87" s="22">
        <v>2385338</v>
      </c>
      <c r="Q87" s="22">
        <v>320000</v>
      </c>
      <c r="R87" s="22">
        <v>0</v>
      </c>
      <c r="S87" s="22">
        <v>261125</v>
      </c>
      <c r="T87" s="22">
        <v>13387993</v>
      </c>
      <c r="U87" s="22">
        <v>3770653</v>
      </c>
      <c r="V87" s="22">
        <v>0</v>
      </c>
      <c r="W87" s="22">
        <v>138459</v>
      </c>
      <c r="X87" s="22">
        <v>523042</v>
      </c>
      <c r="Y87" s="22">
        <v>0</v>
      </c>
      <c r="Z87" s="22">
        <v>0</v>
      </c>
      <c r="AA87" s="22">
        <v>0</v>
      </c>
      <c r="AB87" s="22">
        <v>0</v>
      </c>
      <c r="AC87" s="22">
        <v>4432154</v>
      </c>
      <c r="AD87" s="22">
        <v>207373</v>
      </c>
      <c r="AE87" s="22">
        <v>1258833</v>
      </c>
      <c r="AF87" s="22">
        <v>0</v>
      </c>
      <c r="AG87" s="22">
        <v>20428</v>
      </c>
      <c r="AH87" s="22">
        <v>659101</v>
      </c>
      <c r="AI87" s="22">
        <v>6577889</v>
      </c>
      <c r="AJ87" s="22">
        <v>0</v>
      </c>
      <c r="AK87" s="22">
        <v>0</v>
      </c>
      <c r="AL87" s="22">
        <v>0</v>
      </c>
      <c r="AM87" s="22">
        <v>0</v>
      </c>
    </row>
    <row r="88" spans="1:3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6307680</v>
      </c>
      <c r="F88" s="22">
        <v>0</v>
      </c>
      <c r="G88" s="22">
        <v>129180</v>
      </c>
      <c r="H88" s="22">
        <v>0</v>
      </c>
      <c r="I88" s="22">
        <v>45109</v>
      </c>
      <c r="J88" s="22">
        <v>0</v>
      </c>
      <c r="K88" s="22">
        <v>0</v>
      </c>
      <c r="L88" s="22">
        <v>0</v>
      </c>
      <c r="M88" s="22">
        <v>6481969</v>
      </c>
      <c r="N88" s="22">
        <v>5617960</v>
      </c>
      <c r="O88" s="22">
        <v>497996</v>
      </c>
      <c r="P88" s="22">
        <v>656305</v>
      </c>
      <c r="Q88" s="22">
        <v>32224</v>
      </c>
      <c r="R88" s="22">
        <v>47519</v>
      </c>
      <c r="S88" s="22">
        <v>1627517</v>
      </c>
      <c r="T88" s="22">
        <v>14961490</v>
      </c>
      <c r="U88" s="22">
        <v>10934759</v>
      </c>
      <c r="V88" s="22">
        <v>0</v>
      </c>
      <c r="W88" s="22">
        <v>1364</v>
      </c>
      <c r="X88" s="22">
        <v>0</v>
      </c>
      <c r="Y88" s="22">
        <v>501</v>
      </c>
      <c r="Z88" s="22">
        <v>0</v>
      </c>
      <c r="AA88" s="22">
        <v>0</v>
      </c>
      <c r="AB88" s="22">
        <v>0</v>
      </c>
      <c r="AC88" s="22">
        <v>10936624</v>
      </c>
      <c r="AD88" s="22">
        <v>547587</v>
      </c>
      <c r="AE88" s="22">
        <v>2963805</v>
      </c>
      <c r="AF88" s="22">
        <v>0</v>
      </c>
      <c r="AG88" s="22">
        <v>181228</v>
      </c>
      <c r="AH88" s="22">
        <v>1176612</v>
      </c>
      <c r="AI88" s="22">
        <v>15805856</v>
      </c>
      <c r="AJ88" s="22">
        <v>0</v>
      </c>
      <c r="AK88" s="22">
        <v>0</v>
      </c>
      <c r="AL88" s="22">
        <v>0</v>
      </c>
      <c r="AM88" s="22">
        <v>0</v>
      </c>
    </row>
    <row r="89" spans="1:3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3025499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3025499</v>
      </c>
      <c r="N89" s="22">
        <v>0</v>
      </c>
      <c r="O89" s="22">
        <v>142608</v>
      </c>
      <c r="P89" s="22">
        <v>2484861</v>
      </c>
      <c r="Q89" s="22">
        <v>61871</v>
      </c>
      <c r="R89" s="22">
        <v>48171</v>
      </c>
      <c r="S89" s="22">
        <v>333744</v>
      </c>
      <c r="T89" s="22">
        <v>6096754</v>
      </c>
      <c r="U89" s="22">
        <v>4422999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4422999</v>
      </c>
      <c r="AD89" s="22">
        <v>230556</v>
      </c>
      <c r="AE89" s="22">
        <v>1365242</v>
      </c>
      <c r="AF89" s="22">
        <v>0</v>
      </c>
      <c r="AG89" s="22">
        <v>27863</v>
      </c>
      <c r="AH89" s="22">
        <v>365470</v>
      </c>
      <c r="AI89" s="22">
        <v>6412130</v>
      </c>
      <c r="AJ89" s="22">
        <v>0</v>
      </c>
      <c r="AK89" s="22">
        <v>0</v>
      </c>
      <c r="AL89" s="22">
        <v>0</v>
      </c>
      <c r="AM89" s="22">
        <v>0</v>
      </c>
    </row>
    <row r="90" spans="1:3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4220525</v>
      </c>
      <c r="F90" s="22">
        <v>0</v>
      </c>
      <c r="G90" s="22">
        <v>5069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4225594</v>
      </c>
      <c r="N90" s="22">
        <v>0</v>
      </c>
      <c r="O90" s="22">
        <v>1033456</v>
      </c>
      <c r="P90" s="22">
        <v>47116</v>
      </c>
      <c r="Q90" s="22">
        <v>0</v>
      </c>
      <c r="R90" s="22">
        <v>0</v>
      </c>
      <c r="S90" s="22">
        <v>1009278</v>
      </c>
      <c r="T90" s="22">
        <v>6315444</v>
      </c>
      <c r="U90" s="22">
        <v>5763122</v>
      </c>
      <c r="V90" s="22">
        <v>0</v>
      </c>
      <c r="W90" s="22">
        <v>250258</v>
      </c>
      <c r="X90" s="22">
        <v>128062</v>
      </c>
      <c r="Y90" s="22">
        <v>0</v>
      </c>
      <c r="Z90" s="22">
        <v>0</v>
      </c>
      <c r="AA90" s="22">
        <v>0</v>
      </c>
      <c r="AB90" s="22">
        <v>0</v>
      </c>
      <c r="AC90" s="22">
        <v>6141442</v>
      </c>
      <c r="AD90" s="22">
        <v>268616</v>
      </c>
      <c r="AE90" s="22">
        <v>215780</v>
      </c>
      <c r="AF90" s="22">
        <v>0</v>
      </c>
      <c r="AG90" s="22">
        <v>151714</v>
      </c>
      <c r="AH90" s="22">
        <v>381043</v>
      </c>
      <c r="AI90" s="22">
        <v>7158595</v>
      </c>
      <c r="AJ90" s="22">
        <v>0</v>
      </c>
      <c r="AK90" s="22">
        <v>0</v>
      </c>
      <c r="AL90" s="22">
        <v>0</v>
      </c>
      <c r="AM90" s="22">
        <v>0</v>
      </c>
    </row>
    <row r="91" spans="1:3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8627854</v>
      </c>
      <c r="F91" s="22">
        <v>0</v>
      </c>
      <c r="G91" s="22">
        <v>0</v>
      </c>
      <c r="H91" s="22">
        <v>28489</v>
      </c>
      <c r="I91" s="22">
        <v>0</v>
      </c>
      <c r="J91" s="22">
        <v>0</v>
      </c>
      <c r="K91" s="22">
        <v>0</v>
      </c>
      <c r="L91" s="22">
        <v>0</v>
      </c>
      <c r="M91" s="22">
        <v>8656343</v>
      </c>
      <c r="N91" s="22">
        <v>1339092</v>
      </c>
      <c r="O91" s="22">
        <v>194626</v>
      </c>
      <c r="P91" s="22">
        <v>482265</v>
      </c>
      <c r="Q91" s="22">
        <v>0</v>
      </c>
      <c r="R91" s="22">
        <v>461745</v>
      </c>
      <c r="S91" s="22">
        <v>867571</v>
      </c>
      <c r="T91" s="22">
        <v>12001642</v>
      </c>
      <c r="U91" s="22">
        <v>12933029</v>
      </c>
      <c r="V91" s="22">
        <v>0</v>
      </c>
      <c r="W91" s="22">
        <v>510765</v>
      </c>
      <c r="X91" s="22">
        <v>328655</v>
      </c>
      <c r="Y91" s="22">
        <v>20760</v>
      </c>
      <c r="Z91" s="22">
        <v>0</v>
      </c>
      <c r="AA91" s="22">
        <v>0</v>
      </c>
      <c r="AB91" s="22">
        <v>0</v>
      </c>
      <c r="AC91" s="22">
        <v>13793209</v>
      </c>
      <c r="AD91" s="22">
        <v>1286208</v>
      </c>
      <c r="AE91" s="22">
        <v>1381962</v>
      </c>
      <c r="AF91" s="22">
        <v>0</v>
      </c>
      <c r="AG91" s="22">
        <v>502314</v>
      </c>
      <c r="AH91" s="22">
        <v>874896</v>
      </c>
      <c r="AI91" s="22">
        <v>17838589</v>
      </c>
      <c r="AJ91" s="22">
        <v>0</v>
      </c>
      <c r="AK91" s="22">
        <v>0</v>
      </c>
      <c r="AL91" s="22">
        <v>0</v>
      </c>
      <c r="AM91" s="22">
        <v>0</v>
      </c>
    </row>
    <row r="92" spans="1:3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399493</v>
      </c>
      <c r="F92" s="22">
        <v>0</v>
      </c>
      <c r="G92" s="22">
        <v>339596</v>
      </c>
      <c r="H92" s="22">
        <v>37527</v>
      </c>
      <c r="I92" s="22">
        <v>0</v>
      </c>
      <c r="J92" s="22">
        <v>0</v>
      </c>
      <c r="K92" s="22">
        <v>0</v>
      </c>
      <c r="L92" s="22">
        <v>0</v>
      </c>
      <c r="M92" s="22">
        <v>776616</v>
      </c>
      <c r="N92" s="22">
        <v>0</v>
      </c>
      <c r="O92" s="22">
        <v>744482</v>
      </c>
      <c r="P92" s="22">
        <v>498391</v>
      </c>
      <c r="Q92" s="22">
        <v>0</v>
      </c>
      <c r="R92" s="22">
        <v>0</v>
      </c>
      <c r="S92" s="22">
        <v>70000</v>
      </c>
      <c r="T92" s="22">
        <v>2089489</v>
      </c>
      <c r="U92" s="22">
        <v>430134</v>
      </c>
      <c r="V92" s="22">
        <v>0</v>
      </c>
      <c r="W92" s="22">
        <v>132302</v>
      </c>
      <c r="X92" s="22">
        <v>188121</v>
      </c>
      <c r="Y92" s="22">
        <v>17130</v>
      </c>
      <c r="Z92" s="22">
        <v>0</v>
      </c>
      <c r="AA92" s="22">
        <v>0</v>
      </c>
      <c r="AB92" s="22">
        <v>0</v>
      </c>
      <c r="AC92" s="22">
        <v>767687</v>
      </c>
      <c r="AD92" s="22">
        <v>312339</v>
      </c>
      <c r="AE92" s="22">
        <v>263677</v>
      </c>
      <c r="AF92" s="22">
        <v>0</v>
      </c>
      <c r="AG92" s="22">
        <v>17315</v>
      </c>
      <c r="AH92" s="22">
        <v>65399</v>
      </c>
      <c r="AI92" s="22">
        <v>1426417</v>
      </c>
      <c r="AJ92" s="22">
        <v>0</v>
      </c>
      <c r="AK92" s="22">
        <v>0</v>
      </c>
      <c r="AL92" s="22">
        <v>0</v>
      </c>
      <c r="AM92" s="22">
        <v>0</v>
      </c>
    </row>
    <row r="93" spans="1:3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1018430</v>
      </c>
      <c r="F93" s="22">
        <v>0</v>
      </c>
      <c r="G93" s="22">
        <v>362340</v>
      </c>
      <c r="H93" s="22">
        <v>425930</v>
      </c>
      <c r="I93" s="22">
        <v>12080</v>
      </c>
      <c r="J93" s="22">
        <v>0</v>
      </c>
      <c r="K93" s="22">
        <v>0</v>
      </c>
      <c r="L93" s="22">
        <v>0</v>
      </c>
      <c r="M93" s="22">
        <v>1818780</v>
      </c>
      <c r="N93" s="22">
        <v>7998760</v>
      </c>
      <c r="O93" s="22">
        <v>5070690</v>
      </c>
      <c r="P93" s="22">
        <v>719211</v>
      </c>
      <c r="Q93" s="22">
        <v>0</v>
      </c>
      <c r="R93" s="22">
        <v>847251</v>
      </c>
      <c r="S93" s="22">
        <v>1255626</v>
      </c>
      <c r="T93" s="22">
        <v>17710318</v>
      </c>
      <c r="U93" s="22">
        <v>1330510</v>
      </c>
      <c r="V93" s="22">
        <v>0</v>
      </c>
      <c r="W93" s="22">
        <v>446660</v>
      </c>
      <c r="X93" s="22">
        <v>272720</v>
      </c>
      <c r="Y93" s="22">
        <v>94300</v>
      </c>
      <c r="Z93" s="22">
        <v>0</v>
      </c>
      <c r="AA93" s="22">
        <v>0</v>
      </c>
      <c r="AB93" s="22">
        <v>9060</v>
      </c>
      <c r="AC93" s="22">
        <v>2153250</v>
      </c>
      <c r="AD93" s="22">
        <v>1815230</v>
      </c>
      <c r="AE93" s="22">
        <v>2331020</v>
      </c>
      <c r="AF93" s="22">
        <v>0</v>
      </c>
      <c r="AG93" s="22">
        <v>584110</v>
      </c>
      <c r="AH93" s="22">
        <v>657750</v>
      </c>
      <c r="AI93" s="22">
        <v>7541360</v>
      </c>
      <c r="AJ93" s="22">
        <v>0</v>
      </c>
      <c r="AK93" s="22">
        <v>0</v>
      </c>
      <c r="AL93" s="22">
        <v>0</v>
      </c>
      <c r="AM93" s="22">
        <v>0</v>
      </c>
    </row>
    <row r="94" spans="1:3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895945</v>
      </c>
      <c r="F94" s="22">
        <v>0</v>
      </c>
      <c r="G94" s="22">
        <v>0</v>
      </c>
      <c r="H94" s="22">
        <v>74298</v>
      </c>
      <c r="I94" s="22">
        <v>0</v>
      </c>
      <c r="J94" s="22">
        <v>0</v>
      </c>
      <c r="K94" s="22">
        <v>0</v>
      </c>
      <c r="L94" s="22">
        <v>0</v>
      </c>
      <c r="M94" s="22">
        <v>970243</v>
      </c>
      <c r="N94" s="22">
        <v>-4495049</v>
      </c>
      <c r="O94" s="22">
        <v>238921</v>
      </c>
      <c r="P94" s="22">
        <v>4803333</v>
      </c>
      <c r="Q94" s="22">
        <v>0</v>
      </c>
      <c r="R94" s="22">
        <v>1041535</v>
      </c>
      <c r="S94" s="22">
        <v>179726</v>
      </c>
      <c r="T94" s="22">
        <v>2738709</v>
      </c>
      <c r="U94" s="22">
        <v>329864</v>
      </c>
      <c r="V94" s="22">
        <v>0</v>
      </c>
      <c r="W94" s="22">
        <v>153879</v>
      </c>
      <c r="X94" s="22">
        <v>129818</v>
      </c>
      <c r="Y94" s="22">
        <v>24140</v>
      </c>
      <c r="Z94" s="22">
        <v>0</v>
      </c>
      <c r="AA94" s="22">
        <v>0</v>
      </c>
      <c r="AB94" s="22">
        <v>0</v>
      </c>
      <c r="AC94" s="22">
        <v>637701</v>
      </c>
      <c r="AD94" s="22">
        <v>591058</v>
      </c>
      <c r="AE94" s="22">
        <v>478271</v>
      </c>
      <c r="AF94" s="22">
        <v>0</v>
      </c>
      <c r="AG94" s="22">
        <v>61014</v>
      </c>
      <c r="AH94" s="22">
        <v>189213</v>
      </c>
      <c r="AI94" s="22">
        <v>1957257</v>
      </c>
      <c r="AJ94" s="22">
        <v>0</v>
      </c>
      <c r="AK94" s="22">
        <v>0</v>
      </c>
      <c r="AL94" s="22">
        <v>0</v>
      </c>
      <c r="AM94" s="22">
        <v>0</v>
      </c>
    </row>
    <row r="95" spans="1:3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15695</v>
      </c>
      <c r="Q95" s="22">
        <v>0</v>
      </c>
      <c r="R95" s="22">
        <v>0</v>
      </c>
      <c r="S95" s="22">
        <v>0</v>
      </c>
      <c r="T95" s="22">
        <v>15695</v>
      </c>
      <c r="U95" s="22">
        <v>160837</v>
      </c>
      <c r="V95" s="22">
        <v>0</v>
      </c>
      <c r="W95" s="22">
        <v>44862</v>
      </c>
      <c r="X95" s="22">
        <v>83916</v>
      </c>
      <c r="Y95" s="22">
        <v>4825</v>
      </c>
      <c r="Z95" s="22">
        <v>0</v>
      </c>
      <c r="AA95" s="22">
        <v>0</v>
      </c>
      <c r="AB95" s="22">
        <v>0</v>
      </c>
      <c r="AC95" s="22">
        <v>294440</v>
      </c>
      <c r="AD95" s="22">
        <v>83702</v>
      </c>
      <c r="AE95" s="22">
        <v>63254</v>
      </c>
      <c r="AF95" s="22">
        <v>0</v>
      </c>
      <c r="AG95" s="22">
        <v>6635</v>
      </c>
      <c r="AH95" s="22">
        <v>7313</v>
      </c>
      <c r="AI95" s="22">
        <v>455344</v>
      </c>
      <c r="AJ95" s="22">
        <v>0</v>
      </c>
      <c r="AK95" s="22">
        <v>0</v>
      </c>
      <c r="AL95" s="22">
        <v>0</v>
      </c>
      <c r="AM95" s="22">
        <v>0</v>
      </c>
    </row>
    <row r="96" spans="1:3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11156</v>
      </c>
      <c r="H96" s="22">
        <v>10442</v>
      </c>
      <c r="I96" s="22">
        <v>0</v>
      </c>
      <c r="J96" s="22">
        <v>0</v>
      </c>
      <c r="K96" s="22">
        <v>0</v>
      </c>
      <c r="L96" s="22">
        <v>0</v>
      </c>
      <c r="M96" s="22">
        <v>21598</v>
      </c>
      <c r="N96" s="22">
        <v>85510</v>
      </c>
      <c r="O96" s="22">
        <v>293309</v>
      </c>
      <c r="P96" s="22">
        <v>0</v>
      </c>
      <c r="Q96" s="22">
        <v>0</v>
      </c>
      <c r="R96" s="22">
        <v>0</v>
      </c>
      <c r="S96" s="22">
        <v>0</v>
      </c>
      <c r="T96" s="22">
        <v>400417</v>
      </c>
      <c r="U96" s="22">
        <v>128871</v>
      </c>
      <c r="V96" s="22">
        <v>0</v>
      </c>
      <c r="W96" s="22">
        <v>132700</v>
      </c>
      <c r="X96" s="22">
        <v>184756</v>
      </c>
      <c r="Y96" s="22">
        <v>862</v>
      </c>
      <c r="Z96" s="22">
        <v>0</v>
      </c>
      <c r="AA96" s="22">
        <v>0</v>
      </c>
      <c r="AB96" s="22">
        <v>0</v>
      </c>
      <c r="AC96" s="22">
        <v>447189</v>
      </c>
      <c r="AD96" s="22">
        <v>99570</v>
      </c>
      <c r="AE96" s="22">
        <v>46378</v>
      </c>
      <c r="AF96" s="22">
        <v>0</v>
      </c>
      <c r="AG96" s="22">
        <v>0</v>
      </c>
      <c r="AH96" s="22">
        <v>18642</v>
      </c>
      <c r="AI96" s="22">
        <v>611779</v>
      </c>
      <c r="AJ96" s="22">
        <v>0</v>
      </c>
      <c r="AK96" s="22">
        <v>0</v>
      </c>
      <c r="AL96" s="22">
        <v>0</v>
      </c>
      <c r="AM96" s="22">
        <v>0</v>
      </c>
    </row>
    <row r="97" spans="1:3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127219</v>
      </c>
      <c r="F97" s="22">
        <v>0</v>
      </c>
      <c r="G97" s="22">
        <v>3694451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3821670</v>
      </c>
      <c r="N97" s="22">
        <v>-3225186</v>
      </c>
      <c r="O97" s="22">
        <v>3072829</v>
      </c>
      <c r="P97" s="22">
        <v>25827</v>
      </c>
      <c r="Q97" s="22">
        <v>0</v>
      </c>
      <c r="R97" s="22">
        <v>274905</v>
      </c>
      <c r="S97" s="22">
        <v>159717</v>
      </c>
      <c r="T97" s="22">
        <v>4129762</v>
      </c>
      <c r="U97" s="22">
        <v>300920</v>
      </c>
      <c r="V97" s="22">
        <v>0</v>
      </c>
      <c r="W97" s="22">
        <v>343222</v>
      </c>
      <c r="X97" s="22">
        <v>241297</v>
      </c>
      <c r="Y97" s="22">
        <v>0</v>
      </c>
      <c r="Z97" s="22">
        <v>0</v>
      </c>
      <c r="AA97" s="22">
        <v>0</v>
      </c>
      <c r="AB97" s="22">
        <v>0</v>
      </c>
      <c r="AC97" s="22">
        <v>885439</v>
      </c>
      <c r="AD97" s="22">
        <v>151104</v>
      </c>
      <c r="AE97" s="22">
        <v>110900</v>
      </c>
      <c r="AF97" s="22">
        <v>0</v>
      </c>
      <c r="AG97" s="22">
        <v>21420</v>
      </c>
      <c r="AH97" s="22">
        <v>59570</v>
      </c>
      <c r="AI97" s="22">
        <v>1228433</v>
      </c>
      <c r="AJ97" s="22">
        <v>0</v>
      </c>
      <c r="AK97" s="22">
        <v>0</v>
      </c>
      <c r="AL97" s="22">
        <v>0</v>
      </c>
      <c r="AM97" s="22">
        <v>0</v>
      </c>
    </row>
    <row r="98" spans="1:3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217297</v>
      </c>
      <c r="F98" s="22">
        <v>0</v>
      </c>
      <c r="G98" s="22">
        <v>123359</v>
      </c>
      <c r="H98" s="22">
        <v>12583</v>
      </c>
      <c r="I98" s="22">
        <v>0</v>
      </c>
      <c r="J98" s="22">
        <v>0</v>
      </c>
      <c r="K98" s="22">
        <v>0</v>
      </c>
      <c r="L98" s="22">
        <v>0</v>
      </c>
      <c r="M98" s="22">
        <v>353239</v>
      </c>
      <c r="N98" s="22">
        <v>0</v>
      </c>
      <c r="O98" s="22">
        <v>22231</v>
      </c>
      <c r="P98" s="22">
        <v>14796</v>
      </c>
      <c r="Q98" s="22">
        <v>0</v>
      </c>
      <c r="R98" s="22">
        <v>0</v>
      </c>
      <c r="S98" s="22">
        <v>0</v>
      </c>
      <c r="T98" s="22">
        <v>390266</v>
      </c>
      <c r="U98" s="22">
        <v>198535</v>
      </c>
      <c r="V98" s="22">
        <v>0</v>
      </c>
      <c r="W98" s="22">
        <v>48909</v>
      </c>
      <c r="X98" s="22">
        <v>126292</v>
      </c>
      <c r="Y98" s="22">
        <v>0</v>
      </c>
      <c r="Z98" s="22">
        <v>0</v>
      </c>
      <c r="AA98" s="22">
        <v>0</v>
      </c>
      <c r="AB98" s="22">
        <v>0</v>
      </c>
      <c r="AC98" s="22">
        <v>373736</v>
      </c>
      <c r="AD98" s="22">
        <v>78886</v>
      </c>
      <c r="AE98" s="22">
        <v>60033</v>
      </c>
      <c r="AF98" s="22">
        <v>0</v>
      </c>
      <c r="AG98" s="22">
        <v>0</v>
      </c>
      <c r="AH98" s="22">
        <v>26659</v>
      </c>
      <c r="AI98" s="22">
        <v>539314</v>
      </c>
      <c r="AJ98" s="22">
        <v>0</v>
      </c>
      <c r="AK98" s="22">
        <v>0</v>
      </c>
      <c r="AL98" s="22">
        <v>0</v>
      </c>
      <c r="AM98" s="22">
        <v>0</v>
      </c>
    </row>
    <row r="99" spans="1:3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14724883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14724883</v>
      </c>
      <c r="N99" s="22">
        <v>35935</v>
      </c>
      <c r="O99" s="22">
        <v>35276</v>
      </c>
      <c r="P99" s="22">
        <v>545594</v>
      </c>
      <c r="Q99" s="22">
        <v>985237</v>
      </c>
      <c r="R99" s="22">
        <v>3534514</v>
      </c>
      <c r="S99" s="22">
        <v>981631</v>
      </c>
      <c r="T99" s="22">
        <v>20843070</v>
      </c>
      <c r="U99" s="22">
        <v>3178968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3178968</v>
      </c>
      <c r="AD99" s="22">
        <v>1754219</v>
      </c>
      <c r="AE99" s="22">
        <v>490624</v>
      </c>
      <c r="AF99" s="22">
        <v>0</v>
      </c>
      <c r="AG99" s="22">
        <v>297413</v>
      </c>
      <c r="AH99" s="22">
        <v>174173</v>
      </c>
      <c r="AI99" s="22">
        <v>5895397</v>
      </c>
      <c r="AJ99" s="22">
        <v>0</v>
      </c>
      <c r="AK99" s="22">
        <v>0</v>
      </c>
      <c r="AL99" s="22">
        <v>0</v>
      </c>
      <c r="AM99" s="22">
        <v>0</v>
      </c>
    </row>
    <row r="100" spans="1:3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206891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206891</v>
      </c>
      <c r="N100" s="22">
        <v>0</v>
      </c>
      <c r="O100" s="22">
        <v>1162118</v>
      </c>
      <c r="P100" s="22">
        <v>60646</v>
      </c>
      <c r="Q100" s="22">
        <v>0</v>
      </c>
      <c r="R100" s="22">
        <v>153314</v>
      </c>
      <c r="S100" s="22">
        <v>0</v>
      </c>
      <c r="T100" s="22">
        <v>1582969</v>
      </c>
      <c r="U100" s="22">
        <v>156932</v>
      </c>
      <c r="V100" s="22">
        <v>0</v>
      </c>
      <c r="W100" s="22">
        <v>140451</v>
      </c>
      <c r="X100" s="22">
        <v>81343</v>
      </c>
      <c r="Y100" s="22">
        <v>10868</v>
      </c>
      <c r="Z100" s="22">
        <v>0</v>
      </c>
      <c r="AA100" s="22">
        <v>45693</v>
      </c>
      <c r="AB100" s="22">
        <v>0</v>
      </c>
      <c r="AC100" s="22">
        <v>435287</v>
      </c>
      <c r="AD100" s="22">
        <v>112115</v>
      </c>
      <c r="AE100" s="22">
        <v>86380</v>
      </c>
      <c r="AF100" s="22">
        <v>0</v>
      </c>
      <c r="AG100" s="22">
        <v>58869</v>
      </c>
      <c r="AH100" s="22">
        <v>32791</v>
      </c>
      <c r="AI100" s="22">
        <v>725442</v>
      </c>
      <c r="AJ100" s="22">
        <v>0</v>
      </c>
      <c r="AK100" s="22">
        <v>0</v>
      </c>
      <c r="AL100" s="22">
        <v>0</v>
      </c>
      <c r="AM100" s="22">
        <v>0</v>
      </c>
    </row>
    <row r="101" spans="1:3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3100111</v>
      </c>
      <c r="F101" s="22">
        <v>0</v>
      </c>
      <c r="G101" s="22">
        <v>395069</v>
      </c>
      <c r="H101" s="22">
        <v>272923</v>
      </c>
      <c r="I101" s="22">
        <v>14071</v>
      </c>
      <c r="J101" s="22">
        <v>0</v>
      </c>
      <c r="K101" s="22">
        <v>0</v>
      </c>
      <c r="L101" s="22">
        <v>0</v>
      </c>
      <c r="M101" s="22">
        <v>3782174</v>
      </c>
      <c r="N101" s="22">
        <v>0</v>
      </c>
      <c r="O101" s="22">
        <v>667622</v>
      </c>
      <c r="P101" s="22">
        <v>786681</v>
      </c>
      <c r="Q101" s="22">
        <v>159046</v>
      </c>
      <c r="R101" s="22">
        <v>420241</v>
      </c>
      <c r="S101" s="22">
        <v>192122</v>
      </c>
      <c r="T101" s="22">
        <v>6007886</v>
      </c>
      <c r="U101" s="22">
        <v>2960420</v>
      </c>
      <c r="V101" s="22">
        <v>0</v>
      </c>
      <c r="W101" s="22">
        <v>323381</v>
      </c>
      <c r="X101" s="22">
        <v>930452</v>
      </c>
      <c r="Y101" s="22">
        <v>129029</v>
      </c>
      <c r="Z101" s="22">
        <v>0</v>
      </c>
      <c r="AA101" s="22">
        <v>0</v>
      </c>
      <c r="AB101" s="22">
        <v>0</v>
      </c>
      <c r="AC101" s="22">
        <v>4343282</v>
      </c>
      <c r="AD101" s="22">
        <v>927281</v>
      </c>
      <c r="AE101" s="22">
        <v>430314</v>
      </c>
      <c r="AF101" s="22">
        <v>20965</v>
      </c>
      <c r="AG101" s="22">
        <v>318458</v>
      </c>
      <c r="AH101" s="22">
        <v>253356</v>
      </c>
      <c r="AI101" s="22">
        <v>6293656</v>
      </c>
      <c r="AJ101" s="22">
        <v>0</v>
      </c>
      <c r="AK101" s="22">
        <v>0</v>
      </c>
      <c r="AL101" s="22">
        <v>0</v>
      </c>
      <c r="AM101" s="22">
        <v>0</v>
      </c>
    </row>
    <row r="102" spans="1:3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280488</v>
      </c>
      <c r="F102" s="22">
        <v>0</v>
      </c>
      <c r="G102" s="22">
        <v>121304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401792</v>
      </c>
      <c r="N102" s="22">
        <v>226647</v>
      </c>
      <c r="O102" s="22">
        <v>89996</v>
      </c>
      <c r="P102" s="22">
        <v>328608</v>
      </c>
      <c r="Q102" s="22">
        <v>0</v>
      </c>
      <c r="R102" s="22">
        <v>0</v>
      </c>
      <c r="S102" s="22">
        <v>99716</v>
      </c>
      <c r="T102" s="22">
        <v>1146759</v>
      </c>
      <c r="U102" s="22">
        <v>528465</v>
      </c>
      <c r="V102" s="22">
        <v>0</v>
      </c>
      <c r="W102" s="22">
        <v>54978</v>
      </c>
      <c r="X102" s="22">
        <v>62397</v>
      </c>
      <c r="Y102" s="22">
        <v>0</v>
      </c>
      <c r="Z102" s="22">
        <v>0</v>
      </c>
      <c r="AA102" s="22">
        <v>0</v>
      </c>
      <c r="AB102" s="22">
        <v>0</v>
      </c>
      <c r="AC102" s="22">
        <v>645840</v>
      </c>
      <c r="AD102" s="22">
        <v>128444</v>
      </c>
      <c r="AE102" s="22">
        <v>112393</v>
      </c>
      <c r="AF102" s="22">
        <v>0</v>
      </c>
      <c r="AG102" s="22">
        <v>0</v>
      </c>
      <c r="AH102" s="22">
        <v>61782</v>
      </c>
      <c r="AI102" s="22">
        <v>948459</v>
      </c>
      <c r="AJ102" s="22">
        <v>0</v>
      </c>
      <c r="AK102" s="22">
        <v>0</v>
      </c>
      <c r="AL102" s="22">
        <v>0</v>
      </c>
      <c r="AM102" s="22">
        <v>0</v>
      </c>
    </row>
    <row r="103" spans="1:3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77108</v>
      </c>
      <c r="H103" s="22">
        <v>169237</v>
      </c>
      <c r="I103" s="22">
        <v>0</v>
      </c>
      <c r="J103" s="22">
        <v>0</v>
      </c>
      <c r="K103" s="22">
        <v>0</v>
      </c>
      <c r="L103" s="22">
        <v>0</v>
      </c>
      <c r="M103" s="22">
        <v>246345</v>
      </c>
      <c r="N103" s="22">
        <v>0</v>
      </c>
      <c r="O103" s="22">
        <v>73444</v>
      </c>
      <c r="P103" s="22">
        <v>47258</v>
      </c>
      <c r="Q103" s="22">
        <v>0</v>
      </c>
      <c r="R103" s="22">
        <v>268458</v>
      </c>
      <c r="S103" s="22">
        <v>91398</v>
      </c>
      <c r="T103" s="22">
        <v>726903</v>
      </c>
      <c r="U103" s="22">
        <v>217385</v>
      </c>
      <c r="V103" s="22">
        <v>0</v>
      </c>
      <c r="W103" s="22">
        <v>84530</v>
      </c>
      <c r="X103" s="22">
        <v>61039</v>
      </c>
      <c r="Y103" s="22">
        <v>405</v>
      </c>
      <c r="Z103" s="22">
        <v>0</v>
      </c>
      <c r="AA103" s="22">
        <v>0</v>
      </c>
      <c r="AB103" s="22">
        <v>0</v>
      </c>
      <c r="AC103" s="22">
        <v>363359</v>
      </c>
      <c r="AD103" s="22">
        <v>31989</v>
      </c>
      <c r="AE103" s="22">
        <v>54744</v>
      </c>
      <c r="AF103" s="22">
        <v>0</v>
      </c>
      <c r="AG103" s="22">
        <v>38841</v>
      </c>
      <c r="AH103" s="22">
        <v>34752</v>
      </c>
      <c r="AI103" s="22">
        <v>523685</v>
      </c>
      <c r="AJ103" s="22">
        <v>0</v>
      </c>
      <c r="AK103" s="22">
        <v>0</v>
      </c>
      <c r="AL103" s="22">
        <v>0</v>
      </c>
      <c r="AM103" s="22">
        <v>0</v>
      </c>
    </row>
    <row r="104" spans="1:3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26750</v>
      </c>
      <c r="F104" s="22">
        <v>0</v>
      </c>
      <c r="G104" s="22">
        <v>1526388</v>
      </c>
      <c r="H104" s="22">
        <v>2802</v>
      </c>
      <c r="I104" s="22">
        <v>0</v>
      </c>
      <c r="J104" s="22">
        <v>0</v>
      </c>
      <c r="K104" s="22">
        <v>0</v>
      </c>
      <c r="L104" s="22">
        <v>0</v>
      </c>
      <c r="M104" s="22">
        <v>1555940</v>
      </c>
      <c r="N104" s="22">
        <v>0</v>
      </c>
      <c r="O104" s="22">
        <v>164557</v>
      </c>
      <c r="P104" s="22">
        <v>67661</v>
      </c>
      <c r="Q104" s="22">
        <v>0</v>
      </c>
      <c r="R104" s="22">
        <v>377156</v>
      </c>
      <c r="S104" s="22">
        <v>50098</v>
      </c>
      <c r="T104" s="22">
        <v>2215412</v>
      </c>
      <c r="U104" s="22">
        <v>231627</v>
      </c>
      <c r="V104" s="22">
        <v>0</v>
      </c>
      <c r="W104" s="22">
        <v>7478</v>
      </c>
      <c r="X104" s="22">
        <v>17077</v>
      </c>
      <c r="Y104" s="22">
        <v>0</v>
      </c>
      <c r="Z104" s="22">
        <v>0</v>
      </c>
      <c r="AA104" s="22">
        <v>0</v>
      </c>
      <c r="AB104" s="22">
        <v>0</v>
      </c>
      <c r="AC104" s="22">
        <v>256182</v>
      </c>
      <c r="AD104" s="22">
        <v>115561</v>
      </c>
      <c r="AE104" s="22">
        <v>83427</v>
      </c>
      <c r="AF104" s="22">
        <v>0</v>
      </c>
      <c r="AG104" s="22">
        <v>36306</v>
      </c>
      <c r="AH104" s="22">
        <v>4303</v>
      </c>
      <c r="AI104" s="22">
        <v>495779</v>
      </c>
      <c r="AJ104" s="22">
        <v>0</v>
      </c>
      <c r="AK104" s="22">
        <v>0</v>
      </c>
      <c r="AL104" s="22">
        <v>0</v>
      </c>
      <c r="AM104" s="22">
        <v>0</v>
      </c>
    </row>
    <row r="105" spans="1:3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5044</v>
      </c>
      <c r="F105" s="22">
        <v>0</v>
      </c>
      <c r="G105" s="22">
        <v>1103983</v>
      </c>
      <c r="H105" s="22">
        <v>0</v>
      </c>
      <c r="I105" s="22">
        <v>0</v>
      </c>
      <c r="J105" s="22">
        <v>0</v>
      </c>
      <c r="K105" s="22">
        <v>2993050</v>
      </c>
      <c r="L105" s="22">
        <v>0</v>
      </c>
      <c r="M105" s="22">
        <v>4102077</v>
      </c>
      <c r="N105" s="22">
        <v>0</v>
      </c>
      <c r="O105" s="22">
        <v>38244</v>
      </c>
      <c r="P105" s="22">
        <v>128022</v>
      </c>
      <c r="Q105" s="22">
        <v>0</v>
      </c>
      <c r="R105" s="22">
        <v>0</v>
      </c>
      <c r="S105" s="22">
        <v>0</v>
      </c>
      <c r="T105" s="22">
        <v>4268343</v>
      </c>
      <c r="U105" s="22">
        <v>288778</v>
      </c>
      <c r="V105" s="22">
        <v>0</v>
      </c>
      <c r="W105" s="22">
        <v>95215</v>
      </c>
      <c r="X105" s="22">
        <v>59883</v>
      </c>
      <c r="Y105" s="22">
        <v>49897</v>
      </c>
      <c r="Z105" s="22">
        <v>0</v>
      </c>
      <c r="AA105" s="22">
        <v>0</v>
      </c>
      <c r="AB105" s="22">
        <v>0</v>
      </c>
      <c r="AC105" s="22">
        <v>493773</v>
      </c>
      <c r="AD105" s="22">
        <v>317224</v>
      </c>
      <c r="AE105" s="22">
        <v>237151</v>
      </c>
      <c r="AF105" s="22">
        <v>0</v>
      </c>
      <c r="AG105" s="22">
        <v>4050</v>
      </c>
      <c r="AH105" s="22">
        <v>17834</v>
      </c>
      <c r="AI105" s="22">
        <v>1070032</v>
      </c>
      <c r="AJ105" s="22">
        <v>0</v>
      </c>
      <c r="AK105" s="22">
        <v>0</v>
      </c>
      <c r="AL105" s="22">
        <v>0</v>
      </c>
      <c r="AM105" s="22">
        <v>0</v>
      </c>
    </row>
    <row r="106" spans="1:3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1160901</v>
      </c>
      <c r="F106" s="22">
        <v>0</v>
      </c>
      <c r="G106" s="22">
        <v>188658</v>
      </c>
      <c r="H106" s="22">
        <v>235440</v>
      </c>
      <c r="I106" s="22">
        <v>169127</v>
      </c>
      <c r="J106" s="22">
        <v>0</v>
      </c>
      <c r="K106" s="22">
        <v>0</v>
      </c>
      <c r="L106" s="22">
        <v>0</v>
      </c>
      <c r="M106" s="22">
        <v>1754126</v>
      </c>
      <c r="N106" s="22">
        <v>15327783</v>
      </c>
      <c r="O106" s="22">
        <v>13636375</v>
      </c>
      <c r="P106" s="22">
        <v>2028159</v>
      </c>
      <c r="Q106" s="22">
        <v>8190252</v>
      </c>
      <c r="R106" s="22">
        <v>4089967</v>
      </c>
      <c r="S106" s="22">
        <v>254128</v>
      </c>
      <c r="T106" s="22">
        <v>45280790</v>
      </c>
      <c r="U106" s="22">
        <v>1944577</v>
      </c>
      <c r="V106" s="22">
        <v>0</v>
      </c>
      <c r="W106" s="22">
        <v>1186994</v>
      </c>
      <c r="X106" s="22">
        <v>1892962</v>
      </c>
      <c r="Y106" s="22">
        <v>946059</v>
      </c>
      <c r="Z106" s="22">
        <v>334</v>
      </c>
      <c r="AA106" s="22">
        <v>0</v>
      </c>
      <c r="AB106" s="22">
        <v>0</v>
      </c>
      <c r="AC106" s="22">
        <v>5970926</v>
      </c>
      <c r="AD106" s="22">
        <v>2659067</v>
      </c>
      <c r="AE106" s="22">
        <v>1255952</v>
      </c>
      <c r="AF106" s="22">
        <v>0</v>
      </c>
      <c r="AG106" s="22">
        <v>1078284</v>
      </c>
      <c r="AH106" s="22">
        <v>510612</v>
      </c>
      <c r="AI106" s="22">
        <v>11474841</v>
      </c>
      <c r="AJ106" s="22">
        <v>0</v>
      </c>
      <c r="AK106" s="22">
        <v>0</v>
      </c>
      <c r="AL106" s="22">
        <v>0</v>
      </c>
      <c r="AM106" s="22">
        <v>0</v>
      </c>
    </row>
    <row r="107" spans="1:3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513857</v>
      </c>
      <c r="F107" s="22">
        <v>0</v>
      </c>
      <c r="G107" s="22">
        <v>50517</v>
      </c>
      <c r="H107" s="22">
        <v>20739</v>
      </c>
      <c r="I107" s="22">
        <v>0</v>
      </c>
      <c r="J107" s="22">
        <v>0</v>
      </c>
      <c r="K107" s="22">
        <v>185919</v>
      </c>
      <c r="L107" s="22">
        <v>0</v>
      </c>
      <c r="M107" s="22">
        <v>771032</v>
      </c>
      <c r="N107" s="22">
        <v>446025</v>
      </c>
      <c r="O107" s="22">
        <v>0</v>
      </c>
      <c r="P107" s="22">
        <v>734546</v>
      </c>
      <c r="Q107" s="22">
        <v>0</v>
      </c>
      <c r="R107" s="22">
        <v>89386</v>
      </c>
      <c r="S107" s="22">
        <v>325333</v>
      </c>
      <c r="T107" s="22">
        <v>2366322</v>
      </c>
      <c r="U107" s="22">
        <v>508332</v>
      </c>
      <c r="V107" s="22">
        <v>0</v>
      </c>
      <c r="W107" s="22">
        <v>392308</v>
      </c>
      <c r="X107" s="22">
        <v>386289</v>
      </c>
      <c r="Y107" s="22">
        <v>52052</v>
      </c>
      <c r="Z107" s="22">
        <v>0</v>
      </c>
      <c r="AA107" s="22">
        <v>187369</v>
      </c>
      <c r="AB107" s="22">
        <v>0</v>
      </c>
      <c r="AC107" s="22">
        <v>1526350</v>
      </c>
      <c r="AD107" s="22">
        <v>227607</v>
      </c>
      <c r="AE107" s="22">
        <v>699880</v>
      </c>
      <c r="AF107" s="22">
        <v>0</v>
      </c>
      <c r="AG107" s="22">
        <v>138239</v>
      </c>
      <c r="AH107" s="22">
        <v>107091</v>
      </c>
      <c r="AI107" s="22">
        <v>2699167</v>
      </c>
      <c r="AJ107" s="22">
        <v>0</v>
      </c>
      <c r="AK107" s="22">
        <v>0</v>
      </c>
      <c r="AL107" s="22">
        <v>0</v>
      </c>
      <c r="AM107" s="22">
        <v>0</v>
      </c>
    </row>
    <row r="108" spans="1:3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1937496</v>
      </c>
      <c r="F108" s="22">
        <v>0</v>
      </c>
      <c r="G108" s="22">
        <v>135759</v>
      </c>
      <c r="H108" s="22">
        <v>58288</v>
      </c>
      <c r="I108" s="22">
        <v>352914</v>
      </c>
      <c r="J108" s="22">
        <v>0</v>
      </c>
      <c r="K108" s="22">
        <v>0</v>
      </c>
      <c r="L108" s="22">
        <v>0</v>
      </c>
      <c r="M108" s="22">
        <v>2484457</v>
      </c>
      <c r="N108" s="22">
        <v>0</v>
      </c>
      <c r="O108" s="22">
        <v>0</v>
      </c>
      <c r="P108" s="22">
        <v>733949</v>
      </c>
      <c r="Q108" s="22">
        <v>252701</v>
      </c>
      <c r="R108" s="22">
        <v>80649</v>
      </c>
      <c r="S108" s="22">
        <v>0</v>
      </c>
      <c r="T108" s="22">
        <v>3551756</v>
      </c>
      <c r="U108" s="22">
        <v>1244758</v>
      </c>
      <c r="V108" s="22">
        <v>0</v>
      </c>
      <c r="W108" s="22">
        <v>114114</v>
      </c>
      <c r="X108" s="22">
        <v>163068</v>
      </c>
      <c r="Y108" s="22">
        <v>73897</v>
      </c>
      <c r="Z108" s="22">
        <v>0</v>
      </c>
      <c r="AA108" s="22">
        <v>0</v>
      </c>
      <c r="AB108" s="22">
        <v>0</v>
      </c>
      <c r="AC108" s="22">
        <v>1595837</v>
      </c>
      <c r="AD108" s="22">
        <v>226664</v>
      </c>
      <c r="AE108" s="22">
        <v>200163</v>
      </c>
      <c r="AF108" s="22">
        <v>0</v>
      </c>
      <c r="AG108" s="22">
        <v>170762</v>
      </c>
      <c r="AH108" s="22">
        <v>130701</v>
      </c>
      <c r="AI108" s="22">
        <v>2324127</v>
      </c>
      <c r="AJ108" s="22">
        <v>0</v>
      </c>
      <c r="AK108" s="22">
        <v>0</v>
      </c>
      <c r="AL108" s="22">
        <v>0</v>
      </c>
      <c r="AM108" s="22">
        <v>0</v>
      </c>
    </row>
    <row r="109" spans="1:3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70848</v>
      </c>
      <c r="F109" s="22">
        <v>0</v>
      </c>
      <c r="G109" s="22">
        <v>16736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87584</v>
      </c>
      <c r="N109" s="22">
        <v>0</v>
      </c>
      <c r="O109" s="22">
        <v>1150535</v>
      </c>
      <c r="P109" s="22">
        <v>88563</v>
      </c>
      <c r="Q109" s="22">
        <v>0</v>
      </c>
      <c r="R109" s="22">
        <v>0</v>
      </c>
      <c r="S109" s="22">
        <v>150559</v>
      </c>
      <c r="T109" s="22">
        <v>1477241</v>
      </c>
      <c r="U109" s="22">
        <v>61515</v>
      </c>
      <c r="V109" s="22">
        <v>0</v>
      </c>
      <c r="W109" s="22">
        <v>93957</v>
      </c>
      <c r="X109" s="22">
        <v>17736</v>
      </c>
      <c r="Y109" s="22">
        <v>0</v>
      </c>
      <c r="Z109" s="22">
        <v>0</v>
      </c>
      <c r="AA109" s="22">
        <v>0</v>
      </c>
      <c r="AB109" s="22">
        <v>10321</v>
      </c>
      <c r="AC109" s="22">
        <v>183529</v>
      </c>
      <c r="AD109" s="22">
        <v>228289</v>
      </c>
      <c r="AE109" s="22">
        <v>107996</v>
      </c>
      <c r="AF109" s="22">
        <v>0</v>
      </c>
      <c r="AG109" s="22">
        <v>17938</v>
      </c>
      <c r="AH109" s="22">
        <v>48903</v>
      </c>
      <c r="AI109" s="22">
        <v>586655</v>
      </c>
      <c r="AJ109" s="22">
        <v>0</v>
      </c>
      <c r="AK109" s="22">
        <v>0</v>
      </c>
      <c r="AL109" s="22">
        <v>0</v>
      </c>
      <c r="AM109" s="22">
        <v>0</v>
      </c>
    </row>
    <row r="110" spans="1:3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236630</v>
      </c>
      <c r="H110" s="22">
        <v>201120</v>
      </c>
      <c r="I110" s="22">
        <v>0</v>
      </c>
      <c r="J110" s="22">
        <v>0</v>
      </c>
      <c r="K110" s="22">
        <v>0</v>
      </c>
      <c r="L110" s="22">
        <v>0</v>
      </c>
      <c r="M110" s="22">
        <v>437750</v>
      </c>
      <c r="N110" s="22">
        <v>441444</v>
      </c>
      <c r="O110" s="22">
        <v>259892</v>
      </c>
      <c r="P110" s="22">
        <v>50316</v>
      </c>
      <c r="Q110" s="22">
        <v>0</v>
      </c>
      <c r="R110" s="22">
        <v>246835</v>
      </c>
      <c r="S110" s="22">
        <v>757327</v>
      </c>
      <c r="T110" s="22">
        <v>2193564</v>
      </c>
      <c r="U110" s="22">
        <v>274394</v>
      </c>
      <c r="V110" s="22">
        <v>0</v>
      </c>
      <c r="W110" s="22">
        <v>280907</v>
      </c>
      <c r="X110" s="22">
        <v>322410</v>
      </c>
      <c r="Y110" s="22">
        <v>241840</v>
      </c>
      <c r="Z110" s="22">
        <v>0</v>
      </c>
      <c r="AA110" s="22">
        <v>0</v>
      </c>
      <c r="AB110" s="22">
        <v>0</v>
      </c>
      <c r="AC110" s="22">
        <v>1119551</v>
      </c>
      <c r="AD110" s="22">
        <v>346574</v>
      </c>
      <c r="AE110" s="22">
        <v>137604</v>
      </c>
      <c r="AF110" s="22">
        <v>0</v>
      </c>
      <c r="AG110" s="22">
        <v>114728</v>
      </c>
      <c r="AH110" s="22">
        <v>203642</v>
      </c>
      <c r="AI110" s="22">
        <v>1922099</v>
      </c>
      <c r="AJ110" s="22">
        <v>0</v>
      </c>
      <c r="AK110" s="22">
        <v>0</v>
      </c>
      <c r="AL110" s="22">
        <v>0</v>
      </c>
      <c r="AM110" s="22">
        <v>0</v>
      </c>
    </row>
    <row r="111" spans="1:3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1111062</v>
      </c>
      <c r="F111" s="22">
        <v>0</v>
      </c>
      <c r="G111" s="22">
        <v>63029</v>
      </c>
      <c r="H111" s="22">
        <v>389532</v>
      </c>
      <c r="I111" s="22">
        <v>16251</v>
      </c>
      <c r="J111" s="22">
        <v>0</v>
      </c>
      <c r="K111" s="22">
        <v>0</v>
      </c>
      <c r="L111" s="22">
        <v>0</v>
      </c>
      <c r="M111" s="22">
        <v>1579874</v>
      </c>
      <c r="N111" s="22">
        <v>11418870</v>
      </c>
      <c r="O111" s="22">
        <v>982141</v>
      </c>
      <c r="P111" s="22">
        <v>626263</v>
      </c>
      <c r="Q111" s="22">
        <v>1862635</v>
      </c>
      <c r="R111" s="22">
        <v>112126</v>
      </c>
      <c r="S111" s="22">
        <v>115300</v>
      </c>
      <c r="T111" s="22">
        <v>16697209</v>
      </c>
      <c r="U111" s="22">
        <v>1016319</v>
      </c>
      <c r="V111" s="22">
        <v>0</v>
      </c>
      <c r="W111" s="22">
        <v>357912</v>
      </c>
      <c r="X111" s="22">
        <v>997107</v>
      </c>
      <c r="Y111" s="22">
        <v>411030</v>
      </c>
      <c r="Z111" s="22">
        <v>4598</v>
      </c>
      <c r="AA111" s="22">
        <v>0</v>
      </c>
      <c r="AB111" s="22">
        <v>0</v>
      </c>
      <c r="AC111" s="22">
        <v>2786966</v>
      </c>
      <c r="AD111" s="22">
        <v>559891</v>
      </c>
      <c r="AE111" s="22">
        <v>240806</v>
      </c>
      <c r="AF111" s="22">
        <v>0</v>
      </c>
      <c r="AG111" s="22">
        <v>235949</v>
      </c>
      <c r="AH111" s="22">
        <v>190126</v>
      </c>
      <c r="AI111" s="22">
        <v>4013738</v>
      </c>
      <c r="AJ111" s="22">
        <v>0</v>
      </c>
      <c r="AK111" s="22">
        <v>0</v>
      </c>
      <c r="AL111" s="22">
        <v>0</v>
      </c>
      <c r="AM111" s="22">
        <v>0</v>
      </c>
    </row>
    <row r="112" spans="1:3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2623690</v>
      </c>
      <c r="O112" s="22">
        <v>255341</v>
      </c>
      <c r="P112" s="22">
        <v>0</v>
      </c>
      <c r="Q112" s="22">
        <v>376586</v>
      </c>
      <c r="R112" s="22">
        <v>49523</v>
      </c>
      <c r="S112" s="22">
        <v>121599</v>
      </c>
      <c r="T112" s="22">
        <v>3426739</v>
      </c>
      <c r="U112" s="22">
        <v>474141</v>
      </c>
      <c r="V112" s="22">
        <v>0</v>
      </c>
      <c r="W112" s="22">
        <v>57635</v>
      </c>
      <c r="X112" s="22">
        <v>118997</v>
      </c>
      <c r="Y112" s="22">
        <v>34852</v>
      </c>
      <c r="Z112" s="22">
        <v>0</v>
      </c>
      <c r="AA112" s="22">
        <v>0</v>
      </c>
      <c r="AB112" s="22">
        <v>0</v>
      </c>
      <c r="AC112" s="22">
        <v>685625</v>
      </c>
      <c r="AD112" s="22">
        <v>85152</v>
      </c>
      <c r="AE112" s="22">
        <v>110949</v>
      </c>
      <c r="AF112" s="22">
        <v>0</v>
      </c>
      <c r="AG112" s="22">
        <v>38186</v>
      </c>
      <c r="AH112" s="22">
        <v>140073</v>
      </c>
      <c r="AI112" s="22">
        <v>1059985</v>
      </c>
      <c r="AJ112" s="22">
        <v>0</v>
      </c>
      <c r="AK112" s="22">
        <v>0</v>
      </c>
      <c r="AL112" s="22">
        <v>0</v>
      </c>
      <c r="AM112" s="22">
        <v>0</v>
      </c>
    </row>
    <row r="113" spans="1:3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14400802</v>
      </c>
      <c r="F113" s="22">
        <v>0</v>
      </c>
      <c r="G113" s="22">
        <v>9792859</v>
      </c>
      <c r="H113" s="22">
        <v>15552668</v>
      </c>
      <c r="I113" s="22">
        <v>2769164</v>
      </c>
      <c r="J113" s="22">
        <v>0</v>
      </c>
      <c r="K113" s="22">
        <v>0</v>
      </c>
      <c r="L113" s="22">
        <v>0</v>
      </c>
      <c r="M113" s="22">
        <v>42515493</v>
      </c>
      <c r="N113" s="22">
        <v>-30316941</v>
      </c>
      <c r="O113" s="22">
        <v>21577735</v>
      </c>
      <c r="P113" s="22">
        <v>2850098</v>
      </c>
      <c r="Q113" s="22">
        <v>1341600</v>
      </c>
      <c r="R113" s="22">
        <v>2852745</v>
      </c>
      <c r="S113" s="22">
        <v>1429934</v>
      </c>
      <c r="T113" s="22">
        <v>42250664</v>
      </c>
      <c r="U113" s="22">
        <v>3659000</v>
      </c>
      <c r="V113" s="22">
        <v>0</v>
      </c>
      <c r="W113" s="22">
        <v>1978526</v>
      </c>
      <c r="X113" s="22">
        <v>1501126</v>
      </c>
      <c r="Y113" s="22">
        <v>815818</v>
      </c>
      <c r="Z113" s="22">
        <v>0</v>
      </c>
      <c r="AA113" s="22">
        <v>0</v>
      </c>
      <c r="AB113" s="22">
        <v>0</v>
      </c>
      <c r="AC113" s="22">
        <v>7954470</v>
      </c>
      <c r="AD113" s="22">
        <v>3292503</v>
      </c>
      <c r="AE113" s="22">
        <v>1258068</v>
      </c>
      <c r="AF113" s="22">
        <v>0</v>
      </c>
      <c r="AG113" s="22">
        <v>1053187</v>
      </c>
      <c r="AH113" s="22">
        <v>700561</v>
      </c>
      <c r="AI113" s="22">
        <v>14258789</v>
      </c>
      <c r="AJ113" s="22">
        <v>0</v>
      </c>
      <c r="AK113" s="22">
        <v>0</v>
      </c>
      <c r="AL113" s="22">
        <v>0</v>
      </c>
      <c r="AM113" s="22">
        <v>0</v>
      </c>
    </row>
    <row r="114" spans="1:3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162625</v>
      </c>
      <c r="F114" s="22">
        <v>0</v>
      </c>
      <c r="G114" s="22">
        <v>97065</v>
      </c>
      <c r="H114" s="22">
        <v>1173547</v>
      </c>
      <c r="I114" s="22">
        <v>0</v>
      </c>
      <c r="J114" s="22">
        <v>0</v>
      </c>
      <c r="K114" s="22">
        <v>0</v>
      </c>
      <c r="L114" s="22">
        <v>0</v>
      </c>
      <c r="M114" s="22">
        <v>1433237</v>
      </c>
      <c r="N114" s="22">
        <v>-124211</v>
      </c>
      <c r="O114" s="22">
        <v>504957</v>
      </c>
      <c r="P114" s="22">
        <v>185649</v>
      </c>
      <c r="Q114" s="22">
        <v>14720</v>
      </c>
      <c r="R114" s="22">
        <v>0</v>
      </c>
      <c r="S114" s="22">
        <v>38000</v>
      </c>
      <c r="T114" s="22">
        <v>2052352</v>
      </c>
      <c r="U114" s="22">
        <v>180298</v>
      </c>
      <c r="V114" s="22">
        <v>0</v>
      </c>
      <c r="W114" s="22">
        <v>70461</v>
      </c>
      <c r="X114" s="22">
        <v>25548</v>
      </c>
      <c r="Y114" s="22">
        <v>0</v>
      </c>
      <c r="Z114" s="22">
        <v>0</v>
      </c>
      <c r="AA114" s="22">
        <v>0</v>
      </c>
      <c r="AB114" s="22">
        <v>0</v>
      </c>
      <c r="AC114" s="22">
        <v>276307</v>
      </c>
      <c r="AD114" s="22">
        <v>72723</v>
      </c>
      <c r="AE114" s="22">
        <v>116594</v>
      </c>
      <c r="AF114" s="22">
        <v>0</v>
      </c>
      <c r="AG114" s="22">
        <v>2882</v>
      </c>
      <c r="AH114" s="22">
        <v>22497</v>
      </c>
      <c r="AI114" s="22">
        <v>491003</v>
      </c>
      <c r="AJ114" s="22">
        <v>0</v>
      </c>
      <c r="AK114" s="22">
        <v>0</v>
      </c>
      <c r="AL114" s="22">
        <v>0</v>
      </c>
      <c r="AM114" s="22">
        <v>0</v>
      </c>
    </row>
    <row r="115" spans="1:3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99009</v>
      </c>
      <c r="F115" s="22">
        <v>49800</v>
      </c>
      <c r="G115" s="22">
        <v>172205</v>
      </c>
      <c r="H115" s="22">
        <v>336200</v>
      </c>
      <c r="I115" s="22">
        <v>0</v>
      </c>
      <c r="J115" s="22">
        <v>0</v>
      </c>
      <c r="K115" s="22">
        <v>0</v>
      </c>
      <c r="L115" s="22">
        <v>0</v>
      </c>
      <c r="M115" s="22">
        <v>657214</v>
      </c>
      <c r="N115" s="22">
        <v>69939</v>
      </c>
      <c r="O115" s="22">
        <v>680549</v>
      </c>
      <c r="P115" s="22">
        <v>298169</v>
      </c>
      <c r="Q115" s="22">
        <v>558000</v>
      </c>
      <c r="R115" s="22">
        <v>19936</v>
      </c>
      <c r="S115" s="22">
        <v>0</v>
      </c>
      <c r="T115" s="22">
        <v>2283807</v>
      </c>
      <c r="U115" s="22">
        <v>497628</v>
      </c>
      <c r="V115" s="22">
        <v>187707</v>
      </c>
      <c r="W115" s="22">
        <v>368158</v>
      </c>
      <c r="X115" s="22">
        <v>80956</v>
      </c>
      <c r="Y115" s="22">
        <v>0</v>
      </c>
      <c r="Z115" s="22">
        <v>0</v>
      </c>
      <c r="AA115" s="22">
        <v>0</v>
      </c>
      <c r="AB115" s="22">
        <v>0</v>
      </c>
      <c r="AC115" s="22">
        <v>1134449</v>
      </c>
      <c r="AD115" s="22">
        <v>191623</v>
      </c>
      <c r="AE115" s="22">
        <v>283596</v>
      </c>
      <c r="AF115" s="22">
        <v>0</v>
      </c>
      <c r="AG115" s="22">
        <v>210029</v>
      </c>
      <c r="AH115" s="22">
        <v>76642</v>
      </c>
      <c r="AI115" s="22">
        <v>1896339</v>
      </c>
      <c r="AJ115" s="22">
        <v>0</v>
      </c>
      <c r="AK115" s="22">
        <v>0</v>
      </c>
      <c r="AL115" s="22">
        <v>0</v>
      </c>
      <c r="AM115" s="22">
        <v>0</v>
      </c>
    </row>
    <row r="116" spans="1:3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544759</v>
      </c>
      <c r="F116" s="22">
        <v>0</v>
      </c>
      <c r="G116" s="22">
        <v>53925</v>
      </c>
      <c r="H116" s="22">
        <v>411047</v>
      </c>
      <c r="I116" s="22">
        <v>0</v>
      </c>
      <c r="J116" s="22">
        <v>0</v>
      </c>
      <c r="K116" s="22">
        <v>0</v>
      </c>
      <c r="L116" s="22">
        <v>0</v>
      </c>
      <c r="M116" s="22">
        <v>1009731</v>
      </c>
      <c r="N116" s="22">
        <v>0</v>
      </c>
      <c r="O116" s="22">
        <v>0</v>
      </c>
      <c r="P116" s="22">
        <v>70619</v>
      </c>
      <c r="Q116" s="22">
        <v>0</v>
      </c>
      <c r="R116" s="22">
        <v>29853</v>
      </c>
      <c r="S116" s="22">
        <v>0</v>
      </c>
      <c r="T116" s="22">
        <v>1110203</v>
      </c>
      <c r="U116" s="22">
        <v>73843</v>
      </c>
      <c r="V116" s="22">
        <v>0</v>
      </c>
      <c r="W116" s="22">
        <v>123029</v>
      </c>
      <c r="X116" s="22">
        <v>122902</v>
      </c>
      <c r="Y116" s="22">
        <v>5111</v>
      </c>
      <c r="Z116" s="22">
        <v>0</v>
      </c>
      <c r="AA116" s="22">
        <v>0</v>
      </c>
      <c r="AB116" s="22">
        <v>17654</v>
      </c>
      <c r="AC116" s="22">
        <v>342539</v>
      </c>
      <c r="AD116" s="22">
        <v>88004</v>
      </c>
      <c r="AE116" s="22">
        <v>59666</v>
      </c>
      <c r="AF116" s="22">
        <v>0</v>
      </c>
      <c r="AG116" s="22">
        <v>4835</v>
      </c>
      <c r="AH116" s="22">
        <v>5308</v>
      </c>
      <c r="AI116" s="22">
        <v>500352</v>
      </c>
      <c r="AJ116" s="22">
        <v>0</v>
      </c>
      <c r="AK116" s="22">
        <v>0</v>
      </c>
      <c r="AL116" s="22">
        <v>0</v>
      </c>
      <c r="AM116" s="22">
        <v>0</v>
      </c>
    </row>
    <row r="117" spans="1:3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1114086</v>
      </c>
      <c r="F117" s="22">
        <v>0</v>
      </c>
      <c r="G117" s="22">
        <v>0</v>
      </c>
      <c r="H117" s="22">
        <v>74788</v>
      </c>
      <c r="I117" s="22">
        <v>124488</v>
      </c>
      <c r="J117" s="22">
        <v>0</v>
      </c>
      <c r="K117" s="22">
        <v>0</v>
      </c>
      <c r="L117" s="22">
        <v>98990</v>
      </c>
      <c r="M117" s="22">
        <v>1412352</v>
      </c>
      <c r="N117" s="22">
        <v>6541110</v>
      </c>
      <c r="O117" s="22">
        <v>86018</v>
      </c>
      <c r="P117" s="22">
        <v>0</v>
      </c>
      <c r="Q117" s="22">
        <v>0</v>
      </c>
      <c r="R117" s="22">
        <v>3476145</v>
      </c>
      <c r="S117" s="22">
        <v>262413</v>
      </c>
      <c r="T117" s="22">
        <v>11778038</v>
      </c>
      <c r="U117" s="22">
        <v>952868</v>
      </c>
      <c r="V117" s="22">
        <v>0</v>
      </c>
      <c r="W117" s="22">
        <v>280580</v>
      </c>
      <c r="X117" s="22">
        <v>792200</v>
      </c>
      <c r="Y117" s="22">
        <v>32806</v>
      </c>
      <c r="Z117" s="22">
        <v>0</v>
      </c>
      <c r="AA117" s="22">
        <v>0</v>
      </c>
      <c r="AB117" s="22">
        <v>0</v>
      </c>
      <c r="AC117" s="22">
        <v>2058454</v>
      </c>
      <c r="AD117" s="22">
        <v>325498</v>
      </c>
      <c r="AE117" s="22">
        <v>311991</v>
      </c>
      <c r="AF117" s="22">
        <v>0</v>
      </c>
      <c r="AG117" s="22">
        <v>429560</v>
      </c>
      <c r="AH117" s="22">
        <v>113675</v>
      </c>
      <c r="AI117" s="22">
        <v>3239178</v>
      </c>
      <c r="AJ117" s="22">
        <v>0</v>
      </c>
      <c r="AK117" s="22">
        <v>0</v>
      </c>
      <c r="AL117" s="22">
        <v>0</v>
      </c>
      <c r="AM117" s="22">
        <v>0</v>
      </c>
    </row>
    <row r="118" spans="1:3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425020</v>
      </c>
      <c r="F118" s="22">
        <v>0</v>
      </c>
      <c r="G118" s="22">
        <v>184979</v>
      </c>
      <c r="H118" s="22">
        <v>0</v>
      </c>
      <c r="I118" s="22">
        <v>13120</v>
      </c>
      <c r="J118" s="22">
        <v>0</v>
      </c>
      <c r="K118" s="22">
        <v>0</v>
      </c>
      <c r="L118" s="22">
        <v>0</v>
      </c>
      <c r="M118" s="22">
        <v>623119</v>
      </c>
      <c r="N118" s="22">
        <v>184700</v>
      </c>
      <c r="O118" s="22">
        <v>100784</v>
      </c>
      <c r="P118" s="22">
        <v>500799</v>
      </c>
      <c r="Q118" s="22">
        <v>0</v>
      </c>
      <c r="R118" s="22">
        <v>232678</v>
      </c>
      <c r="S118" s="22">
        <v>361999</v>
      </c>
      <c r="T118" s="22">
        <v>2004079</v>
      </c>
      <c r="U118" s="22">
        <v>1154505</v>
      </c>
      <c r="V118" s="22">
        <v>0</v>
      </c>
      <c r="W118" s="22">
        <v>442272</v>
      </c>
      <c r="X118" s="22">
        <v>193231</v>
      </c>
      <c r="Y118" s="22">
        <v>70237</v>
      </c>
      <c r="Z118" s="22">
        <v>0</v>
      </c>
      <c r="AA118" s="22">
        <v>0</v>
      </c>
      <c r="AB118" s="22">
        <v>0</v>
      </c>
      <c r="AC118" s="22">
        <v>1860245</v>
      </c>
      <c r="AD118" s="22">
        <v>305297</v>
      </c>
      <c r="AE118" s="22">
        <v>496975</v>
      </c>
      <c r="AF118" s="22">
        <v>0</v>
      </c>
      <c r="AG118" s="22">
        <v>100821</v>
      </c>
      <c r="AH118" s="22">
        <v>228135</v>
      </c>
      <c r="AI118" s="22">
        <v>2991473</v>
      </c>
      <c r="AJ118" s="22">
        <v>0</v>
      </c>
      <c r="AK118" s="22">
        <v>0</v>
      </c>
      <c r="AL118" s="22">
        <v>0</v>
      </c>
      <c r="AM118" s="22">
        <v>0</v>
      </c>
    </row>
    <row r="119" spans="1:3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2630221</v>
      </c>
      <c r="F119" s="22">
        <v>0</v>
      </c>
      <c r="G119" s="22">
        <v>502470</v>
      </c>
      <c r="H119" s="22">
        <v>262196</v>
      </c>
      <c r="I119" s="22">
        <v>825863</v>
      </c>
      <c r="J119" s="22">
        <v>0</v>
      </c>
      <c r="K119" s="22">
        <v>0</v>
      </c>
      <c r="L119" s="22">
        <v>0</v>
      </c>
      <c r="M119" s="22">
        <v>4220750</v>
      </c>
      <c r="N119" s="22">
        <v>0</v>
      </c>
      <c r="O119" s="22">
        <v>174461</v>
      </c>
      <c r="P119" s="22">
        <v>421646</v>
      </c>
      <c r="Q119" s="22">
        <v>374521</v>
      </c>
      <c r="R119" s="22">
        <v>288928</v>
      </c>
      <c r="S119" s="22">
        <v>146907</v>
      </c>
      <c r="T119" s="22">
        <v>5627213</v>
      </c>
      <c r="U119" s="22">
        <v>757140</v>
      </c>
      <c r="V119" s="22">
        <v>0</v>
      </c>
      <c r="W119" s="22">
        <v>111603</v>
      </c>
      <c r="X119" s="22">
        <v>521823</v>
      </c>
      <c r="Y119" s="22">
        <v>82661</v>
      </c>
      <c r="Z119" s="22">
        <v>0</v>
      </c>
      <c r="AA119" s="22">
        <v>0</v>
      </c>
      <c r="AB119" s="22">
        <v>0</v>
      </c>
      <c r="AC119" s="22">
        <v>1473227</v>
      </c>
      <c r="AD119" s="22">
        <v>448814</v>
      </c>
      <c r="AE119" s="22">
        <v>136867</v>
      </c>
      <c r="AF119" s="22">
        <v>0</v>
      </c>
      <c r="AG119" s="22">
        <v>126332</v>
      </c>
      <c r="AH119" s="22">
        <v>141906</v>
      </c>
      <c r="AI119" s="22">
        <v>2327146</v>
      </c>
      <c r="AJ119" s="22">
        <v>0</v>
      </c>
      <c r="AK119" s="22">
        <v>0</v>
      </c>
      <c r="AL119" s="22">
        <v>0</v>
      </c>
      <c r="AM119" s="22">
        <v>0</v>
      </c>
    </row>
    <row r="120" spans="1:3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4037961</v>
      </c>
      <c r="F120" s="22">
        <v>0</v>
      </c>
      <c r="G120" s="22">
        <v>185461</v>
      </c>
      <c r="H120" s="22">
        <v>0</v>
      </c>
      <c r="I120" s="22">
        <v>114884</v>
      </c>
      <c r="J120" s="22">
        <v>0</v>
      </c>
      <c r="K120" s="22">
        <v>0</v>
      </c>
      <c r="L120" s="22">
        <v>0</v>
      </c>
      <c r="M120" s="22">
        <v>4338306</v>
      </c>
      <c r="N120" s="22">
        <v>0</v>
      </c>
      <c r="O120" s="22">
        <v>601554</v>
      </c>
      <c r="P120" s="22">
        <v>393696</v>
      </c>
      <c r="Q120" s="22">
        <v>0</v>
      </c>
      <c r="R120" s="22">
        <v>0</v>
      </c>
      <c r="S120" s="22">
        <v>106199</v>
      </c>
      <c r="T120" s="22">
        <v>5439755</v>
      </c>
      <c r="U120" s="22">
        <v>3979774</v>
      </c>
      <c r="V120" s="22">
        <v>0</v>
      </c>
      <c r="W120" s="22">
        <v>1634828</v>
      </c>
      <c r="X120" s="22">
        <v>0</v>
      </c>
      <c r="Y120" s="22">
        <v>765679</v>
      </c>
      <c r="Z120" s="22">
        <v>0</v>
      </c>
      <c r="AA120" s="22">
        <v>0</v>
      </c>
      <c r="AB120" s="22">
        <v>0</v>
      </c>
      <c r="AC120" s="22">
        <v>6380281</v>
      </c>
      <c r="AD120" s="22">
        <v>1733881</v>
      </c>
      <c r="AE120" s="22">
        <v>439581</v>
      </c>
      <c r="AF120" s="22">
        <v>0</v>
      </c>
      <c r="AG120" s="22">
        <v>0</v>
      </c>
      <c r="AH120" s="22">
        <v>220761</v>
      </c>
      <c r="AI120" s="22">
        <v>8774504</v>
      </c>
      <c r="AJ120" s="22">
        <v>0</v>
      </c>
      <c r="AK120" s="22">
        <v>0</v>
      </c>
      <c r="AL120" s="22">
        <v>0</v>
      </c>
      <c r="AM120" s="22">
        <v>0</v>
      </c>
    </row>
    <row r="121" spans="1:3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19116311</v>
      </c>
      <c r="F121" s="22">
        <v>0</v>
      </c>
      <c r="G121" s="22">
        <v>1940088</v>
      </c>
      <c r="H121" s="22">
        <v>0</v>
      </c>
      <c r="I121" s="22">
        <v>1789804</v>
      </c>
      <c r="J121" s="22">
        <v>0</v>
      </c>
      <c r="K121" s="22">
        <v>0</v>
      </c>
      <c r="L121" s="22">
        <v>0</v>
      </c>
      <c r="M121" s="22">
        <v>22846203</v>
      </c>
      <c r="N121" s="22">
        <v>-970442</v>
      </c>
      <c r="O121" s="22">
        <v>1086341</v>
      </c>
      <c r="P121" s="22">
        <v>912960</v>
      </c>
      <c r="Q121" s="22">
        <v>461436</v>
      </c>
      <c r="R121" s="22">
        <v>3227705</v>
      </c>
      <c r="S121" s="22">
        <v>729193</v>
      </c>
      <c r="T121" s="22">
        <v>28293396</v>
      </c>
      <c r="U121" s="22">
        <v>1171656</v>
      </c>
      <c r="V121" s="22">
        <v>0</v>
      </c>
      <c r="W121" s="22">
        <v>1257089</v>
      </c>
      <c r="X121" s="22">
        <v>0</v>
      </c>
      <c r="Y121" s="22">
        <v>683377</v>
      </c>
      <c r="Z121" s="22">
        <v>0</v>
      </c>
      <c r="AA121" s="22">
        <v>2643</v>
      </c>
      <c r="AB121" s="22">
        <v>0</v>
      </c>
      <c r="AC121" s="22">
        <v>3114765</v>
      </c>
      <c r="AD121" s="22">
        <v>934999</v>
      </c>
      <c r="AE121" s="22">
        <v>633561</v>
      </c>
      <c r="AF121" s="22">
        <v>0</v>
      </c>
      <c r="AG121" s="22">
        <v>160469</v>
      </c>
      <c r="AH121" s="22">
        <v>276303</v>
      </c>
      <c r="AI121" s="22">
        <v>5120097</v>
      </c>
      <c r="AJ121" s="22">
        <v>0</v>
      </c>
      <c r="AK121" s="22">
        <v>0</v>
      </c>
      <c r="AL121" s="22">
        <v>0</v>
      </c>
      <c r="AM121" s="22">
        <v>0</v>
      </c>
    </row>
    <row r="122" spans="1:3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117158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117158</v>
      </c>
      <c r="N122" s="22">
        <v>0</v>
      </c>
      <c r="O122" s="22">
        <v>0</v>
      </c>
      <c r="P122" s="22">
        <v>214632</v>
      </c>
      <c r="Q122" s="22">
        <v>0</v>
      </c>
      <c r="R122" s="22">
        <v>0</v>
      </c>
      <c r="S122" s="22">
        <v>0</v>
      </c>
      <c r="T122" s="22">
        <v>331790</v>
      </c>
      <c r="U122" s="22">
        <v>187162</v>
      </c>
      <c r="V122" s="22">
        <v>0</v>
      </c>
      <c r="W122" s="22">
        <v>68163</v>
      </c>
      <c r="X122" s="22">
        <v>67779</v>
      </c>
      <c r="Y122" s="22">
        <v>0</v>
      </c>
      <c r="Z122" s="22">
        <v>0</v>
      </c>
      <c r="AA122" s="22">
        <v>0</v>
      </c>
      <c r="AB122" s="22">
        <v>0</v>
      </c>
      <c r="AC122" s="22">
        <v>323104</v>
      </c>
      <c r="AD122" s="22">
        <v>68708</v>
      </c>
      <c r="AE122" s="22">
        <v>157645</v>
      </c>
      <c r="AF122" s="22">
        <v>0</v>
      </c>
      <c r="AG122" s="22">
        <v>11109</v>
      </c>
      <c r="AH122" s="22">
        <v>18850</v>
      </c>
      <c r="AI122" s="22">
        <v>579416</v>
      </c>
      <c r="AJ122" s="22">
        <v>0</v>
      </c>
      <c r="AK122" s="22">
        <v>0</v>
      </c>
      <c r="AL122" s="22">
        <v>0</v>
      </c>
      <c r="AM122" s="22">
        <v>0</v>
      </c>
    </row>
    <row r="123" spans="1:3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1900476</v>
      </c>
      <c r="F123" s="22">
        <v>0</v>
      </c>
      <c r="G123" s="22">
        <v>7146347</v>
      </c>
      <c r="H123" s="22">
        <v>1811</v>
      </c>
      <c r="I123" s="22">
        <v>0</v>
      </c>
      <c r="J123" s="22">
        <v>0</v>
      </c>
      <c r="K123" s="22">
        <v>0</v>
      </c>
      <c r="L123" s="22">
        <v>0</v>
      </c>
      <c r="M123" s="22">
        <v>9048634</v>
      </c>
      <c r="N123" s="22">
        <v>-6217884</v>
      </c>
      <c r="O123" s="22">
        <v>4491444</v>
      </c>
      <c r="P123" s="22">
        <v>1824121</v>
      </c>
      <c r="Q123" s="22">
        <v>18424</v>
      </c>
      <c r="R123" s="22">
        <v>5987625</v>
      </c>
      <c r="S123" s="22">
        <v>297638</v>
      </c>
      <c r="T123" s="22">
        <v>15450002</v>
      </c>
      <c r="U123" s="22">
        <v>2631960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2631960</v>
      </c>
      <c r="AD123" s="22">
        <v>547891</v>
      </c>
      <c r="AE123" s="22">
        <v>1038260</v>
      </c>
      <c r="AF123" s="22">
        <v>0</v>
      </c>
      <c r="AG123" s="22">
        <v>746537</v>
      </c>
      <c r="AH123" s="22">
        <v>84517</v>
      </c>
      <c r="AI123" s="22">
        <v>5049165</v>
      </c>
      <c r="AJ123" s="22">
        <v>0</v>
      </c>
      <c r="AK123" s="22">
        <v>0</v>
      </c>
      <c r="AL123" s="22">
        <v>0</v>
      </c>
      <c r="AM123" s="22">
        <v>0</v>
      </c>
    </row>
    <row r="124" spans="1:3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78785</v>
      </c>
      <c r="O124" s="22">
        <v>87555</v>
      </c>
      <c r="P124" s="22">
        <v>187880</v>
      </c>
      <c r="Q124" s="22">
        <v>0</v>
      </c>
      <c r="R124" s="22">
        <v>0</v>
      </c>
      <c r="S124" s="22">
        <v>0</v>
      </c>
      <c r="T124" s="22">
        <v>354220</v>
      </c>
      <c r="U124" s="22">
        <v>278157</v>
      </c>
      <c r="V124" s="22">
        <v>0</v>
      </c>
      <c r="W124" s="22">
        <v>174567</v>
      </c>
      <c r="X124" s="22">
        <v>114243</v>
      </c>
      <c r="Y124" s="22">
        <v>65147</v>
      </c>
      <c r="Z124" s="22">
        <v>0</v>
      </c>
      <c r="AA124" s="22">
        <v>0</v>
      </c>
      <c r="AB124" s="22">
        <v>0</v>
      </c>
      <c r="AC124" s="22">
        <v>632114</v>
      </c>
      <c r="AD124" s="22">
        <v>37225</v>
      </c>
      <c r="AE124" s="22">
        <v>84606</v>
      </c>
      <c r="AF124" s="22">
        <v>0</v>
      </c>
      <c r="AG124" s="22">
        <v>240521</v>
      </c>
      <c r="AH124" s="22">
        <v>34924</v>
      </c>
      <c r="AI124" s="22">
        <v>1029390</v>
      </c>
      <c r="AJ124" s="22">
        <v>0</v>
      </c>
      <c r="AK124" s="22">
        <v>0</v>
      </c>
      <c r="AL124" s="22">
        <v>0</v>
      </c>
      <c r="AM124" s="22">
        <v>0</v>
      </c>
    </row>
    <row r="125" spans="1:3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229897</v>
      </c>
      <c r="F125" s="22">
        <v>0</v>
      </c>
      <c r="G125" s="22">
        <v>145808</v>
      </c>
      <c r="H125" s="22">
        <v>109803</v>
      </c>
      <c r="I125" s="22">
        <v>0</v>
      </c>
      <c r="J125" s="22">
        <v>0</v>
      </c>
      <c r="K125" s="22">
        <v>0</v>
      </c>
      <c r="L125" s="22">
        <v>0</v>
      </c>
      <c r="M125" s="22">
        <v>485508</v>
      </c>
      <c r="N125" s="22">
        <v>0</v>
      </c>
      <c r="O125" s="22">
        <v>510052</v>
      </c>
      <c r="P125" s="22">
        <v>478857</v>
      </c>
      <c r="Q125" s="22">
        <v>0</v>
      </c>
      <c r="R125" s="22">
        <v>0</v>
      </c>
      <c r="S125" s="22">
        <v>0</v>
      </c>
      <c r="T125" s="22">
        <v>1474417</v>
      </c>
      <c r="U125" s="22">
        <v>527752</v>
      </c>
      <c r="V125" s="22">
        <v>0</v>
      </c>
      <c r="W125" s="22">
        <v>310597</v>
      </c>
      <c r="X125" s="22">
        <v>156607</v>
      </c>
      <c r="Y125" s="22">
        <v>20356</v>
      </c>
      <c r="Z125" s="22">
        <v>0</v>
      </c>
      <c r="AA125" s="22">
        <v>0</v>
      </c>
      <c r="AB125" s="22">
        <v>0</v>
      </c>
      <c r="AC125" s="22">
        <v>1015312</v>
      </c>
      <c r="AD125" s="22">
        <v>631861</v>
      </c>
      <c r="AE125" s="22">
        <v>298147</v>
      </c>
      <c r="AF125" s="22">
        <v>0</v>
      </c>
      <c r="AG125" s="22">
        <v>0</v>
      </c>
      <c r="AH125" s="22">
        <v>93381</v>
      </c>
      <c r="AI125" s="22">
        <v>2038701</v>
      </c>
      <c r="AJ125" s="22">
        <v>0</v>
      </c>
      <c r="AK125" s="22">
        <v>0</v>
      </c>
      <c r="AL125" s="22">
        <v>0</v>
      </c>
      <c r="AM125" s="22">
        <v>0</v>
      </c>
    </row>
    <row r="126" spans="1:3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57590</v>
      </c>
      <c r="I126" s="22">
        <v>0</v>
      </c>
      <c r="J126" s="22">
        <v>0</v>
      </c>
      <c r="K126" s="22">
        <v>0</v>
      </c>
      <c r="L126" s="22">
        <v>0</v>
      </c>
      <c r="M126" s="22">
        <v>57590</v>
      </c>
      <c r="N126" s="22">
        <v>0</v>
      </c>
      <c r="O126" s="22">
        <v>0</v>
      </c>
      <c r="P126" s="22">
        <v>2575</v>
      </c>
      <c r="Q126" s="22">
        <v>0</v>
      </c>
      <c r="R126" s="22">
        <v>0</v>
      </c>
      <c r="S126" s="22">
        <v>134490</v>
      </c>
      <c r="T126" s="22">
        <v>194655</v>
      </c>
      <c r="U126" s="22">
        <v>184270</v>
      </c>
      <c r="V126" s="22">
        <v>0</v>
      </c>
      <c r="W126" s="22">
        <v>39687</v>
      </c>
      <c r="X126" s="22">
        <v>21543</v>
      </c>
      <c r="Y126" s="22">
        <v>15222</v>
      </c>
      <c r="Z126" s="22">
        <v>0</v>
      </c>
      <c r="AA126" s="22">
        <v>0</v>
      </c>
      <c r="AB126" s="22">
        <v>0</v>
      </c>
      <c r="AC126" s="22">
        <v>260722</v>
      </c>
      <c r="AD126" s="22">
        <v>113128</v>
      </c>
      <c r="AE126" s="22">
        <v>26811</v>
      </c>
      <c r="AF126" s="22">
        <v>0</v>
      </c>
      <c r="AG126" s="22">
        <v>54663</v>
      </c>
      <c r="AH126" s="22">
        <v>17136</v>
      </c>
      <c r="AI126" s="22">
        <v>472460</v>
      </c>
      <c r="AJ126" s="22">
        <v>0</v>
      </c>
      <c r="AK126" s="22">
        <v>0</v>
      </c>
      <c r="AL126" s="22">
        <v>0</v>
      </c>
      <c r="AM126" s="22">
        <v>0</v>
      </c>
    </row>
    <row r="127" spans="1:3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291068</v>
      </c>
      <c r="F127" s="22">
        <v>0</v>
      </c>
      <c r="G127" s="22">
        <v>0</v>
      </c>
      <c r="H127" s="22">
        <v>86237</v>
      </c>
      <c r="I127" s="22">
        <v>0</v>
      </c>
      <c r="J127" s="22">
        <v>0</v>
      </c>
      <c r="K127" s="22">
        <v>0</v>
      </c>
      <c r="L127" s="22">
        <v>0</v>
      </c>
      <c r="M127" s="22">
        <v>377305</v>
      </c>
      <c r="N127" s="22">
        <v>-993494</v>
      </c>
      <c r="O127" s="22">
        <v>1297211</v>
      </c>
      <c r="P127" s="22">
        <v>197201</v>
      </c>
      <c r="Q127" s="22">
        <v>0</v>
      </c>
      <c r="R127" s="22">
        <v>121977</v>
      </c>
      <c r="S127" s="22">
        <v>702110</v>
      </c>
      <c r="T127" s="22">
        <v>1702310</v>
      </c>
      <c r="U127" s="22">
        <v>544229</v>
      </c>
      <c r="V127" s="22">
        <v>0</v>
      </c>
      <c r="W127" s="22">
        <v>188156</v>
      </c>
      <c r="X127" s="22">
        <v>51321</v>
      </c>
      <c r="Y127" s="22">
        <v>128997</v>
      </c>
      <c r="Z127" s="22">
        <v>0</v>
      </c>
      <c r="AA127" s="22">
        <v>0</v>
      </c>
      <c r="AB127" s="22">
        <v>0</v>
      </c>
      <c r="AC127" s="22">
        <v>912703</v>
      </c>
      <c r="AD127" s="22">
        <v>665906</v>
      </c>
      <c r="AE127" s="22">
        <v>292991</v>
      </c>
      <c r="AF127" s="22">
        <v>0</v>
      </c>
      <c r="AG127" s="22">
        <v>95211</v>
      </c>
      <c r="AH127" s="22">
        <v>66694</v>
      </c>
      <c r="AI127" s="22">
        <v>2033505</v>
      </c>
      <c r="AJ127" s="22">
        <v>0</v>
      </c>
      <c r="AK127" s="22">
        <v>0</v>
      </c>
      <c r="AL127" s="22">
        <v>0</v>
      </c>
      <c r="AM127" s="22">
        <v>0</v>
      </c>
    </row>
    <row r="128" spans="1:3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52267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52267</v>
      </c>
      <c r="N128" s="22">
        <v>1560583</v>
      </c>
      <c r="O128" s="22">
        <v>2958763</v>
      </c>
      <c r="P128" s="22">
        <v>286540</v>
      </c>
      <c r="Q128" s="22">
        <v>0</v>
      </c>
      <c r="R128" s="22">
        <v>49027</v>
      </c>
      <c r="S128" s="22">
        <v>10060</v>
      </c>
      <c r="T128" s="22">
        <v>4917240</v>
      </c>
      <c r="U128" s="22">
        <v>347793</v>
      </c>
      <c r="V128" s="22">
        <v>0</v>
      </c>
      <c r="W128" s="22">
        <v>139596</v>
      </c>
      <c r="X128" s="22">
        <v>242329</v>
      </c>
      <c r="Y128" s="22">
        <v>0</v>
      </c>
      <c r="Z128" s="22">
        <v>0</v>
      </c>
      <c r="AA128" s="22">
        <v>0</v>
      </c>
      <c r="AB128" s="22">
        <v>0</v>
      </c>
      <c r="AC128" s="22">
        <v>729718</v>
      </c>
      <c r="AD128" s="22">
        <v>1371012</v>
      </c>
      <c r="AE128" s="22">
        <v>362571</v>
      </c>
      <c r="AF128" s="22">
        <v>0</v>
      </c>
      <c r="AG128" s="22">
        <v>37337</v>
      </c>
      <c r="AH128" s="22">
        <v>49906</v>
      </c>
      <c r="AI128" s="22">
        <v>2550544</v>
      </c>
      <c r="AJ128" s="22">
        <v>0</v>
      </c>
      <c r="AK128" s="22">
        <v>0</v>
      </c>
      <c r="AL128" s="22">
        <v>0</v>
      </c>
      <c r="AM128" s="22">
        <v>0</v>
      </c>
    </row>
    <row r="129" spans="1:3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273520</v>
      </c>
      <c r="F129" s="22">
        <v>0</v>
      </c>
      <c r="G129" s="22">
        <v>0</v>
      </c>
      <c r="H129" s="22">
        <v>229991</v>
      </c>
      <c r="I129" s="22">
        <v>0</v>
      </c>
      <c r="J129" s="22">
        <v>0</v>
      </c>
      <c r="K129" s="22">
        <v>0</v>
      </c>
      <c r="L129" s="22">
        <v>0</v>
      </c>
      <c r="M129" s="22">
        <v>503511</v>
      </c>
      <c r="N129" s="22">
        <v>2216130</v>
      </c>
      <c r="O129" s="22">
        <v>112400</v>
      </c>
      <c r="P129" s="22">
        <v>248649</v>
      </c>
      <c r="Q129" s="22">
        <v>0</v>
      </c>
      <c r="R129" s="22">
        <v>89062</v>
      </c>
      <c r="S129" s="22">
        <v>891400</v>
      </c>
      <c r="T129" s="22">
        <v>4061152</v>
      </c>
      <c r="U129" s="22">
        <v>405042</v>
      </c>
      <c r="V129" s="22">
        <v>0</v>
      </c>
      <c r="W129" s="22">
        <v>93723</v>
      </c>
      <c r="X129" s="22">
        <v>246832</v>
      </c>
      <c r="Y129" s="22">
        <v>0</v>
      </c>
      <c r="Z129" s="22">
        <v>0</v>
      </c>
      <c r="AA129" s="22">
        <v>0</v>
      </c>
      <c r="AB129" s="22">
        <v>0</v>
      </c>
      <c r="AC129" s="22">
        <v>745597</v>
      </c>
      <c r="AD129" s="22">
        <v>222602</v>
      </c>
      <c r="AE129" s="22">
        <v>133594</v>
      </c>
      <c r="AF129" s="22">
        <v>0</v>
      </c>
      <c r="AG129" s="22">
        <v>164660</v>
      </c>
      <c r="AH129" s="22">
        <v>257424</v>
      </c>
      <c r="AI129" s="22">
        <v>1523877</v>
      </c>
      <c r="AJ129" s="22">
        <v>0</v>
      </c>
      <c r="AK129" s="22">
        <v>0</v>
      </c>
      <c r="AL129" s="22">
        <v>0</v>
      </c>
      <c r="AM129" s="22">
        <v>0</v>
      </c>
    </row>
    <row r="130" spans="1:3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1240708</v>
      </c>
      <c r="F130" s="22">
        <v>0</v>
      </c>
      <c r="G130" s="22">
        <v>202763</v>
      </c>
      <c r="H130" s="22">
        <v>10518</v>
      </c>
      <c r="I130" s="22">
        <v>0</v>
      </c>
      <c r="J130" s="22">
        <v>0</v>
      </c>
      <c r="K130" s="22">
        <v>0</v>
      </c>
      <c r="L130" s="22">
        <v>0</v>
      </c>
      <c r="M130" s="22">
        <v>1453989</v>
      </c>
      <c r="N130" s="22">
        <v>0</v>
      </c>
      <c r="O130" s="22">
        <v>0</v>
      </c>
      <c r="P130" s="22">
        <v>44665</v>
      </c>
      <c r="Q130" s="22">
        <v>0</v>
      </c>
      <c r="R130" s="22">
        <v>0</v>
      </c>
      <c r="S130" s="22">
        <v>60820</v>
      </c>
      <c r="T130" s="22">
        <v>1559474</v>
      </c>
      <c r="U130" s="22">
        <v>758372</v>
      </c>
      <c r="V130" s="22">
        <v>0</v>
      </c>
      <c r="W130" s="22">
        <v>109717</v>
      </c>
      <c r="X130" s="22">
        <v>22405</v>
      </c>
      <c r="Y130" s="22">
        <v>0</v>
      </c>
      <c r="Z130" s="22">
        <v>0</v>
      </c>
      <c r="AA130" s="22">
        <v>0</v>
      </c>
      <c r="AB130" s="22">
        <v>0</v>
      </c>
      <c r="AC130" s="22">
        <v>890494</v>
      </c>
      <c r="AD130" s="22">
        <v>347803</v>
      </c>
      <c r="AE130" s="22">
        <v>0</v>
      </c>
      <c r="AF130" s="22">
        <v>0</v>
      </c>
      <c r="AG130" s="22">
        <v>14832</v>
      </c>
      <c r="AH130" s="22">
        <v>92267</v>
      </c>
      <c r="AI130" s="22">
        <v>1345396</v>
      </c>
      <c r="AJ130" s="22">
        <v>0</v>
      </c>
      <c r="AK130" s="22">
        <v>0</v>
      </c>
      <c r="AL130" s="22">
        <v>0</v>
      </c>
      <c r="AM130" s="22">
        <v>0</v>
      </c>
    </row>
    <row r="131" spans="1:3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559796</v>
      </c>
      <c r="O131" s="22">
        <v>0</v>
      </c>
      <c r="P131" s="22">
        <v>94130</v>
      </c>
      <c r="Q131" s="22">
        <v>0</v>
      </c>
      <c r="R131" s="22">
        <v>60914</v>
      </c>
      <c r="S131" s="22">
        <v>594817</v>
      </c>
      <c r="T131" s="22">
        <v>1309657</v>
      </c>
      <c r="U131" s="22">
        <v>204857</v>
      </c>
      <c r="V131" s="22">
        <v>0</v>
      </c>
      <c r="W131" s="22">
        <v>57965</v>
      </c>
      <c r="X131" s="22">
        <v>79519</v>
      </c>
      <c r="Y131" s="22">
        <v>15467</v>
      </c>
      <c r="Z131" s="22">
        <v>0</v>
      </c>
      <c r="AA131" s="22">
        <v>0</v>
      </c>
      <c r="AB131" s="22">
        <v>0</v>
      </c>
      <c r="AC131" s="22">
        <v>357808</v>
      </c>
      <c r="AD131" s="22">
        <v>345981</v>
      </c>
      <c r="AE131" s="22">
        <v>255641</v>
      </c>
      <c r="AF131" s="22">
        <v>0</v>
      </c>
      <c r="AG131" s="22">
        <v>110398</v>
      </c>
      <c r="AH131" s="22">
        <v>89342</v>
      </c>
      <c r="AI131" s="22">
        <v>1159170</v>
      </c>
      <c r="AJ131" s="22">
        <v>0</v>
      </c>
      <c r="AK131" s="22">
        <v>0</v>
      </c>
      <c r="AL131" s="22">
        <v>0</v>
      </c>
      <c r="AM131" s="22">
        <v>0</v>
      </c>
    </row>
    <row r="132" spans="1:3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832021</v>
      </c>
      <c r="F132" s="22">
        <v>0</v>
      </c>
      <c r="G132" s="22">
        <v>143227</v>
      </c>
      <c r="H132" s="22">
        <v>99892</v>
      </c>
      <c r="I132" s="22">
        <v>0</v>
      </c>
      <c r="J132" s="22">
        <v>0</v>
      </c>
      <c r="K132" s="22">
        <v>0</v>
      </c>
      <c r="L132" s="22">
        <v>0</v>
      </c>
      <c r="M132" s="22">
        <v>1075140</v>
      </c>
      <c r="N132" s="22">
        <v>-224414</v>
      </c>
      <c r="O132" s="22">
        <v>0</v>
      </c>
      <c r="P132" s="22">
        <v>14725</v>
      </c>
      <c r="Q132" s="22">
        <v>0</v>
      </c>
      <c r="R132" s="22">
        <v>0</v>
      </c>
      <c r="S132" s="22">
        <v>0</v>
      </c>
      <c r="T132" s="22">
        <v>865451</v>
      </c>
      <c r="U132" s="22">
        <v>80295</v>
      </c>
      <c r="V132" s="22">
        <v>0</v>
      </c>
      <c r="W132" s="22">
        <v>71401</v>
      </c>
      <c r="X132" s="22">
        <v>56528</v>
      </c>
      <c r="Y132" s="22">
        <v>1709</v>
      </c>
      <c r="Z132" s="22">
        <v>0</v>
      </c>
      <c r="AA132" s="22">
        <v>0</v>
      </c>
      <c r="AB132" s="22">
        <v>0</v>
      </c>
      <c r="AC132" s="22">
        <v>209933</v>
      </c>
      <c r="AD132" s="22">
        <v>28336</v>
      </c>
      <c r="AE132" s="22">
        <v>20728</v>
      </c>
      <c r="AF132" s="22">
        <v>0</v>
      </c>
      <c r="AG132" s="22">
        <v>19135</v>
      </c>
      <c r="AH132" s="22">
        <v>10915</v>
      </c>
      <c r="AI132" s="22">
        <v>289047</v>
      </c>
      <c r="AJ132" s="22">
        <v>0</v>
      </c>
      <c r="AK132" s="22">
        <v>0</v>
      </c>
      <c r="AL132" s="22">
        <v>0</v>
      </c>
      <c r="AM132" s="22">
        <v>0</v>
      </c>
    </row>
    <row r="133" spans="1:3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1842914</v>
      </c>
      <c r="O133" s="22">
        <v>1266163</v>
      </c>
      <c r="P133" s="22">
        <v>730180</v>
      </c>
      <c r="Q133" s="22">
        <v>0</v>
      </c>
      <c r="R133" s="22">
        <v>240300</v>
      </c>
      <c r="S133" s="22">
        <v>205038</v>
      </c>
      <c r="T133" s="22">
        <v>4284595</v>
      </c>
      <c r="U133" s="22">
        <v>671209</v>
      </c>
      <c r="V133" s="22">
        <v>0</v>
      </c>
      <c r="W133" s="22">
        <v>210300</v>
      </c>
      <c r="X133" s="22">
        <v>110870</v>
      </c>
      <c r="Y133" s="22">
        <v>90631</v>
      </c>
      <c r="Z133" s="22">
        <v>0</v>
      </c>
      <c r="AA133" s="22">
        <v>0</v>
      </c>
      <c r="AB133" s="22">
        <v>26936</v>
      </c>
      <c r="AC133" s="22">
        <v>1109946</v>
      </c>
      <c r="AD133" s="22">
        <v>639498</v>
      </c>
      <c r="AE133" s="22">
        <v>241333</v>
      </c>
      <c r="AF133" s="22">
        <v>0</v>
      </c>
      <c r="AG133" s="22">
        <v>212803</v>
      </c>
      <c r="AH133" s="22">
        <v>100994</v>
      </c>
      <c r="AI133" s="22">
        <v>2304574</v>
      </c>
      <c r="AJ133" s="22">
        <v>0</v>
      </c>
      <c r="AK133" s="22">
        <v>0</v>
      </c>
      <c r="AL133" s="22">
        <v>0</v>
      </c>
      <c r="AM133" s="22">
        <v>0</v>
      </c>
    </row>
    <row r="134" spans="1:3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711287</v>
      </c>
      <c r="F134" s="22">
        <v>0</v>
      </c>
      <c r="G134" s="22">
        <v>153892</v>
      </c>
      <c r="H134" s="22">
        <v>2122455</v>
      </c>
      <c r="I134" s="22">
        <v>1692923</v>
      </c>
      <c r="J134" s="22">
        <v>0</v>
      </c>
      <c r="K134" s="22">
        <v>0</v>
      </c>
      <c r="L134" s="22">
        <v>0</v>
      </c>
      <c r="M134" s="22">
        <v>4680557</v>
      </c>
      <c r="N134" s="22">
        <v>6369164</v>
      </c>
      <c r="O134" s="22">
        <v>7392417</v>
      </c>
      <c r="P134" s="22">
        <v>485453</v>
      </c>
      <c r="Q134" s="22">
        <v>872922</v>
      </c>
      <c r="R134" s="22">
        <v>640393</v>
      </c>
      <c r="S134" s="22">
        <v>55480</v>
      </c>
      <c r="T134" s="22">
        <v>20496386</v>
      </c>
      <c r="U134" s="22">
        <v>2651505</v>
      </c>
      <c r="V134" s="22">
        <v>0</v>
      </c>
      <c r="W134" s="22">
        <v>774074</v>
      </c>
      <c r="X134" s="22">
        <v>918160</v>
      </c>
      <c r="Y134" s="22">
        <v>1331462</v>
      </c>
      <c r="Z134" s="22">
        <v>0</v>
      </c>
      <c r="AA134" s="22">
        <v>0</v>
      </c>
      <c r="AB134" s="22">
        <v>0</v>
      </c>
      <c r="AC134" s="22">
        <v>5675201</v>
      </c>
      <c r="AD134" s="22">
        <v>1051117</v>
      </c>
      <c r="AE134" s="22">
        <v>473157</v>
      </c>
      <c r="AF134" s="22">
        <v>0</v>
      </c>
      <c r="AG134" s="22">
        <v>658959</v>
      </c>
      <c r="AH134" s="22">
        <v>438821</v>
      </c>
      <c r="AI134" s="22">
        <v>8297255</v>
      </c>
      <c r="AJ134" s="22">
        <v>0</v>
      </c>
      <c r="AK134" s="22">
        <v>0</v>
      </c>
      <c r="AL134" s="22">
        <v>0</v>
      </c>
      <c r="AM134" s="22">
        <v>0</v>
      </c>
    </row>
    <row r="135" spans="1:3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950659</v>
      </c>
      <c r="F135" s="22">
        <v>0</v>
      </c>
      <c r="G135" s="22">
        <v>1708038</v>
      </c>
      <c r="H135" s="22">
        <v>1283353</v>
      </c>
      <c r="I135" s="22">
        <v>0</v>
      </c>
      <c r="J135" s="22">
        <v>0</v>
      </c>
      <c r="K135" s="22">
        <v>0</v>
      </c>
      <c r="L135" s="22">
        <v>0</v>
      </c>
      <c r="M135" s="22">
        <v>3942050</v>
      </c>
      <c r="N135" s="22">
        <v>0</v>
      </c>
      <c r="O135" s="22">
        <v>1166929</v>
      </c>
      <c r="P135" s="22">
        <v>308799</v>
      </c>
      <c r="Q135" s="22">
        <v>0</v>
      </c>
      <c r="R135" s="22">
        <v>1918096</v>
      </c>
      <c r="S135" s="22">
        <v>588940</v>
      </c>
      <c r="T135" s="22">
        <v>7924814</v>
      </c>
      <c r="U135" s="22">
        <v>1216435</v>
      </c>
      <c r="V135" s="22">
        <v>0</v>
      </c>
      <c r="W135" s="22">
        <v>825972</v>
      </c>
      <c r="X135" s="22">
        <v>308945</v>
      </c>
      <c r="Y135" s="22">
        <v>171516</v>
      </c>
      <c r="Z135" s="22">
        <v>0</v>
      </c>
      <c r="AA135" s="22">
        <v>0</v>
      </c>
      <c r="AB135" s="22">
        <v>0</v>
      </c>
      <c r="AC135" s="22">
        <v>2522868</v>
      </c>
      <c r="AD135" s="22">
        <v>1245057</v>
      </c>
      <c r="AE135" s="22">
        <v>641892</v>
      </c>
      <c r="AF135" s="22">
        <v>0</v>
      </c>
      <c r="AG135" s="22">
        <v>599778</v>
      </c>
      <c r="AH135" s="22">
        <v>375956</v>
      </c>
      <c r="AI135" s="22">
        <v>5385551</v>
      </c>
      <c r="AJ135" s="22">
        <v>0</v>
      </c>
      <c r="AK135" s="22">
        <v>0</v>
      </c>
      <c r="AL135" s="22">
        <v>0</v>
      </c>
      <c r="AM135" s="22">
        <v>0</v>
      </c>
    </row>
    <row r="136" spans="1:3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845511</v>
      </c>
      <c r="F136" s="22">
        <v>0</v>
      </c>
      <c r="G136" s="22">
        <v>0</v>
      </c>
      <c r="H136" s="22">
        <v>0</v>
      </c>
      <c r="I136" s="22">
        <v>128610</v>
      </c>
      <c r="J136" s="22">
        <v>0</v>
      </c>
      <c r="K136" s="22">
        <v>0</v>
      </c>
      <c r="L136" s="22">
        <v>0</v>
      </c>
      <c r="M136" s="22">
        <v>974121</v>
      </c>
      <c r="N136" s="22">
        <v>4566884</v>
      </c>
      <c r="O136" s="22">
        <v>127034</v>
      </c>
      <c r="P136" s="22">
        <v>679160</v>
      </c>
      <c r="Q136" s="22">
        <v>0</v>
      </c>
      <c r="R136" s="22">
        <v>420365</v>
      </c>
      <c r="S136" s="22">
        <v>442170</v>
      </c>
      <c r="T136" s="22">
        <v>7209734</v>
      </c>
      <c r="U136" s="22">
        <v>1857645</v>
      </c>
      <c r="V136" s="22">
        <v>0</v>
      </c>
      <c r="W136" s="22">
        <v>434282</v>
      </c>
      <c r="X136" s="22">
        <v>318664</v>
      </c>
      <c r="Y136" s="22">
        <v>11662</v>
      </c>
      <c r="Z136" s="22">
        <v>0</v>
      </c>
      <c r="AA136" s="22">
        <v>0</v>
      </c>
      <c r="AB136" s="22">
        <v>0</v>
      </c>
      <c r="AC136" s="22">
        <v>2622253</v>
      </c>
      <c r="AD136" s="22">
        <v>574074</v>
      </c>
      <c r="AE136" s="22">
        <v>601977</v>
      </c>
      <c r="AF136" s="22">
        <v>0</v>
      </c>
      <c r="AG136" s="22">
        <v>253105</v>
      </c>
      <c r="AH136" s="22">
        <v>305591</v>
      </c>
      <c r="AI136" s="22">
        <v>4357000</v>
      </c>
      <c r="AJ136" s="22">
        <v>0</v>
      </c>
      <c r="AK136" s="22">
        <v>0</v>
      </c>
      <c r="AL136" s="22">
        <v>0</v>
      </c>
      <c r="AM136" s="22">
        <v>0</v>
      </c>
    </row>
    <row r="137" spans="1:3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96443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9500</v>
      </c>
      <c r="M137" s="22">
        <v>105943</v>
      </c>
      <c r="N137" s="22">
        <v>5340</v>
      </c>
      <c r="O137" s="22">
        <v>0</v>
      </c>
      <c r="P137" s="22">
        <v>226124</v>
      </c>
      <c r="Q137" s="22">
        <v>0</v>
      </c>
      <c r="R137" s="22">
        <v>0</v>
      </c>
      <c r="S137" s="22">
        <v>48288</v>
      </c>
      <c r="T137" s="22">
        <v>385695</v>
      </c>
      <c r="U137" s="22">
        <v>223614</v>
      </c>
      <c r="V137" s="22">
        <v>0</v>
      </c>
      <c r="W137" s="22">
        <v>50966</v>
      </c>
      <c r="X137" s="22">
        <v>65067</v>
      </c>
      <c r="Y137" s="22">
        <v>729</v>
      </c>
      <c r="Z137" s="22">
        <v>0</v>
      </c>
      <c r="AA137" s="22">
        <v>0</v>
      </c>
      <c r="AB137" s="22">
        <v>5684</v>
      </c>
      <c r="AC137" s="22">
        <v>346060</v>
      </c>
      <c r="AD137" s="22">
        <v>23320</v>
      </c>
      <c r="AE137" s="22">
        <v>53107</v>
      </c>
      <c r="AF137" s="22">
        <v>0</v>
      </c>
      <c r="AG137" s="22">
        <v>12300</v>
      </c>
      <c r="AH137" s="22">
        <v>14454</v>
      </c>
      <c r="AI137" s="22">
        <v>449241</v>
      </c>
      <c r="AJ137" s="22">
        <v>0</v>
      </c>
      <c r="AK137" s="22">
        <v>0</v>
      </c>
      <c r="AL137" s="22">
        <v>0</v>
      </c>
      <c r="AM137" s="22">
        <v>0</v>
      </c>
    </row>
    <row r="138" spans="1:3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358287</v>
      </c>
      <c r="F138" s="22">
        <v>0</v>
      </c>
      <c r="G138" s="22">
        <v>152019</v>
      </c>
      <c r="H138" s="22">
        <v>235850</v>
      </c>
      <c r="I138" s="22">
        <v>0</v>
      </c>
      <c r="J138" s="22">
        <v>0</v>
      </c>
      <c r="K138" s="22">
        <v>0</v>
      </c>
      <c r="L138" s="22">
        <v>0</v>
      </c>
      <c r="M138" s="22">
        <v>746156</v>
      </c>
      <c r="N138" s="22">
        <v>0</v>
      </c>
      <c r="O138" s="22">
        <v>0</v>
      </c>
      <c r="P138" s="22">
        <v>178868</v>
      </c>
      <c r="Q138" s="22">
        <v>0</v>
      </c>
      <c r="R138" s="22">
        <v>0</v>
      </c>
      <c r="S138" s="22">
        <v>0</v>
      </c>
      <c r="T138" s="22">
        <v>925024</v>
      </c>
      <c r="U138" s="22">
        <v>424936</v>
      </c>
      <c r="V138" s="22">
        <v>0</v>
      </c>
      <c r="W138" s="22">
        <v>205552</v>
      </c>
      <c r="X138" s="22">
        <v>197815</v>
      </c>
      <c r="Y138" s="22">
        <v>0</v>
      </c>
      <c r="Z138" s="22">
        <v>0</v>
      </c>
      <c r="AA138" s="22">
        <v>0</v>
      </c>
      <c r="AB138" s="22">
        <v>0</v>
      </c>
      <c r="AC138" s="22">
        <v>828303</v>
      </c>
      <c r="AD138" s="22">
        <v>110430</v>
      </c>
      <c r="AE138" s="22">
        <v>91406</v>
      </c>
      <c r="AF138" s="22">
        <v>0</v>
      </c>
      <c r="AG138" s="22">
        <v>0</v>
      </c>
      <c r="AH138" s="22">
        <v>39622</v>
      </c>
      <c r="AI138" s="22">
        <v>1069761</v>
      </c>
      <c r="AJ138" s="22">
        <v>0</v>
      </c>
      <c r="AK138" s="22">
        <v>0</v>
      </c>
      <c r="AL138" s="22">
        <v>0</v>
      </c>
      <c r="AM138" s="22">
        <v>0</v>
      </c>
    </row>
    <row r="139" spans="1:3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398019</v>
      </c>
      <c r="O139" s="22">
        <v>494526</v>
      </c>
      <c r="P139" s="22">
        <v>137615</v>
      </c>
      <c r="Q139" s="22">
        <v>7788</v>
      </c>
      <c r="R139" s="22">
        <v>22156</v>
      </c>
      <c r="S139" s="22">
        <v>0</v>
      </c>
      <c r="T139" s="22">
        <v>1060104</v>
      </c>
      <c r="U139" s="22">
        <v>124696</v>
      </c>
      <c r="V139" s="22">
        <v>0</v>
      </c>
      <c r="W139" s="22">
        <v>162027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286723</v>
      </c>
      <c r="AD139" s="22">
        <v>122367</v>
      </c>
      <c r="AE139" s="22">
        <v>57944</v>
      </c>
      <c r="AF139" s="22">
        <v>0</v>
      </c>
      <c r="AG139" s="22">
        <v>40873</v>
      </c>
      <c r="AH139" s="22">
        <v>38671</v>
      </c>
      <c r="AI139" s="22">
        <v>546578</v>
      </c>
      <c r="AJ139" s="22">
        <v>0</v>
      </c>
      <c r="AK139" s="22">
        <v>0</v>
      </c>
      <c r="AL139" s="22">
        <v>0</v>
      </c>
      <c r="AM139" s="22">
        <v>0</v>
      </c>
    </row>
    <row r="140" spans="1:3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540788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540788</v>
      </c>
      <c r="N140" s="22">
        <v>37929</v>
      </c>
      <c r="O140" s="22">
        <v>87575</v>
      </c>
      <c r="P140" s="22">
        <v>264408</v>
      </c>
      <c r="Q140" s="22">
        <v>30000</v>
      </c>
      <c r="R140" s="22">
        <v>0</v>
      </c>
      <c r="S140" s="22">
        <v>4199</v>
      </c>
      <c r="T140" s="22">
        <v>964899</v>
      </c>
      <c r="U140" s="22">
        <v>262481</v>
      </c>
      <c r="V140" s="22">
        <v>0</v>
      </c>
      <c r="W140" s="22">
        <v>67935</v>
      </c>
      <c r="X140" s="22">
        <v>77049</v>
      </c>
      <c r="Y140" s="22">
        <v>99170</v>
      </c>
      <c r="Z140" s="22">
        <v>0</v>
      </c>
      <c r="AA140" s="22">
        <v>0</v>
      </c>
      <c r="AB140" s="22">
        <v>0</v>
      </c>
      <c r="AC140" s="22">
        <v>506635</v>
      </c>
      <c r="AD140" s="22">
        <v>221563</v>
      </c>
      <c r="AE140" s="22">
        <v>136405</v>
      </c>
      <c r="AF140" s="22">
        <v>0</v>
      </c>
      <c r="AG140" s="22">
        <v>0</v>
      </c>
      <c r="AH140" s="22">
        <v>33397</v>
      </c>
      <c r="AI140" s="22">
        <v>898000</v>
      </c>
      <c r="AJ140" s="22">
        <v>0</v>
      </c>
      <c r="AK140" s="22">
        <v>0</v>
      </c>
      <c r="AL140" s="22">
        <v>0</v>
      </c>
      <c r="AM140" s="22">
        <v>0</v>
      </c>
    </row>
    <row r="141" spans="1:3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833463</v>
      </c>
      <c r="I141" s="22">
        <v>0</v>
      </c>
      <c r="J141" s="22">
        <v>0</v>
      </c>
      <c r="K141" s="22">
        <v>0</v>
      </c>
      <c r="L141" s="22">
        <v>0</v>
      </c>
      <c r="M141" s="22">
        <v>833463</v>
      </c>
      <c r="N141" s="22">
        <v>129575</v>
      </c>
      <c r="O141" s="22">
        <v>0</v>
      </c>
      <c r="P141" s="22">
        <v>1089630</v>
      </c>
      <c r="Q141" s="22">
        <v>0</v>
      </c>
      <c r="R141" s="22">
        <v>0</v>
      </c>
      <c r="S141" s="22">
        <v>62169</v>
      </c>
      <c r="T141" s="22">
        <v>2114837</v>
      </c>
      <c r="U141" s="22">
        <v>232335</v>
      </c>
      <c r="V141" s="22">
        <v>0</v>
      </c>
      <c r="W141" s="22">
        <v>92093</v>
      </c>
      <c r="X141" s="22">
        <v>61000</v>
      </c>
      <c r="Y141" s="22">
        <v>6049</v>
      </c>
      <c r="Z141" s="22">
        <v>0</v>
      </c>
      <c r="AA141" s="22">
        <v>0</v>
      </c>
      <c r="AB141" s="22">
        <v>15047</v>
      </c>
      <c r="AC141" s="22">
        <v>406524</v>
      </c>
      <c r="AD141" s="22">
        <v>397114</v>
      </c>
      <c r="AE141" s="22">
        <v>243259</v>
      </c>
      <c r="AF141" s="22">
        <v>0</v>
      </c>
      <c r="AG141" s="22">
        <v>51688</v>
      </c>
      <c r="AH141" s="22">
        <v>87259</v>
      </c>
      <c r="AI141" s="22">
        <v>1185844</v>
      </c>
      <c r="AJ141" s="22">
        <v>0</v>
      </c>
      <c r="AK141" s="22">
        <v>0</v>
      </c>
      <c r="AL141" s="22">
        <v>0</v>
      </c>
      <c r="AM141" s="22">
        <v>0</v>
      </c>
    </row>
    <row r="142" spans="1:3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78456</v>
      </c>
      <c r="F142" s="22">
        <v>0</v>
      </c>
      <c r="G142" s="22">
        <v>20992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99448</v>
      </c>
      <c r="N142" s="22">
        <v>0</v>
      </c>
      <c r="O142" s="22">
        <v>0</v>
      </c>
      <c r="P142" s="22">
        <v>56376</v>
      </c>
      <c r="Q142" s="22">
        <v>7390</v>
      </c>
      <c r="R142" s="22">
        <v>0</v>
      </c>
      <c r="S142" s="22">
        <v>23970</v>
      </c>
      <c r="T142" s="22">
        <v>187184</v>
      </c>
      <c r="U142" s="22">
        <v>430924</v>
      </c>
      <c r="V142" s="22">
        <v>0</v>
      </c>
      <c r="W142" s="22">
        <v>260859</v>
      </c>
      <c r="X142" s="22">
        <v>64875</v>
      </c>
      <c r="Y142" s="22">
        <v>18378</v>
      </c>
      <c r="Z142" s="22">
        <v>0</v>
      </c>
      <c r="AA142" s="22">
        <v>0</v>
      </c>
      <c r="AB142" s="22">
        <v>0</v>
      </c>
      <c r="AC142" s="22">
        <v>775036</v>
      </c>
      <c r="AD142" s="22">
        <v>204221</v>
      </c>
      <c r="AE142" s="22">
        <v>106994</v>
      </c>
      <c r="AF142" s="22">
        <v>0</v>
      </c>
      <c r="AG142" s="22">
        <v>6233</v>
      </c>
      <c r="AH142" s="22">
        <v>46951</v>
      </c>
      <c r="AI142" s="22">
        <v>1139435</v>
      </c>
      <c r="AJ142" s="22">
        <v>0</v>
      </c>
      <c r="AK142" s="22">
        <v>0</v>
      </c>
      <c r="AL142" s="22">
        <v>0</v>
      </c>
      <c r="AM142" s="22">
        <v>0</v>
      </c>
    </row>
    <row r="143" spans="1:3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395797</v>
      </c>
      <c r="P143" s="22">
        <v>0</v>
      </c>
      <c r="Q143" s="22">
        <v>0</v>
      </c>
      <c r="R143" s="22">
        <v>0</v>
      </c>
      <c r="S143" s="22">
        <v>31026</v>
      </c>
      <c r="T143" s="22">
        <v>426823</v>
      </c>
      <c r="U143" s="22">
        <v>142191</v>
      </c>
      <c r="V143" s="22">
        <v>0</v>
      </c>
      <c r="W143" s="22">
        <v>60758</v>
      </c>
      <c r="X143" s="22">
        <v>16994</v>
      </c>
      <c r="Y143" s="22">
        <v>0</v>
      </c>
      <c r="Z143" s="22">
        <v>0</v>
      </c>
      <c r="AA143" s="22">
        <v>0</v>
      </c>
      <c r="AB143" s="22">
        <v>0</v>
      </c>
      <c r="AC143" s="22">
        <v>219943</v>
      </c>
      <c r="AD143" s="22">
        <v>63744</v>
      </c>
      <c r="AE143" s="22">
        <v>55126</v>
      </c>
      <c r="AF143" s="22">
        <v>0</v>
      </c>
      <c r="AG143" s="22">
        <v>9452</v>
      </c>
      <c r="AH143" s="22">
        <v>3312</v>
      </c>
      <c r="AI143" s="22">
        <v>351577</v>
      </c>
      <c r="AJ143" s="22">
        <v>0</v>
      </c>
      <c r="AK143" s="22">
        <v>0</v>
      </c>
      <c r="AL143" s="22">
        <v>0</v>
      </c>
      <c r="AM143" s="22">
        <v>0</v>
      </c>
    </row>
    <row r="144" spans="1:3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320822</v>
      </c>
      <c r="F144" s="22">
        <v>0</v>
      </c>
      <c r="G144" s="22">
        <v>0</v>
      </c>
      <c r="H144" s="22">
        <v>21719</v>
      </c>
      <c r="I144" s="22">
        <v>0</v>
      </c>
      <c r="J144" s="22">
        <v>0</v>
      </c>
      <c r="K144" s="22">
        <v>0</v>
      </c>
      <c r="L144" s="22">
        <v>0</v>
      </c>
      <c r="M144" s="22">
        <v>342541</v>
      </c>
      <c r="N144" s="22">
        <v>0</v>
      </c>
      <c r="O144" s="22">
        <v>296715</v>
      </c>
      <c r="P144" s="22">
        <v>74809</v>
      </c>
      <c r="Q144" s="22">
        <v>0</v>
      </c>
      <c r="R144" s="22">
        <v>34008</v>
      </c>
      <c r="S144" s="22">
        <v>39750</v>
      </c>
      <c r="T144" s="22">
        <v>787823</v>
      </c>
      <c r="U144" s="22">
        <v>110778</v>
      </c>
      <c r="V144" s="22">
        <v>0</v>
      </c>
      <c r="W144" s="22">
        <v>209753</v>
      </c>
      <c r="X144" s="22">
        <v>93674</v>
      </c>
      <c r="Y144" s="22">
        <v>0</v>
      </c>
      <c r="Z144" s="22">
        <v>0</v>
      </c>
      <c r="AA144" s="22">
        <v>0</v>
      </c>
      <c r="AB144" s="22">
        <v>0</v>
      </c>
      <c r="AC144" s="22">
        <v>414205</v>
      </c>
      <c r="AD144" s="22">
        <v>114325</v>
      </c>
      <c r="AE144" s="22">
        <v>44157</v>
      </c>
      <c r="AF144" s="22">
        <v>0</v>
      </c>
      <c r="AG144" s="22">
        <v>21910</v>
      </c>
      <c r="AH144" s="22">
        <v>83050</v>
      </c>
      <c r="AI144" s="22">
        <v>677647</v>
      </c>
      <c r="AJ144" s="22">
        <v>0</v>
      </c>
      <c r="AK144" s="22">
        <v>0</v>
      </c>
      <c r="AL144" s="22">
        <v>0</v>
      </c>
      <c r="AM144" s="22">
        <v>0</v>
      </c>
    </row>
    <row r="145" spans="1:3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253743</v>
      </c>
      <c r="F145" s="22">
        <v>0</v>
      </c>
      <c r="G145" s="22">
        <v>34665</v>
      </c>
      <c r="H145" s="22">
        <v>2939748</v>
      </c>
      <c r="I145" s="22">
        <v>33131</v>
      </c>
      <c r="J145" s="22">
        <v>0</v>
      </c>
      <c r="K145" s="22">
        <v>0</v>
      </c>
      <c r="L145" s="22">
        <v>0</v>
      </c>
      <c r="M145" s="22">
        <v>3261287</v>
      </c>
      <c r="N145" s="22">
        <v>61560</v>
      </c>
      <c r="O145" s="22">
        <v>132043</v>
      </c>
      <c r="P145" s="22">
        <v>122225</v>
      </c>
      <c r="Q145" s="22">
        <v>0</v>
      </c>
      <c r="R145" s="22">
        <v>2996217</v>
      </c>
      <c r="S145" s="22">
        <v>115471</v>
      </c>
      <c r="T145" s="22">
        <v>6688803</v>
      </c>
      <c r="U145" s="22">
        <v>281566</v>
      </c>
      <c r="V145" s="22">
        <v>0</v>
      </c>
      <c r="W145" s="22">
        <v>59627</v>
      </c>
      <c r="X145" s="22">
        <v>178779</v>
      </c>
      <c r="Y145" s="22">
        <v>15994</v>
      </c>
      <c r="Z145" s="22">
        <v>0</v>
      </c>
      <c r="AA145" s="22">
        <v>0</v>
      </c>
      <c r="AB145" s="22">
        <v>0</v>
      </c>
      <c r="AC145" s="22">
        <v>535966</v>
      </c>
      <c r="AD145" s="22">
        <v>220334</v>
      </c>
      <c r="AE145" s="22">
        <v>286551</v>
      </c>
      <c r="AF145" s="22">
        <v>0</v>
      </c>
      <c r="AG145" s="22">
        <v>403247</v>
      </c>
      <c r="AH145" s="22">
        <v>35213</v>
      </c>
      <c r="AI145" s="22">
        <v>1481311</v>
      </c>
      <c r="AJ145" s="22">
        <v>0</v>
      </c>
      <c r="AK145" s="22">
        <v>0</v>
      </c>
      <c r="AL145" s="22">
        <v>0</v>
      </c>
      <c r="AM145" s="22">
        <v>0</v>
      </c>
    </row>
    <row r="146" spans="1:3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1303671</v>
      </c>
      <c r="F146" s="22">
        <v>0</v>
      </c>
      <c r="G146" s="22">
        <v>309507</v>
      </c>
      <c r="H146" s="22">
        <v>233343</v>
      </c>
      <c r="I146" s="22">
        <v>0</v>
      </c>
      <c r="J146" s="22">
        <v>0</v>
      </c>
      <c r="K146" s="22">
        <v>0</v>
      </c>
      <c r="L146" s="22">
        <v>0</v>
      </c>
      <c r="M146" s="22">
        <v>1846521</v>
      </c>
      <c r="N146" s="22">
        <v>32487</v>
      </c>
      <c r="O146" s="22">
        <v>264934</v>
      </c>
      <c r="P146" s="22">
        <v>727960</v>
      </c>
      <c r="Q146" s="22">
        <v>0</v>
      </c>
      <c r="R146" s="22">
        <v>1113297</v>
      </c>
      <c r="S146" s="22">
        <v>291992</v>
      </c>
      <c r="T146" s="22">
        <v>4277191</v>
      </c>
      <c r="U146" s="22">
        <v>1512280</v>
      </c>
      <c r="V146" s="22">
        <v>0</v>
      </c>
      <c r="W146" s="22">
        <v>509170</v>
      </c>
      <c r="X146" s="22">
        <v>484113</v>
      </c>
      <c r="Y146" s="22">
        <v>550313</v>
      </c>
      <c r="Z146" s="22">
        <v>0</v>
      </c>
      <c r="AA146" s="22">
        <v>0</v>
      </c>
      <c r="AB146" s="22">
        <v>0</v>
      </c>
      <c r="AC146" s="22">
        <v>3055876</v>
      </c>
      <c r="AD146" s="22">
        <v>1118320</v>
      </c>
      <c r="AE146" s="22">
        <v>392828</v>
      </c>
      <c r="AF146" s="22">
        <v>0</v>
      </c>
      <c r="AG146" s="22">
        <v>636979</v>
      </c>
      <c r="AH146" s="22">
        <v>246760</v>
      </c>
      <c r="AI146" s="22">
        <v>5450763</v>
      </c>
      <c r="AJ146" s="22">
        <v>0</v>
      </c>
      <c r="AK146" s="22">
        <v>0</v>
      </c>
      <c r="AL146" s="22">
        <v>0</v>
      </c>
      <c r="AM146" s="22">
        <v>0</v>
      </c>
    </row>
    <row r="147" spans="1:3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584772</v>
      </c>
      <c r="F147" s="22">
        <v>0</v>
      </c>
      <c r="G147" s="22">
        <v>0</v>
      </c>
      <c r="H147" s="22">
        <v>229975</v>
      </c>
      <c r="I147" s="22">
        <v>0</v>
      </c>
      <c r="J147" s="22">
        <v>0</v>
      </c>
      <c r="K147" s="22">
        <v>0</v>
      </c>
      <c r="L147" s="22">
        <v>0</v>
      </c>
      <c r="M147" s="22">
        <v>814747</v>
      </c>
      <c r="N147" s="22">
        <v>0</v>
      </c>
      <c r="O147" s="22">
        <v>0</v>
      </c>
      <c r="P147" s="22">
        <v>76032</v>
      </c>
      <c r="Q147" s="22">
        <v>0</v>
      </c>
      <c r="R147" s="22">
        <v>53761</v>
      </c>
      <c r="S147" s="22">
        <v>0</v>
      </c>
      <c r="T147" s="22">
        <v>944540</v>
      </c>
      <c r="U147" s="22">
        <v>337738</v>
      </c>
      <c r="V147" s="22">
        <v>0</v>
      </c>
      <c r="W147" s="22">
        <v>48018</v>
      </c>
      <c r="X147" s="22">
        <v>64836</v>
      </c>
      <c r="Y147" s="22">
        <v>28268</v>
      </c>
      <c r="Z147" s="22">
        <v>0</v>
      </c>
      <c r="AA147" s="22">
        <v>0</v>
      </c>
      <c r="AB147" s="22">
        <v>0</v>
      </c>
      <c r="AC147" s="22">
        <v>478860</v>
      </c>
      <c r="AD147" s="22">
        <v>26748</v>
      </c>
      <c r="AE147" s="22">
        <v>61013</v>
      </c>
      <c r="AF147" s="22">
        <v>0</v>
      </c>
      <c r="AG147" s="22">
        <v>24924</v>
      </c>
      <c r="AH147" s="22">
        <v>20488</v>
      </c>
      <c r="AI147" s="22">
        <v>612033</v>
      </c>
      <c r="AJ147" s="22">
        <v>0</v>
      </c>
      <c r="AK147" s="22">
        <v>0</v>
      </c>
      <c r="AL147" s="22">
        <v>0</v>
      </c>
      <c r="AM147" s="22">
        <v>0</v>
      </c>
    </row>
    <row r="148" spans="1:3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144409</v>
      </c>
      <c r="F148" s="22">
        <v>0</v>
      </c>
      <c r="G148" s="22">
        <v>859915</v>
      </c>
      <c r="H148" s="22">
        <v>333076</v>
      </c>
      <c r="I148" s="22">
        <v>0</v>
      </c>
      <c r="J148" s="22">
        <v>0</v>
      </c>
      <c r="K148" s="22">
        <v>0</v>
      </c>
      <c r="L148" s="22">
        <v>0</v>
      </c>
      <c r="M148" s="22">
        <v>1337400</v>
      </c>
      <c r="N148" s="22">
        <v>0</v>
      </c>
      <c r="O148" s="22">
        <v>87606</v>
      </c>
      <c r="P148" s="22">
        <v>497400</v>
      </c>
      <c r="Q148" s="22">
        <v>0</v>
      </c>
      <c r="R148" s="22">
        <v>7620</v>
      </c>
      <c r="S148" s="22">
        <v>68324</v>
      </c>
      <c r="T148" s="22">
        <v>1998350</v>
      </c>
      <c r="U148" s="22">
        <v>281418</v>
      </c>
      <c r="V148" s="22">
        <v>0</v>
      </c>
      <c r="W148" s="22">
        <v>311980</v>
      </c>
      <c r="X148" s="22">
        <v>388039</v>
      </c>
      <c r="Y148" s="22">
        <v>0</v>
      </c>
      <c r="Z148" s="22">
        <v>0</v>
      </c>
      <c r="AA148" s="22">
        <v>0</v>
      </c>
      <c r="AB148" s="22">
        <v>0</v>
      </c>
      <c r="AC148" s="22">
        <v>981437</v>
      </c>
      <c r="AD148" s="22">
        <v>166011</v>
      </c>
      <c r="AE148" s="22">
        <v>185430</v>
      </c>
      <c r="AF148" s="22">
        <v>0</v>
      </c>
      <c r="AG148" s="22">
        <v>42231</v>
      </c>
      <c r="AH148" s="22">
        <v>67292</v>
      </c>
      <c r="AI148" s="22">
        <v>1442401</v>
      </c>
      <c r="AJ148" s="22">
        <v>0</v>
      </c>
      <c r="AK148" s="22">
        <v>0</v>
      </c>
      <c r="AL148" s="22">
        <v>0</v>
      </c>
      <c r="AM148" s="22">
        <v>0</v>
      </c>
    </row>
    <row r="149" spans="1:3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259721</v>
      </c>
      <c r="F149" s="22">
        <v>0</v>
      </c>
      <c r="G149" s="22">
        <v>3986740</v>
      </c>
      <c r="H149" s="22">
        <v>124218</v>
      </c>
      <c r="I149" s="22">
        <v>0</v>
      </c>
      <c r="J149" s="22">
        <v>0</v>
      </c>
      <c r="K149" s="22">
        <v>0</v>
      </c>
      <c r="L149" s="22">
        <v>0</v>
      </c>
      <c r="M149" s="22">
        <v>4370679</v>
      </c>
      <c r="N149" s="22">
        <v>169749</v>
      </c>
      <c r="O149" s="22">
        <v>0</v>
      </c>
      <c r="P149" s="22">
        <v>0</v>
      </c>
      <c r="Q149" s="22">
        <v>68580</v>
      </c>
      <c r="R149" s="22">
        <v>68695</v>
      </c>
      <c r="S149" s="22">
        <v>0</v>
      </c>
      <c r="T149" s="22">
        <v>4677703</v>
      </c>
      <c r="U149" s="22">
        <v>142850</v>
      </c>
      <c r="V149" s="22">
        <v>0</v>
      </c>
      <c r="W149" s="22">
        <v>259144</v>
      </c>
      <c r="X149" s="22">
        <v>60483</v>
      </c>
      <c r="Y149" s="22">
        <v>1605</v>
      </c>
      <c r="Z149" s="22">
        <v>0</v>
      </c>
      <c r="AA149" s="22">
        <v>0</v>
      </c>
      <c r="AB149" s="22">
        <v>0</v>
      </c>
      <c r="AC149" s="22">
        <v>464082</v>
      </c>
      <c r="AD149" s="22">
        <v>46600</v>
      </c>
      <c r="AE149" s="22">
        <v>499</v>
      </c>
      <c r="AF149" s="22">
        <v>0</v>
      </c>
      <c r="AG149" s="22">
        <v>39535</v>
      </c>
      <c r="AH149" s="22">
        <v>52627</v>
      </c>
      <c r="AI149" s="22">
        <v>603343</v>
      </c>
      <c r="AJ149" s="22">
        <v>0</v>
      </c>
      <c r="AK149" s="22">
        <v>0</v>
      </c>
      <c r="AL149" s="22">
        <v>0</v>
      </c>
      <c r="AM149" s="22">
        <v>0</v>
      </c>
    </row>
    <row r="150" spans="1:3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747614</v>
      </c>
      <c r="H150" s="22">
        <v>8919751</v>
      </c>
      <c r="I150" s="22">
        <v>0</v>
      </c>
      <c r="J150" s="22">
        <v>0</v>
      </c>
      <c r="K150" s="22">
        <v>0</v>
      </c>
      <c r="L150" s="22">
        <v>0</v>
      </c>
      <c r="M150" s="22">
        <v>9667365</v>
      </c>
      <c r="N150" s="22">
        <v>-6968792</v>
      </c>
      <c r="O150" s="22">
        <v>6987606</v>
      </c>
      <c r="P150" s="22">
        <v>514759</v>
      </c>
      <c r="Q150" s="22">
        <v>2995378</v>
      </c>
      <c r="R150" s="22">
        <v>2548532</v>
      </c>
      <c r="S150" s="22">
        <v>263857</v>
      </c>
      <c r="T150" s="22">
        <v>16008705</v>
      </c>
      <c r="U150" s="22">
        <v>2998267</v>
      </c>
      <c r="V150" s="22">
        <v>0</v>
      </c>
      <c r="W150" s="22">
        <v>892203</v>
      </c>
      <c r="X150" s="22">
        <v>1381729</v>
      </c>
      <c r="Y150" s="22">
        <v>860529</v>
      </c>
      <c r="Z150" s="22">
        <v>0</v>
      </c>
      <c r="AA150" s="22">
        <v>0</v>
      </c>
      <c r="AB150" s="22">
        <v>0</v>
      </c>
      <c r="AC150" s="22">
        <v>6132728</v>
      </c>
      <c r="AD150" s="22">
        <v>3134335</v>
      </c>
      <c r="AE150" s="22">
        <v>1663573</v>
      </c>
      <c r="AF150" s="22">
        <v>0</v>
      </c>
      <c r="AG150" s="22">
        <v>1369377</v>
      </c>
      <c r="AH150" s="22">
        <v>558665</v>
      </c>
      <c r="AI150" s="22">
        <v>12858678</v>
      </c>
      <c r="AJ150" s="22">
        <v>0</v>
      </c>
      <c r="AK150" s="22">
        <v>0</v>
      </c>
      <c r="AL150" s="22">
        <v>0</v>
      </c>
      <c r="AM150" s="22">
        <v>0</v>
      </c>
    </row>
    <row r="151" spans="1:3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465275</v>
      </c>
      <c r="F151" s="22">
        <v>0</v>
      </c>
      <c r="G151" s="22">
        <v>1001118</v>
      </c>
      <c r="H151" s="22">
        <v>498570</v>
      </c>
      <c r="I151" s="22">
        <v>136766</v>
      </c>
      <c r="J151" s="22">
        <v>0</v>
      </c>
      <c r="K151" s="22">
        <v>0</v>
      </c>
      <c r="L151" s="22">
        <v>0</v>
      </c>
      <c r="M151" s="22">
        <v>2101729</v>
      </c>
      <c r="N151" s="22">
        <v>838180</v>
      </c>
      <c r="O151" s="22">
        <v>129032</v>
      </c>
      <c r="P151" s="22">
        <v>1964233</v>
      </c>
      <c r="Q151" s="22">
        <v>43</v>
      </c>
      <c r="R151" s="22">
        <v>1195489</v>
      </c>
      <c r="S151" s="22">
        <v>154517</v>
      </c>
      <c r="T151" s="22">
        <v>6383223</v>
      </c>
      <c r="U151" s="22">
        <v>1502844</v>
      </c>
      <c r="V151" s="22">
        <v>0</v>
      </c>
      <c r="W151" s="22">
        <v>435335</v>
      </c>
      <c r="X151" s="22">
        <v>260585</v>
      </c>
      <c r="Y151" s="22">
        <v>114910</v>
      </c>
      <c r="Z151" s="22">
        <v>0</v>
      </c>
      <c r="AA151" s="22">
        <v>0</v>
      </c>
      <c r="AB151" s="22">
        <v>0</v>
      </c>
      <c r="AC151" s="22">
        <v>2313674</v>
      </c>
      <c r="AD151" s="22">
        <v>690937</v>
      </c>
      <c r="AE151" s="22">
        <v>443330</v>
      </c>
      <c r="AF151" s="22">
        <v>0</v>
      </c>
      <c r="AG151" s="22">
        <v>680280</v>
      </c>
      <c r="AH151" s="22">
        <v>289689</v>
      </c>
      <c r="AI151" s="22">
        <v>4417910</v>
      </c>
      <c r="AJ151" s="22">
        <v>0</v>
      </c>
      <c r="AK151" s="22">
        <v>0</v>
      </c>
      <c r="AL151" s="22">
        <v>0</v>
      </c>
      <c r="AM151" s="22">
        <v>0</v>
      </c>
    </row>
    <row r="152" spans="1:3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43470</v>
      </c>
      <c r="H152" s="22">
        <v>0</v>
      </c>
      <c r="I152" s="22">
        <v>11285</v>
      </c>
      <c r="J152" s="22">
        <v>0</v>
      </c>
      <c r="K152" s="22">
        <v>0</v>
      </c>
      <c r="L152" s="22">
        <v>0</v>
      </c>
      <c r="M152" s="22">
        <v>54755</v>
      </c>
      <c r="N152" s="22">
        <v>0</v>
      </c>
      <c r="O152" s="22">
        <v>0</v>
      </c>
      <c r="P152" s="22">
        <v>18940</v>
      </c>
      <c r="Q152" s="22">
        <v>0</v>
      </c>
      <c r="R152" s="22">
        <v>0</v>
      </c>
      <c r="S152" s="22">
        <v>0</v>
      </c>
      <c r="T152" s="22">
        <v>73695</v>
      </c>
      <c r="U152" s="22">
        <v>119498</v>
      </c>
      <c r="V152" s="22">
        <v>0</v>
      </c>
      <c r="W152" s="22">
        <v>123181</v>
      </c>
      <c r="X152" s="22">
        <v>75881</v>
      </c>
      <c r="Y152" s="22">
        <v>9023</v>
      </c>
      <c r="Z152" s="22">
        <v>0</v>
      </c>
      <c r="AA152" s="22">
        <v>0</v>
      </c>
      <c r="AB152" s="22">
        <v>0</v>
      </c>
      <c r="AC152" s="22">
        <v>327583</v>
      </c>
      <c r="AD152" s="22">
        <v>27563</v>
      </c>
      <c r="AE152" s="22">
        <v>113610</v>
      </c>
      <c r="AF152" s="22">
        <v>0</v>
      </c>
      <c r="AG152" s="22">
        <v>0</v>
      </c>
      <c r="AH152" s="22">
        <v>18208</v>
      </c>
      <c r="AI152" s="22">
        <v>486964</v>
      </c>
      <c r="AJ152" s="22">
        <v>0</v>
      </c>
      <c r="AK152" s="22">
        <v>0</v>
      </c>
      <c r="AL152" s="22">
        <v>0</v>
      </c>
      <c r="AM152" s="22">
        <v>0</v>
      </c>
    </row>
    <row r="153" spans="1:3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32290</v>
      </c>
      <c r="I153" s="22">
        <v>0</v>
      </c>
      <c r="J153" s="22">
        <v>0</v>
      </c>
      <c r="K153" s="22">
        <v>0</v>
      </c>
      <c r="L153" s="22">
        <v>0</v>
      </c>
      <c r="M153" s="22">
        <v>32290</v>
      </c>
      <c r="N153" s="22">
        <v>0</v>
      </c>
      <c r="O153" s="22">
        <v>186207</v>
      </c>
      <c r="P153" s="22">
        <v>0</v>
      </c>
      <c r="Q153" s="22">
        <v>0</v>
      </c>
      <c r="R153" s="22">
        <v>200392</v>
      </c>
      <c r="S153" s="22">
        <v>55771</v>
      </c>
      <c r="T153" s="22">
        <v>474660</v>
      </c>
      <c r="U153" s="22">
        <v>376233</v>
      </c>
      <c r="V153" s="22">
        <v>0</v>
      </c>
      <c r="W153" s="22">
        <v>244488</v>
      </c>
      <c r="X153" s="22">
        <v>23483</v>
      </c>
      <c r="Y153" s="22">
        <v>0</v>
      </c>
      <c r="Z153" s="22">
        <v>0</v>
      </c>
      <c r="AA153" s="22">
        <v>0</v>
      </c>
      <c r="AB153" s="22">
        <v>0</v>
      </c>
      <c r="AC153" s="22">
        <v>644204</v>
      </c>
      <c r="AD153" s="22">
        <v>243963</v>
      </c>
      <c r="AE153" s="22">
        <v>36201</v>
      </c>
      <c r="AF153" s="22">
        <v>0</v>
      </c>
      <c r="AG153" s="22">
        <v>46684</v>
      </c>
      <c r="AH153" s="22">
        <v>13352</v>
      </c>
      <c r="AI153" s="22">
        <v>984404</v>
      </c>
      <c r="AJ153" s="22">
        <v>0</v>
      </c>
      <c r="AK153" s="22">
        <v>0</v>
      </c>
      <c r="AL153" s="22">
        <v>0</v>
      </c>
      <c r="AM153" s="22">
        <v>0</v>
      </c>
    </row>
    <row r="154" spans="1:3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521080</v>
      </c>
      <c r="F154" s="22">
        <v>0</v>
      </c>
      <c r="G154" s="22">
        <v>106682</v>
      </c>
      <c r="H154" s="22">
        <v>222116</v>
      </c>
      <c r="I154" s="22">
        <v>0</v>
      </c>
      <c r="J154" s="22">
        <v>0</v>
      </c>
      <c r="K154" s="22">
        <v>0</v>
      </c>
      <c r="L154" s="22">
        <v>0</v>
      </c>
      <c r="M154" s="22">
        <v>849878</v>
      </c>
      <c r="N154" s="22">
        <v>2594177</v>
      </c>
      <c r="O154" s="22">
        <v>33078</v>
      </c>
      <c r="P154" s="22">
        <v>973147</v>
      </c>
      <c r="Q154" s="22">
        <v>0</v>
      </c>
      <c r="R154" s="22">
        <v>2970</v>
      </c>
      <c r="S154" s="22">
        <v>490508</v>
      </c>
      <c r="T154" s="22">
        <v>4943758</v>
      </c>
      <c r="U154" s="22">
        <v>1952524</v>
      </c>
      <c r="V154" s="22">
        <v>0</v>
      </c>
      <c r="W154" s="22">
        <v>888170</v>
      </c>
      <c r="X154" s="22">
        <v>612550</v>
      </c>
      <c r="Y154" s="22">
        <v>0</v>
      </c>
      <c r="Z154" s="22">
        <v>0</v>
      </c>
      <c r="AA154" s="22">
        <v>0</v>
      </c>
      <c r="AB154" s="22">
        <v>0</v>
      </c>
      <c r="AC154" s="22">
        <v>3453244</v>
      </c>
      <c r="AD154" s="22">
        <v>1659933</v>
      </c>
      <c r="AE154" s="22">
        <v>1109866</v>
      </c>
      <c r="AF154" s="22">
        <v>0</v>
      </c>
      <c r="AG154" s="22">
        <v>135289</v>
      </c>
      <c r="AH154" s="22">
        <v>149510</v>
      </c>
      <c r="AI154" s="22">
        <v>6507842</v>
      </c>
      <c r="AJ154" s="22">
        <v>0</v>
      </c>
      <c r="AK154" s="22">
        <v>0</v>
      </c>
      <c r="AL154" s="22">
        <v>0</v>
      </c>
      <c r="AM154" s="22">
        <v>0</v>
      </c>
    </row>
    <row r="155" spans="1:3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133576</v>
      </c>
      <c r="F155" s="22">
        <v>0</v>
      </c>
      <c r="G155" s="22">
        <v>6016</v>
      </c>
      <c r="H155" s="22">
        <v>6840</v>
      </c>
      <c r="I155" s="22">
        <v>0</v>
      </c>
      <c r="J155" s="22">
        <v>0</v>
      </c>
      <c r="K155" s="22">
        <v>0</v>
      </c>
      <c r="L155" s="22">
        <v>0</v>
      </c>
      <c r="M155" s="22">
        <v>146432</v>
      </c>
      <c r="N155" s="22">
        <v>0</v>
      </c>
      <c r="O155" s="22">
        <v>0</v>
      </c>
      <c r="P155" s="22">
        <v>421675</v>
      </c>
      <c r="Q155" s="22">
        <v>0</v>
      </c>
      <c r="R155" s="22">
        <v>2345642</v>
      </c>
      <c r="S155" s="22">
        <v>117550</v>
      </c>
      <c r="T155" s="22">
        <v>3031299</v>
      </c>
      <c r="U155" s="22">
        <v>703473</v>
      </c>
      <c r="V155" s="22">
        <v>0</v>
      </c>
      <c r="W155" s="22">
        <v>117776</v>
      </c>
      <c r="X155" s="22">
        <v>71357</v>
      </c>
      <c r="Y155" s="22">
        <v>61231</v>
      </c>
      <c r="Z155" s="22">
        <v>0</v>
      </c>
      <c r="AA155" s="22">
        <v>0</v>
      </c>
      <c r="AB155" s="22">
        <v>0</v>
      </c>
      <c r="AC155" s="22">
        <v>953837</v>
      </c>
      <c r="AD155" s="22">
        <v>355624</v>
      </c>
      <c r="AE155" s="22">
        <v>358114</v>
      </c>
      <c r="AF155" s="22">
        <v>0</v>
      </c>
      <c r="AG155" s="22">
        <v>347049</v>
      </c>
      <c r="AH155" s="22">
        <v>232851</v>
      </c>
      <c r="AI155" s="22">
        <v>2247475</v>
      </c>
      <c r="AJ155" s="22">
        <v>0</v>
      </c>
      <c r="AK155" s="22">
        <v>0</v>
      </c>
      <c r="AL155" s="22">
        <v>0</v>
      </c>
      <c r="AM155" s="22">
        <v>0</v>
      </c>
    </row>
    <row r="156" spans="1:3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719377</v>
      </c>
      <c r="F156" s="22">
        <v>0</v>
      </c>
      <c r="G156" s="22">
        <v>177628</v>
      </c>
      <c r="H156" s="22">
        <v>131685</v>
      </c>
      <c r="I156" s="22">
        <v>219107</v>
      </c>
      <c r="J156" s="22">
        <v>0</v>
      </c>
      <c r="K156" s="22">
        <v>0</v>
      </c>
      <c r="L156" s="22">
        <v>0</v>
      </c>
      <c r="M156" s="22">
        <v>1247797</v>
      </c>
      <c r="N156" s="22">
        <v>5080</v>
      </c>
      <c r="O156" s="22">
        <v>1151200</v>
      </c>
      <c r="P156" s="22">
        <v>337941</v>
      </c>
      <c r="Q156" s="22">
        <v>0</v>
      </c>
      <c r="R156" s="22">
        <v>9350</v>
      </c>
      <c r="S156" s="22">
        <v>0</v>
      </c>
      <c r="T156" s="22">
        <v>2751368</v>
      </c>
      <c r="U156" s="22">
        <v>274567</v>
      </c>
      <c r="V156" s="22">
        <v>0</v>
      </c>
      <c r="W156" s="22">
        <v>129275</v>
      </c>
      <c r="X156" s="22">
        <v>48580</v>
      </c>
      <c r="Y156" s="22">
        <v>14371</v>
      </c>
      <c r="Z156" s="22">
        <v>0</v>
      </c>
      <c r="AA156" s="22">
        <v>0</v>
      </c>
      <c r="AB156" s="22">
        <v>0</v>
      </c>
      <c r="AC156" s="22">
        <v>466793</v>
      </c>
      <c r="AD156" s="22">
        <v>593390</v>
      </c>
      <c r="AE156" s="22">
        <v>90181</v>
      </c>
      <c r="AF156" s="22">
        <v>0</v>
      </c>
      <c r="AG156" s="22">
        <v>40720</v>
      </c>
      <c r="AH156" s="22">
        <v>67036</v>
      </c>
      <c r="AI156" s="22">
        <v>1258120</v>
      </c>
      <c r="AJ156" s="22">
        <v>0</v>
      </c>
      <c r="AK156" s="22">
        <v>0</v>
      </c>
      <c r="AL156" s="22">
        <v>0</v>
      </c>
      <c r="AM156" s="22">
        <v>0</v>
      </c>
    </row>
    <row r="157" spans="1:3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31534</v>
      </c>
      <c r="F157" s="22">
        <v>0</v>
      </c>
      <c r="G157" s="22">
        <v>1257191</v>
      </c>
      <c r="H157" s="22">
        <v>105577</v>
      </c>
      <c r="I157" s="22">
        <v>0</v>
      </c>
      <c r="J157" s="22">
        <v>0</v>
      </c>
      <c r="K157" s="22">
        <v>0</v>
      </c>
      <c r="L157" s="22">
        <v>0</v>
      </c>
      <c r="M157" s="22">
        <v>1394302</v>
      </c>
      <c r="N157" s="22">
        <v>0</v>
      </c>
      <c r="O157" s="22">
        <v>192441</v>
      </c>
      <c r="P157" s="22">
        <v>247215</v>
      </c>
      <c r="Q157" s="22">
        <v>0</v>
      </c>
      <c r="R157" s="22">
        <v>45009</v>
      </c>
      <c r="S157" s="22">
        <v>0</v>
      </c>
      <c r="T157" s="22">
        <v>1878967</v>
      </c>
      <c r="U157" s="22">
        <v>211952</v>
      </c>
      <c r="V157" s="22">
        <v>0</v>
      </c>
      <c r="W157" s="22">
        <v>355484</v>
      </c>
      <c r="X157" s="22">
        <v>516801</v>
      </c>
      <c r="Y157" s="22">
        <v>0</v>
      </c>
      <c r="Z157" s="22">
        <v>0</v>
      </c>
      <c r="AA157" s="22">
        <v>0</v>
      </c>
      <c r="AB157" s="22">
        <v>0</v>
      </c>
      <c r="AC157" s="22">
        <v>1084237</v>
      </c>
      <c r="AD157" s="22">
        <v>444711</v>
      </c>
      <c r="AE157" s="22">
        <v>222555</v>
      </c>
      <c r="AF157" s="22">
        <v>0</v>
      </c>
      <c r="AG157" s="22">
        <v>194429</v>
      </c>
      <c r="AH157" s="22">
        <v>93707</v>
      </c>
      <c r="AI157" s="22">
        <v>2039639</v>
      </c>
      <c r="AJ157" s="22">
        <v>0</v>
      </c>
      <c r="AK157" s="22">
        <v>0</v>
      </c>
      <c r="AL157" s="22">
        <v>0</v>
      </c>
      <c r="AM157" s="22">
        <v>0</v>
      </c>
    </row>
    <row r="158" spans="1:3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522172</v>
      </c>
      <c r="F158" s="22">
        <v>0</v>
      </c>
      <c r="G158" s="22">
        <v>0</v>
      </c>
      <c r="H158" s="22">
        <v>34759674</v>
      </c>
      <c r="I158" s="22">
        <v>0</v>
      </c>
      <c r="J158" s="22">
        <v>0</v>
      </c>
      <c r="K158" s="22">
        <v>74933</v>
      </c>
      <c r="L158" s="22">
        <v>0</v>
      </c>
      <c r="M158" s="22">
        <v>35356779</v>
      </c>
      <c r="N158" s="22">
        <v>2096697</v>
      </c>
      <c r="O158" s="22">
        <v>1100684</v>
      </c>
      <c r="P158" s="22">
        <v>527148</v>
      </c>
      <c r="Q158" s="22">
        <v>35817</v>
      </c>
      <c r="R158" s="22">
        <v>0</v>
      </c>
      <c r="S158" s="22">
        <v>0</v>
      </c>
      <c r="T158" s="22">
        <v>39117125</v>
      </c>
      <c r="U158" s="22">
        <v>1105993</v>
      </c>
      <c r="V158" s="22">
        <v>0</v>
      </c>
      <c r="W158" s="22">
        <v>22506</v>
      </c>
      <c r="X158" s="22">
        <v>2777854</v>
      </c>
      <c r="Y158" s="22">
        <v>50145</v>
      </c>
      <c r="Z158" s="22">
        <v>0</v>
      </c>
      <c r="AA158" s="22">
        <v>43673</v>
      </c>
      <c r="AB158" s="22">
        <v>0</v>
      </c>
      <c r="AC158" s="22">
        <v>4000171</v>
      </c>
      <c r="AD158" s="22">
        <v>537387</v>
      </c>
      <c r="AE158" s="22">
        <v>609250</v>
      </c>
      <c r="AF158" s="22">
        <v>0</v>
      </c>
      <c r="AG158" s="22">
        <v>0</v>
      </c>
      <c r="AH158" s="22">
        <v>101483</v>
      </c>
      <c r="AI158" s="22">
        <v>5248291</v>
      </c>
      <c r="AJ158" s="22">
        <v>0</v>
      </c>
      <c r="AK158" s="22">
        <v>0</v>
      </c>
      <c r="AL158" s="22">
        <v>0</v>
      </c>
      <c r="AM158" s="22">
        <v>0</v>
      </c>
    </row>
    <row r="159" spans="1:3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1228151</v>
      </c>
      <c r="O159" s="22">
        <v>218368</v>
      </c>
      <c r="P159" s="22">
        <v>170827</v>
      </c>
      <c r="Q159" s="22">
        <v>0</v>
      </c>
      <c r="R159" s="22">
        <v>222903</v>
      </c>
      <c r="S159" s="22">
        <v>83000</v>
      </c>
      <c r="T159" s="22">
        <v>1923249</v>
      </c>
      <c r="U159" s="22">
        <v>476017</v>
      </c>
      <c r="V159" s="22">
        <v>0</v>
      </c>
      <c r="W159" s="22">
        <v>183351</v>
      </c>
      <c r="X159" s="22">
        <v>138851</v>
      </c>
      <c r="Y159" s="22">
        <v>30627</v>
      </c>
      <c r="Z159" s="22">
        <v>0</v>
      </c>
      <c r="AA159" s="22">
        <v>0</v>
      </c>
      <c r="AB159" s="22">
        <v>0</v>
      </c>
      <c r="AC159" s="22">
        <v>828846</v>
      </c>
      <c r="AD159" s="22">
        <v>377925</v>
      </c>
      <c r="AE159" s="22">
        <v>185266</v>
      </c>
      <c r="AF159" s="22">
        <v>0</v>
      </c>
      <c r="AG159" s="22">
        <v>59433</v>
      </c>
      <c r="AH159" s="22">
        <v>54995</v>
      </c>
      <c r="AI159" s="22">
        <v>1506465</v>
      </c>
      <c r="AJ159" s="22">
        <v>0</v>
      </c>
      <c r="AK159" s="22">
        <v>0</v>
      </c>
      <c r="AL159" s="22">
        <v>0</v>
      </c>
      <c r="AM159" s="22">
        <v>0</v>
      </c>
    </row>
    <row r="160" spans="1:3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78795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78795</v>
      </c>
      <c r="N160" s="22">
        <v>-6500</v>
      </c>
      <c r="O160" s="22">
        <v>1465452</v>
      </c>
      <c r="P160" s="22">
        <v>177186</v>
      </c>
      <c r="Q160" s="22">
        <v>0</v>
      </c>
      <c r="R160" s="22">
        <v>0</v>
      </c>
      <c r="S160" s="22">
        <v>0</v>
      </c>
      <c r="T160" s="22">
        <v>1714933</v>
      </c>
      <c r="U160" s="22">
        <v>18460</v>
      </c>
      <c r="V160" s="22">
        <v>0</v>
      </c>
      <c r="W160" s="22">
        <v>498303</v>
      </c>
      <c r="X160" s="22">
        <v>34574</v>
      </c>
      <c r="Y160" s="22">
        <v>0</v>
      </c>
      <c r="Z160" s="22">
        <v>0</v>
      </c>
      <c r="AA160" s="22">
        <v>40263</v>
      </c>
      <c r="AB160" s="22">
        <v>19811</v>
      </c>
      <c r="AC160" s="22">
        <v>611411</v>
      </c>
      <c r="AD160" s="22">
        <v>240052</v>
      </c>
      <c r="AE160" s="22">
        <v>137427</v>
      </c>
      <c r="AF160" s="22">
        <v>0</v>
      </c>
      <c r="AG160" s="22">
        <v>319433</v>
      </c>
      <c r="AH160" s="22">
        <v>55286</v>
      </c>
      <c r="AI160" s="22">
        <v>1363609</v>
      </c>
      <c r="AJ160" s="22">
        <v>0</v>
      </c>
      <c r="AK160" s="22">
        <v>0</v>
      </c>
      <c r="AL160" s="22">
        <v>0</v>
      </c>
      <c r="AM160" s="22">
        <v>0</v>
      </c>
    </row>
    <row r="161" spans="1:3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1312404</v>
      </c>
      <c r="F161" s="22">
        <v>0</v>
      </c>
      <c r="G161" s="22">
        <v>37265</v>
      </c>
      <c r="H161" s="22">
        <v>600118</v>
      </c>
      <c r="I161" s="22">
        <v>0</v>
      </c>
      <c r="J161" s="22">
        <v>0</v>
      </c>
      <c r="K161" s="22">
        <v>0</v>
      </c>
      <c r="L161" s="22">
        <v>0</v>
      </c>
      <c r="M161" s="22">
        <v>1949787</v>
      </c>
      <c r="N161" s="22">
        <v>0</v>
      </c>
      <c r="O161" s="22">
        <v>408084</v>
      </c>
      <c r="P161" s="22">
        <v>535809</v>
      </c>
      <c r="Q161" s="22">
        <v>3055</v>
      </c>
      <c r="R161" s="22">
        <v>70765</v>
      </c>
      <c r="S161" s="22">
        <v>0</v>
      </c>
      <c r="T161" s="22">
        <v>2967500</v>
      </c>
      <c r="U161" s="22">
        <v>463926</v>
      </c>
      <c r="V161" s="22">
        <v>0</v>
      </c>
      <c r="W161" s="22">
        <v>71574</v>
      </c>
      <c r="X161" s="22">
        <v>63830</v>
      </c>
      <c r="Y161" s="22">
        <v>54643</v>
      </c>
      <c r="Z161" s="22">
        <v>0</v>
      </c>
      <c r="AA161" s="22">
        <v>0</v>
      </c>
      <c r="AB161" s="22">
        <v>0</v>
      </c>
      <c r="AC161" s="22">
        <v>653973</v>
      </c>
      <c r="AD161" s="22">
        <v>313204</v>
      </c>
      <c r="AE161" s="22">
        <v>447770</v>
      </c>
      <c r="AF161" s="22">
        <v>0</v>
      </c>
      <c r="AG161" s="22">
        <v>183721</v>
      </c>
      <c r="AH161" s="22">
        <v>56981</v>
      </c>
      <c r="AI161" s="22">
        <v>1655649</v>
      </c>
      <c r="AJ161" s="22">
        <v>0</v>
      </c>
      <c r="AK161" s="22">
        <v>0</v>
      </c>
      <c r="AL161" s="22">
        <v>0</v>
      </c>
      <c r="AM161" s="22">
        <v>0</v>
      </c>
    </row>
    <row r="162" spans="1:3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477259</v>
      </c>
      <c r="I162" s="22">
        <v>0</v>
      </c>
      <c r="J162" s="22">
        <v>0</v>
      </c>
      <c r="K162" s="22">
        <v>0</v>
      </c>
      <c r="L162" s="22">
        <v>0</v>
      </c>
      <c r="M162" s="22">
        <v>477259</v>
      </c>
      <c r="N162" s="22">
        <v>3928288</v>
      </c>
      <c r="O162" s="22">
        <v>1072409</v>
      </c>
      <c r="P162" s="22">
        <v>334488</v>
      </c>
      <c r="Q162" s="22">
        <v>0</v>
      </c>
      <c r="R162" s="22">
        <v>0</v>
      </c>
      <c r="S162" s="22">
        <v>115939</v>
      </c>
      <c r="T162" s="22">
        <v>5928383</v>
      </c>
      <c r="U162" s="22">
        <v>1474606</v>
      </c>
      <c r="V162" s="22">
        <v>0</v>
      </c>
      <c r="W162" s="22">
        <v>430900</v>
      </c>
      <c r="X162" s="22">
        <v>135996</v>
      </c>
      <c r="Y162" s="22">
        <v>46053</v>
      </c>
      <c r="Z162" s="22">
        <v>0</v>
      </c>
      <c r="AA162" s="22">
        <v>0</v>
      </c>
      <c r="AB162" s="22">
        <v>0</v>
      </c>
      <c r="AC162" s="22">
        <v>2087555</v>
      </c>
      <c r="AD162" s="22">
        <v>716630</v>
      </c>
      <c r="AE162" s="22">
        <v>314385</v>
      </c>
      <c r="AF162" s="22">
        <v>0</v>
      </c>
      <c r="AG162" s="22">
        <v>232818</v>
      </c>
      <c r="AH162" s="22">
        <v>229535</v>
      </c>
      <c r="AI162" s="22">
        <v>3580923</v>
      </c>
      <c r="AJ162" s="22">
        <v>0</v>
      </c>
      <c r="AK162" s="22">
        <v>0</v>
      </c>
      <c r="AL162" s="22">
        <v>0</v>
      </c>
      <c r="AM162" s="22">
        <v>0</v>
      </c>
    </row>
    <row r="163" spans="1:3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348664</v>
      </c>
      <c r="F163" s="22">
        <v>0</v>
      </c>
      <c r="G163" s="22">
        <v>0</v>
      </c>
      <c r="H163" s="22">
        <v>100787</v>
      </c>
      <c r="I163" s="22">
        <v>0</v>
      </c>
      <c r="J163" s="22">
        <v>0</v>
      </c>
      <c r="K163" s="22">
        <v>0</v>
      </c>
      <c r="L163" s="22">
        <v>100273</v>
      </c>
      <c r="M163" s="22">
        <v>549724</v>
      </c>
      <c r="N163" s="22">
        <v>0</v>
      </c>
      <c r="O163" s="22">
        <v>945428</v>
      </c>
      <c r="P163" s="22">
        <v>29509</v>
      </c>
      <c r="Q163" s="22">
        <v>94053</v>
      </c>
      <c r="R163" s="22">
        <v>0</v>
      </c>
      <c r="S163" s="22">
        <v>104479</v>
      </c>
      <c r="T163" s="22">
        <v>1723193</v>
      </c>
      <c r="U163" s="22">
        <v>595130</v>
      </c>
      <c r="V163" s="22">
        <v>0</v>
      </c>
      <c r="W163" s="22">
        <v>39503</v>
      </c>
      <c r="X163" s="22">
        <v>65903</v>
      </c>
      <c r="Y163" s="22">
        <v>72309</v>
      </c>
      <c r="Z163" s="22">
        <v>0</v>
      </c>
      <c r="AA163" s="22">
        <v>0</v>
      </c>
      <c r="AB163" s="22">
        <v>15093</v>
      </c>
      <c r="AC163" s="22">
        <v>787938</v>
      </c>
      <c r="AD163" s="22">
        <v>349708</v>
      </c>
      <c r="AE163" s="22">
        <v>67126</v>
      </c>
      <c r="AF163" s="22">
        <v>0</v>
      </c>
      <c r="AG163" s="22">
        <v>19662</v>
      </c>
      <c r="AH163" s="22">
        <v>129098</v>
      </c>
      <c r="AI163" s="22">
        <v>1353532</v>
      </c>
      <c r="AJ163" s="22">
        <v>0</v>
      </c>
      <c r="AK163" s="22">
        <v>0</v>
      </c>
      <c r="AL163" s="22">
        <v>0</v>
      </c>
      <c r="AM163" s="22">
        <v>0</v>
      </c>
    </row>
    <row r="164" spans="1:3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150141</v>
      </c>
      <c r="F164" s="22">
        <v>0</v>
      </c>
      <c r="G164" s="22">
        <v>0</v>
      </c>
      <c r="H164" s="22">
        <v>0</v>
      </c>
      <c r="I164" s="22">
        <v>1360123</v>
      </c>
      <c r="J164" s="22">
        <v>0</v>
      </c>
      <c r="K164" s="22">
        <v>0</v>
      </c>
      <c r="L164" s="22">
        <v>0</v>
      </c>
      <c r="M164" s="22">
        <v>1510264</v>
      </c>
      <c r="N164" s="22">
        <v>0</v>
      </c>
      <c r="O164" s="22">
        <v>34130</v>
      </c>
      <c r="P164" s="22">
        <v>191593</v>
      </c>
      <c r="Q164" s="22">
        <v>0</v>
      </c>
      <c r="R164" s="22">
        <v>0</v>
      </c>
      <c r="S164" s="22">
        <v>0</v>
      </c>
      <c r="T164" s="22">
        <v>1735987</v>
      </c>
      <c r="U164" s="22">
        <v>585845</v>
      </c>
      <c r="V164" s="22">
        <v>0</v>
      </c>
      <c r="W164" s="22">
        <v>259514</v>
      </c>
      <c r="X164" s="22">
        <v>226945</v>
      </c>
      <c r="Y164" s="22">
        <v>53383</v>
      </c>
      <c r="Z164" s="22">
        <v>0</v>
      </c>
      <c r="AA164" s="22">
        <v>0</v>
      </c>
      <c r="AB164" s="22">
        <v>0</v>
      </c>
      <c r="AC164" s="22">
        <v>1125687</v>
      </c>
      <c r="AD164" s="22">
        <v>183716</v>
      </c>
      <c r="AE164" s="22">
        <v>166775</v>
      </c>
      <c r="AF164" s="22">
        <v>0</v>
      </c>
      <c r="AG164" s="22">
        <v>35118</v>
      </c>
      <c r="AH164" s="22">
        <v>49415</v>
      </c>
      <c r="AI164" s="22">
        <v>1560711</v>
      </c>
      <c r="AJ164" s="22">
        <v>0</v>
      </c>
      <c r="AK164" s="22">
        <v>0</v>
      </c>
      <c r="AL164" s="22">
        <v>0</v>
      </c>
      <c r="AM164" s="22">
        <v>0</v>
      </c>
    </row>
    <row r="165" spans="1:3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81570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81570</v>
      </c>
      <c r="N165" s="22">
        <v>9561873</v>
      </c>
      <c r="O165" s="22">
        <v>302000</v>
      </c>
      <c r="P165" s="22">
        <v>540164</v>
      </c>
      <c r="Q165" s="22">
        <v>0</v>
      </c>
      <c r="R165" s="22">
        <v>488189</v>
      </c>
      <c r="S165" s="22">
        <v>302745</v>
      </c>
      <c r="T165" s="22">
        <v>11276541</v>
      </c>
      <c r="U165" s="22">
        <v>1172188</v>
      </c>
      <c r="V165" s="22">
        <v>0</v>
      </c>
      <c r="W165" s="22">
        <v>712808</v>
      </c>
      <c r="X165" s="22">
        <v>333411</v>
      </c>
      <c r="Y165" s="22">
        <v>96786</v>
      </c>
      <c r="Z165" s="22">
        <v>0</v>
      </c>
      <c r="AA165" s="22">
        <v>0</v>
      </c>
      <c r="AB165" s="22">
        <v>0</v>
      </c>
      <c r="AC165" s="22">
        <v>2315193</v>
      </c>
      <c r="AD165" s="22">
        <v>721852</v>
      </c>
      <c r="AE165" s="22">
        <v>378328</v>
      </c>
      <c r="AF165" s="22">
        <v>0</v>
      </c>
      <c r="AG165" s="22">
        <v>271725</v>
      </c>
      <c r="AH165" s="22">
        <v>104300</v>
      </c>
      <c r="AI165" s="22">
        <v>3791398</v>
      </c>
      <c r="AJ165" s="22">
        <v>0</v>
      </c>
      <c r="AK165" s="22">
        <v>0</v>
      </c>
      <c r="AL165" s="22">
        <v>0</v>
      </c>
      <c r="AM165" s="22">
        <v>0</v>
      </c>
    </row>
    <row r="166" spans="1:3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34495</v>
      </c>
      <c r="T166" s="22">
        <v>34495</v>
      </c>
      <c r="U166" s="22">
        <v>172594</v>
      </c>
      <c r="V166" s="22">
        <v>0</v>
      </c>
      <c r="W166" s="22">
        <v>102374</v>
      </c>
      <c r="X166" s="22">
        <v>69188</v>
      </c>
      <c r="Y166" s="22">
        <v>5327</v>
      </c>
      <c r="Z166" s="22">
        <v>0</v>
      </c>
      <c r="AA166" s="22">
        <v>0</v>
      </c>
      <c r="AB166" s="22">
        <v>4912</v>
      </c>
      <c r="AC166" s="22">
        <v>354395</v>
      </c>
      <c r="AD166" s="22">
        <v>37734</v>
      </c>
      <c r="AE166" s="22">
        <v>89405</v>
      </c>
      <c r="AF166" s="22">
        <v>0</v>
      </c>
      <c r="AG166" s="22">
        <v>31538</v>
      </c>
      <c r="AH166" s="22">
        <v>16402</v>
      </c>
      <c r="AI166" s="22">
        <v>529474</v>
      </c>
      <c r="AJ166" s="22">
        <v>0</v>
      </c>
      <c r="AK166" s="22">
        <v>0</v>
      </c>
      <c r="AL166" s="22">
        <v>0</v>
      </c>
      <c r="AM166" s="22">
        <v>0</v>
      </c>
    </row>
    <row r="167" spans="1:3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109197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109197</v>
      </c>
      <c r="N167" s="22">
        <v>0</v>
      </c>
      <c r="O167" s="22">
        <v>1823707</v>
      </c>
      <c r="P167" s="22">
        <v>112284</v>
      </c>
      <c r="Q167" s="22">
        <v>209916</v>
      </c>
      <c r="R167" s="22">
        <v>1144356</v>
      </c>
      <c r="S167" s="22">
        <v>196033</v>
      </c>
      <c r="T167" s="22">
        <v>3595493</v>
      </c>
      <c r="U167" s="22">
        <v>1119836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1119836</v>
      </c>
      <c r="AD167" s="22">
        <v>169065</v>
      </c>
      <c r="AE167" s="22">
        <v>151249</v>
      </c>
      <c r="AF167" s="22">
        <v>0</v>
      </c>
      <c r="AG167" s="22">
        <v>289549</v>
      </c>
      <c r="AH167" s="22">
        <v>101285</v>
      </c>
      <c r="AI167" s="22">
        <v>1830984</v>
      </c>
      <c r="AJ167" s="22">
        <v>0</v>
      </c>
      <c r="AK167" s="22">
        <v>0</v>
      </c>
      <c r="AL167" s="22">
        <v>0</v>
      </c>
      <c r="AM167" s="22">
        <v>0</v>
      </c>
    </row>
    <row r="168" spans="1:3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1230950</v>
      </c>
      <c r="F168" s="22">
        <v>0</v>
      </c>
      <c r="G168" s="22">
        <v>434095</v>
      </c>
      <c r="H168" s="22">
        <v>1238888</v>
      </c>
      <c r="I168" s="22">
        <v>0</v>
      </c>
      <c r="J168" s="22">
        <v>0</v>
      </c>
      <c r="K168" s="22">
        <v>0</v>
      </c>
      <c r="L168" s="22">
        <v>0</v>
      </c>
      <c r="M168" s="22">
        <v>2903933</v>
      </c>
      <c r="N168" s="22">
        <v>340816</v>
      </c>
      <c r="O168" s="22">
        <v>1390564</v>
      </c>
      <c r="P168" s="22">
        <v>1192911</v>
      </c>
      <c r="Q168" s="22">
        <v>0</v>
      </c>
      <c r="R168" s="22">
        <v>1311891</v>
      </c>
      <c r="S168" s="22">
        <v>1101646</v>
      </c>
      <c r="T168" s="22">
        <v>8241761</v>
      </c>
      <c r="U168" s="22">
        <v>537728</v>
      </c>
      <c r="V168" s="22">
        <v>0</v>
      </c>
      <c r="W168" s="22">
        <v>2366944</v>
      </c>
      <c r="X168" s="22">
        <v>773471</v>
      </c>
      <c r="Y168" s="22">
        <v>0</v>
      </c>
      <c r="Z168" s="22">
        <v>0</v>
      </c>
      <c r="AA168" s="22">
        <v>0</v>
      </c>
      <c r="AB168" s="22">
        <v>0</v>
      </c>
      <c r="AC168" s="22">
        <v>3678143</v>
      </c>
      <c r="AD168" s="22">
        <v>1197122</v>
      </c>
      <c r="AE168" s="22">
        <v>559465</v>
      </c>
      <c r="AF168" s="22">
        <v>0</v>
      </c>
      <c r="AG168" s="22">
        <v>556018</v>
      </c>
      <c r="AH168" s="22">
        <v>291642</v>
      </c>
      <c r="AI168" s="22">
        <v>6282390</v>
      </c>
      <c r="AJ168" s="22">
        <v>0</v>
      </c>
      <c r="AK168" s="22">
        <v>0</v>
      </c>
      <c r="AL168" s="22">
        <v>0</v>
      </c>
      <c r="AM168" s="22">
        <v>0</v>
      </c>
    </row>
    <row r="169" spans="1:3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74109</v>
      </c>
      <c r="F169" s="22">
        <v>0</v>
      </c>
      <c r="G169" s="22">
        <v>31117</v>
      </c>
      <c r="H169" s="22">
        <v>60861</v>
      </c>
      <c r="I169" s="22">
        <v>0</v>
      </c>
      <c r="J169" s="22">
        <v>0</v>
      </c>
      <c r="K169" s="22">
        <v>13000</v>
      </c>
      <c r="L169" s="22">
        <v>0</v>
      </c>
      <c r="M169" s="22">
        <v>179087</v>
      </c>
      <c r="N169" s="22">
        <v>0</v>
      </c>
      <c r="O169" s="22">
        <v>359174</v>
      </c>
      <c r="P169" s="22">
        <v>126465</v>
      </c>
      <c r="Q169" s="22">
        <v>62000</v>
      </c>
      <c r="R169" s="22">
        <v>0</v>
      </c>
      <c r="S169" s="22">
        <v>0</v>
      </c>
      <c r="T169" s="22">
        <v>726726</v>
      </c>
      <c r="U169" s="22">
        <v>155381</v>
      </c>
      <c r="V169" s="22">
        <v>0</v>
      </c>
      <c r="W169" s="22">
        <v>65092</v>
      </c>
      <c r="X169" s="22">
        <v>57410</v>
      </c>
      <c r="Y169" s="22">
        <v>0</v>
      </c>
      <c r="Z169" s="22">
        <v>0</v>
      </c>
      <c r="AA169" s="22">
        <v>17149</v>
      </c>
      <c r="AB169" s="22">
        <v>5262</v>
      </c>
      <c r="AC169" s="22">
        <v>300294</v>
      </c>
      <c r="AD169" s="22">
        <v>25702</v>
      </c>
      <c r="AE169" s="22">
        <v>93895</v>
      </c>
      <c r="AF169" s="22">
        <v>0</v>
      </c>
      <c r="AG169" s="22">
        <v>19404</v>
      </c>
      <c r="AH169" s="22">
        <v>20905</v>
      </c>
      <c r="AI169" s="22">
        <v>460200</v>
      </c>
      <c r="AJ169" s="22">
        <v>0</v>
      </c>
      <c r="AK169" s="22">
        <v>0</v>
      </c>
      <c r="AL169" s="22">
        <v>0</v>
      </c>
      <c r="AM169" s="22">
        <v>0</v>
      </c>
    </row>
    <row r="170" spans="1:3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85800</v>
      </c>
      <c r="F170" s="22">
        <v>0</v>
      </c>
      <c r="G170" s="22">
        <v>766006</v>
      </c>
      <c r="H170" s="22">
        <v>293193</v>
      </c>
      <c r="I170" s="22">
        <v>0</v>
      </c>
      <c r="J170" s="22">
        <v>0</v>
      </c>
      <c r="K170" s="22">
        <v>0</v>
      </c>
      <c r="L170" s="22">
        <v>0</v>
      </c>
      <c r="M170" s="22">
        <v>1144999</v>
      </c>
      <c r="N170" s="22">
        <v>0</v>
      </c>
      <c r="O170" s="22">
        <v>73211</v>
      </c>
      <c r="P170" s="22">
        <v>90898</v>
      </c>
      <c r="Q170" s="22">
        <v>79207</v>
      </c>
      <c r="R170" s="22">
        <v>0</v>
      </c>
      <c r="S170" s="22">
        <v>0</v>
      </c>
      <c r="T170" s="22">
        <v>1388315</v>
      </c>
      <c r="U170" s="22">
        <v>319393</v>
      </c>
      <c r="V170" s="22">
        <v>0</v>
      </c>
      <c r="W170" s="22">
        <v>112071</v>
      </c>
      <c r="X170" s="22">
        <v>197993</v>
      </c>
      <c r="Y170" s="22">
        <v>0</v>
      </c>
      <c r="Z170" s="22">
        <v>0</v>
      </c>
      <c r="AA170" s="22">
        <v>0</v>
      </c>
      <c r="AB170" s="22">
        <v>0</v>
      </c>
      <c r="AC170" s="22">
        <v>629457</v>
      </c>
      <c r="AD170" s="22">
        <v>168138</v>
      </c>
      <c r="AE170" s="22">
        <v>54136</v>
      </c>
      <c r="AF170" s="22">
        <v>0</v>
      </c>
      <c r="AG170" s="22">
        <v>0</v>
      </c>
      <c r="AH170" s="22">
        <v>9141</v>
      </c>
      <c r="AI170" s="22">
        <v>860872</v>
      </c>
      <c r="AJ170" s="22">
        <v>0</v>
      </c>
      <c r="AK170" s="22">
        <v>0</v>
      </c>
      <c r="AL170" s="22">
        <v>0</v>
      </c>
      <c r="AM170" s="22">
        <v>0</v>
      </c>
    </row>
    <row r="171" spans="1:3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262271</v>
      </c>
      <c r="F171" s="22">
        <v>0</v>
      </c>
      <c r="G171" s="22">
        <v>655480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917751</v>
      </c>
      <c r="N171" s="22">
        <v>0</v>
      </c>
      <c r="O171" s="22">
        <v>1173358</v>
      </c>
      <c r="P171" s="22">
        <v>531437</v>
      </c>
      <c r="Q171" s="22">
        <v>47000</v>
      </c>
      <c r="R171" s="22">
        <v>54625</v>
      </c>
      <c r="S171" s="22">
        <v>18657</v>
      </c>
      <c r="T171" s="22">
        <v>2742828</v>
      </c>
      <c r="U171" s="22">
        <v>890303</v>
      </c>
      <c r="V171" s="22">
        <v>0</v>
      </c>
      <c r="W171" s="22">
        <v>465023</v>
      </c>
      <c r="X171" s="22">
        <v>867728</v>
      </c>
      <c r="Y171" s="22">
        <v>22665</v>
      </c>
      <c r="Z171" s="22">
        <v>0</v>
      </c>
      <c r="AA171" s="22">
        <v>0</v>
      </c>
      <c r="AB171" s="22">
        <v>0</v>
      </c>
      <c r="AC171" s="22">
        <v>2245719</v>
      </c>
      <c r="AD171" s="22">
        <v>497060</v>
      </c>
      <c r="AE171" s="22">
        <v>479893</v>
      </c>
      <c r="AF171" s="22">
        <v>0</v>
      </c>
      <c r="AG171" s="22">
        <v>208167</v>
      </c>
      <c r="AH171" s="22">
        <v>219485</v>
      </c>
      <c r="AI171" s="22">
        <v>3650324</v>
      </c>
      <c r="AJ171" s="22">
        <v>0</v>
      </c>
      <c r="AK171" s="22">
        <v>0</v>
      </c>
      <c r="AL171" s="22">
        <v>0</v>
      </c>
      <c r="AM171" s="22">
        <v>0</v>
      </c>
    </row>
    <row r="172" spans="1:3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33103</v>
      </c>
      <c r="F172" s="22">
        <v>0</v>
      </c>
      <c r="G172" s="22">
        <v>57857</v>
      </c>
      <c r="H172" s="22">
        <v>26507</v>
      </c>
      <c r="I172" s="22">
        <v>0</v>
      </c>
      <c r="J172" s="22">
        <v>0</v>
      </c>
      <c r="K172" s="22">
        <v>0</v>
      </c>
      <c r="L172" s="22">
        <v>0</v>
      </c>
      <c r="M172" s="22">
        <v>117467</v>
      </c>
      <c r="N172" s="22">
        <v>0</v>
      </c>
      <c r="O172" s="22">
        <v>28166</v>
      </c>
      <c r="P172" s="22">
        <v>170419</v>
      </c>
      <c r="Q172" s="22">
        <v>0</v>
      </c>
      <c r="R172" s="22">
        <v>0</v>
      </c>
      <c r="S172" s="22">
        <v>0</v>
      </c>
      <c r="T172" s="22">
        <v>316052</v>
      </c>
      <c r="U172" s="22">
        <v>140771</v>
      </c>
      <c r="V172" s="22">
        <v>0</v>
      </c>
      <c r="W172" s="22">
        <v>63878</v>
      </c>
      <c r="X172" s="22">
        <v>11776</v>
      </c>
      <c r="Y172" s="22">
        <v>0</v>
      </c>
      <c r="Z172" s="22">
        <v>0</v>
      </c>
      <c r="AA172" s="22">
        <v>0</v>
      </c>
      <c r="AB172" s="22">
        <v>0</v>
      </c>
      <c r="AC172" s="22">
        <v>216425</v>
      </c>
      <c r="AD172" s="22">
        <v>17551</v>
      </c>
      <c r="AE172" s="22">
        <v>24821</v>
      </c>
      <c r="AF172" s="22">
        <v>0</v>
      </c>
      <c r="AG172" s="22">
        <v>1626</v>
      </c>
      <c r="AH172" s="22">
        <v>21422</v>
      </c>
      <c r="AI172" s="22">
        <v>281845</v>
      </c>
      <c r="AJ172" s="22">
        <v>0</v>
      </c>
      <c r="AK172" s="22">
        <v>0</v>
      </c>
      <c r="AL172" s="22">
        <v>0</v>
      </c>
      <c r="AM172" s="22">
        <v>0</v>
      </c>
    </row>
    <row r="173" spans="1:3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186777</v>
      </c>
      <c r="F173" s="22">
        <v>0</v>
      </c>
      <c r="G173" s="22">
        <v>564577</v>
      </c>
      <c r="H173" s="22">
        <v>446454</v>
      </c>
      <c r="I173" s="22">
        <v>0</v>
      </c>
      <c r="J173" s="22">
        <v>0</v>
      </c>
      <c r="K173" s="22">
        <v>0</v>
      </c>
      <c r="L173" s="22">
        <v>0</v>
      </c>
      <c r="M173" s="22">
        <v>1197808</v>
      </c>
      <c r="N173" s="22">
        <v>0</v>
      </c>
      <c r="O173" s="22">
        <v>179751</v>
      </c>
      <c r="P173" s="22">
        <v>1692720</v>
      </c>
      <c r="Q173" s="22">
        <v>250000</v>
      </c>
      <c r="R173" s="22">
        <v>141941</v>
      </c>
      <c r="S173" s="22">
        <v>183153</v>
      </c>
      <c r="T173" s="22">
        <v>3645373</v>
      </c>
      <c r="U173" s="22">
        <v>2431926</v>
      </c>
      <c r="V173" s="22">
        <v>0</v>
      </c>
      <c r="W173" s="22">
        <v>196982</v>
      </c>
      <c r="X173" s="22">
        <v>253646</v>
      </c>
      <c r="Y173" s="22">
        <v>65968</v>
      </c>
      <c r="Z173" s="22">
        <v>0</v>
      </c>
      <c r="AA173" s="22">
        <v>0</v>
      </c>
      <c r="AB173" s="22">
        <v>0</v>
      </c>
      <c r="AC173" s="22">
        <v>2948522</v>
      </c>
      <c r="AD173" s="22">
        <v>1171818</v>
      </c>
      <c r="AE173" s="22">
        <v>604323</v>
      </c>
      <c r="AF173" s="22">
        <v>0</v>
      </c>
      <c r="AG173" s="22">
        <v>275028</v>
      </c>
      <c r="AH173" s="22">
        <v>137687</v>
      </c>
      <c r="AI173" s="22">
        <v>5137378</v>
      </c>
      <c r="AJ173" s="22">
        <v>0</v>
      </c>
      <c r="AK173" s="22">
        <v>0</v>
      </c>
      <c r="AL173" s="22">
        <v>0</v>
      </c>
      <c r="AM173" s="22">
        <v>0</v>
      </c>
    </row>
    <row r="174" spans="1:3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3408948</v>
      </c>
      <c r="F174" s="22">
        <v>0</v>
      </c>
      <c r="G174" s="22">
        <v>395804</v>
      </c>
      <c r="H174" s="22">
        <v>3387113</v>
      </c>
      <c r="I174" s="22">
        <v>14178453</v>
      </c>
      <c r="J174" s="22">
        <v>0</v>
      </c>
      <c r="K174" s="22">
        <v>0</v>
      </c>
      <c r="L174" s="22">
        <v>0</v>
      </c>
      <c r="M174" s="22">
        <v>21370318</v>
      </c>
      <c r="N174" s="22">
        <v>-2300217</v>
      </c>
      <c r="O174" s="22">
        <v>0</v>
      </c>
      <c r="P174" s="22">
        <v>692942</v>
      </c>
      <c r="Q174" s="22">
        <v>356800</v>
      </c>
      <c r="R174" s="22">
        <v>337599</v>
      </c>
      <c r="S174" s="22">
        <v>287946</v>
      </c>
      <c r="T174" s="22">
        <v>20745388</v>
      </c>
      <c r="U174" s="22">
        <v>2956262</v>
      </c>
      <c r="V174" s="22">
        <v>0</v>
      </c>
      <c r="W174" s="22">
        <v>442874</v>
      </c>
      <c r="X174" s="22">
        <v>490061</v>
      </c>
      <c r="Y174" s="22">
        <v>431004</v>
      </c>
      <c r="Z174" s="22">
        <v>0</v>
      </c>
      <c r="AA174" s="22">
        <v>0</v>
      </c>
      <c r="AB174" s="22">
        <v>0</v>
      </c>
      <c r="AC174" s="22">
        <v>4320201</v>
      </c>
      <c r="AD174" s="22">
        <v>1497885</v>
      </c>
      <c r="AE174" s="22">
        <v>701014</v>
      </c>
      <c r="AF174" s="22">
        <v>0</v>
      </c>
      <c r="AG174" s="22">
        <v>1099597</v>
      </c>
      <c r="AH174" s="22">
        <v>409272</v>
      </c>
      <c r="AI174" s="22">
        <v>8027969</v>
      </c>
      <c r="AJ174" s="22">
        <v>0</v>
      </c>
      <c r="AK174" s="22">
        <v>0</v>
      </c>
      <c r="AL174" s="22">
        <v>0</v>
      </c>
      <c r="AM174" s="22">
        <v>0</v>
      </c>
    </row>
    <row r="175" spans="1:3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1207796</v>
      </c>
      <c r="F175" s="22">
        <v>0</v>
      </c>
      <c r="G175" s="22">
        <v>25000</v>
      </c>
      <c r="H175" s="22">
        <v>185085</v>
      </c>
      <c r="I175" s="22">
        <v>26459</v>
      </c>
      <c r="J175" s="22">
        <v>0</v>
      </c>
      <c r="K175" s="22">
        <v>0</v>
      </c>
      <c r="L175" s="22">
        <v>0</v>
      </c>
      <c r="M175" s="22">
        <v>1444340</v>
      </c>
      <c r="N175" s="22">
        <v>1206631</v>
      </c>
      <c r="O175" s="22">
        <v>38248</v>
      </c>
      <c r="P175" s="22">
        <v>1177251</v>
      </c>
      <c r="Q175" s="22">
        <v>0</v>
      </c>
      <c r="R175" s="22">
        <v>245066</v>
      </c>
      <c r="S175" s="22">
        <v>0</v>
      </c>
      <c r="T175" s="22">
        <v>4111536</v>
      </c>
      <c r="U175" s="22">
        <v>1678970</v>
      </c>
      <c r="V175" s="22">
        <v>0</v>
      </c>
      <c r="W175" s="22">
        <v>1174986</v>
      </c>
      <c r="X175" s="22">
        <v>765455</v>
      </c>
      <c r="Y175" s="22">
        <v>121464</v>
      </c>
      <c r="Z175" s="22">
        <v>0</v>
      </c>
      <c r="AA175" s="22">
        <v>0</v>
      </c>
      <c r="AB175" s="22">
        <v>0</v>
      </c>
      <c r="AC175" s="22">
        <v>3740875</v>
      </c>
      <c r="AD175" s="22">
        <v>1089112</v>
      </c>
      <c r="AE175" s="22">
        <v>678306</v>
      </c>
      <c r="AF175" s="22">
        <v>0</v>
      </c>
      <c r="AG175" s="22">
        <v>453797</v>
      </c>
      <c r="AH175" s="22">
        <v>191097</v>
      </c>
      <c r="AI175" s="22">
        <v>6153187</v>
      </c>
      <c r="AJ175" s="22">
        <v>0</v>
      </c>
      <c r="AK175" s="22">
        <v>0</v>
      </c>
      <c r="AL175" s="22">
        <v>0</v>
      </c>
      <c r="AM175" s="22">
        <v>0</v>
      </c>
    </row>
    <row r="176" spans="1:3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1507772</v>
      </c>
      <c r="O176" s="22">
        <v>17910</v>
      </c>
      <c r="P176" s="22">
        <v>145364</v>
      </c>
      <c r="Q176" s="22">
        <v>0</v>
      </c>
      <c r="R176" s="22">
        <v>5755768</v>
      </c>
      <c r="S176" s="22">
        <v>70015</v>
      </c>
      <c r="T176" s="22">
        <v>7496829</v>
      </c>
      <c r="U176" s="22">
        <v>508078</v>
      </c>
      <c r="V176" s="22">
        <v>0</v>
      </c>
      <c r="W176" s="22">
        <v>216597</v>
      </c>
      <c r="X176" s="22">
        <v>417785</v>
      </c>
      <c r="Y176" s="22">
        <v>0</v>
      </c>
      <c r="Z176" s="22">
        <v>0</v>
      </c>
      <c r="AA176" s="22">
        <v>0</v>
      </c>
      <c r="AB176" s="22">
        <v>8052</v>
      </c>
      <c r="AC176" s="22">
        <v>1150512</v>
      </c>
      <c r="AD176" s="22">
        <v>459081</v>
      </c>
      <c r="AE176" s="22">
        <v>236864</v>
      </c>
      <c r="AF176" s="22">
        <v>0</v>
      </c>
      <c r="AG176" s="22">
        <v>159502</v>
      </c>
      <c r="AH176" s="22">
        <v>77008</v>
      </c>
      <c r="AI176" s="22">
        <v>2082967</v>
      </c>
      <c r="AJ176" s="22">
        <v>0</v>
      </c>
      <c r="AK176" s="22">
        <v>0</v>
      </c>
      <c r="AL176" s="22">
        <v>0</v>
      </c>
      <c r="AM176" s="22">
        <v>0</v>
      </c>
    </row>
    <row r="177" spans="1:3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214948</v>
      </c>
      <c r="F177" s="22">
        <v>0</v>
      </c>
      <c r="G177" s="22">
        <v>188212</v>
      </c>
      <c r="H177" s="22">
        <v>193115</v>
      </c>
      <c r="I177" s="22">
        <v>0</v>
      </c>
      <c r="J177" s="22">
        <v>0</v>
      </c>
      <c r="K177" s="22">
        <v>0</v>
      </c>
      <c r="L177" s="22">
        <v>0</v>
      </c>
      <c r="M177" s="22">
        <v>596275</v>
      </c>
      <c r="N177" s="22">
        <v>0</v>
      </c>
      <c r="O177" s="22">
        <v>329543</v>
      </c>
      <c r="P177" s="22">
        <v>75944</v>
      </c>
      <c r="Q177" s="22">
        <v>0</v>
      </c>
      <c r="R177" s="22">
        <v>0</v>
      </c>
      <c r="S177" s="22">
        <v>107500</v>
      </c>
      <c r="T177" s="22">
        <v>1109262</v>
      </c>
      <c r="U177" s="22">
        <v>173964</v>
      </c>
      <c r="V177" s="22">
        <v>0</v>
      </c>
      <c r="W177" s="22">
        <v>390500</v>
      </c>
      <c r="X177" s="22">
        <v>80151</v>
      </c>
      <c r="Y177" s="22">
        <v>2895</v>
      </c>
      <c r="Z177" s="22">
        <v>0</v>
      </c>
      <c r="AA177" s="22">
        <v>0</v>
      </c>
      <c r="AB177" s="22">
        <v>0</v>
      </c>
      <c r="AC177" s="22">
        <v>647510</v>
      </c>
      <c r="AD177" s="22">
        <v>221756</v>
      </c>
      <c r="AE177" s="22">
        <v>107787</v>
      </c>
      <c r="AF177" s="22">
        <v>0</v>
      </c>
      <c r="AG177" s="22">
        <v>66538</v>
      </c>
      <c r="AH177" s="22">
        <v>67317</v>
      </c>
      <c r="AI177" s="22">
        <v>1110908</v>
      </c>
      <c r="AJ177" s="22">
        <v>0</v>
      </c>
      <c r="AK177" s="22">
        <v>0</v>
      </c>
      <c r="AL177" s="22">
        <v>0</v>
      </c>
      <c r="AM177" s="22">
        <v>0</v>
      </c>
    </row>
    <row r="178" spans="1:3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7712836</v>
      </c>
      <c r="F178" s="22">
        <v>0</v>
      </c>
      <c r="G178" s="22">
        <v>1678992</v>
      </c>
      <c r="H178" s="22">
        <v>1536418</v>
      </c>
      <c r="I178" s="22">
        <v>1033886</v>
      </c>
      <c r="J178" s="22">
        <v>0</v>
      </c>
      <c r="K178" s="22">
        <v>0</v>
      </c>
      <c r="L178" s="22">
        <v>0</v>
      </c>
      <c r="M178" s="22">
        <v>11962132</v>
      </c>
      <c r="N178" s="22">
        <v>1249686</v>
      </c>
      <c r="O178" s="22">
        <v>424799</v>
      </c>
      <c r="P178" s="22">
        <v>700475</v>
      </c>
      <c r="Q178" s="22">
        <v>0</v>
      </c>
      <c r="R178" s="22">
        <v>641813</v>
      </c>
      <c r="S178" s="22">
        <v>250705</v>
      </c>
      <c r="T178" s="22">
        <v>15229610</v>
      </c>
      <c r="U178" s="22">
        <v>3901330</v>
      </c>
      <c r="V178" s="22">
        <v>0</v>
      </c>
      <c r="W178" s="22">
        <v>758611</v>
      </c>
      <c r="X178" s="22">
        <v>554660</v>
      </c>
      <c r="Y178" s="22">
        <v>373682</v>
      </c>
      <c r="Z178" s="22">
        <v>0</v>
      </c>
      <c r="AA178" s="22">
        <v>0</v>
      </c>
      <c r="AB178" s="22">
        <v>0</v>
      </c>
      <c r="AC178" s="22">
        <v>5588283</v>
      </c>
      <c r="AD178" s="22">
        <v>1514972</v>
      </c>
      <c r="AE178" s="22">
        <v>510094</v>
      </c>
      <c r="AF178" s="22">
        <v>0</v>
      </c>
      <c r="AG178" s="22">
        <v>1191646</v>
      </c>
      <c r="AH178" s="22">
        <v>550991</v>
      </c>
      <c r="AI178" s="22">
        <v>9355986</v>
      </c>
      <c r="AJ178" s="22">
        <v>0</v>
      </c>
      <c r="AK178" s="22">
        <v>0</v>
      </c>
      <c r="AL178" s="22">
        <v>0</v>
      </c>
      <c r="AM178" s="22">
        <v>0</v>
      </c>
    </row>
    <row r="179" spans="1:3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116056</v>
      </c>
      <c r="I179" s="22">
        <v>2714971</v>
      </c>
      <c r="J179" s="22">
        <v>0</v>
      </c>
      <c r="K179" s="22">
        <v>0</v>
      </c>
      <c r="L179" s="22">
        <v>0</v>
      </c>
      <c r="M179" s="22">
        <v>2831027</v>
      </c>
      <c r="N179" s="22">
        <v>1469055</v>
      </c>
      <c r="O179" s="22">
        <v>328044</v>
      </c>
      <c r="P179" s="22">
        <v>853042</v>
      </c>
      <c r="Q179" s="22">
        <v>3207600</v>
      </c>
      <c r="R179" s="22">
        <v>477234</v>
      </c>
      <c r="S179" s="22">
        <v>65315</v>
      </c>
      <c r="T179" s="22">
        <v>9231317</v>
      </c>
      <c r="U179" s="22">
        <v>1454399</v>
      </c>
      <c r="V179" s="22">
        <v>0</v>
      </c>
      <c r="W179" s="22">
        <v>378705</v>
      </c>
      <c r="X179" s="22">
        <v>5809341</v>
      </c>
      <c r="Y179" s="22">
        <v>400172</v>
      </c>
      <c r="Z179" s="22">
        <v>0</v>
      </c>
      <c r="AA179" s="22">
        <v>0</v>
      </c>
      <c r="AB179" s="22">
        <v>0</v>
      </c>
      <c r="AC179" s="22">
        <v>8042617</v>
      </c>
      <c r="AD179" s="22">
        <v>1238891</v>
      </c>
      <c r="AE179" s="22">
        <v>930010</v>
      </c>
      <c r="AF179" s="22">
        <v>0</v>
      </c>
      <c r="AG179" s="22">
        <v>289062</v>
      </c>
      <c r="AH179" s="22">
        <v>326287</v>
      </c>
      <c r="AI179" s="22">
        <v>10826867</v>
      </c>
      <c r="AJ179" s="22">
        <v>0</v>
      </c>
      <c r="AK179" s="22">
        <v>0</v>
      </c>
      <c r="AL179" s="22">
        <v>0</v>
      </c>
      <c r="AM179" s="22">
        <v>0</v>
      </c>
    </row>
    <row r="180" spans="1:3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340073</v>
      </c>
      <c r="H180" s="22">
        <v>424877</v>
      </c>
      <c r="I180" s="22">
        <v>0</v>
      </c>
      <c r="J180" s="22">
        <v>0</v>
      </c>
      <c r="K180" s="22">
        <v>0</v>
      </c>
      <c r="L180" s="22">
        <v>0</v>
      </c>
      <c r="M180" s="22">
        <v>764950</v>
      </c>
      <c r="N180" s="22">
        <v>0</v>
      </c>
      <c r="O180" s="22">
        <v>3262083</v>
      </c>
      <c r="P180" s="22">
        <v>161946</v>
      </c>
      <c r="Q180" s="22">
        <v>0</v>
      </c>
      <c r="R180" s="22">
        <v>0</v>
      </c>
      <c r="S180" s="22">
        <v>0</v>
      </c>
      <c r="T180" s="22">
        <v>4188979</v>
      </c>
      <c r="U180" s="22">
        <v>172063</v>
      </c>
      <c r="V180" s="22">
        <v>0</v>
      </c>
      <c r="W180" s="22">
        <v>214103</v>
      </c>
      <c r="X180" s="22">
        <v>42630</v>
      </c>
      <c r="Y180" s="22">
        <v>0</v>
      </c>
      <c r="Z180" s="22">
        <v>0</v>
      </c>
      <c r="AA180" s="22">
        <v>0</v>
      </c>
      <c r="AB180" s="22">
        <v>0</v>
      </c>
      <c r="AC180" s="22">
        <v>428796</v>
      </c>
      <c r="AD180" s="22">
        <v>108265</v>
      </c>
      <c r="AE180" s="22">
        <v>113649</v>
      </c>
      <c r="AF180" s="22">
        <v>0</v>
      </c>
      <c r="AG180" s="22">
        <v>0</v>
      </c>
      <c r="AH180" s="22">
        <v>6542</v>
      </c>
      <c r="AI180" s="22">
        <v>657252</v>
      </c>
      <c r="AJ180" s="22">
        <v>0</v>
      </c>
      <c r="AK180" s="22">
        <v>0</v>
      </c>
      <c r="AL180" s="22">
        <v>0</v>
      </c>
      <c r="AM180" s="22">
        <v>0</v>
      </c>
    </row>
    <row r="181" spans="1:3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432291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432291</v>
      </c>
      <c r="N181" s="22">
        <v>1136234</v>
      </c>
      <c r="O181" s="22">
        <v>38484</v>
      </c>
      <c r="P181" s="22">
        <v>263050</v>
      </c>
      <c r="Q181" s="22">
        <v>0</v>
      </c>
      <c r="R181" s="22">
        <v>0</v>
      </c>
      <c r="S181" s="22">
        <v>0</v>
      </c>
      <c r="T181" s="22">
        <v>1870059</v>
      </c>
      <c r="U181" s="22">
        <v>456930</v>
      </c>
      <c r="V181" s="22">
        <v>0</v>
      </c>
      <c r="W181" s="22">
        <v>749936</v>
      </c>
      <c r="X181" s="22">
        <v>210759</v>
      </c>
      <c r="Y181" s="22">
        <v>29508</v>
      </c>
      <c r="Z181" s="22">
        <v>0</v>
      </c>
      <c r="AA181" s="22">
        <v>0</v>
      </c>
      <c r="AB181" s="22">
        <v>0</v>
      </c>
      <c r="AC181" s="22">
        <v>1447133</v>
      </c>
      <c r="AD181" s="22">
        <v>299507</v>
      </c>
      <c r="AE181" s="22">
        <v>311936</v>
      </c>
      <c r="AF181" s="22">
        <v>0</v>
      </c>
      <c r="AG181" s="22">
        <v>171321</v>
      </c>
      <c r="AH181" s="22">
        <v>78708</v>
      </c>
      <c r="AI181" s="22">
        <v>2308605</v>
      </c>
      <c r="AJ181" s="22">
        <v>0</v>
      </c>
      <c r="AK181" s="22">
        <v>0</v>
      </c>
      <c r="AL181" s="22">
        <v>0</v>
      </c>
      <c r="AM181" s="22">
        <v>0</v>
      </c>
    </row>
    <row r="182" spans="1:3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218199</v>
      </c>
      <c r="F182" s="22">
        <v>0</v>
      </c>
      <c r="G182" s="22">
        <v>0</v>
      </c>
      <c r="H182" s="22">
        <v>21714</v>
      </c>
      <c r="I182" s="22">
        <v>0</v>
      </c>
      <c r="J182" s="22">
        <v>0</v>
      </c>
      <c r="K182" s="22">
        <v>0</v>
      </c>
      <c r="L182" s="22">
        <v>0</v>
      </c>
      <c r="M182" s="22">
        <v>239913</v>
      </c>
      <c r="N182" s="22">
        <v>0</v>
      </c>
      <c r="O182" s="22">
        <v>138853</v>
      </c>
      <c r="P182" s="22">
        <v>316438</v>
      </c>
      <c r="Q182" s="22">
        <v>0</v>
      </c>
      <c r="R182" s="22">
        <v>173547</v>
      </c>
      <c r="S182" s="22">
        <v>0</v>
      </c>
      <c r="T182" s="22">
        <v>868751</v>
      </c>
      <c r="U182" s="22">
        <v>817065</v>
      </c>
      <c r="V182" s="22">
        <v>0</v>
      </c>
      <c r="W182" s="22">
        <v>109643</v>
      </c>
      <c r="X182" s="22">
        <v>63981</v>
      </c>
      <c r="Y182" s="22">
        <v>0</v>
      </c>
      <c r="Z182" s="22">
        <v>0</v>
      </c>
      <c r="AA182" s="22">
        <v>0</v>
      </c>
      <c r="AB182" s="22">
        <v>0</v>
      </c>
      <c r="AC182" s="22">
        <v>990689</v>
      </c>
      <c r="AD182" s="22">
        <v>62468</v>
      </c>
      <c r="AE182" s="22">
        <v>171865</v>
      </c>
      <c r="AF182" s="22">
        <v>0</v>
      </c>
      <c r="AG182" s="22">
        <v>129415</v>
      </c>
      <c r="AH182" s="22">
        <v>45854</v>
      </c>
      <c r="AI182" s="22">
        <v>1400291</v>
      </c>
      <c r="AJ182" s="22">
        <v>0</v>
      </c>
      <c r="AK182" s="22">
        <v>0</v>
      </c>
      <c r="AL182" s="22">
        <v>0</v>
      </c>
      <c r="AM182" s="22">
        <v>0</v>
      </c>
    </row>
    <row r="183" spans="1:3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66684</v>
      </c>
      <c r="O183" s="22">
        <v>0</v>
      </c>
      <c r="P183" s="22">
        <v>166505</v>
      </c>
      <c r="Q183" s="22">
        <v>0</v>
      </c>
      <c r="R183" s="22">
        <v>0</v>
      </c>
      <c r="S183" s="22">
        <v>35605</v>
      </c>
      <c r="T183" s="22">
        <v>268794</v>
      </c>
      <c r="U183" s="22">
        <v>176382</v>
      </c>
      <c r="V183" s="22">
        <v>0</v>
      </c>
      <c r="W183" s="22">
        <v>60871</v>
      </c>
      <c r="X183" s="22">
        <v>64662</v>
      </c>
      <c r="Y183" s="22">
        <v>6654</v>
      </c>
      <c r="Z183" s="22">
        <v>0</v>
      </c>
      <c r="AA183" s="22">
        <v>0</v>
      </c>
      <c r="AB183" s="22">
        <v>0</v>
      </c>
      <c r="AC183" s="22">
        <v>308569</v>
      </c>
      <c r="AD183" s="22">
        <v>49645</v>
      </c>
      <c r="AE183" s="22">
        <v>78063</v>
      </c>
      <c r="AF183" s="22">
        <v>0</v>
      </c>
      <c r="AG183" s="22">
        <v>5829</v>
      </c>
      <c r="AH183" s="22">
        <v>45048</v>
      </c>
      <c r="AI183" s="22">
        <v>487154</v>
      </c>
      <c r="AJ183" s="22">
        <v>0</v>
      </c>
      <c r="AK183" s="22">
        <v>0</v>
      </c>
      <c r="AL183" s="22">
        <v>0</v>
      </c>
      <c r="AM183" s="22">
        <v>0</v>
      </c>
    </row>
    <row r="184" spans="1:3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92665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92665</v>
      </c>
      <c r="N184" s="22">
        <v>10940</v>
      </c>
      <c r="O184" s="22">
        <v>18200</v>
      </c>
      <c r="P184" s="22">
        <v>62995</v>
      </c>
      <c r="Q184" s="22">
        <v>0</v>
      </c>
      <c r="R184" s="22">
        <v>0</v>
      </c>
      <c r="S184" s="22">
        <v>0</v>
      </c>
      <c r="T184" s="22">
        <v>184800</v>
      </c>
      <c r="U184" s="22">
        <v>159734</v>
      </c>
      <c r="V184" s="22">
        <v>0</v>
      </c>
      <c r="W184" s="22">
        <v>82412</v>
      </c>
      <c r="X184" s="22">
        <v>59887</v>
      </c>
      <c r="Y184" s="22">
        <v>0</v>
      </c>
      <c r="Z184" s="22">
        <v>0</v>
      </c>
      <c r="AA184" s="22">
        <v>0</v>
      </c>
      <c r="AB184" s="22">
        <v>0</v>
      </c>
      <c r="AC184" s="22">
        <v>302033</v>
      </c>
      <c r="AD184" s="22">
        <v>174290</v>
      </c>
      <c r="AE184" s="22">
        <v>143962</v>
      </c>
      <c r="AF184" s="22">
        <v>0</v>
      </c>
      <c r="AG184" s="22">
        <v>6556</v>
      </c>
      <c r="AH184" s="22">
        <v>23181</v>
      </c>
      <c r="AI184" s="22">
        <v>650022</v>
      </c>
      <c r="AJ184" s="22">
        <v>0</v>
      </c>
      <c r="AK184" s="22">
        <v>0</v>
      </c>
      <c r="AL184" s="22">
        <v>0</v>
      </c>
      <c r="AM184" s="22">
        <v>0</v>
      </c>
    </row>
    <row r="185" spans="1:3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1482028</v>
      </c>
      <c r="F185" s="22">
        <v>0</v>
      </c>
      <c r="G185" s="22">
        <v>448976</v>
      </c>
      <c r="H185" s="22">
        <v>2263621</v>
      </c>
      <c r="I185" s="22">
        <v>0</v>
      </c>
      <c r="J185" s="22">
        <v>0</v>
      </c>
      <c r="K185" s="22">
        <v>0</v>
      </c>
      <c r="L185" s="22">
        <v>0</v>
      </c>
      <c r="M185" s="22">
        <v>4194625</v>
      </c>
      <c r="N185" s="22">
        <v>285445</v>
      </c>
      <c r="O185" s="22">
        <v>0</v>
      </c>
      <c r="P185" s="22">
        <v>878018</v>
      </c>
      <c r="Q185" s="22">
        <v>0</v>
      </c>
      <c r="R185" s="22">
        <v>0</v>
      </c>
      <c r="S185" s="22">
        <v>67401</v>
      </c>
      <c r="T185" s="22">
        <v>5425489</v>
      </c>
      <c r="U185" s="22">
        <v>1094867</v>
      </c>
      <c r="V185" s="22">
        <v>0</v>
      </c>
      <c r="W185" s="22">
        <v>166132</v>
      </c>
      <c r="X185" s="22">
        <v>120933</v>
      </c>
      <c r="Y185" s="22">
        <v>12632</v>
      </c>
      <c r="Z185" s="22">
        <v>0</v>
      </c>
      <c r="AA185" s="22">
        <v>0</v>
      </c>
      <c r="AB185" s="22">
        <v>53524</v>
      </c>
      <c r="AC185" s="22">
        <v>1448088</v>
      </c>
      <c r="AD185" s="22">
        <v>366039</v>
      </c>
      <c r="AE185" s="22">
        <v>434755</v>
      </c>
      <c r="AF185" s="22">
        <v>0</v>
      </c>
      <c r="AG185" s="22">
        <v>2582</v>
      </c>
      <c r="AH185" s="22">
        <v>76517</v>
      </c>
      <c r="AI185" s="22">
        <v>2327981</v>
      </c>
      <c r="AJ185" s="22">
        <v>0</v>
      </c>
      <c r="AK185" s="22">
        <v>0</v>
      </c>
      <c r="AL185" s="22">
        <v>0</v>
      </c>
      <c r="AM185" s="22">
        <v>0</v>
      </c>
    </row>
    <row r="186" spans="1:3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23355</v>
      </c>
      <c r="H186" s="22">
        <v>83460</v>
      </c>
      <c r="I186" s="22">
        <v>0</v>
      </c>
      <c r="J186" s="22">
        <v>0</v>
      </c>
      <c r="K186" s="22">
        <v>0</v>
      </c>
      <c r="L186" s="22">
        <v>0</v>
      </c>
      <c r="M186" s="22">
        <v>106815</v>
      </c>
      <c r="N186" s="22">
        <v>0</v>
      </c>
      <c r="O186" s="22">
        <v>22211</v>
      </c>
      <c r="P186" s="22">
        <v>83231</v>
      </c>
      <c r="Q186" s="22">
        <v>0</v>
      </c>
      <c r="R186" s="22">
        <v>0</v>
      </c>
      <c r="S186" s="22">
        <v>57571</v>
      </c>
      <c r="T186" s="22">
        <v>269828</v>
      </c>
      <c r="U186" s="22">
        <v>139107</v>
      </c>
      <c r="V186" s="22">
        <v>0</v>
      </c>
      <c r="W186" s="22">
        <v>99629</v>
      </c>
      <c r="X186" s="22">
        <v>10813</v>
      </c>
      <c r="Y186" s="22">
        <v>0</v>
      </c>
      <c r="Z186" s="22">
        <v>0</v>
      </c>
      <c r="AA186" s="22">
        <v>0</v>
      </c>
      <c r="AB186" s="22">
        <v>0</v>
      </c>
      <c r="AC186" s="22">
        <v>249549</v>
      </c>
      <c r="AD186" s="22">
        <v>100259</v>
      </c>
      <c r="AE186" s="22">
        <v>85700</v>
      </c>
      <c r="AF186" s="22">
        <v>0</v>
      </c>
      <c r="AG186" s="22">
        <v>0</v>
      </c>
      <c r="AH186" s="22">
        <v>59873</v>
      </c>
      <c r="AI186" s="22">
        <v>495381</v>
      </c>
      <c r="AJ186" s="22">
        <v>0</v>
      </c>
      <c r="AK186" s="22">
        <v>0</v>
      </c>
      <c r="AL186" s="22">
        <v>0</v>
      </c>
      <c r="AM186" s="22">
        <v>0</v>
      </c>
    </row>
    <row r="187" spans="1:3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1383564</v>
      </c>
      <c r="F187" s="22">
        <v>0</v>
      </c>
      <c r="G187" s="22">
        <v>0</v>
      </c>
      <c r="H187" s="22">
        <v>226057</v>
      </c>
      <c r="I187" s="22">
        <v>0</v>
      </c>
      <c r="J187" s="22">
        <v>0</v>
      </c>
      <c r="K187" s="22">
        <v>0</v>
      </c>
      <c r="L187" s="22">
        <v>0</v>
      </c>
      <c r="M187" s="22">
        <v>1609621</v>
      </c>
      <c r="N187" s="22">
        <v>4886891</v>
      </c>
      <c r="O187" s="22">
        <v>14054</v>
      </c>
      <c r="P187" s="22">
        <v>666142</v>
      </c>
      <c r="Q187" s="22">
        <v>0</v>
      </c>
      <c r="R187" s="22">
        <v>0</v>
      </c>
      <c r="S187" s="22">
        <v>525272</v>
      </c>
      <c r="T187" s="22">
        <v>7701980</v>
      </c>
      <c r="U187" s="22">
        <v>1598778</v>
      </c>
      <c r="V187" s="22">
        <v>0</v>
      </c>
      <c r="W187" s="22">
        <v>202051</v>
      </c>
      <c r="X187" s="22">
        <v>213683</v>
      </c>
      <c r="Y187" s="22">
        <v>246434</v>
      </c>
      <c r="Z187" s="22">
        <v>0</v>
      </c>
      <c r="AA187" s="22">
        <v>0</v>
      </c>
      <c r="AB187" s="22">
        <v>0</v>
      </c>
      <c r="AC187" s="22">
        <v>2260946</v>
      </c>
      <c r="AD187" s="22">
        <v>465238</v>
      </c>
      <c r="AE187" s="22">
        <v>401034</v>
      </c>
      <c r="AF187" s="22">
        <v>0</v>
      </c>
      <c r="AG187" s="22">
        <v>0</v>
      </c>
      <c r="AH187" s="22">
        <v>274522</v>
      </c>
      <c r="AI187" s="22">
        <v>3401740</v>
      </c>
      <c r="AJ187" s="22">
        <v>0</v>
      </c>
      <c r="AK187" s="22">
        <v>0</v>
      </c>
      <c r="AL187" s="22">
        <v>0</v>
      </c>
      <c r="AM187" s="22">
        <v>0</v>
      </c>
    </row>
    <row r="188" spans="1:3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489992</v>
      </c>
      <c r="F188" s="22">
        <v>0</v>
      </c>
      <c r="G188" s="22">
        <v>0</v>
      </c>
      <c r="H188" s="22">
        <v>2752</v>
      </c>
      <c r="I188" s="22">
        <v>0</v>
      </c>
      <c r="J188" s="22">
        <v>0</v>
      </c>
      <c r="K188" s="22">
        <v>0</v>
      </c>
      <c r="L188" s="22">
        <v>0</v>
      </c>
      <c r="M188" s="22">
        <v>492744</v>
      </c>
      <c r="N188" s="22">
        <v>25019</v>
      </c>
      <c r="O188" s="22">
        <v>47158</v>
      </c>
      <c r="P188" s="22">
        <v>940591</v>
      </c>
      <c r="Q188" s="22">
        <v>0</v>
      </c>
      <c r="R188" s="22">
        <v>56828</v>
      </c>
      <c r="S188" s="22">
        <v>95000</v>
      </c>
      <c r="T188" s="22">
        <v>1657340</v>
      </c>
      <c r="U188" s="22">
        <v>925925</v>
      </c>
      <c r="V188" s="22">
        <v>0</v>
      </c>
      <c r="W188" s="22">
        <v>342383</v>
      </c>
      <c r="X188" s="22">
        <v>529968</v>
      </c>
      <c r="Y188" s="22">
        <v>50309</v>
      </c>
      <c r="Z188" s="22">
        <v>0</v>
      </c>
      <c r="AA188" s="22">
        <v>0</v>
      </c>
      <c r="AB188" s="22">
        <v>0</v>
      </c>
      <c r="AC188" s="22">
        <v>1848585</v>
      </c>
      <c r="AD188" s="22">
        <v>284454</v>
      </c>
      <c r="AE188" s="22">
        <v>345056</v>
      </c>
      <c r="AF188" s="22">
        <v>0</v>
      </c>
      <c r="AG188" s="22">
        <v>217255</v>
      </c>
      <c r="AH188" s="22">
        <v>245003</v>
      </c>
      <c r="AI188" s="22">
        <v>2940353</v>
      </c>
      <c r="AJ188" s="22">
        <v>0</v>
      </c>
      <c r="AK188" s="22">
        <v>0</v>
      </c>
      <c r="AL188" s="22">
        <v>0</v>
      </c>
      <c r="AM188" s="22">
        <v>0</v>
      </c>
    </row>
    <row r="189" spans="1:3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660010</v>
      </c>
      <c r="I189" s="22">
        <v>0</v>
      </c>
      <c r="J189" s="22">
        <v>0</v>
      </c>
      <c r="K189" s="22">
        <v>0</v>
      </c>
      <c r="L189" s="22">
        <v>0</v>
      </c>
      <c r="M189" s="22">
        <v>660010</v>
      </c>
      <c r="N189" s="22">
        <v>0</v>
      </c>
      <c r="O189" s="22">
        <v>0</v>
      </c>
      <c r="P189" s="22">
        <v>50893</v>
      </c>
      <c r="Q189" s="22">
        <v>0</v>
      </c>
      <c r="R189" s="22">
        <v>22836</v>
      </c>
      <c r="S189" s="22">
        <v>0</v>
      </c>
      <c r="T189" s="22">
        <v>733739</v>
      </c>
      <c r="U189" s="22">
        <v>233351</v>
      </c>
      <c r="V189" s="22">
        <v>0</v>
      </c>
      <c r="W189" s="22">
        <v>42911</v>
      </c>
      <c r="X189" s="22">
        <v>181047</v>
      </c>
      <c r="Y189" s="22">
        <v>0</v>
      </c>
      <c r="Z189" s="22">
        <v>0</v>
      </c>
      <c r="AA189" s="22">
        <v>61501</v>
      </c>
      <c r="AB189" s="22">
        <v>0</v>
      </c>
      <c r="AC189" s="22">
        <v>518810</v>
      </c>
      <c r="AD189" s="22">
        <v>256197</v>
      </c>
      <c r="AE189" s="22">
        <v>84198</v>
      </c>
      <c r="AF189" s="22">
        <v>0</v>
      </c>
      <c r="AG189" s="22">
        <v>32386</v>
      </c>
      <c r="AH189" s="22">
        <v>12865</v>
      </c>
      <c r="AI189" s="22">
        <v>904456</v>
      </c>
      <c r="AJ189" s="22">
        <v>0</v>
      </c>
      <c r="AK189" s="22">
        <v>0</v>
      </c>
      <c r="AL189" s="22">
        <v>0</v>
      </c>
      <c r="AM189" s="22">
        <v>0</v>
      </c>
    </row>
    <row r="190" spans="1:3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497745</v>
      </c>
      <c r="F190" s="22">
        <v>0</v>
      </c>
      <c r="G190" s="22">
        <v>0</v>
      </c>
      <c r="H190" s="22">
        <v>181751</v>
      </c>
      <c r="I190" s="22">
        <v>0</v>
      </c>
      <c r="J190" s="22">
        <v>0</v>
      </c>
      <c r="K190" s="22">
        <v>0</v>
      </c>
      <c r="L190" s="22">
        <v>0</v>
      </c>
      <c r="M190" s="22">
        <v>679496</v>
      </c>
      <c r="N190" s="22">
        <v>0</v>
      </c>
      <c r="O190" s="22">
        <v>124227</v>
      </c>
      <c r="P190" s="22">
        <v>204217</v>
      </c>
      <c r="Q190" s="22">
        <v>0</v>
      </c>
      <c r="R190" s="22">
        <v>0</v>
      </c>
      <c r="S190" s="22">
        <v>0</v>
      </c>
      <c r="T190" s="22">
        <v>1007940</v>
      </c>
      <c r="U190" s="22">
        <v>261655</v>
      </c>
      <c r="V190" s="22">
        <v>0</v>
      </c>
      <c r="W190" s="22">
        <v>95680</v>
      </c>
      <c r="X190" s="22">
        <v>202423</v>
      </c>
      <c r="Y190" s="22">
        <v>44515</v>
      </c>
      <c r="Z190" s="22">
        <v>0</v>
      </c>
      <c r="AA190" s="22">
        <v>0</v>
      </c>
      <c r="AB190" s="22">
        <v>0</v>
      </c>
      <c r="AC190" s="22">
        <v>604273</v>
      </c>
      <c r="AD190" s="22">
        <v>185413</v>
      </c>
      <c r="AE190" s="22">
        <v>70219</v>
      </c>
      <c r="AF190" s="22">
        <v>0</v>
      </c>
      <c r="AG190" s="22">
        <v>0</v>
      </c>
      <c r="AH190" s="22">
        <v>33319</v>
      </c>
      <c r="AI190" s="22">
        <v>893224</v>
      </c>
      <c r="AJ190" s="22">
        <v>0</v>
      </c>
      <c r="AK190" s="22">
        <v>0</v>
      </c>
      <c r="AL190" s="22">
        <v>0</v>
      </c>
      <c r="AM190" s="22">
        <v>0</v>
      </c>
    </row>
    <row r="191" spans="1:3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2866388</v>
      </c>
      <c r="F191" s="22">
        <v>0</v>
      </c>
      <c r="G191" s="22">
        <v>377779</v>
      </c>
      <c r="H191" s="22">
        <v>4530555</v>
      </c>
      <c r="I191" s="22">
        <v>609253</v>
      </c>
      <c r="J191" s="22">
        <v>0</v>
      </c>
      <c r="K191" s="22">
        <v>0</v>
      </c>
      <c r="L191" s="22">
        <v>780713</v>
      </c>
      <c r="M191" s="22">
        <v>9164688</v>
      </c>
      <c r="N191" s="22">
        <v>-4141806</v>
      </c>
      <c r="O191" s="22">
        <v>51263</v>
      </c>
      <c r="P191" s="22">
        <v>280545</v>
      </c>
      <c r="Q191" s="22">
        <v>0</v>
      </c>
      <c r="R191" s="22">
        <v>0</v>
      </c>
      <c r="S191" s="22">
        <v>706510</v>
      </c>
      <c r="T191" s="22">
        <v>6061200</v>
      </c>
      <c r="U191" s="22">
        <v>1005355</v>
      </c>
      <c r="V191" s="22">
        <v>0</v>
      </c>
      <c r="W191" s="22">
        <v>304221</v>
      </c>
      <c r="X191" s="22">
        <v>238251</v>
      </c>
      <c r="Y191" s="22">
        <v>333024</v>
      </c>
      <c r="Z191" s="22">
        <v>0</v>
      </c>
      <c r="AA191" s="22">
        <v>0</v>
      </c>
      <c r="AB191" s="22">
        <v>99516</v>
      </c>
      <c r="AC191" s="22">
        <v>1980367</v>
      </c>
      <c r="AD191" s="22">
        <v>409818</v>
      </c>
      <c r="AE191" s="22">
        <v>246550</v>
      </c>
      <c r="AF191" s="22">
        <v>0</v>
      </c>
      <c r="AG191" s="22">
        <v>0</v>
      </c>
      <c r="AH191" s="22">
        <v>135412</v>
      </c>
      <c r="AI191" s="22">
        <v>2772147</v>
      </c>
      <c r="AJ191" s="22">
        <v>0</v>
      </c>
      <c r="AK191" s="22">
        <v>0</v>
      </c>
      <c r="AL191" s="22">
        <v>0</v>
      </c>
      <c r="AM191" s="22">
        <v>0</v>
      </c>
    </row>
    <row r="192" spans="1:3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575598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575598</v>
      </c>
      <c r="N192" s="22">
        <v>2902</v>
      </c>
      <c r="O192" s="22">
        <v>11799</v>
      </c>
      <c r="P192" s="22">
        <v>401780</v>
      </c>
      <c r="Q192" s="22">
        <v>0</v>
      </c>
      <c r="R192" s="22">
        <v>283689</v>
      </c>
      <c r="S192" s="22">
        <v>29466</v>
      </c>
      <c r="T192" s="22">
        <v>1305234</v>
      </c>
      <c r="U192" s="22">
        <v>137562</v>
      </c>
      <c r="V192" s="22">
        <v>0</v>
      </c>
      <c r="W192" s="22">
        <v>366262</v>
      </c>
      <c r="X192" s="22">
        <v>0</v>
      </c>
      <c r="Y192" s="22">
        <v>6337</v>
      </c>
      <c r="Z192" s="22">
        <v>0</v>
      </c>
      <c r="AA192" s="22">
        <v>0</v>
      </c>
      <c r="AB192" s="22">
        <v>0</v>
      </c>
      <c r="AC192" s="22">
        <v>510161</v>
      </c>
      <c r="AD192" s="22">
        <v>17027</v>
      </c>
      <c r="AE192" s="22">
        <v>114682</v>
      </c>
      <c r="AF192" s="22">
        <v>0</v>
      </c>
      <c r="AG192" s="22">
        <v>74641</v>
      </c>
      <c r="AH192" s="22">
        <v>82057</v>
      </c>
      <c r="AI192" s="22">
        <v>798568</v>
      </c>
      <c r="AJ192" s="22">
        <v>0</v>
      </c>
      <c r="AK192" s="22">
        <v>0</v>
      </c>
      <c r="AL192" s="22">
        <v>0</v>
      </c>
      <c r="AM192" s="22">
        <v>0</v>
      </c>
    </row>
    <row r="193" spans="1:3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481279</v>
      </c>
      <c r="F193" s="22">
        <v>0</v>
      </c>
      <c r="G193" s="22">
        <v>165422</v>
      </c>
      <c r="H193" s="22">
        <v>120730</v>
      </c>
      <c r="I193" s="22">
        <v>238895</v>
      </c>
      <c r="J193" s="22">
        <v>0</v>
      </c>
      <c r="K193" s="22">
        <v>0</v>
      </c>
      <c r="L193" s="22">
        <v>0</v>
      </c>
      <c r="M193" s="22">
        <v>1006326</v>
      </c>
      <c r="N193" s="22">
        <v>2687391</v>
      </c>
      <c r="O193" s="22">
        <v>1096633</v>
      </c>
      <c r="P193" s="22">
        <v>629892</v>
      </c>
      <c r="Q193" s="22">
        <v>0</v>
      </c>
      <c r="R193" s="22">
        <v>254067</v>
      </c>
      <c r="S193" s="22">
        <v>114081</v>
      </c>
      <c r="T193" s="22">
        <v>5788390</v>
      </c>
      <c r="U193" s="22">
        <v>1039349</v>
      </c>
      <c r="V193" s="22">
        <v>0</v>
      </c>
      <c r="W193" s="22">
        <v>218306</v>
      </c>
      <c r="X193" s="22">
        <v>208468</v>
      </c>
      <c r="Y193" s="22">
        <v>90533</v>
      </c>
      <c r="Z193" s="22">
        <v>0</v>
      </c>
      <c r="AA193" s="22">
        <v>0</v>
      </c>
      <c r="AB193" s="22">
        <v>0</v>
      </c>
      <c r="AC193" s="22">
        <v>1556656</v>
      </c>
      <c r="AD193" s="22">
        <v>1401306</v>
      </c>
      <c r="AE193" s="22">
        <v>207784</v>
      </c>
      <c r="AF193" s="22">
        <v>0</v>
      </c>
      <c r="AG193" s="22">
        <v>59888</v>
      </c>
      <c r="AH193" s="22">
        <v>229332</v>
      </c>
      <c r="AI193" s="22">
        <v>3454966</v>
      </c>
      <c r="AJ193" s="22">
        <v>0</v>
      </c>
      <c r="AK193" s="22">
        <v>0</v>
      </c>
      <c r="AL193" s="22">
        <v>0</v>
      </c>
      <c r="AM193" s="22">
        <v>0</v>
      </c>
    </row>
    <row r="194" spans="1:3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3876443</v>
      </c>
      <c r="F194" s="22">
        <v>0</v>
      </c>
      <c r="G194" s="22">
        <v>473593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4350036</v>
      </c>
      <c r="N194" s="22">
        <v>0</v>
      </c>
      <c r="O194" s="22">
        <v>723751</v>
      </c>
      <c r="P194" s="22">
        <v>410550</v>
      </c>
      <c r="Q194" s="22">
        <v>5883</v>
      </c>
      <c r="R194" s="22">
        <v>0</v>
      </c>
      <c r="S194" s="22">
        <v>551724</v>
      </c>
      <c r="T194" s="22">
        <v>6041944</v>
      </c>
      <c r="U194" s="22">
        <v>3127031</v>
      </c>
      <c r="V194" s="22">
        <v>0</v>
      </c>
      <c r="W194" s="22">
        <v>574197</v>
      </c>
      <c r="X194" s="22">
        <v>368294</v>
      </c>
      <c r="Y194" s="22">
        <v>98633</v>
      </c>
      <c r="Z194" s="22">
        <v>0</v>
      </c>
      <c r="AA194" s="22">
        <v>0</v>
      </c>
      <c r="AB194" s="22">
        <v>0</v>
      </c>
      <c r="AC194" s="22">
        <v>4168155</v>
      </c>
      <c r="AD194" s="22">
        <v>1252584</v>
      </c>
      <c r="AE194" s="22">
        <v>362566</v>
      </c>
      <c r="AF194" s="22">
        <v>0</v>
      </c>
      <c r="AG194" s="22">
        <v>0</v>
      </c>
      <c r="AH194" s="22">
        <v>754260</v>
      </c>
      <c r="AI194" s="22">
        <v>6537565</v>
      </c>
      <c r="AJ194" s="22">
        <v>0</v>
      </c>
      <c r="AK194" s="22">
        <v>0</v>
      </c>
      <c r="AL194" s="22">
        <v>0</v>
      </c>
      <c r="AM194" s="22">
        <v>0</v>
      </c>
    </row>
    <row r="195" spans="1:3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37291</v>
      </c>
      <c r="F195" s="22">
        <v>0</v>
      </c>
      <c r="G195" s="22">
        <v>13193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50484</v>
      </c>
      <c r="N195" s="22">
        <v>0</v>
      </c>
      <c r="O195" s="22">
        <v>268136</v>
      </c>
      <c r="P195" s="22">
        <v>9401</v>
      </c>
      <c r="Q195" s="22">
        <v>0</v>
      </c>
      <c r="R195" s="22">
        <v>138786</v>
      </c>
      <c r="S195" s="22">
        <v>0</v>
      </c>
      <c r="T195" s="22">
        <v>466807</v>
      </c>
      <c r="U195" s="22">
        <v>243399</v>
      </c>
      <c r="V195" s="22">
        <v>0</v>
      </c>
      <c r="W195" s="22">
        <v>47634</v>
      </c>
      <c r="X195" s="22">
        <v>20494</v>
      </c>
      <c r="Y195" s="22">
        <v>0</v>
      </c>
      <c r="Z195" s="22">
        <v>137</v>
      </c>
      <c r="AA195" s="22">
        <v>0</v>
      </c>
      <c r="AB195" s="22">
        <v>0</v>
      </c>
      <c r="AC195" s="22">
        <v>311664</v>
      </c>
      <c r="AD195" s="22">
        <v>86762</v>
      </c>
      <c r="AE195" s="22">
        <v>50936</v>
      </c>
      <c r="AF195" s="22">
        <v>0</v>
      </c>
      <c r="AG195" s="22">
        <v>55070</v>
      </c>
      <c r="AH195" s="22">
        <v>7967</v>
      </c>
      <c r="AI195" s="22">
        <v>512399</v>
      </c>
      <c r="AJ195" s="22">
        <v>0</v>
      </c>
      <c r="AK195" s="22">
        <v>0</v>
      </c>
      <c r="AL195" s="22">
        <v>0</v>
      </c>
      <c r="AM195" s="22">
        <v>0</v>
      </c>
    </row>
    <row r="196" spans="1:3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253691</v>
      </c>
      <c r="F196" s="22">
        <v>0</v>
      </c>
      <c r="G196" s="22">
        <v>0</v>
      </c>
      <c r="H196" s="22">
        <v>0</v>
      </c>
      <c r="I196" s="22">
        <v>128237</v>
      </c>
      <c r="J196" s="22">
        <v>0</v>
      </c>
      <c r="K196" s="22">
        <v>0</v>
      </c>
      <c r="L196" s="22">
        <v>0</v>
      </c>
      <c r="M196" s="22">
        <v>381928</v>
      </c>
      <c r="N196" s="22">
        <v>0</v>
      </c>
      <c r="O196" s="22">
        <v>200490</v>
      </c>
      <c r="P196" s="22">
        <v>109600</v>
      </c>
      <c r="Q196" s="22">
        <v>0</v>
      </c>
      <c r="R196" s="22">
        <v>0</v>
      </c>
      <c r="S196" s="22">
        <v>0</v>
      </c>
      <c r="T196" s="22">
        <v>692018</v>
      </c>
      <c r="U196" s="22">
        <v>240855</v>
      </c>
      <c r="V196" s="22">
        <v>0</v>
      </c>
      <c r="W196" s="22">
        <v>7447</v>
      </c>
      <c r="X196" s="22">
        <v>0</v>
      </c>
      <c r="Y196" s="22">
        <v>10699</v>
      </c>
      <c r="Z196" s="22">
        <v>0</v>
      </c>
      <c r="AA196" s="22">
        <v>393</v>
      </c>
      <c r="AB196" s="22">
        <v>0</v>
      </c>
      <c r="AC196" s="22">
        <v>259394</v>
      </c>
      <c r="AD196" s="22">
        <v>64728</v>
      </c>
      <c r="AE196" s="22">
        <v>45743</v>
      </c>
      <c r="AF196" s="22">
        <v>0</v>
      </c>
      <c r="AG196" s="22">
        <v>13019</v>
      </c>
      <c r="AH196" s="22">
        <v>6295</v>
      </c>
      <c r="AI196" s="22">
        <v>389179</v>
      </c>
      <c r="AJ196" s="22">
        <v>0</v>
      </c>
      <c r="AK196" s="22">
        <v>0</v>
      </c>
      <c r="AL196" s="22">
        <v>0</v>
      </c>
      <c r="AM196" s="22">
        <v>0</v>
      </c>
    </row>
    <row r="197" spans="1:3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275989</v>
      </c>
      <c r="F197" s="22">
        <v>0</v>
      </c>
      <c r="G197" s="22">
        <v>0</v>
      </c>
      <c r="H197" s="22">
        <v>3224546</v>
      </c>
      <c r="I197" s="22">
        <v>0</v>
      </c>
      <c r="J197" s="22">
        <v>0</v>
      </c>
      <c r="K197" s="22">
        <v>0</v>
      </c>
      <c r="L197" s="22">
        <v>0</v>
      </c>
      <c r="M197" s="22">
        <v>3500535</v>
      </c>
      <c r="N197" s="22">
        <v>0</v>
      </c>
      <c r="O197" s="22">
        <v>0</v>
      </c>
      <c r="P197" s="22">
        <v>10512</v>
      </c>
      <c r="Q197" s="22">
        <v>0</v>
      </c>
      <c r="R197" s="22">
        <v>4040</v>
      </c>
      <c r="S197" s="22">
        <v>0</v>
      </c>
      <c r="T197" s="22">
        <v>3515087</v>
      </c>
      <c r="U197" s="22">
        <v>176500</v>
      </c>
      <c r="V197" s="22">
        <v>0</v>
      </c>
      <c r="W197" s="22">
        <v>49481</v>
      </c>
      <c r="X197" s="22">
        <v>83251</v>
      </c>
      <c r="Y197" s="22">
        <v>0</v>
      </c>
      <c r="Z197" s="22">
        <v>0</v>
      </c>
      <c r="AA197" s="22">
        <v>0</v>
      </c>
      <c r="AB197" s="22">
        <v>0</v>
      </c>
      <c r="AC197" s="22">
        <v>309232</v>
      </c>
      <c r="AD197" s="22">
        <v>50613</v>
      </c>
      <c r="AE197" s="22">
        <v>46772</v>
      </c>
      <c r="AF197" s="22">
        <v>0</v>
      </c>
      <c r="AG197" s="22">
        <v>18059</v>
      </c>
      <c r="AH197" s="22">
        <v>17778</v>
      </c>
      <c r="AI197" s="22">
        <v>442454</v>
      </c>
      <c r="AJ197" s="22">
        <v>0</v>
      </c>
      <c r="AK197" s="22">
        <v>0</v>
      </c>
      <c r="AL197" s="22">
        <v>0</v>
      </c>
      <c r="AM197" s="22">
        <v>0</v>
      </c>
    </row>
    <row r="198" spans="1:3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184174</v>
      </c>
      <c r="F198" s="22">
        <v>0</v>
      </c>
      <c r="G198" s="22">
        <v>60788</v>
      </c>
      <c r="H198" s="22">
        <v>375019</v>
      </c>
      <c r="I198" s="22">
        <v>33935</v>
      </c>
      <c r="J198" s="22">
        <v>0</v>
      </c>
      <c r="K198" s="22">
        <v>0</v>
      </c>
      <c r="L198" s="22">
        <v>0</v>
      </c>
      <c r="M198" s="22">
        <v>653916</v>
      </c>
      <c r="N198" s="22">
        <v>0</v>
      </c>
      <c r="O198" s="22">
        <v>0</v>
      </c>
      <c r="P198" s="22">
        <v>16500</v>
      </c>
      <c r="Q198" s="22">
        <v>0</v>
      </c>
      <c r="R198" s="22">
        <v>0</v>
      </c>
      <c r="S198" s="22">
        <v>0</v>
      </c>
      <c r="T198" s="22">
        <v>670416</v>
      </c>
      <c r="U198" s="22">
        <v>60542</v>
      </c>
      <c r="V198" s="22">
        <v>0</v>
      </c>
      <c r="W198" s="22">
        <v>61287</v>
      </c>
      <c r="X198" s="22">
        <v>30734</v>
      </c>
      <c r="Y198" s="22">
        <v>848</v>
      </c>
      <c r="Z198" s="22">
        <v>0</v>
      </c>
      <c r="AA198" s="22">
        <v>0</v>
      </c>
      <c r="AB198" s="22">
        <v>0</v>
      </c>
      <c r="AC198" s="22">
        <v>153411</v>
      </c>
      <c r="AD198" s="22">
        <v>30068</v>
      </c>
      <c r="AE198" s="22">
        <v>17164</v>
      </c>
      <c r="AF198" s="22">
        <v>0</v>
      </c>
      <c r="AG198" s="22">
        <v>7292</v>
      </c>
      <c r="AH198" s="22">
        <v>3897</v>
      </c>
      <c r="AI198" s="22">
        <v>211832</v>
      </c>
      <c r="AJ198" s="22">
        <v>0</v>
      </c>
      <c r="AK198" s="22">
        <v>0</v>
      </c>
      <c r="AL198" s="22">
        <v>0</v>
      </c>
      <c r="AM198" s="22">
        <v>0</v>
      </c>
    </row>
    <row r="199" spans="1:3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22000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22000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22000</v>
      </c>
      <c r="U199" s="22">
        <v>32043</v>
      </c>
      <c r="V199" s="22">
        <v>0</v>
      </c>
      <c r="W199" s="22">
        <v>33303</v>
      </c>
      <c r="X199" s="22">
        <v>22005</v>
      </c>
      <c r="Y199" s="22">
        <v>0</v>
      </c>
      <c r="Z199" s="22">
        <v>0</v>
      </c>
      <c r="AA199" s="22">
        <v>0</v>
      </c>
      <c r="AB199" s="22">
        <v>0</v>
      </c>
      <c r="AC199" s="22">
        <v>87351</v>
      </c>
      <c r="AD199" s="22">
        <v>7977</v>
      </c>
      <c r="AE199" s="22">
        <v>13344</v>
      </c>
      <c r="AF199" s="22">
        <v>0</v>
      </c>
      <c r="AG199" s="22">
        <v>0</v>
      </c>
      <c r="AH199" s="22">
        <v>2802</v>
      </c>
      <c r="AI199" s="22">
        <v>111474</v>
      </c>
      <c r="AJ199" s="22">
        <v>0</v>
      </c>
      <c r="AK199" s="22">
        <v>0</v>
      </c>
      <c r="AL199" s="22">
        <v>0</v>
      </c>
      <c r="AM199" s="22">
        <v>0</v>
      </c>
    </row>
    <row r="200" spans="1:3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148725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148725</v>
      </c>
      <c r="N200" s="22">
        <v>0</v>
      </c>
      <c r="O200" s="22">
        <v>0</v>
      </c>
      <c r="P200" s="22">
        <v>46700</v>
      </c>
      <c r="Q200" s="22">
        <v>0</v>
      </c>
      <c r="R200" s="22">
        <v>0</v>
      </c>
      <c r="S200" s="22">
        <v>0</v>
      </c>
      <c r="T200" s="22">
        <v>195425</v>
      </c>
      <c r="U200" s="22">
        <v>64369</v>
      </c>
      <c r="V200" s="22">
        <v>0</v>
      </c>
      <c r="W200" s="22">
        <v>40782</v>
      </c>
      <c r="X200" s="22">
        <v>51217</v>
      </c>
      <c r="Y200" s="22">
        <v>0</v>
      </c>
      <c r="Z200" s="22">
        <v>0</v>
      </c>
      <c r="AA200" s="22">
        <v>0</v>
      </c>
      <c r="AB200" s="22">
        <v>0</v>
      </c>
      <c r="AC200" s="22">
        <v>156368</v>
      </c>
      <c r="AD200" s="22">
        <v>37340</v>
      </c>
      <c r="AE200" s="22">
        <v>21015</v>
      </c>
      <c r="AF200" s="22">
        <v>0</v>
      </c>
      <c r="AG200" s="22">
        <v>4122</v>
      </c>
      <c r="AH200" s="22">
        <v>11910</v>
      </c>
      <c r="AI200" s="22">
        <v>230755</v>
      </c>
      <c r="AJ200" s="22">
        <v>0</v>
      </c>
      <c r="AK200" s="22">
        <v>0</v>
      </c>
      <c r="AL200" s="22">
        <v>0</v>
      </c>
      <c r="AM200" s="22">
        <v>0</v>
      </c>
    </row>
    <row r="201" spans="1:3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35689</v>
      </c>
      <c r="Q201" s="22">
        <v>122517</v>
      </c>
      <c r="R201" s="22">
        <v>0</v>
      </c>
      <c r="S201" s="22">
        <v>0</v>
      </c>
      <c r="T201" s="22">
        <v>158206</v>
      </c>
      <c r="U201" s="22">
        <v>109949</v>
      </c>
      <c r="V201" s="22">
        <v>0</v>
      </c>
      <c r="W201" s="22">
        <v>130828</v>
      </c>
      <c r="X201" s="22">
        <v>53114</v>
      </c>
      <c r="Y201" s="22">
        <v>0</v>
      </c>
      <c r="Z201" s="22">
        <v>0</v>
      </c>
      <c r="AA201" s="22">
        <v>0</v>
      </c>
      <c r="AB201" s="22">
        <v>0</v>
      </c>
      <c r="AC201" s="22">
        <v>293891</v>
      </c>
      <c r="AD201" s="22">
        <v>31753</v>
      </c>
      <c r="AE201" s="22">
        <v>19622</v>
      </c>
      <c r="AF201" s="22">
        <v>0</v>
      </c>
      <c r="AG201" s="22">
        <v>2922</v>
      </c>
      <c r="AH201" s="22">
        <v>0</v>
      </c>
      <c r="AI201" s="22">
        <v>348188</v>
      </c>
      <c r="AJ201" s="22">
        <v>0</v>
      </c>
      <c r="AK201" s="22">
        <v>0</v>
      </c>
      <c r="AL201" s="22">
        <v>0</v>
      </c>
      <c r="AM201" s="22">
        <v>0</v>
      </c>
    </row>
    <row r="202" spans="1:3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33559</v>
      </c>
      <c r="F202" s="22">
        <v>0</v>
      </c>
      <c r="G202" s="22">
        <v>0</v>
      </c>
      <c r="H202" s="22">
        <v>50639</v>
      </c>
      <c r="I202" s="22">
        <v>0</v>
      </c>
      <c r="J202" s="22">
        <v>0</v>
      </c>
      <c r="K202" s="22">
        <v>0</v>
      </c>
      <c r="L202" s="22">
        <v>0</v>
      </c>
      <c r="M202" s="22">
        <v>84198</v>
      </c>
      <c r="N202" s="22">
        <v>0</v>
      </c>
      <c r="O202" s="22">
        <v>0</v>
      </c>
      <c r="P202" s="22">
        <v>104510</v>
      </c>
      <c r="Q202" s="22">
        <v>0</v>
      </c>
      <c r="R202" s="22">
        <v>0</v>
      </c>
      <c r="S202" s="22">
        <v>0</v>
      </c>
      <c r="T202" s="22">
        <v>188708</v>
      </c>
      <c r="U202" s="22">
        <v>34636</v>
      </c>
      <c r="V202" s="22">
        <v>0</v>
      </c>
      <c r="W202" s="22">
        <v>24780</v>
      </c>
      <c r="X202" s="22">
        <v>14247</v>
      </c>
      <c r="Y202" s="22">
        <v>0</v>
      </c>
      <c r="Z202" s="22">
        <v>0</v>
      </c>
      <c r="AA202" s="22">
        <v>0</v>
      </c>
      <c r="AB202" s="22">
        <v>0</v>
      </c>
      <c r="AC202" s="22">
        <v>73663</v>
      </c>
      <c r="AD202" s="22">
        <v>13595</v>
      </c>
      <c r="AE202" s="22">
        <v>35727</v>
      </c>
      <c r="AF202" s="22">
        <v>0</v>
      </c>
      <c r="AG202" s="22">
        <v>4021</v>
      </c>
      <c r="AH202" s="22">
        <v>3312</v>
      </c>
      <c r="AI202" s="22">
        <v>130318</v>
      </c>
      <c r="AJ202" s="22">
        <v>0</v>
      </c>
      <c r="AK202" s="22">
        <v>0</v>
      </c>
      <c r="AL202" s="22">
        <v>0</v>
      </c>
      <c r="AM202" s="22">
        <v>0</v>
      </c>
    </row>
    <row r="203" spans="1:3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159924</v>
      </c>
      <c r="F203" s="22">
        <v>0</v>
      </c>
      <c r="G203" s="22">
        <v>22254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182178</v>
      </c>
      <c r="N203" s="22">
        <v>0</v>
      </c>
      <c r="O203" s="22">
        <v>9151</v>
      </c>
      <c r="P203" s="22">
        <v>0</v>
      </c>
      <c r="Q203" s="22">
        <v>0</v>
      </c>
      <c r="R203" s="22">
        <v>0</v>
      </c>
      <c r="S203" s="22">
        <v>0</v>
      </c>
      <c r="T203" s="22">
        <v>191329</v>
      </c>
      <c r="U203" s="22">
        <v>61556</v>
      </c>
      <c r="V203" s="22">
        <v>0</v>
      </c>
      <c r="W203" s="22">
        <v>49166</v>
      </c>
      <c r="X203" s="22">
        <v>23055</v>
      </c>
      <c r="Y203" s="22">
        <v>0</v>
      </c>
      <c r="Z203" s="22">
        <v>0</v>
      </c>
      <c r="AA203" s="22">
        <v>0</v>
      </c>
      <c r="AB203" s="22">
        <v>0</v>
      </c>
      <c r="AC203" s="22">
        <v>133777</v>
      </c>
      <c r="AD203" s="22">
        <v>34839</v>
      </c>
      <c r="AE203" s="22">
        <v>10079</v>
      </c>
      <c r="AF203" s="22">
        <v>0</v>
      </c>
      <c r="AG203" s="22">
        <v>0</v>
      </c>
      <c r="AH203" s="22">
        <v>9742</v>
      </c>
      <c r="AI203" s="22">
        <v>188437</v>
      </c>
      <c r="AJ203" s="22">
        <v>0</v>
      </c>
      <c r="AK203" s="22">
        <v>0</v>
      </c>
      <c r="AL203" s="22">
        <v>0</v>
      </c>
      <c r="AM203" s="22">
        <v>0</v>
      </c>
    </row>
    <row r="204" spans="1:3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59000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59000</v>
      </c>
      <c r="N204" s="22">
        <v>0</v>
      </c>
      <c r="O204" s="22">
        <v>0</v>
      </c>
      <c r="P204" s="22">
        <v>0</v>
      </c>
      <c r="Q204" s="22">
        <v>5788</v>
      </c>
      <c r="R204" s="22">
        <v>0</v>
      </c>
      <c r="S204" s="22">
        <v>54649</v>
      </c>
      <c r="T204" s="22">
        <v>119437</v>
      </c>
      <c r="U204" s="22">
        <v>271724</v>
      </c>
      <c r="V204" s="22">
        <v>0</v>
      </c>
      <c r="W204" s="22">
        <v>39293</v>
      </c>
      <c r="X204" s="22">
        <v>82499</v>
      </c>
      <c r="Y204" s="22">
        <v>0</v>
      </c>
      <c r="Z204" s="22">
        <v>0</v>
      </c>
      <c r="AA204" s="22">
        <v>0</v>
      </c>
      <c r="AB204" s="22">
        <v>0</v>
      </c>
      <c r="AC204" s="22">
        <v>393516</v>
      </c>
      <c r="AD204" s="22">
        <v>69466</v>
      </c>
      <c r="AE204" s="22">
        <v>30708</v>
      </c>
      <c r="AF204" s="22">
        <v>0</v>
      </c>
      <c r="AG204" s="22">
        <v>3130</v>
      </c>
      <c r="AH204" s="22">
        <v>34162</v>
      </c>
      <c r="AI204" s="22">
        <v>530982</v>
      </c>
      <c r="AJ204" s="22">
        <v>0</v>
      </c>
      <c r="AK204" s="22">
        <v>0</v>
      </c>
      <c r="AL204" s="22">
        <v>0</v>
      </c>
      <c r="AM204" s="22">
        <v>0</v>
      </c>
    </row>
    <row r="205" spans="1:3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302947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302947</v>
      </c>
      <c r="N205" s="22">
        <v>0</v>
      </c>
      <c r="O205" s="22">
        <v>51800</v>
      </c>
      <c r="P205" s="22">
        <v>0</v>
      </c>
      <c r="Q205" s="22">
        <v>114677</v>
      </c>
      <c r="R205" s="22">
        <v>87432</v>
      </c>
      <c r="S205" s="22">
        <v>0</v>
      </c>
      <c r="T205" s="22">
        <v>556856</v>
      </c>
      <c r="U205" s="22">
        <v>87109</v>
      </c>
      <c r="V205" s="22">
        <v>0</v>
      </c>
      <c r="W205" s="22">
        <v>41932</v>
      </c>
      <c r="X205" s="22">
        <v>3481</v>
      </c>
      <c r="Y205" s="22">
        <v>0</v>
      </c>
      <c r="Z205" s="22">
        <v>0</v>
      </c>
      <c r="AA205" s="22">
        <v>1667</v>
      </c>
      <c r="AB205" s="22">
        <v>0</v>
      </c>
      <c r="AC205" s="22">
        <v>134189</v>
      </c>
      <c r="AD205" s="22">
        <v>25620</v>
      </c>
      <c r="AE205" s="22">
        <v>37983</v>
      </c>
      <c r="AF205" s="22">
        <v>0</v>
      </c>
      <c r="AG205" s="22">
        <v>8626</v>
      </c>
      <c r="AH205" s="22">
        <v>4130</v>
      </c>
      <c r="AI205" s="22">
        <v>210548</v>
      </c>
      <c r="AJ205" s="22">
        <v>0</v>
      </c>
      <c r="AK205" s="22">
        <v>0</v>
      </c>
      <c r="AL205" s="22">
        <v>0</v>
      </c>
      <c r="AM205" s="22">
        <v>0</v>
      </c>
    </row>
    <row r="206" spans="1:3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55781</v>
      </c>
      <c r="F206" s="22">
        <v>0</v>
      </c>
      <c r="G206" s="22">
        <v>0</v>
      </c>
      <c r="H206" s="22">
        <v>0</v>
      </c>
      <c r="I206" s="22">
        <v>15406</v>
      </c>
      <c r="J206" s="22">
        <v>0</v>
      </c>
      <c r="K206" s="22">
        <v>0</v>
      </c>
      <c r="L206" s="22">
        <v>0</v>
      </c>
      <c r="M206" s="22">
        <v>71187</v>
      </c>
      <c r="N206" s="22">
        <v>0</v>
      </c>
      <c r="O206" s="22">
        <v>46283</v>
      </c>
      <c r="P206" s="22">
        <v>0</v>
      </c>
      <c r="Q206" s="22">
        <v>0</v>
      </c>
      <c r="R206" s="22">
        <v>168685</v>
      </c>
      <c r="S206" s="22">
        <v>0</v>
      </c>
      <c r="T206" s="22">
        <v>286155</v>
      </c>
      <c r="U206" s="22">
        <v>8703</v>
      </c>
      <c r="V206" s="22">
        <v>0</v>
      </c>
      <c r="W206" s="22">
        <v>92213</v>
      </c>
      <c r="X206" s="22">
        <v>53816</v>
      </c>
      <c r="Y206" s="22">
        <v>3909</v>
      </c>
      <c r="Z206" s="22">
        <v>0</v>
      </c>
      <c r="AA206" s="22">
        <v>0</v>
      </c>
      <c r="AB206" s="22">
        <v>0</v>
      </c>
      <c r="AC206" s="22">
        <v>158641</v>
      </c>
      <c r="AD206" s="22">
        <v>21024</v>
      </c>
      <c r="AE206" s="22">
        <v>21841</v>
      </c>
      <c r="AF206" s="22">
        <v>0</v>
      </c>
      <c r="AG206" s="22">
        <v>28529</v>
      </c>
      <c r="AH206" s="22">
        <v>4049</v>
      </c>
      <c r="AI206" s="22">
        <v>234084</v>
      </c>
      <c r="AJ206" s="22">
        <v>0</v>
      </c>
      <c r="AK206" s="22">
        <v>0</v>
      </c>
      <c r="AL206" s="22">
        <v>0</v>
      </c>
      <c r="AM206" s="22">
        <v>0</v>
      </c>
    </row>
    <row r="207" spans="1:3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129235</v>
      </c>
      <c r="F207" s="22">
        <v>0</v>
      </c>
      <c r="G207" s="22">
        <v>48373</v>
      </c>
      <c r="H207" s="22">
        <v>35261</v>
      </c>
      <c r="I207" s="22">
        <v>0</v>
      </c>
      <c r="J207" s="22">
        <v>0</v>
      </c>
      <c r="K207" s="22">
        <v>0</v>
      </c>
      <c r="L207" s="22">
        <v>0</v>
      </c>
      <c r="M207" s="22">
        <v>212869</v>
      </c>
      <c r="N207" s="22">
        <v>0</v>
      </c>
      <c r="O207" s="22">
        <v>418199</v>
      </c>
      <c r="P207" s="22">
        <v>163085</v>
      </c>
      <c r="Q207" s="22">
        <v>0</v>
      </c>
      <c r="R207" s="22">
        <v>104808</v>
      </c>
      <c r="S207" s="22">
        <v>35170</v>
      </c>
      <c r="T207" s="22">
        <v>934131</v>
      </c>
      <c r="U207" s="22">
        <v>86536</v>
      </c>
      <c r="V207" s="22">
        <v>0</v>
      </c>
      <c r="W207" s="22">
        <v>46283</v>
      </c>
      <c r="X207" s="22">
        <v>24125</v>
      </c>
      <c r="Y207" s="22">
        <v>0</v>
      </c>
      <c r="Z207" s="22">
        <v>0</v>
      </c>
      <c r="AA207" s="22">
        <v>0</v>
      </c>
      <c r="AB207" s="22">
        <v>28731</v>
      </c>
      <c r="AC207" s="22">
        <v>185675</v>
      </c>
      <c r="AD207" s="22">
        <v>370599</v>
      </c>
      <c r="AE207" s="22">
        <v>38553</v>
      </c>
      <c r="AF207" s="22">
        <v>0</v>
      </c>
      <c r="AG207" s="22">
        <v>41859</v>
      </c>
      <c r="AH207" s="22">
        <v>92588</v>
      </c>
      <c r="AI207" s="22">
        <v>729274</v>
      </c>
      <c r="AJ207" s="22">
        <v>0</v>
      </c>
      <c r="AK207" s="22">
        <v>0</v>
      </c>
      <c r="AL207" s="22">
        <v>0</v>
      </c>
      <c r="AM207" s="22">
        <v>0</v>
      </c>
    </row>
    <row r="208" spans="1:3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8180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8180</v>
      </c>
      <c r="N208" s="22">
        <v>0</v>
      </c>
      <c r="O208" s="22">
        <v>294640</v>
      </c>
      <c r="P208" s="22">
        <v>0</v>
      </c>
      <c r="Q208" s="22">
        <v>0</v>
      </c>
      <c r="R208" s="22">
        <v>21431</v>
      </c>
      <c r="S208" s="22">
        <v>110131</v>
      </c>
      <c r="T208" s="22">
        <v>434382</v>
      </c>
      <c r="U208" s="22">
        <v>68407</v>
      </c>
      <c r="V208" s="22">
        <v>0</v>
      </c>
      <c r="W208" s="22">
        <v>20358</v>
      </c>
      <c r="X208" s="22">
        <v>27195</v>
      </c>
      <c r="Y208" s="22">
        <v>0</v>
      </c>
      <c r="Z208" s="22">
        <v>0</v>
      </c>
      <c r="AA208" s="22">
        <v>0</v>
      </c>
      <c r="AB208" s="22">
        <v>0</v>
      </c>
      <c r="AC208" s="22">
        <v>115960</v>
      </c>
      <c r="AD208" s="22">
        <v>50656</v>
      </c>
      <c r="AE208" s="22">
        <v>17509</v>
      </c>
      <c r="AF208" s="22">
        <v>0</v>
      </c>
      <c r="AG208" s="22">
        <v>48993</v>
      </c>
      <c r="AH208" s="22">
        <v>16715</v>
      </c>
      <c r="AI208" s="22">
        <v>249833</v>
      </c>
      <c r="AJ208" s="22">
        <v>0</v>
      </c>
      <c r="AK208" s="22">
        <v>0</v>
      </c>
      <c r="AL208" s="22">
        <v>0</v>
      </c>
      <c r="AM208" s="22">
        <v>0</v>
      </c>
    </row>
    <row r="209" spans="1:3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1202372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1202372</v>
      </c>
      <c r="N209" s="22">
        <v>0</v>
      </c>
      <c r="O209" s="22">
        <v>0</v>
      </c>
      <c r="P209" s="22">
        <v>0</v>
      </c>
      <c r="Q209" s="22">
        <v>12000</v>
      </c>
      <c r="R209" s="22">
        <v>0</v>
      </c>
      <c r="S209" s="22">
        <v>0</v>
      </c>
      <c r="T209" s="22">
        <v>1214372</v>
      </c>
      <c r="U209" s="22">
        <v>30669</v>
      </c>
      <c r="V209" s="22">
        <v>0</v>
      </c>
      <c r="W209" s="22">
        <v>32065</v>
      </c>
      <c r="X209" s="22">
        <v>3132</v>
      </c>
      <c r="Y209" s="22">
        <v>0</v>
      </c>
      <c r="Z209" s="22">
        <v>0</v>
      </c>
      <c r="AA209" s="22">
        <v>17813</v>
      </c>
      <c r="AB209" s="22">
        <v>0</v>
      </c>
      <c r="AC209" s="22">
        <v>83679</v>
      </c>
      <c r="AD209" s="22">
        <v>4241</v>
      </c>
      <c r="AE209" s="22">
        <v>14998</v>
      </c>
      <c r="AF209" s="22">
        <v>0</v>
      </c>
      <c r="AG209" s="22">
        <v>3391</v>
      </c>
      <c r="AH209" s="22">
        <v>3312</v>
      </c>
      <c r="AI209" s="22">
        <v>109621</v>
      </c>
      <c r="AJ209" s="22">
        <v>0</v>
      </c>
      <c r="AK209" s="22">
        <v>0</v>
      </c>
      <c r="AL209" s="22">
        <v>0</v>
      </c>
      <c r="AM209" s="22">
        <v>0</v>
      </c>
    </row>
    <row r="210" spans="1:3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75773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75773</v>
      </c>
      <c r="N210" s="22">
        <v>0</v>
      </c>
      <c r="O210" s="22">
        <v>0</v>
      </c>
      <c r="P210" s="22">
        <v>28587</v>
      </c>
      <c r="Q210" s="22">
        <v>22475</v>
      </c>
      <c r="R210" s="22">
        <v>0</v>
      </c>
      <c r="S210" s="22">
        <v>48906</v>
      </c>
      <c r="T210" s="22">
        <v>175741</v>
      </c>
      <c r="U210" s="22">
        <v>173630</v>
      </c>
      <c r="V210" s="22">
        <v>0</v>
      </c>
      <c r="W210" s="22">
        <v>115583</v>
      </c>
      <c r="X210" s="22">
        <v>76134</v>
      </c>
      <c r="Y210" s="22">
        <v>16183</v>
      </c>
      <c r="Z210" s="22">
        <v>0</v>
      </c>
      <c r="AA210" s="22">
        <v>0</v>
      </c>
      <c r="AB210" s="22">
        <v>0</v>
      </c>
      <c r="AC210" s="22">
        <v>381530</v>
      </c>
      <c r="AD210" s="22">
        <v>63299</v>
      </c>
      <c r="AE210" s="22">
        <v>17962</v>
      </c>
      <c r="AF210" s="22">
        <v>0</v>
      </c>
      <c r="AG210" s="22">
        <v>18402</v>
      </c>
      <c r="AH210" s="22">
        <v>9150</v>
      </c>
      <c r="AI210" s="22">
        <v>490343</v>
      </c>
      <c r="AJ210" s="22">
        <v>0</v>
      </c>
      <c r="AK210" s="22">
        <v>0</v>
      </c>
      <c r="AL210" s="22">
        <v>0</v>
      </c>
      <c r="AM210" s="22">
        <v>0</v>
      </c>
    </row>
    <row r="211" spans="1:3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13945</v>
      </c>
      <c r="Q211" s="22">
        <v>0</v>
      </c>
      <c r="R211" s="22">
        <v>2322</v>
      </c>
      <c r="S211" s="22">
        <v>0</v>
      </c>
      <c r="T211" s="22">
        <v>16267</v>
      </c>
      <c r="U211" s="22">
        <v>41570</v>
      </c>
      <c r="V211" s="22">
        <v>0</v>
      </c>
      <c r="W211" s="22">
        <v>31378</v>
      </c>
      <c r="X211" s="22">
        <v>20415</v>
      </c>
      <c r="Y211" s="22">
        <v>1622</v>
      </c>
      <c r="Z211" s="22">
        <v>0</v>
      </c>
      <c r="AA211" s="22">
        <v>0</v>
      </c>
      <c r="AB211" s="22">
        <v>0</v>
      </c>
      <c r="AC211" s="22">
        <v>94985</v>
      </c>
      <c r="AD211" s="22">
        <v>82231</v>
      </c>
      <c r="AE211" s="22">
        <v>16863</v>
      </c>
      <c r="AF211" s="22">
        <v>0</v>
      </c>
      <c r="AG211" s="22">
        <v>6868</v>
      </c>
      <c r="AH211" s="22">
        <v>0</v>
      </c>
      <c r="AI211" s="22">
        <v>200947</v>
      </c>
      <c r="AJ211" s="22">
        <v>0</v>
      </c>
      <c r="AK211" s="22">
        <v>0</v>
      </c>
      <c r="AL211" s="22">
        <v>0</v>
      </c>
      <c r="AM211" s="22">
        <v>0</v>
      </c>
    </row>
    <row r="212" spans="1:3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74169</v>
      </c>
      <c r="F212" s="22">
        <v>0</v>
      </c>
      <c r="G212" s="22">
        <v>0</v>
      </c>
      <c r="H212" s="22">
        <v>26411</v>
      </c>
      <c r="I212" s="22">
        <v>0</v>
      </c>
      <c r="J212" s="22">
        <v>0</v>
      </c>
      <c r="K212" s="22">
        <v>0</v>
      </c>
      <c r="L212" s="22">
        <v>0</v>
      </c>
      <c r="M212" s="22">
        <v>100580</v>
      </c>
      <c r="N212" s="22">
        <v>0</v>
      </c>
      <c r="O212" s="22">
        <v>0</v>
      </c>
      <c r="P212" s="22">
        <v>112758</v>
      </c>
      <c r="Q212" s="22">
        <v>0</v>
      </c>
      <c r="R212" s="22">
        <v>198250</v>
      </c>
      <c r="S212" s="22">
        <v>0</v>
      </c>
      <c r="T212" s="22">
        <v>411588</v>
      </c>
      <c r="U212" s="22">
        <v>103356</v>
      </c>
      <c r="V212" s="22">
        <v>0</v>
      </c>
      <c r="W212" s="22">
        <v>32994</v>
      </c>
      <c r="X212" s="22">
        <v>23644</v>
      </c>
      <c r="Y212" s="22">
        <v>783</v>
      </c>
      <c r="Z212" s="22">
        <v>0</v>
      </c>
      <c r="AA212" s="22">
        <v>0</v>
      </c>
      <c r="AB212" s="22">
        <v>3561</v>
      </c>
      <c r="AC212" s="22">
        <v>164338</v>
      </c>
      <c r="AD212" s="22">
        <v>17566</v>
      </c>
      <c r="AE212" s="22">
        <v>50103</v>
      </c>
      <c r="AF212" s="22">
        <v>0</v>
      </c>
      <c r="AG212" s="22">
        <v>8628</v>
      </c>
      <c r="AH212" s="22">
        <v>10146</v>
      </c>
      <c r="AI212" s="22">
        <v>250781</v>
      </c>
      <c r="AJ212" s="22">
        <v>0</v>
      </c>
      <c r="AK212" s="22">
        <v>0</v>
      </c>
      <c r="AL212" s="22">
        <v>0</v>
      </c>
      <c r="AM212" s="22">
        <v>0</v>
      </c>
    </row>
    <row r="213" spans="1:3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9520</v>
      </c>
      <c r="H213" s="22">
        <v>16860</v>
      </c>
      <c r="I213" s="22">
        <v>0</v>
      </c>
      <c r="J213" s="22">
        <v>0</v>
      </c>
      <c r="K213" s="22">
        <v>0</v>
      </c>
      <c r="L213" s="22">
        <v>0</v>
      </c>
      <c r="M213" s="22">
        <v>26380</v>
      </c>
      <c r="N213" s="22">
        <v>0</v>
      </c>
      <c r="O213" s="22">
        <v>74610</v>
      </c>
      <c r="P213" s="22">
        <v>0</v>
      </c>
      <c r="Q213" s="22">
        <v>0</v>
      </c>
      <c r="R213" s="22">
        <v>0</v>
      </c>
      <c r="S213" s="22">
        <v>19048</v>
      </c>
      <c r="T213" s="22">
        <v>120038</v>
      </c>
      <c r="U213" s="22">
        <v>139554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139554</v>
      </c>
      <c r="AD213" s="22">
        <v>21349</v>
      </c>
      <c r="AE213" s="22">
        <v>35026</v>
      </c>
      <c r="AF213" s="22">
        <v>0</v>
      </c>
      <c r="AG213" s="22">
        <v>0</v>
      </c>
      <c r="AH213" s="22">
        <v>370</v>
      </c>
      <c r="AI213" s="22">
        <v>196299</v>
      </c>
      <c r="AJ213" s="22">
        <v>0</v>
      </c>
      <c r="AK213" s="22">
        <v>0</v>
      </c>
      <c r="AL213" s="22">
        <v>0</v>
      </c>
      <c r="AM213" s="22">
        <v>0</v>
      </c>
    </row>
    <row r="214" spans="1:3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4040</v>
      </c>
      <c r="H214" s="22">
        <v>124030</v>
      </c>
      <c r="I214" s="22">
        <v>0</v>
      </c>
      <c r="J214" s="22">
        <v>0</v>
      </c>
      <c r="K214" s="22">
        <v>0</v>
      </c>
      <c r="L214" s="22">
        <v>0</v>
      </c>
      <c r="M214" s="22">
        <v>128070</v>
      </c>
      <c r="N214" s="22">
        <v>0</v>
      </c>
      <c r="O214" s="22">
        <v>5029</v>
      </c>
      <c r="P214" s="22">
        <v>230261</v>
      </c>
      <c r="Q214" s="22">
        <v>0</v>
      </c>
      <c r="R214" s="22">
        <v>5910</v>
      </c>
      <c r="S214" s="22">
        <v>58500</v>
      </c>
      <c r="T214" s="22">
        <v>427770</v>
      </c>
      <c r="U214" s="22">
        <v>174807</v>
      </c>
      <c r="V214" s="22">
        <v>0</v>
      </c>
      <c r="W214" s="22">
        <v>24951</v>
      </c>
      <c r="X214" s="22">
        <v>26738</v>
      </c>
      <c r="Y214" s="22">
        <v>0</v>
      </c>
      <c r="Z214" s="22">
        <v>0</v>
      </c>
      <c r="AA214" s="22">
        <v>0</v>
      </c>
      <c r="AB214" s="22">
        <v>0</v>
      </c>
      <c r="AC214" s="22">
        <v>226496</v>
      </c>
      <c r="AD214" s="22">
        <v>16377</v>
      </c>
      <c r="AE214" s="22">
        <v>98120</v>
      </c>
      <c r="AF214" s="22">
        <v>0</v>
      </c>
      <c r="AG214" s="22">
        <v>14250</v>
      </c>
      <c r="AH214" s="22">
        <v>11700</v>
      </c>
      <c r="AI214" s="22">
        <v>366943</v>
      </c>
      <c r="AJ214" s="22">
        <v>0</v>
      </c>
      <c r="AK214" s="22">
        <v>0</v>
      </c>
      <c r="AL214" s="22">
        <v>0</v>
      </c>
      <c r="AM214" s="22">
        <v>0</v>
      </c>
    </row>
    <row r="215" spans="1:3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101010</v>
      </c>
      <c r="F215" s="22">
        <v>0</v>
      </c>
      <c r="G215" s="22">
        <v>0</v>
      </c>
      <c r="H215" s="22">
        <v>90308</v>
      </c>
      <c r="I215" s="22">
        <v>0</v>
      </c>
      <c r="J215" s="22">
        <v>0</v>
      </c>
      <c r="K215" s="22">
        <v>0</v>
      </c>
      <c r="L215" s="22">
        <v>0</v>
      </c>
      <c r="M215" s="22">
        <v>191318</v>
      </c>
      <c r="N215" s="22">
        <v>0</v>
      </c>
      <c r="O215" s="22">
        <v>0</v>
      </c>
      <c r="P215" s="22">
        <v>150658</v>
      </c>
      <c r="Q215" s="22">
        <v>0</v>
      </c>
      <c r="R215" s="22">
        <v>13141</v>
      </c>
      <c r="S215" s="22">
        <v>0</v>
      </c>
      <c r="T215" s="22">
        <v>355117</v>
      </c>
      <c r="U215" s="22">
        <v>156677</v>
      </c>
      <c r="V215" s="22">
        <v>0</v>
      </c>
      <c r="W215" s="22">
        <v>34567</v>
      </c>
      <c r="X215" s="22">
        <v>20459</v>
      </c>
      <c r="Y215" s="22">
        <v>0</v>
      </c>
      <c r="Z215" s="22">
        <v>0</v>
      </c>
      <c r="AA215" s="22">
        <v>0</v>
      </c>
      <c r="AB215" s="22">
        <v>0</v>
      </c>
      <c r="AC215" s="22">
        <v>211703</v>
      </c>
      <c r="AD215" s="22">
        <v>2045</v>
      </c>
      <c r="AE215" s="22">
        <v>6245</v>
      </c>
      <c r="AF215" s="22">
        <v>0</v>
      </c>
      <c r="AG215" s="22">
        <v>4447</v>
      </c>
      <c r="AH215" s="22">
        <v>770</v>
      </c>
      <c r="AI215" s="22">
        <v>225210</v>
      </c>
      <c r="AJ215" s="22">
        <v>0</v>
      </c>
      <c r="AK215" s="22">
        <v>0</v>
      </c>
      <c r="AL215" s="22">
        <v>0</v>
      </c>
      <c r="AM215" s="22">
        <v>0</v>
      </c>
    </row>
    <row r="216" spans="1:3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703709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703709</v>
      </c>
      <c r="N216" s="22">
        <v>0</v>
      </c>
      <c r="O216" s="22">
        <v>0</v>
      </c>
      <c r="P216" s="22">
        <v>25784</v>
      </c>
      <c r="Q216" s="22">
        <v>0</v>
      </c>
      <c r="R216" s="22">
        <v>421862</v>
      </c>
      <c r="S216" s="22">
        <v>12500</v>
      </c>
      <c r="T216" s="22">
        <v>1163855</v>
      </c>
      <c r="U216" s="22">
        <v>157203</v>
      </c>
      <c r="V216" s="22">
        <v>0</v>
      </c>
      <c r="W216" s="22">
        <v>73011</v>
      </c>
      <c r="X216" s="22">
        <v>141182</v>
      </c>
      <c r="Y216" s="22">
        <v>1611</v>
      </c>
      <c r="Z216" s="22">
        <v>0</v>
      </c>
      <c r="AA216" s="22">
        <v>0</v>
      </c>
      <c r="AB216" s="22">
        <v>0</v>
      </c>
      <c r="AC216" s="22">
        <v>373007</v>
      </c>
      <c r="AD216" s="22">
        <v>176757</v>
      </c>
      <c r="AE216" s="22">
        <v>147532</v>
      </c>
      <c r="AF216" s="22">
        <v>0</v>
      </c>
      <c r="AG216" s="22">
        <v>19717</v>
      </c>
      <c r="AH216" s="22">
        <v>38458</v>
      </c>
      <c r="AI216" s="22">
        <v>755471</v>
      </c>
      <c r="AJ216" s="22">
        <v>0</v>
      </c>
      <c r="AK216" s="22">
        <v>0</v>
      </c>
      <c r="AL216" s="22">
        <v>0</v>
      </c>
      <c r="AM216" s="22">
        <v>0</v>
      </c>
    </row>
    <row r="217" spans="1:3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50035</v>
      </c>
      <c r="F217" s="22">
        <v>0</v>
      </c>
      <c r="G217" s="22">
        <v>13779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63814</v>
      </c>
      <c r="N217" s="22">
        <v>0</v>
      </c>
      <c r="O217" s="22">
        <v>28696</v>
      </c>
      <c r="P217" s="22">
        <v>42318</v>
      </c>
      <c r="Q217" s="22">
        <v>0</v>
      </c>
      <c r="R217" s="22">
        <v>11714</v>
      </c>
      <c r="S217" s="22">
        <v>0</v>
      </c>
      <c r="T217" s="22">
        <v>146542</v>
      </c>
      <c r="U217" s="22">
        <v>26335</v>
      </c>
      <c r="V217" s="22">
        <v>0</v>
      </c>
      <c r="W217" s="22">
        <v>146150</v>
      </c>
      <c r="X217" s="22">
        <v>2228</v>
      </c>
      <c r="Y217" s="22">
        <v>0</v>
      </c>
      <c r="Z217" s="22">
        <v>0</v>
      </c>
      <c r="AA217" s="22">
        <v>0</v>
      </c>
      <c r="AB217" s="22">
        <v>0</v>
      </c>
      <c r="AC217" s="22">
        <v>174713</v>
      </c>
      <c r="AD217" s="22">
        <v>22931</v>
      </c>
      <c r="AE217" s="22">
        <v>16674</v>
      </c>
      <c r="AF217" s="22">
        <v>0</v>
      </c>
      <c r="AG217" s="22">
        <v>2493</v>
      </c>
      <c r="AH217" s="22">
        <v>6635</v>
      </c>
      <c r="AI217" s="22">
        <v>223446</v>
      </c>
      <c r="AJ217" s="22">
        <v>0</v>
      </c>
      <c r="AK217" s="22">
        <v>0</v>
      </c>
      <c r="AL217" s="22">
        <v>0</v>
      </c>
      <c r="AM217" s="22">
        <v>0</v>
      </c>
    </row>
    <row r="218" spans="1:3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30769</v>
      </c>
      <c r="F218" s="22">
        <v>0</v>
      </c>
      <c r="G218" s="22">
        <v>0</v>
      </c>
      <c r="H218" s="22">
        <v>98890</v>
      </c>
      <c r="I218" s="22">
        <v>0</v>
      </c>
      <c r="J218" s="22">
        <v>0</v>
      </c>
      <c r="K218" s="22">
        <v>0</v>
      </c>
      <c r="L218" s="22">
        <v>0</v>
      </c>
      <c r="M218" s="22">
        <v>129659</v>
      </c>
      <c r="N218" s="22">
        <v>0</v>
      </c>
      <c r="O218" s="22">
        <v>0</v>
      </c>
      <c r="P218" s="22">
        <v>4500</v>
      </c>
      <c r="Q218" s="22">
        <v>0</v>
      </c>
      <c r="R218" s="22">
        <v>0</v>
      </c>
      <c r="S218" s="22">
        <v>0</v>
      </c>
      <c r="T218" s="22">
        <v>134159</v>
      </c>
      <c r="U218" s="22">
        <v>45530</v>
      </c>
      <c r="V218" s="22">
        <v>0</v>
      </c>
      <c r="W218" s="22">
        <v>27122</v>
      </c>
      <c r="X218" s="22">
        <v>34720</v>
      </c>
      <c r="Y218" s="22">
        <v>0</v>
      </c>
      <c r="Z218" s="22">
        <v>0</v>
      </c>
      <c r="AA218" s="22">
        <v>0</v>
      </c>
      <c r="AB218" s="22">
        <v>0</v>
      </c>
      <c r="AC218" s="22">
        <v>107372</v>
      </c>
      <c r="AD218" s="22">
        <v>31758</v>
      </c>
      <c r="AE218" s="22">
        <v>32065</v>
      </c>
      <c r="AF218" s="22">
        <v>0</v>
      </c>
      <c r="AG218" s="22">
        <v>300</v>
      </c>
      <c r="AH218" s="22">
        <v>1500</v>
      </c>
      <c r="AI218" s="22">
        <v>172995</v>
      </c>
      <c r="AJ218" s="22">
        <v>0</v>
      </c>
      <c r="AK218" s="22">
        <v>0</v>
      </c>
      <c r="AL218" s="22">
        <v>0</v>
      </c>
      <c r="AM218" s="22">
        <v>0</v>
      </c>
    </row>
    <row r="219" spans="1:3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230796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230796</v>
      </c>
      <c r="U219" s="22">
        <v>71719</v>
      </c>
      <c r="V219" s="22">
        <v>0</v>
      </c>
      <c r="W219" s="22">
        <v>61823</v>
      </c>
      <c r="X219" s="22">
        <v>37032</v>
      </c>
      <c r="Y219" s="22">
        <v>0</v>
      </c>
      <c r="Z219" s="22">
        <v>0</v>
      </c>
      <c r="AA219" s="22">
        <v>0</v>
      </c>
      <c r="AB219" s="22">
        <v>0</v>
      </c>
      <c r="AC219" s="22">
        <v>170574</v>
      </c>
      <c r="AD219" s="22">
        <v>12186</v>
      </c>
      <c r="AE219" s="22">
        <v>26099</v>
      </c>
      <c r="AF219" s="22">
        <v>0</v>
      </c>
      <c r="AG219" s="22">
        <v>2975</v>
      </c>
      <c r="AH219" s="22">
        <v>6587</v>
      </c>
      <c r="AI219" s="22">
        <v>218421</v>
      </c>
      <c r="AJ219" s="22">
        <v>0</v>
      </c>
      <c r="AK219" s="22">
        <v>0</v>
      </c>
      <c r="AL219" s="22">
        <v>0</v>
      </c>
      <c r="AM219" s="22">
        <v>0</v>
      </c>
    </row>
    <row r="220" spans="1:3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108064</v>
      </c>
      <c r="V220" s="22">
        <v>0</v>
      </c>
      <c r="W220" s="22">
        <v>0</v>
      </c>
      <c r="X220" s="22">
        <v>40459</v>
      </c>
      <c r="Y220" s="22">
        <v>0</v>
      </c>
      <c r="Z220" s="22">
        <v>0</v>
      </c>
      <c r="AA220" s="22">
        <v>0</v>
      </c>
      <c r="AB220" s="22">
        <v>0</v>
      </c>
      <c r="AC220" s="22">
        <v>148523</v>
      </c>
      <c r="AD220" s="22">
        <v>10597</v>
      </c>
      <c r="AE220" s="22">
        <v>13738</v>
      </c>
      <c r="AF220" s="22">
        <v>0</v>
      </c>
      <c r="AG220" s="22">
        <v>2418</v>
      </c>
      <c r="AH220" s="22">
        <v>0</v>
      </c>
      <c r="AI220" s="22">
        <v>175276</v>
      </c>
      <c r="AJ220" s="22">
        <v>0</v>
      </c>
      <c r="AK220" s="22">
        <v>0</v>
      </c>
      <c r="AL220" s="22">
        <v>0</v>
      </c>
      <c r="AM220" s="22">
        <v>0</v>
      </c>
    </row>
    <row r="221" spans="1:3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1885</v>
      </c>
      <c r="O221" s="22">
        <v>0</v>
      </c>
      <c r="P221" s="22">
        <v>96761</v>
      </c>
      <c r="Q221" s="22">
        <v>0</v>
      </c>
      <c r="R221" s="22">
        <v>0</v>
      </c>
      <c r="S221" s="22">
        <v>0</v>
      </c>
      <c r="T221" s="22">
        <v>98646</v>
      </c>
      <c r="U221" s="22">
        <v>138303</v>
      </c>
      <c r="V221" s="22">
        <v>0</v>
      </c>
      <c r="W221" s="22">
        <v>47466</v>
      </c>
      <c r="X221" s="22">
        <v>41499</v>
      </c>
      <c r="Y221" s="22">
        <v>4804</v>
      </c>
      <c r="Z221" s="22">
        <v>24200</v>
      </c>
      <c r="AA221" s="22">
        <v>0</v>
      </c>
      <c r="AB221" s="22">
        <v>0</v>
      </c>
      <c r="AC221" s="22">
        <v>256272</v>
      </c>
      <c r="AD221" s="22">
        <v>31684</v>
      </c>
      <c r="AE221" s="22">
        <v>55908</v>
      </c>
      <c r="AF221" s="22">
        <v>0</v>
      </c>
      <c r="AG221" s="22">
        <v>78953</v>
      </c>
      <c r="AH221" s="22">
        <v>5408</v>
      </c>
      <c r="AI221" s="22">
        <v>428225</v>
      </c>
      <c r="AJ221" s="22">
        <v>0</v>
      </c>
      <c r="AK221" s="22">
        <v>0</v>
      </c>
      <c r="AL221" s="22">
        <v>0</v>
      </c>
      <c r="AM221" s="22">
        <v>0</v>
      </c>
    </row>
    <row r="222" spans="1:3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67650</v>
      </c>
      <c r="I222" s="22">
        <v>0</v>
      </c>
      <c r="J222" s="22">
        <v>0</v>
      </c>
      <c r="K222" s="22">
        <v>0</v>
      </c>
      <c r="L222" s="22">
        <v>0</v>
      </c>
      <c r="M222" s="22">
        <v>67650</v>
      </c>
      <c r="N222" s="22">
        <v>0</v>
      </c>
      <c r="O222" s="22">
        <v>0</v>
      </c>
      <c r="P222" s="22">
        <v>2282</v>
      </c>
      <c r="Q222" s="22">
        <v>0</v>
      </c>
      <c r="R222" s="22">
        <v>0</v>
      </c>
      <c r="S222" s="22">
        <v>0</v>
      </c>
      <c r="T222" s="22">
        <v>69932</v>
      </c>
      <c r="U222" s="22">
        <v>33212</v>
      </c>
      <c r="V222" s="22">
        <v>0</v>
      </c>
      <c r="W222" s="22">
        <v>69534</v>
      </c>
      <c r="X222" s="22">
        <v>17568</v>
      </c>
      <c r="Y222" s="22">
        <v>0</v>
      </c>
      <c r="Z222" s="22">
        <v>0</v>
      </c>
      <c r="AA222" s="22">
        <v>0</v>
      </c>
      <c r="AB222" s="22">
        <v>0</v>
      </c>
      <c r="AC222" s="22">
        <v>120314</v>
      </c>
      <c r="AD222" s="22">
        <v>3979</v>
      </c>
      <c r="AE222" s="22">
        <v>5812</v>
      </c>
      <c r="AF222" s="22">
        <v>0</v>
      </c>
      <c r="AG222" s="22">
        <v>449</v>
      </c>
      <c r="AH222" s="22">
        <v>14727</v>
      </c>
      <c r="AI222" s="22">
        <v>145281</v>
      </c>
      <c r="AJ222" s="22">
        <v>0</v>
      </c>
      <c r="AK222" s="22">
        <v>0</v>
      </c>
      <c r="AL222" s="22">
        <v>0</v>
      </c>
      <c r="AM222" s="22">
        <v>0</v>
      </c>
    </row>
    <row r="223" spans="1:3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87537</v>
      </c>
      <c r="F223" s="22">
        <v>0</v>
      </c>
      <c r="G223" s="22">
        <v>19221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106758</v>
      </c>
      <c r="N223" s="22">
        <v>0</v>
      </c>
      <c r="O223" s="22">
        <v>69054</v>
      </c>
      <c r="P223" s="22">
        <v>119278</v>
      </c>
      <c r="Q223" s="22">
        <v>0</v>
      </c>
      <c r="R223" s="22">
        <v>0</v>
      </c>
      <c r="S223" s="22">
        <v>0</v>
      </c>
      <c r="T223" s="22">
        <v>295090</v>
      </c>
      <c r="U223" s="22">
        <v>26096</v>
      </c>
      <c r="V223" s="22">
        <v>0</v>
      </c>
      <c r="W223" s="22">
        <v>25067</v>
      </c>
      <c r="X223" s="22">
        <v>14409</v>
      </c>
      <c r="Y223" s="22">
        <v>0</v>
      </c>
      <c r="Z223" s="22">
        <v>0</v>
      </c>
      <c r="AA223" s="22">
        <v>0</v>
      </c>
      <c r="AB223" s="22">
        <v>0</v>
      </c>
      <c r="AC223" s="22">
        <v>65572</v>
      </c>
      <c r="AD223" s="22">
        <v>16691</v>
      </c>
      <c r="AE223" s="22">
        <v>15270</v>
      </c>
      <c r="AF223" s="22">
        <v>0</v>
      </c>
      <c r="AG223" s="22">
        <v>0</v>
      </c>
      <c r="AH223" s="22">
        <v>3100</v>
      </c>
      <c r="AI223" s="22">
        <v>100633</v>
      </c>
      <c r="AJ223" s="22">
        <v>0</v>
      </c>
      <c r="AK223" s="22">
        <v>0</v>
      </c>
      <c r="AL223" s="22">
        <v>0</v>
      </c>
      <c r="AM223" s="22">
        <v>0</v>
      </c>
    </row>
    <row r="224" spans="1:3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93804</v>
      </c>
      <c r="F224" s="22">
        <v>0</v>
      </c>
      <c r="G224" s="22">
        <v>20983</v>
      </c>
      <c r="H224" s="22">
        <v>85408</v>
      </c>
      <c r="I224" s="22">
        <v>90648</v>
      </c>
      <c r="J224" s="22">
        <v>0</v>
      </c>
      <c r="K224" s="22">
        <v>0</v>
      </c>
      <c r="L224" s="22">
        <v>0</v>
      </c>
      <c r="M224" s="22">
        <v>290843</v>
      </c>
      <c r="N224" s="22">
        <v>0</v>
      </c>
      <c r="O224" s="22">
        <v>34000</v>
      </c>
      <c r="P224" s="22">
        <v>16280</v>
      </c>
      <c r="Q224" s="22">
        <v>0</v>
      </c>
      <c r="R224" s="22">
        <v>0</v>
      </c>
      <c r="S224" s="22">
        <v>0</v>
      </c>
      <c r="T224" s="22">
        <v>341123</v>
      </c>
      <c r="U224" s="22">
        <v>157461</v>
      </c>
      <c r="V224" s="22">
        <v>0</v>
      </c>
      <c r="W224" s="22">
        <v>12971</v>
      </c>
      <c r="X224" s="22">
        <v>23762</v>
      </c>
      <c r="Y224" s="22">
        <v>11799</v>
      </c>
      <c r="Z224" s="22">
        <v>0</v>
      </c>
      <c r="AA224" s="22">
        <v>0</v>
      </c>
      <c r="AB224" s="22">
        <v>0</v>
      </c>
      <c r="AC224" s="22">
        <v>205993</v>
      </c>
      <c r="AD224" s="22">
        <v>9097</v>
      </c>
      <c r="AE224" s="22">
        <v>17461</v>
      </c>
      <c r="AF224" s="22">
        <v>0</v>
      </c>
      <c r="AG224" s="22">
        <v>786</v>
      </c>
      <c r="AH224" s="22">
        <v>0</v>
      </c>
      <c r="AI224" s="22">
        <v>233337</v>
      </c>
      <c r="AJ224" s="22">
        <v>0</v>
      </c>
      <c r="AK224" s="22">
        <v>0</v>
      </c>
      <c r="AL224" s="22">
        <v>0</v>
      </c>
      <c r="AM224" s="22">
        <v>0</v>
      </c>
    </row>
    <row r="225" spans="1:3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418777</v>
      </c>
      <c r="J225" s="22">
        <v>0</v>
      </c>
      <c r="K225" s="22">
        <v>0</v>
      </c>
      <c r="L225" s="22">
        <v>0</v>
      </c>
      <c r="M225" s="22">
        <v>418777</v>
      </c>
      <c r="N225" s="22">
        <v>12980</v>
      </c>
      <c r="O225" s="22">
        <v>0</v>
      </c>
      <c r="P225" s="22">
        <v>94448</v>
      </c>
      <c r="Q225" s="22">
        <v>0</v>
      </c>
      <c r="R225" s="22">
        <v>28177</v>
      </c>
      <c r="S225" s="22">
        <v>0</v>
      </c>
      <c r="T225" s="22">
        <v>554382</v>
      </c>
      <c r="U225" s="22">
        <v>199489</v>
      </c>
      <c r="V225" s="22">
        <v>0</v>
      </c>
      <c r="W225" s="22">
        <v>44807</v>
      </c>
      <c r="X225" s="22">
        <v>51890</v>
      </c>
      <c r="Y225" s="22">
        <v>13540</v>
      </c>
      <c r="Z225" s="22">
        <v>0</v>
      </c>
      <c r="AA225" s="22">
        <v>0</v>
      </c>
      <c r="AB225" s="22">
        <v>0</v>
      </c>
      <c r="AC225" s="22">
        <v>309726</v>
      </c>
      <c r="AD225" s="22">
        <v>103283</v>
      </c>
      <c r="AE225" s="22">
        <v>65056</v>
      </c>
      <c r="AF225" s="22">
        <v>0</v>
      </c>
      <c r="AG225" s="22">
        <v>66933</v>
      </c>
      <c r="AH225" s="22">
        <v>56621</v>
      </c>
      <c r="AI225" s="22">
        <v>601619</v>
      </c>
      <c r="AJ225" s="22">
        <v>0</v>
      </c>
      <c r="AK225" s="22">
        <v>0</v>
      </c>
      <c r="AL225" s="22">
        <v>0</v>
      </c>
      <c r="AM225" s="22">
        <v>0</v>
      </c>
    </row>
    <row r="226" spans="1:3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126848</v>
      </c>
      <c r="F226" s="22">
        <v>0</v>
      </c>
      <c r="G226" s="22">
        <v>126848</v>
      </c>
      <c r="H226" s="22">
        <v>126848</v>
      </c>
      <c r="I226" s="22">
        <v>0</v>
      </c>
      <c r="J226" s="22">
        <v>0</v>
      </c>
      <c r="K226" s="22">
        <v>0</v>
      </c>
      <c r="L226" s="22">
        <v>0</v>
      </c>
      <c r="M226" s="22">
        <v>380544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380544</v>
      </c>
      <c r="U226" s="22">
        <v>18169</v>
      </c>
      <c r="V226" s="22">
        <v>0</v>
      </c>
      <c r="W226" s="22">
        <v>29317</v>
      </c>
      <c r="X226" s="22">
        <v>43460</v>
      </c>
      <c r="Y226" s="22">
        <v>0</v>
      </c>
      <c r="Z226" s="22">
        <v>0</v>
      </c>
      <c r="AA226" s="22">
        <v>0</v>
      </c>
      <c r="AB226" s="22">
        <v>0</v>
      </c>
      <c r="AC226" s="22">
        <v>90946</v>
      </c>
      <c r="AD226" s="22">
        <v>1871</v>
      </c>
      <c r="AE226" s="22">
        <v>2268</v>
      </c>
      <c r="AF226" s="22">
        <v>0</v>
      </c>
      <c r="AG226" s="22">
        <v>3766</v>
      </c>
      <c r="AH226" s="22">
        <v>0</v>
      </c>
      <c r="AI226" s="22">
        <v>98851</v>
      </c>
      <c r="AJ226" s="22">
        <v>0</v>
      </c>
      <c r="AK226" s="22">
        <v>0</v>
      </c>
      <c r="AL226" s="22">
        <v>0</v>
      </c>
      <c r="AM226" s="22">
        <v>0</v>
      </c>
    </row>
    <row r="227" spans="1:3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95220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95220</v>
      </c>
      <c r="N227" s="22">
        <v>0</v>
      </c>
      <c r="O227" s="22">
        <v>0</v>
      </c>
      <c r="P227" s="22">
        <v>25799</v>
      </c>
      <c r="Q227" s="22">
        <v>0</v>
      </c>
      <c r="R227" s="22">
        <v>0</v>
      </c>
      <c r="S227" s="22">
        <v>0</v>
      </c>
      <c r="T227" s="22">
        <v>121019</v>
      </c>
      <c r="U227" s="22">
        <v>79700</v>
      </c>
      <c r="V227" s="22">
        <v>0</v>
      </c>
      <c r="W227" s="22">
        <v>46396</v>
      </c>
      <c r="X227" s="22">
        <v>6576</v>
      </c>
      <c r="Y227" s="22">
        <v>2574</v>
      </c>
      <c r="Z227" s="22">
        <v>0</v>
      </c>
      <c r="AA227" s="22">
        <v>0</v>
      </c>
      <c r="AB227" s="22">
        <v>0</v>
      </c>
      <c r="AC227" s="22">
        <v>135246</v>
      </c>
      <c r="AD227" s="22">
        <v>57772</v>
      </c>
      <c r="AE227" s="22">
        <v>48290</v>
      </c>
      <c r="AF227" s="22">
        <v>0</v>
      </c>
      <c r="AG227" s="22">
        <v>8535</v>
      </c>
      <c r="AH227" s="22">
        <v>19800</v>
      </c>
      <c r="AI227" s="22">
        <v>269643</v>
      </c>
      <c r="AJ227" s="22">
        <v>0</v>
      </c>
      <c r="AK227" s="22">
        <v>0</v>
      </c>
      <c r="AL227" s="22">
        <v>0</v>
      </c>
      <c r="AM227" s="22">
        <v>0</v>
      </c>
    </row>
    <row r="228" spans="1:3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77259</v>
      </c>
      <c r="H228" s="22">
        <v>92494</v>
      </c>
      <c r="I228" s="22">
        <v>0</v>
      </c>
      <c r="J228" s="22">
        <v>0</v>
      </c>
      <c r="K228" s="22">
        <v>0</v>
      </c>
      <c r="L228" s="22">
        <v>0</v>
      </c>
      <c r="M228" s="22">
        <v>169753</v>
      </c>
      <c r="N228" s="22">
        <v>126308</v>
      </c>
      <c r="O228" s="22">
        <v>325448</v>
      </c>
      <c r="P228" s="22">
        <v>132866</v>
      </c>
      <c r="Q228" s="22">
        <v>17080</v>
      </c>
      <c r="R228" s="22">
        <v>0</v>
      </c>
      <c r="S228" s="22">
        <v>0</v>
      </c>
      <c r="T228" s="22">
        <v>771455</v>
      </c>
      <c r="U228" s="22">
        <v>45137</v>
      </c>
      <c r="V228" s="22">
        <v>0</v>
      </c>
      <c r="W228" s="22">
        <v>10074</v>
      </c>
      <c r="X228" s="22">
        <v>20407</v>
      </c>
      <c r="Y228" s="22">
        <v>0</v>
      </c>
      <c r="Z228" s="22">
        <v>0</v>
      </c>
      <c r="AA228" s="22">
        <v>0</v>
      </c>
      <c r="AB228" s="22">
        <v>0</v>
      </c>
      <c r="AC228" s="22">
        <v>75618</v>
      </c>
      <c r="AD228" s="22">
        <v>9629</v>
      </c>
      <c r="AE228" s="22">
        <v>20163</v>
      </c>
      <c r="AF228" s="22">
        <v>0</v>
      </c>
      <c r="AG228" s="22">
        <v>2523</v>
      </c>
      <c r="AH228" s="22">
        <v>6880</v>
      </c>
      <c r="AI228" s="22">
        <v>114813</v>
      </c>
      <c r="AJ228" s="22">
        <v>0</v>
      </c>
      <c r="AK228" s="22">
        <v>0</v>
      </c>
      <c r="AL228" s="22">
        <v>0</v>
      </c>
      <c r="AM228" s="22">
        <v>0</v>
      </c>
    </row>
    <row r="229" spans="1:3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211822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211822</v>
      </c>
      <c r="N229" s="22">
        <v>0</v>
      </c>
      <c r="O229" s="22">
        <v>0</v>
      </c>
      <c r="P229" s="22">
        <v>10099</v>
      </c>
      <c r="Q229" s="22">
        <v>0</v>
      </c>
      <c r="R229" s="22">
        <v>0</v>
      </c>
      <c r="S229" s="22">
        <v>0</v>
      </c>
      <c r="T229" s="22">
        <v>221921</v>
      </c>
      <c r="U229" s="22">
        <v>0</v>
      </c>
      <c r="V229" s="22">
        <v>0</v>
      </c>
      <c r="W229" s="22">
        <v>120492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120492</v>
      </c>
      <c r="AD229" s="22">
        <v>27568</v>
      </c>
      <c r="AE229" s="22">
        <v>36694</v>
      </c>
      <c r="AF229" s="22">
        <v>0</v>
      </c>
      <c r="AG229" s="22">
        <v>11553</v>
      </c>
      <c r="AH229" s="22">
        <v>10349</v>
      </c>
      <c r="AI229" s="22">
        <v>206656</v>
      </c>
      <c r="AJ229" s="22">
        <v>0</v>
      </c>
      <c r="AK229" s="22">
        <v>0</v>
      </c>
      <c r="AL229" s="22">
        <v>0</v>
      </c>
      <c r="AM229" s="22">
        <v>0</v>
      </c>
    </row>
    <row r="230" spans="1:3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138085</v>
      </c>
      <c r="F230" s="22">
        <v>0</v>
      </c>
      <c r="G230" s="22">
        <v>0</v>
      </c>
      <c r="H230" s="22">
        <v>98589</v>
      </c>
      <c r="I230" s="22">
        <v>0</v>
      </c>
      <c r="J230" s="22">
        <v>0</v>
      </c>
      <c r="K230" s="22">
        <v>0</v>
      </c>
      <c r="L230" s="22">
        <v>0</v>
      </c>
      <c r="M230" s="22">
        <v>236674</v>
      </c>
      <c r="N230" s="22">
        <v>0</v>
      </c>
      <c r="O230" s="22">
        <v>0</v>
      </c>
      <c r="P230" s="22">
        <v>45822</v>
      </c>
      <c r="Q230" s="22">
        <v>0</v>
      </c>
      <c r="R230" s="22">
        <v>0</v>
      </c>
      <c r="S230" s="22">
        <v>0</v>
      </c>
      <c r="T230" s="22">
        <v>282496</v>
      </c>
      <c r="U230" s="22">
        <v>138352</v>
      </c>
      <c r="V230" s="22">
        <v>0</v>
      </c>
      <c r="W230" s="22">
        <v>14474</v>
      </c>
      <c r="X230" s="22">
        <v>180245</v>
      </c>
      <c r="Y230" s="22">
        <v>0</v>
      </c>
      <c r="Z230" s="22">
        <v>0</v>
      </c>
      <c r="AA230" s="22">
        <v>0</v>
      </c>
      <c r="AB230" s="22">
        <v>0</v>
      </c>
      <c r="AC230" s="22">
        <v>333071</v>
      </c>
      <c r="AD230" s="22">
        <v>90447</v>
      </c>
      <c r="AE230" s="22">
        <v>40771</v>
      </c>
      <c r="AF230" s="22">
        <v>0</v>
      </c>
      <c r="AG230" s="22">
        <v>0</v>
      </c>
      <c r="AH230" s="22">
        <v>5457</v>
      </c>
      <c r="AI230" s="22">
        <v>469746</v>
      </c>
      <c r="AJ230" s="22">
        <v>0</v>
      </c>
      <c r="AK230" s="22">
        <v>0</v>
      </c>
      <c r="AL230" s="22">
        <v>0</v>
      </c>
      <c r="AM230" s="22">
        <v>0</v>
      </c>
    </row>
    <row r="231" spans="1:3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527012</v>
      </c>
      <c r="H231" s="22">
        <v>131978</v>
      </c>
      <c r="I231" s="22">
        <v>0</v>
      </c>
      <c r="J231" s="22">
        <v>0</v>
      </c>
      <c r="K231" s="22">
        <v>0</v>
      </c>
      <c r="L231" s="22">
        <v>0</v>
      </c>
      <c r="M231" s="22">
        <v>658990</v>
      </c>
      <c r="N231" s="22">
        <v>181447</v>
      </c>
      <c r="O231" s="22">
        <v>0</v>
      </c>
      <c r="P231" s="22">
        <v>259633</v>
      </c>
      <c r="Q231" s="22">
        <v>22916</v>
      </c>
      <c r="R231" s="22">
        <v>59400</v>
      </c>
      <c r="S231" s="22">
        <v>0</v>
      </c>
      <c r="T231" s="22">
        <v>1182386</v>
      </c>
      <c r="U231" s="22">
        <v>195031</v>
      </c>
      <c r="V231" s="22">
        <v>0</v>
      </c>
      <c r="W231" s="22">
        <v>109683</v>
      </c>
      <c r="X231" s="22">
        <v>44088</v>
      </c>
      <c r="Y231" s="22">
        <v>0</v>
      </c>
      <c r="Z231" s="22">
        <v>0</v>
      </c>
      <c r="AA231" s="22">
        <v>0</v>
      </c>
      <c r="AB231" s="22">
        <v>7781</v>
      </c>
      <c r="AC231" s="22">
        <v>356583</v>
      </c>
      <c r="AD231" s="22">
        <v>161032</v>
      </c>
      <c r="AE231" s="22">
        <v>64655</v>
      </c>
      <c r="AF231" s="22">
        <v>0</v>
      </c>
      <c r="AG231" s="22">
        <v>44719</v>
      </c>
      <c r="AH231" s="22">
        <v>6439</v>
      </c>
      <c r="AI231" s="22">
        <v>633428</v>
      </c>
      <c r="AJ231" s="22">
        <v>0</v>
      </c>
      <c r="AK231" s="22">
        <v>0</v>
      </c>
      <c r="AL231" s="22">
        <v>0</v>
      </c>
      <c r="AM231" s="22">
        <v>0</v>
      </c>
    </row>
    <row r="232" spans="1:3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16604</v>
      </c>
      <c r="H232" s="22">
        <v>29295</v>
      </c>
      <c r="I232" s="22">
        <v>0</v>
      </c>
      <c r="J232" s="22">
        <v>0</v>
      </c>
      <c r="K232" s="22">
        <v>0</v>
      </c>
      <c r="L232" s="22">
        <v>0</v>
      </c>
      <c r="M232" s="22">
        <v>45899</v>
      </c>
      <c r="N232" s="22">
        <v>0</v>
      </c>
      <c r="O232" s="22">
        <v>24619</v>
      </c>
      <c r="P232" s="22">
        <v>22054</v>
      </c>
      <c r="Q232" s="22">
        <v>0</v>
      </c>
      <c r="R232" s="22">
        <v>17895</v>
      </c>
      <c r="S232" s="22">
        <v>0</v>
      </c>
      <c r="T232" s="22">
        <v>110467</v>
      </c>
      <c r="U232" s="22">
        <v>133806</v>
      </c>
      <c r="V232" s="22">
        <v>0</v>
      </c>
      <c r="W232" s="22">
        <v>9699</v>
      </c>
      <c r="X232" s="22">
        <v>22416</v>
      </c>
      <c r="Y232" s="22">
        <v>11630</v>
      </c>
      <c r="Z232" s="22">
        <v>0</v>
      </c>
      <c r="AA232" s="22">
        <v>0</v>
      </c>
      <c r="AB232" s="22">
        <v>0</v>
      </c>
      <c r="AC232" s="22">
        <v>177551</v>
      </c>
      <c r="AD232" s="22">
        <v>39748</v>
      </c>
      <c r="AE232" s="22">
        <v>23335</v>
      </c>
      <c r="AF232" s="22">
        <v>0</v>
      </c>
      <c r="AG232" s="22">
        <v>12113</v>
      </c>
      <c r="AH232" s="22">
        <v>1451</v>
      </c>
      <c r="AI232" s="22">
        <v>254198</v>
      </c>
      <c r="AJ232" s="22">
        <v>0</v>
      </c>
      <c r="AK232" s="22">
        <v>0</v>
      </c>
      <c r="AL232" s="22">
        <v>0</v>
      </c>
      <c r="AM232" s="22">
        <v>0</v>
      </c>
    </row>
    <row r="233" spans="1:3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985059</v>
      </c>
      <c r="F233" s="22">
        <v>0</v>
      </c>
      <c r="G233" s="22">
        <v>450000</v>
      </c>
      <c r="H233" s="22">
        <v>450000</v>
      </c>
      <c r="I233" s="22">
        <v>0</v>
      </c>
      <c r="J233" s="22">
        <v>0</v>
      </c>
      <c r="K233" s="22">
        <v>0</v>
      </c>
      <c r="L233" s="22">
        <v>0</v>
      </c>
      <c r="M233" s="22">
        <v>1885059</v>
      </c>
      <c r="N233" s="22">
        <v>664328</v>
      </c>
      <c r="O233" s="22">
        <v>0</v>
      </c>
      <c r="P233" s="22">
        <v>7700</v>
      </c>
      <c r="Q233" s="22">
        <v>20000</v>
      </c>
      <c r="R233" s="22">
        <v>6052</v>
      </c>
      <c r="S233" s="22">
        <v>32705</v>
      </c>
      <c r="T233" s="22">
        <v>2615844</v>
      </c>
      <c r="U233" s="22">
        <v>320781</v>
      </c>
      <c r="V233" s="22">
        <v>0</v>
      </c>
      <c r="W233" s="22">
        <v>93719</v>
      </c>
      <c r="X233" s="22">
        <v>42234</v>
      </c>
      <c r="Y233" s="22">
        <v>0</v>
      </c>
      <c r="Z233" s="22">
        <v>0</v>
      </c>
      <c r="AA233" s="22">
        <v>0</v>
      </c>
      <c r="AB233" s="22">
        <v>0</v>
      </c>
      <c r="AC233" s="22">
        <v>456734</v>
      </c>
      <c r="AD233" s="22">
        <v>37130</v>
      </c>
      <c r="AE233" s="22">
        <v>41666</v>
      </c>
      <c r="AF233" s="22">
        <v>0</v>
      </c>
      <c r="AG233" s="22">
        <v>23999</v>
      </c>
      <c r="AH233" s="22">
        <v>14466</v>
      </c>
      <c r="AI233" s="22">
        <v>573995</v>
      </c>
      <c r="AJ233" s="22">
        <v>0</v>
      </c>
      <c r="AK233" s="22">
        <v>0</v>
      </c>
      <c r="AL233" s="22">
        <v>0</v>
      </c>
      <c r="AM233" s="22">
        <v>0</v>
      </c>
    </row>
    <row r="234" spans="1:3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245601</v>
      </c>
      <c r="F234" s="22">
        <v>0</v>
      </c>
      <c r="G234" s="22">
        <v>158703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404304</v>
      </c>
      <c r="N234" s="22">
        <v>0</v>
      </c>
      <c r="O234" s="22">
        <v>30075</v>
      </c>
      <c r="P234" s="22">
        <v>17870</v>
      </c>
      <c r="Q234" s="22">
        <v>0</v>
      </c>
      <c r="R234" s="22">
        <v>0</v>
      </c>
      <c r="S234" s="22">
        <v>0</v>
      </c>
      <c r="T234" s="22">
        <v>452249</v>
      </c>
      <c r="U234" s="22">
        <v>72315</v>
      </c>
      <c r="V234" s="22">
        <v>0</v>
      </c>
      <c r="W234" s="22">
        <v>54454</v>
      </c>
      <c r="X234" s="22">
        <v>54515</v>
      </c>
      <c r="Y234" s="22">
        <v>0</v>
      </c>
      <c r="Z234" s="22">
        <v>0</v>
      </c>
      <c r="AA234" s="22">
        <v>0</v>
      </c>
      <c r="AB234" s="22">
        <v>0</v>
      </c>
      <c r="AC234" s="22">
        <v>181284</v>
      </c>
      <c r="AD234" s="22">
        <v>19064</v>
      </c>
      <c r="AE234" s="22">
        <v>25909</v>
      </c>
      <c r="AF234" s="22">
        <v>0</v>
      </c>
      <c r="AG234" s="22">
        <v>12903</v>
      </c>
      <c r="AH234" s="22">
        <v>0</v>
      </c>
      <c r="AI234" s="22">
        <v>239160</v>
      </c>
      <c r="AJ234" s="22">
        <v>0</v>
      </c>
      <c r="AK234" s="22">
        <v>0</v>
      </c>
      <c r="AL234" s="22">
        <v>0</v>
      </c>
      <c r="AM234" s="22">
        <v>0</v>
      </c>
    </row>
    <row r="235" spans="1:3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346668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17086</v>
      </c>
      <c r="M235" s="22">
        <v>363754</v>
      </c>
      <c r="N235" s="22">
        <v>0</v>
      </c>
      <c r="O235" s="22">
        <v>7000</v>
      </c>
      <c r="P235" s="22">
        <v>92072</v>
      </c>
      <c r="Q235" s="22">
        <v>0</v>
      </c>
      <c r="R235" s="22">
        <v>0</v>
      </c>
      <c r="S235" s="22">
        <v>0</v>
      </c>
      <c r="T235" s="22">
        <v>462826</v>
      </c>
      <c r="U235" s="22">
        <v>103202</v>
      </c>
      <c r="V235" s="22">
        <v>0</v>
      </c>
      <c r="W235" s="22">
        <v>21968</v>
      </c>
      <c r="X235" s="22">
        <v>4018</v>
      </c>
      <c r="Y235" s="22">
        <v>0</v>
      </c>
      <c r="Z235" s="22">
        <v>0</v>
      </c>
      <c r="AA235" s="22">
        <v>0</v>
      </c>
      <c r="AB235" s="22">
        <v>1671</v>
      </c>
      <c r="AC235" s="22">
        <v>130859</v>
      </c>
      <c r="AD235" s="22">
        <v>25945</v>
      </c>
      <c r="AE235" s="22">
        <v>25454</v>
      </c>
      <c r="AF235" s="22">
        <v>0</v>
      </c>
      <c r="AG235" s="22">
        <v>1648</v>
      </c>
      <c r="AH235" s="22">
        <v>1633</v>
      </c>
      <c r="AI235" s="22">
        <v>185539</v>
      </c>
      <c r="AJ235" s="22">
        <v>0</v>
      </c>
      <c r="AK235" s="22">
        <v>0</v>
      </c>
      <c r="AL235" s="22">
        <v>0</v>
      </c>
      <c r="AM235" s="22">
        <v>0</v>
      </c>
    </row>
    <row r="236" spans="1:3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295</v>
      </c>
      <c r="I236" s="22">
        <v>0</v>
      </c>
      <c r="J236" s="22">
        <v>0</v>
      </c>
      <c r="K236" s="22">
        <v>0</v>
      </c>
      <c r="L236" s="22">
        <v>0</v>
      </c>
      <c r="M236" s="22">
        <v>295</v>
      </c>
      <c r="N236" s="22">
        <v>0</v>
      </c>
      <c r="O236" s="22">
        <v>19363</v>
      </c>
      <c r="P236" s="22">
        <v>4333</v>
      </c>
      <c r="Q236" s="22">
        <v>0</v>
      </c>
      <c r="R236" s="22">
        <v>0</v>
      </c>
      <c r="S236" s="22">
        <v>0</v>
      </c>
      <c r="T236" s="22">
        <v>23991</v>
      </c>
      <c r="U236" s="22">
        <v>137580</v>
      </c>
      <c r="V236" s="22">
        <v>0</v>
      </c>
      <c r="W236" s="22">
        <v>25476</v>
      </c>
      <c r="X236" s="22">
        <v>39256</v>
      </c>
      <c r="Y236" s="22">
        <v>0</v>
      </c>
      <c r="Z236" s="22">
        <v>0</v>
      </c>
      <c r="AA236" s="22">
        <v>0</v>
      </c>
      <c r="AB236" s="22">
        <v>0</v>
      </c>
      <c r="AC236" s="22">
        <v>202312</v>
      </c>
      <c r="AD236" s="22">
        <v>7300</v>
      </c>
      <c r="AE236" s="22">
        <v>31436</v>
      </c>
      <c r="AF236" s="22">
        <v>0</v>
      </c>
      <c r="AG236" s="22">
        <v>448</v>
      </c>
      <c r="AH236" s="22">
        <v>10558</v>
      </c>
      <c r="AI236" s="22">
        <v>252054</v>
      </c>
      <c r="AJ236" s="22">
        <v>0</v>
      </c>
      <c r="AK236" s="22">
        <v>0</v>
      </c>
      <c r="AL236" s="22">
        <v>0</v>
      </c>
      <c r="AM236" s="22">
        <v>0</v>
      </c>
    </row>
    <row r="237" spans="1:3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106677</v>
      </c>
      <c r="F237" s="22">
        <v>0</v>
      </c>
      <c r="G237" s="22">
        <v>53952</v>
      </c>
      <c r="H237" s="22">
        <v>193602</v>
      </c>
      <c r="I237" s="22">
        <v>0</v>
      </c>
      <c r="J237" s="22">
        <v>0</v>
      </c>
      <c r="K237" s="22">
        <v>0</v>
      </c>
      <c r="L237" s="22">
        <v>0</v>
      </c>
      <c r="M237" s="22">
        <v>354231</v>
      </c>
      <c r="N237" s="22">
        <v>0</v>
      </c>
      <c r="O237" s="22">
        <v>0</v>
      </c>
      <c r="P237" s="22">
        <v>0</v>
      </c>
      <c r="Q237" s="22">
        <v>0</v>
      </c>
      <c r="R237" s="22">
        <v>73203</v>
      </c>
      <c r="S237" s="22">
        <v>0</v>
      </c>
      <c r="T237" s="22">
        <v>427434</v>
      </c>
      <c r="U237" s="22">
        <v>21803</v>
      </c>
      <c r="V237" s="22">
        <v>0</v>
      </c>
      <c r="W237" s="22">
        <v>21878</v>
      </c>
      <c r="X237" s="22">
        <v>21128</v>
      </c>
      <c r="Y237" s="22">
        <v>0</v>
      </c>
      <c r="Z237" s="22">
        <v>0</v>
      </c>
      <c r="AA237" s="22">
        <v>0</v>
      </c>
      <c r="AB237" s="22">
        <v>0</v>
      </c>
      <c r="AC237" s="22">
        <v>64809</v>
      </c>
      <c r="AD237" s="22">
        <v>1921</v>
      </c>
      <c r="AE237" s="22">
        <v>22482</v>
      </c>
      <c r="AF237" s="22">
        <v>0</v>
      </c>
      <c r="AG237" s="22">
        <v>6107</v>
      </c>
      <c r="AH237" s="22">
        <v>3643</v>
      </c>
      <c r="AI237" s="22">
        <v>98962</v>
      </c>
      <c r="AJ237" s="22">
        <v>0</v>
      </c>
      <c r="AK237" s="22">
        <v>0</v>
      </c>
      <c r="AL237" s="22">
        <v>0</v>
      </c>
      <c r="AM237" s="22">
        <v>0</v>
      </c>
    </row>
    <row r="238" spans="1:3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206182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206182</v>
      </c>
      <c r="N238" s="22">
        <v>0</v>
      </c>
      <c r="O238" s="22">
        <v>0</v>
      </c>
      <c r="P238" s="22">
        <v>25900</v>
      </c>
      <c r="Q238" s="22">
        <v>0</v>
      </c>
      <c r="R238" s="22">
        <v>0</v>
      </c>
      <c r="S238" s="22">
        <v>0</v>
      </c>
      <c r="T238" s="22">
        <v>232082</v>
      </c>
      <c r="U238" s="22">
        <v>11260</v>
      </c>
      <c r="V238" s="22">
        <v>0</v>
      </c>
      <c r="W238" s="22">
        <v>67548</v>
      </c>
      <c r="X238" s="22">
        <v>18801</v>
      </c>
      <c r="Y238" s="22">
        <v>0</v>
      </c>
      <c r="Z238" s="22">
        <v>0</v>
      </c>
      <c r="AA238" s="22">
        <v>0</v>
      </c>
      <c r="AB238" s="22">
        <v>0</v>
      </c>
      <c r="AC238" s="22">
        <v>97609</v>
      </c>
      <c r="AD238" s="22">
        <v>10683</v>
      </c>
      <c r="AE238" s="22">
        <v>17326</v>
      </c>
      <c r="AF238" s="22">
        <v>0</v>
      </c>
      <c r="AG238" s="22">
        <v>3095</v>
      </c>
      <c r="AH238" s="22">
        <v>0</v>
      </c>
      <c r="AI238" s="22">
        <v>128713</v>
      </c>
      <c r="AJ238" s="22">
        <v>0</v>
      </c>
      <c r="AK238" s="22">
        <v>0</v>
      </c>
      <c r="AL238" s="22">
        <v>0</v>
      </c>
      <c r="AM238" s="22">
        <v>0</v>
      </c>
    </row>
    <row r="239" spans="1:3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32500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32500</v>
      </c>
      <c r="N239" s="22">
        <v>0</v>
      </c>
      <c r="O239" s="22">
        <v>223576</v>
      </c>
      <c r="P239" s="22">
        <v>159926</v>
      </c>
      <c r="Q239" s="22">
        <v>41501</v>
      </c>
      <c r="R239" s="22">
        <v>0</v>
      </c>
      <c r="S239" s="22">
        <v>0</v>
      </c>
      <c r="T239" s="22">
        <v>457503</v>
      </c>
      <c r="U239" s="22">
        <v>66898</v>
      </c>
      <c r="V239" s="22">
        <v>0</v>
      </c>
      <c r="W239" s="22">
        <v>191655</v>
      </c>
      <c r="X239" s="22">
        <v>9162</v>
      </c>
      <c r="Y239" s="22">
        <v>0</v>
      </c>
      <c r="Z239" s="22">
        <v>0</v>
      </c>
      <c r="AA239" s="22">
        <v>0</v>
      </c>
      <c r="AB239" s="22">
        <v>0</v>
      </c>
      <c r="AC239" s="22">
        <v>267715</v>
      </c>
      <c r="AD239" s="22">
        <v>47192</v>
      </c>
      <c r="AE239" s="22">
        <v>46168</v>
      </c>
      <c r="AF239" s="22">
        <v>0</v>
      </c>
      <c r="AG239" s="22">
        <v>11119</v>
      </c>
      <c r="AH239" s="22">
        <v>9597</v>
      </c>
      <c r="AI239" s="22">
        <v>381791</v>
      </c>
      <c r="AJ239" s="22">
        <v>0</v>
      </c>
      <c r="AK239" s="22">
        <v>0</v>
      </c>
      <c r="AL239" s="22">
        <v>0</v>
      </c>
      <c r="AM239" s="22">
        <v>0</v>
      </c>
    </row>
    <row r="240" spans="1:3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116000</v>
      </c>
      <c r="O240" s="22">
        <v>0</v>
      </c>
      <c r="P240" s="22">
        <v>36547</v>
      </c>
      <c r="Q240" s="22">
        <v>0</v>
      </c>
      <c r="R240" s="22">
        <v>0</v>
      </c>
      <c r="S240" s="22">
        <v>25711</v>
      </c>
      <c r="T240" s="22">
        <v>178258</v>
      </c>
      <c r="U240" s="22">
        <v>51926</v>
      </c>
      <c r="V240" s="22">
        <v>0</v>
      </c>
      <c r="W240" s="22">
        <v>0</v>
      </c>
      <c r="X240" s="22">
        <v>46321</v>
      </c>
      <c r="Y240" s="22">
        <v>0</v>
      </c>
      <c r="Z240" s="22">
        <v>0</v>
      </c>
      <c r="AA240" s="22">
        <v>0</v>
      </c>
      <c r="AB240" s="22">
        <v>0</v>
      </c>
      <c r="AC240" s="22">
        <v>98247</v>
      </c>
      <c r="AD240" s="22">
        <v>18114</v>
      </c>
      <c r="AE240" s="22">
        <v>16950</v>
      </c>
      <c r="AF240" s="22">
        <v>0</v>
      </c>
      <c r="AG240" s="22">
        <v>10770</v>
      </c>
      <c r="AH240" s="22">
        <v>400</v>
      </c>
      <c r="AI240" s="22">
        <v>144481</v>
      </c>
      <c r="AJ240" s="22">
        <v>0</v>
      </c>
      <c r="AK240" s="22">
        <v>0</v>
      </c>
      <c r="AL240" s="22">
        <v>0</v>
      </c>
      <c r="AM240" s="22">
        <v>0</v>
      </c>
    </row>
    <row r="241" spans="1:3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12381</v>
      </c>
      <c r="F241" s="22">
        <v>0</v>
      </c>
      <c r="G241" s="22">
        <v>53318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65699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65699</v>
      </c>
      <c r="U241" s="22">
        <v>67537</v>
      </c>
      <c r="V241" s="22">
        <v>0</v>
      </c>
      <c r="W241" s="22">
        <v>52135</v>
      </c>
      <c r="X241" s="22">
        <v>16680</v>
      </c>
      <c r="Y241" s="22">
        <v>0</v>
      </c>
      <c r="Z241" s="22">
        <v>0</v>
      </c>
      <c r="AA241" s="22">
        <v>0</v>
      </c>
      <c r="AB241" s="22">
        <v>0</v>
      </c>
      <c r="AC241" s="22">
        <v>136352</v>
      </c>
      <c r="AD241" s="22">
        <v>10351</v>
      </c>
      <c r="AE241" s="22">
        <v>18995</v>
      </c>
      <c r="AF241" s="22">
        <v>0</v>
      </c>
      <c r="AG241" s="22">
        <v>1055</v>
      </c>
      <c r="AH241" s="22">
        <v>12497</v>
      </c>
      <c r="AI241" s="22">
        <v>179250</v>
      </c>
      <c r="AJ241" s="22">
        <v>0</v>
      </c>
      <c r="AK241" s="22">
        <v>0</v>
      </c>
      <c r="AL241" s="22">
        <v>0</v>
      </c>
      <c r="AM241" s="22">
        <v>0</v>
      </c>
    </row>
    <row r="242" spans="1:3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482452</v>
      </c>
      <c r="H242" s="22">
        <v>482452</v>
      </c>
      <c r="I242" s="22">
        <v>0</v>
      </c>
      <c r="J242" s="22">
        <v>0</v>
      </c>
      <c r="K242" s="22">
        <v>0</v>
      </c>
      <c r="L242" s="22">
        <v>0</v>
      </c>
      <c r="M242" s="22">
        <v>964904</v>
      </c>
      <c r="N242" s="22">
        <v>0</v>
      </c>
      <c r="O242" s="22">
        <v>25832</v>
      </c>
      <c r="P242" s="22">
        <v>0</v>
      </c>
      <c r="Q242" s="22">
        <v>0</v>
      </c>
      <c r="R242" s="22">
        <v>0</v>
      </c>
      <c r="S242" s="22">
        <v>15522</v>
      </c>
      <c r="T242" s="22">
        <v>1006258</v>
      </c>
      <c r="U242" s="22">
        <v>70130</v>
      </c>
      <c r="V242" s="22">
        <v>0</v>
      </c>
      <c r="W242" s="22">
        <v>118407</v>
      </c>
      <c r="X242" s="22">
        <v>22337</v>
      </c>
      <c r="Y242" s="22">
        <v>0</v>
      </c>
      <c r="Z242" s="22">
        <v>0</v>
      </c>
      <c r="AA242" s="22">
        <v>0</v>
      </c>
      <c r="AB242" s="22">
        <v>0</v>
      </c>
      <c r="AC242" s="22">
        <v>210874</v>
      </c>
      <c r="AD242" s="22">
        <v>43860</v>
      </c>
      <c r="AE242" s="22">
        <v>5994</v>
      </c>
      <c r="AF242" s="22">
        <v>0</v>
      </c>
      <c r="AG242" s="22">
        <v>2040</v>
      </c>
      <c r="AH242" s="22">
        <v>5102</v>
      </c>
      <c r="AI242" s="22">
        <v>267870</v>
      </c>
      <c r="AJ242" s="22">
        <v>0</v>
      </c>
      <c r="AK242" s="22">
        <v>0</v>
      </c>
      <c r="AL242" s="22">
        <v>0</v>
      </c>
      <c r="AM242" s="22">
        <v>0</v>
      </c>
    </row>
    <row r="243" spans="1:3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39735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39735</v>
      </c>
      <c r="N243" s="22">
        <v>163868</v>
      </c>
      <c r="O243" s="22">
        <v>0</v>
      </c>
      <c r="P243" s="22">
        <v>58214</v>
      </c>
      <c r="Q243" s="22">
        <v>0</v>
      </c>
      <c r="R243" s="22">
        <v>0</v>
      </c>
      <c r="S243" s="22">
        <v>0</v>
      </c>
      <c r="T243" s="22">
        <v>261817</v>
      </c>
      <c r="U243" s="22">
        <v>13364</v>
      </c>
      <c r="V243" s="22">
        <v>0</v>
      </c>
      <c r="W243" s="22">
        <v>69433</v>
      </c>
      <c r="X243" s="22">
        <v>33484</v>
      </c>
      <c r="Y243" s="22">
        <v>0</v>
      </c>
      <c r="Z243" s="22">
        <v>0</v>
      </c>
      <c r="AA243" s="22">
        <v>0</v>
      </c>
      <c r="AB243" s="22">
        <v>0</v>
      </c>
      <c r="AC243" s="22">
        <v>116281</v>
      </c>
      <c r="AD243" s="22">
        <v>15097</v>
      </c>
      <c r="AE243" s="22">
        <v>27728</v>
      </c>
      <c r="AF243" s="22">
        <v>0</v>
      </c>
      <c r="AG243" s="22">
        <v>0</v>
      </c>
      <c r="AH243" s="22">
        <v>7361</v>
      </c>
      <c r="AI243" s="22">
        <v>166467</v>
      </c>
      <c r="AJ243" s="22">
        <v>0</v>
      </c>
      <c r="AK243" s="22">
        <v>0</v>
      </c>
      <c r="AL243" s="22">
        <v>0</v>
      </c>
      <c r="AM243" s="22">
        <v>0</v>
      </c>
    </row>
    <row r="244" spans="1:3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7082</v>
      </c>
      <c r="F244" s="22">
        <v>0</v>
      </c>
      <c r="G244" s="22">
        <v>445858</v>
      </c>
      <c r="H244" s="22">
        <v>413766</v>
      </c>
      <c r="I244" s="22">
        <v>0</v>
      </c>
      <c r="J244" s="22">
        <v>0</v>
      </c>
      <c r="K244" s="22">
        <v>0</v>
      </c>
      <c r="L244" s="22">
        <v>0</v>
      </c>
      <c r="M244" s="22">
        <v>866706</v>
      </c>
      <c r="N244" s="22">
        <v>-21246</v>
      </c>
      <c r="O244" s="22">
        <v>0</v>
      </c>
      <c r="P244" s="22">
        <v>21078</v>
      </c>
      <c r="Q244" s="22">
        <v>0</v>
      </c>
      <c r="R244" s="22">
        <v>0</v>
      </c>
      <c r="S244" s="22">
        <v>35000</v>
      </c>
      <c r="T244" s="22">
        <v>901538</v>
      </c>
      <c r="U244" s="22">
        <v>114953</v>
      </c>
      <c r="V244" s="22">
        <v>0</v>
      </c>
      <c r="W244" s="22">
        <v>34425</v>
      </c>
      <c r="X244" s="22">
        <v>23439</v>
      </c>
      <c r="Y244" s="22">
        <v>11704</v>
      </c>
      <c r="Z244" s="22">
        <v>0</v>
      </c>
      <c r="AA244" s="22">
        <v>0</v>
      </c>
      <c r="AB244" s="22">
        <v>0</v>
      </c>
      <c r="AC244" s="22">
        <v>184521</v>
      </c>
      <c r="AD244" s="22">
        <v>22286</v>
      </c>
      <c r="AE244" s="22">
        <v>49503</v>
      </c>
      <c r="AF244" s="22">
        <v>0</v>
      </c>
      <c r="AG244" s="22">
        <v>0</v>
      </c>
      <c r="AH244" s="22">
        <v>13982</v>
      </c>
      <c r="AI244" s="22">
        <v>270292</v>
      </c>
      <c r="AJ244" s="22">
        <v>0</v>
      </c>
      <c r="AK244" s="22">
        <v>0</v>
      </c>
      <c r="AL244" s="22">
        <v>0</v>
      </c>
      <c r="AM244" s="22">
        <v>0</v>
      </c>
    </row>
    <row r="245" spans="1:3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1104970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1104970</v>
      </c>
      <c r="N245" s="22">
        <v>0</v>
      </c>
      <c r="O245" s="22">
        <v>49795</v>
      </c>
      <c r="P245" s="22">
        <v>182490</v>
      </c>
      <c r="Q245" s="22">
        <v>0</v>
      </c>
      <c r="R245" s="22">
        <v>0</v>
      </c>
      <c r="S245" s="22">
        <v>26300</v>
      </c>
      <c r="T245" s="22">
        <v>1363555</v>
      </c>
      <c r="U245" s="22">
        <v>174980</v>
      </c>
      <c r="V245" s="22">
        <v>0</v>
      </c>
      <c r="W245" s="22">
        <v>6383</v>
      </c>
      <c r="X245" s="22">
        <v>32136</v>
      </c>
      <c r="Y245" s="22">
        <v>409</v>
      </c>
      <c r="Z245" s="22">
        <v>0</v>
      </c>
      <c r="AA245" s="22">
        <v>0</v>
      </c>
      <c r="AB245" s="22">
        <v>0</v>
      </c>
      <c r="AC245" s="22">
        <v>213908</v>
      </c>
      <c r="AD245" s="22">
        <v>50592</v>
      </c>
      <c r="AE245" s="22">
        <v>96832</v>
      </c>
      <c r="AF245" s="22">
        <v>0</v>
      </c>
      <c r="AG245" s="22">
        <v>49140</v>
      </c>
      <c r="AH245" s="22">
        <v>51170</v>
      </c>
      <c r="AI245" s="22">
        <v>461642</v>
      </c>
      <c r="AJ245" s="22">
        <v>0</v>
      </c>
      <c r="AK245" s="22">
        <v>0</v>
      </c>
      <c r="AL245" s="22">
        <v>0</v>
      </c>
      <c r="AM245" s="22">
        <v>0</v>
      </c>
    </row>
    <row r="246" spans="1:3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58433</v>
      </c>
      <c r="H246" s="22">
        <v>20257</v>
      </c>
      <c r="I246" s="22">
        <v>0</v>
      </c>
      <c r="J246" s="22">
        <v>0</v>
      </c>
      <c r="K246" s="22">
        <v>0</v>
      </c>
      <c r="L246" s="22">
        <v>0</v>
      </c>
      <c r="M246" s="22">
        <v>78690</v>
      </c>
      <c r="N246" s="22">
        <v>0</v>
      </c>
      <c r="O246" s="22">
        <v>94548</v>
      </c>
      <c r="P246" s="22">
        <v>0</v>
      </c>
      <c r="Q246" s="22">
        <v>0</v>
      </c>
      <c r="R246" s="22">
        <v>33341</v>
      </c>
      <c r="S246" s="22">
        <v>0</v>
      </c>
      <c r="T246" s="22">
        <v>206579</v>
      </c>
      <c r="U246" s="22">
        <v>174252</v>
      </c>
      <c r="V246" s="22">
        <v>0</v>
      </c>
      <c r="W246" s="22">
        <v>14413</v>
      </c>
      <c r="X246" s="22">
        <v>35003</v>
      </c>
      <c r="Y246" s="22">
        <v>0</v>
      </c>
      <c r="Z246" s="22">
        <v>0</v>
      </c>
      <c r="AA246" s="22">
        <v>0</v>
      </c>
      <c r="AB246" s="22">
        <v>0</v>
      </c>
      <c r="AC246" s="22">
        <v>223668</v>
      </c>
      <c r="AD246" s="22">
        <v>21169</v>
      </c>
      <c r="AE246" s="22">
        <v>10764</v>
      </c>
      <c r="AF246" s="22">
        <v>0</v>
      </c>
      <c r="AG246" s="22">
        <v>12025</v>
      </c>
      <c r="AH246" s="22">
        <v>21318</v>
      </c>
      <c r="AI246" s="22">
        <v>288944</v>
      </c>
      <c r="AJ246" s="22">
        <v>0</v>
      </c>
      <c r="AK246" s="22">
        <v>0</v>
      </c>
      <c r="AL246" s="22">
        <v>0</v>
      </c>
      <c r="AM246" s="22">
        <v>0</v>
      </c>
    </row>
    <row r="247" spans="1:3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13251</v>
      </c>
      <c r="H247" s="22">
        <v>55186</v>
      </c>
      <c r="I247" s="22">
        <v>0</v>
      </c>
      <c r="J247" s="22">
        <v>0</v>
      </c>
      <c r="K247" s="22">
        <v>0</v>
      </c>
      <c r="L247" s="22">
        <v>0</v>
      </c>
      <c r="M247" s="22">
        <v>68437</v>
      </c>
      <c r="N247" s="22">
        <v>0</v>
      </c>
      <c r="O247" s="22">
        <v>64068</v>
      </c>
      <c r="P247" s="22">
        <v>118</v>
      </c>
      <c r="Q247" s="22">
        <v>0</v>
      </c>
      <c r="R247" s="22">
        <v>0</v>
      </c>
      <c r="S247" s="22">
        <v>0</v>
      </c>
      <c r="T247" s="22">
        <v>132623</v>
      </c>
      <c r="U247" s="22">
        <v>9661</v>
      </c>
      <c r="V247" s="22">
        <v>0</v>
      </c>
      <c r="W247" s="22">
        <v>90136</v>
      </c>
      <c r="X247" s="22">
        <v>1461</v>
      </c>
      <c r="Y247" s="22">
        <v>0</v>
      </c>
      <c r="Z247" s="22">
        <v>0</v>
      </c>
      <c r="AA247" s="22">
        <v>0</v>
      </c>
      <c r="AB247" s="22">
        <v>0</v>
      </c>
      <c r="AC247" s="22">
        <v>101258</v>
      </c>
      <c r="AD247" s="22">
        <v>3148</v>
      </c>
      <c r="AE247" s="22">
        <v>29171</v>
      </c>
      <c r="AF247" s="22">
        <v>0</v>
      </c>
      <c r="AG247" s="22">
        <v>7856</v>
      </c>
      <c r="AH247" s="22">
        <v>2235</v>
      </c>
      <c r="AI247" s="22">
        <v>143668</v>
      </c>
      <c r="AJ247" s="22">
        <v>0</v>
      </c>
      <c r="AK247" s="22">
        <v>0</v>
      </c>
      <c r="AL247" s="22">
        <v>0</v>
      </c>
      <c r="AM247" s="22">
        <v>0</v>
      </c>
    </row>
    <row r="248" spans="1:3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12595</v>
      </c>
      <c r="P248" s="22">
        <v>10195</v>
      </c>
      <c r="Q248" s="22">
        <v>0</v>
      </c>
      <c r="R248" s="22">
        <v>0</v>
      </c>
      <c r="S248" s="22">
        <v>0</v>
      </c>
      <c r="T248" s="22">
        <v>22790</v>
      </c>
      <c r="U248" s="22">
        <v>41508</v>
      </c>
      <c r="V248" s="22">
        <v>0</v>
      </c>
      <c r="W248" s="22">
        <v>85573</v>
      </c>
      <c r="X248" s="22">
        <v>110832</v>
      </c>
      <c r="Y248" s="22">
        <v>10966</v>
      </c>
      <c r="Z248" s="22">
        <v>0</v>
      </c>
      <c r="AA248" s="22">
        <v>20041</v>
      </c>
      <c r="AB248" s="22">
        <v>0</v>
      </c>
      <c r="AC248" s="22">
        <v>268920</v>
      </c>
      <c r="AD248" s="22">
        <v>39188</v>
      </c>
      <c r="AE248" s="22">
        <v>12624</v>
      </c>
      <c r="AF248" s="22">
        <v>0</v>
      </c>
      <c r="AG248" s="22">
        <v>23074</v>
      </c>
      <c r="AH248" s="22">
        <v>4200</v>
      </c>
      <c r="AI248" s="22">
        <v>348006</v>
      </c>
      <c r="AJ248" s="22">
        <v>0</v>
      </c>
      <c r="AK248" s="22">
        <v>0</v>
      </c>
      <c r="AL248" s="22">
        <v>0</v>
      </c>
      <c r="AM248" s="22">
        <v>0</v>
      </c>
    </row>
    <row r="249" spans="1:3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82380</v>
      </c>
      <c r="F249" s="22">
        <v>0</v>
      </c>
      <c r="G249" s="22">
        <v>0</v>
      </c>
      <c r="H249" s="22">
        <v>169982</v>
      </c>
      <c r="I249" s="22">
        <v>0</v>
      </c>
      <c r="J249" s="22">
        <v>0</v>
      </c>
      <c r="K249" s="22">
        <v>0</v>
      </c>
      <c r="L249" s="22">
        <v>0</v>
      </c>
      <c r="M249" s="22">
        <v>252362</v>
      </c>
      <c r="N249" s="22">
        <v>0</v>
      </c>
      <c r="O249" s="22">
        <v>0</v>
      </c>
      <c r="P249" s="22">
        <v>39575</v>
      </c>
      <c r="Q249" s="22">
        <v>0</v>
      </c>
      <c r="R249" s="22">
        <v>0</v>
      </c>
      <c r="S249" s="22">
        <v>0</v>
      </c>
      <c r="T249" s="22">
        <v>291937</v>
      </c>
      <c r="U249" s="22">
        <v>33778</v>
      </c>
      <c r="V249" s="22">
        <v>0</v>
      </c>
      <c r="W249" s="22">
        <v>56767</v>
      </c>
      <c r="X249" s="22">
        <v>18580</v>
      </c>
      <c r="Y249" s="22">
        <v>0</v>
      </c>
      <c r="Z249" s="22">
        <v>0</v>
      </c>
      <c r="AA249" s="22">
        <v>0</v>
      </c>
      <c r="AB249" s="22">
        <v>0</v>
      </c>
      <c r="AC249" s="22">
        <v>109125</v>
      </c>
      <c r="AD249" s="22">
        <v>6057</v>
      </c>
      <c r="AE249" s="22">
        <v>12684</v>
      </c>
      <c r="AF249" s="22">
        <v>0</v>
      </c>
      <c r="AG249" s="22">
        <v>520</v>
      </c>
      <c r="AH249" s="22">
        <v>600</v>
      </c>
      <c r="AI249" s="22">
        <v>128986</v>
      </c>
      <c r="AJ249" s="22">
        <v>0</v>
      </c>
      <c r="AK249" s="22">
        <v>0</v>
      </c>
      <c r="AL249" s="22">
        <v>0</v>
      </c>
      <c r="AM249" s="22">
        <v>0</v>
      </c>
    </row>
    <row r="250" spans="1:3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15000</v>
      </c>
      <c r="F250" s="22">
        <v>0</v>
      </c>
      <c r="G250" s="22">
        <v>25430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40430</v>
      </c>
      <c r="N250" s="22">
        <v>0</v>
      </c>
      <c r="O250" s="22">
        <v>62325</v>
      </c>
      <c r="P250" s="22">
        <v>30801</v>
      </c>
      <c r="Q250" s="22">
        <v>0</v>
      </c>
      <c r="R250" s="22">
        <v>633612</v>
      </c>
      <c r="S250" s="22">
        <v>49574</v>
      </c>
      <c r="T250" s="22">
        <v>816742</v>
      </c>
      <c r="U250" s="22">
        <v>147900</v>
      </c>
      <c r="V250" s="22">
        <v>0</v>
      </c>
      <c r="W250" s="22">
        <v>32229</v>
      </c>
      <c r="X250" s="22">
        <v>40718</v>
      </c>
      <c r="Y250" s="22">
        <v>4334</v>
      </c>
      <c r="Z250" s="22">
        <v>0</v>
      </c>
      <c r="AA250" s="22">
        <v>0</v>
      </c>
      <c r="AB250" s="22">
        <v>0</v>
      </c>
      <c r="AC250" s="22">
        <v>225181</v>
      </c>
      <c r="AD250" s="22">
        <v>122276</v>
      </c>
      <c r="AE250" s="22">
        <v>81262</v>
      </c>
      <c r="AF250" s="22">
        <v>0</v>
      </c>
      <c r="AG250" s="22">
        <v>21660</v>
      </c>
      <c r="AH250" s="22">
        <v>4325</v>
      </c>
      <c r="AI250" s="22">
        <v>454704</v>
      </c>
      <c r="AJ250" s="22">
        <v>0</v>
      </c>
      <c r="AK250" s="22">
        <v>0</v>
      </c>
      <c r="AL250" s="22">
        <v>0</v>
      </c>
      <c r="AM250" s="22">
        <v>0</v>
      </c>
    </row>
    <row r="251" spans="1:3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168597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168597</v>
      </c>
      <c r="N251" s="22">
        <v>0</v>
      </c>
      <c r="O251" s="22">
        <v>0</v>
      </c>
      <c r="P251" s="22">
        <v>27499</v>
      </c>
      <c r="Q251" s="22">
        <v>0</v>
      </c>
      <c r="R251" s="22">
        <v>22963</v>
      </c>
      <c r="S251" s="22">
        <v>0</v>
      </c>
      <c r="T251" s="22">
        <v>219059</v>
      </c>
      <c r="U251" s="22">
        <v>131975</v>
      </c>
      <c r="V251" s="22">
        <v>0</v>
      </c>
      <c r="W251" s="22">
        <v>22294</v>
      </c>
      <c r="X251" s="22">
        <v>112400</v>
      </c>
      <c r="Y251" s="22">
        <v>23805</v>
      </c>
      <c r="Z251" s="22">
        <v>0</v>
      </c>
      <c r="AA251" s="22">
        <v>0</v>
      </c>
      <c r="AB251" s="22">
        <v>0</v>
      </c>
      <c r="AC251" s="22">
        <v>290474</v>
      </c>
      <c r="AD251" s="22">
        <v>53870</v>
      </c>
      <c r="AE251" s="22">
        <v>12321</v>
      </c>
      <c r="AF251" s="22">
        <v>0</v>
      </c>
      <c r="AG251" s="22">
        <v>29759</v>
      </c>
      <c r="AH251" s="22">
        <v>32827</v>
      </c>
      <c r="AI251" s="22">
        <v>419251</v>
      </c>
      <c r="AJ251" s="22">
        <v>0</v>
      </c>
      <c r="AK251" s="22">
        <v>0</v>
      </c>
      <c r="AL251" s="22">
        <v>0</v>
      </c>
      <c r="AM251" s="22">
        <v>0</v>
      </c>
    </row>
    <row r="252" spans="1:3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113584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113584</v>
      </c>
      <c r="N252" s="22">
        <v>0</v>
      </c>
      <c r="O252" s="22">
        <v>0</v>
      </c>
      <c r="P252" s="22">
        <v>68970</v>
      </c>
      <c r="Q252" s="22">
        <v>0</v>
      </c>
      <c r="R252" s="22">
        <v>7761</v>
      </c>
      <c r="S252" s="22">
        <v>0</v>
      </c>
      <c r="T252" s="22">
        <v>190315</v>
      </c>
      <c r="U252" s="22">
        <v>59239</v>
      </c>
      <c r="V252" s="22">
        <v>0</v>
      </c>
      <c r="W252" s="22">
        <v>45609</v>
      </c>
      <c r="X252" s="22">
        <v>17096</v>
      </c>
      <c r="Y252" s="22">
        <v>0</v>
      </c>
      <c r="Z252" s="22">
        <v>0</v>
      </c>
      <c r="AA252" s="22">
        <v>0</v>
      </c>
      <c r="AB252" s="22">
        <v>0</v>
      </c>
      <c r="AC252" s="22">
        <v>121944</v>
      </c>
      <c r="AD252" s="22">
        <v>16941</v>
      </c>
      <c r="AE252" s="22">
        <v>7055</v>
      </c>
      <c r="AF252" s="22">
        <v>0</v>
      </c>
      <c r="AG252" s="22">
        <v>0</v>
      </c>
      <c r="AH252" s="22">
        <v>0</v>
      </c>
      <c r="AI252" s="22">
        <v>145940</v>
      </c>
      <c r="AJ252" s="22">
        <v>0</v>
      </c>
      <c r="AK252" s="22">
        <v>0</v>
      </c>
      <c r="AL252" s="22">
        <v>0</v>
      </c>
      <c r="AM252" s="22">
        <v>0</v>
      </c>
    </row>
    <row r="253" spans="1:3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12350</v>
      </c>
      <c r="Q253" s="22">
        <v>0</v>
      </c>
      <c r="R253" s="22">
        <v>0</v>
      </c>
      <c r="S253" s="22">
        <v>0</v>
      </c>
      <c r="T253" s="22">
        <v>12350</v>
      </c>
      <c r="U253" s="22">
        <v>28583</v>
      </c>
      <c r="V253" s="22">
        <v>0</v>
      </c>
      <c r="W253" s="22">
        <v>49348</v>
      </c>
      <c r="X253" s="22">
        <v>31094</v>
      </c>
      <c r="Y253" s="22">
        <v>0</v>
      </c>
      <c r="Z253" s="22">
        <v>0</v>
      </c>
      <c r="AA253" s="22">
        <v>0</v>
      </c>
      <c r="AB253" s="22">
        <v>0</v>
      </c>
      <c r="AC253" s="22">
        <v>109025</v>
      </c>
      <c r="AD253" s="22">
        <v>2524</v>
      </c>
      <c r="AE253" s="22">
        <v>2183</v>
      </c>
      <c r="AF253" s="22">
        <v>0</v>
      </c>
      <c r="AG253" s="22">
        <v>1524</v>
      </c>
      <c r="AH253" s="22">
        <v>14886</v>
      </c>
      <c r="AI253" s="22">
        <v>130142</v>
      </c>
      <c r="AJ253" s="22">
        <v>0</v>
      </c>
      <c r="AK253" s="22">
        <v>0</v>
      </c>
      <c r="AL253" s="22">
        <v>0</v>
      </c>
      <c r="AM253" s="22">
        <v>0</v>
      </c>
    </row>
    <row r="254" spans="1:3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674156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674156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674156</v>
      </c>
      <c r="U254" s="22">
        <v>82692</v>
      </c>
      <c r="V254" s="22">
        <v>0</v>
      </c>
      <c r="W254" s="22">
        <v>39165</v>
      </c>
      <c r="X254" s="22">
        <v>10978</v>
      </c>
      <c r="Y254" s="22">
        <v>0</v>
      </c>
      <c r="Z254" s="22">
        <v>0</v>
      </c>
      <c r="AA254" s="22">
        <v>0</v>
      </c>
      <c r="AB254" s="22">
        <v>0</v>
      </c>
      <c r="AC254" s="22">
        <v>132835</v>
      </c>
      <c r="AD254" s="22">
        <v>1911</v>
      </c>
      <c r="AE254" s="22">
        <v>7780</v>
      </c>
      <c r="AF254" s="22">
        <v>0</v>
      </c>
      <c r="AG254" s="22">
        <v>5647</v>
      </c>
      <c r="AH254" s="22">
        <v>18499</v>
      </c>
      <c r="AI254" s="22">
        <v>166672</v>
      </c>
      <c r="AJ254" s="22">
        <v>0</v>
      </c>
      <c r="AK254" s="22">
        <v>0</v>
      </c>
      <c r="AL254" s="22">
        <v>0</v>
      </c>
      <c r="AM254" s="22">
        <v>0</v>
      </c>
    </row>
    <row r="255" spans="1:3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27869</v>
      </c>
      <c r="F255" s="22">
        <v>0</v>
      </c>
      <c r="G255" s="22">
        <v>1061897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1089766</v>
      </c>
      <c r="N255" s="22">
        <v>0</v>
      </c>
      <c r="O255" s="22">
        <v>36447</v>
      </c>
      <c r="P255" s="22">
        <v>36463</v>
      </c>
      <c r="Q255" s="22">
        <v>0</v>
      </c>
      <c r="R255" s="22">
        <v>0</v>
      </c>
      <c r="S255" s="22">
        <v>223920</v>
      </c>
      <c r="T255" s="22">
        <v>1386596</v>
      </c>
      <c r="U255" s="22">
        <v>22978</v>
      </c>
      <c r="V255" s="22">
        <v>0</v>
      </c>
      <c r="W255" s="22">
        <v>68659</v>
      </c>
      <c r="X255" s="22">
        <v>0</v>
      </c>
      <c r="Y255" s="22">
        <v>1192</v>
      </c>
      <c r="Z255" s="22">
        <v>0</v>
      </c>
      <c r="AA255" s="22">
        <v>0</v>
      </c>
      <c r="AB255" s="22">
        <v>0</v>
      </c>
      <c r="AC255" s="22">
        <v>92829</v>
      </c>
      <c r="AD255" s="22">
        <v>51431</v>
      </c>
      <c r="AE255" s="22">
        <v>15702</v>
      </c>
      <c r="AF255" s="22">
        <v>0</v>
      </c>
      <c r="AG255" s="22">
        <v>0</v>
      </c>
      <c r="AH255" s="22">
        <v>44569</v>
      </c>
      <c r="AI255" s="22">
        <v>204531</v>
      </c>
      <c r="AJ255" s="22">
        <v>0</v>
      </c>
      <c r="AK255" s="22">
        <v>0</v>
      </c>
      <c r="AL255" s="22">
        <v>0</v>
      </c>
      <c r="AM255" s="22">
        <v>0</v>
      </c>
    </row>
    <row r="256" spans="1:3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57209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57209</v>
      </c>
      <c r="N256" s="22">
        <v>340740</v>
      </c>
      <c r="O256" s="22">
        <v>0</v>
      </c>
      <c r="P256" s="22">
        <v>47340</v>
      </c>
      <c r="Q256" s="22">
        <v>0</v>
      </c>
      <c r="R256" s="22">
        <v>0</v>
      </c>
      <c r="S256" s="22">
        <v>0</v>
      </c>
      <c r="T256" s="22">
        <v>445289</v>
      </c>
      <c r="U256" s="22">
        <v>166328</v>
      </c>
      <c r="V256" s="22">
        <v>-245233</v>
      </c>
      <c r="W256" s="22">
        <v>478729</v>
      </c>
      <c r="X256" s="22">
        <v>31430</v>
      </c>
      <c r="Y256" s="22">
        <v>0</v>
      </c>
      <c r="Z256" s="22">
        <v>0</v>
      </c>
      <c r="AA256" s="22">
        <v>0</v>
      </c>
      <c r="AB256" s="22">
        <v>0</v>
      </c>
      <c r="AC256" s="22">
        <v>431254</v>
      </c>
      <c r="AD256" s="22">
        <v>39008</v>
      </c>
      <c r="AE256" s="22">
        <v>62405</v>
      </c>
      <c r="AF256" s="22">
        <v>0</v>
      </c>
      <c r="AG256" s="22">
        <v>11182</v>
      </c>
      <c r="AH256" s="22">
        <v>16410</v>
      </c>
      <c r="AI256" s="22">
        <v>560259</v>
      </c>
      <c r="AJ256" s="22">
        <v>0</v>
      </c>
      <c r="AK256" s="22">
        <v>0</v>
      </c>
      <c r="AL256" s="22">
        <v>0</v>
      </c>
      <c r="AM256" s="22">
        <v>0</v>
      </c>
    </row>
    <row r="257" spans="1:3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65926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65926</v>
      </c>
      <c r="N257" s="22">
        <v>0</v>
      </c>
      <c r="O257" s="22">
        <v>0</v>
      </c>
      <c r="P257" s="22">
        <v>8400</v>
      </c>
      <c r="Q257" s="22">
        <v>0</v>
      </c>
      <c r="R257" s="22">
        <v>0</v>
      </c>
      <c r="S257" s="22">
        <v>40438</v>
      </c>
      <c r="T257" s="22">
        <v>114764</v>
      </c>
      <c r="U257" s="22">
        <v>57914</v>
      </c>
      <c r="V257" s="22">
        <v>0</v>
      </c>
      <c r="W257" s="22">
        <v>87909</v>
      </c>
      <c r="X257" s="22">
        <v>25163</v>
      </c>
      <c r="Y257" s="22">
        <v>0</v>
      </c>
      <c r="Z257" s="22">
        <v>0</v>
      </c>
      <c r="AA257" s="22">
        <v>0</v>
      </c>
      <c r="AB257" s="22">
        <v>0</v>
      </c>
      <c r="AC257" s="22">
        <v>170986</v>
      </c>
      <c r="AD257" s="22">
        <v>5501</v>
      </c>
      <c r="AE257" s="22">
        <v>25127</v>
      </c>
      <c r="AF257" s="22">
        <v>0</v>
      </c>
      <c r="AG257" s="22">
        <v>289</v>
      </c>
      <c r="AH257" s="22">
        <v>11307</v>
      </c>
      <c r="AI257" s="22">
        <v>213210</v>
      </c>
      <c r="AJ257" s="22">
        <v>0</v>
      </c>
      <c r="AK257" s="22">
        <v>0</v>
      </c>
      <c r="AL257" s="22">
        <v>0</v>
      </c>
      <c r="AM257" s="22">
        <v>0</v>
      </c>
    </row>
    <row r="258" spans="1:3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162838</v>
      </c>
      <c r="F258" s="22">
        <v>0</v>
      </c>
      <c r="G258" s="22">
        <v>0</v>
      </c>
      <c r="H258" s="22">
        <v>42311</v>
      </c>
      <c r="I258" s="22">
        <v>0</v>
      </c>
      <c r="J258" s="22">
        <v>0</v>
      </c>
      <c r="K258" s="22">
        <v>0</v>
      </c>
      <c r="L258" s="22">
        <v>0</v>
      </c>
      <c r="M258" s="22">
        <v>205149</v>
      </c>
      <c r="N258" s="22">
        <v>0</v>
      </c>
      <c r="O258" s="22">
        <v>0</v>
      </c>
      <c r="P258" s="22">
        <v>89003</v>
      </c>
      <c r="Q258" s="22">
        <v>0</v>
      </c>
      <c r="R258" s="22">
        <v>0</v>
      </c>
      <c r="S258" s="22">
        <v>15522</v>
      </c>
      <c r="T258" s="22">
        <v>309674</v>
      </c>
      <c r="U258" s="22">
        <v>91152</v>
      </c>
      <c r="V258" s="22">
        <v>0</v>
      </c>
      <c r="W258" s="22">
        <v>615545</v>
      </c>
      <c r="X258" s="22">
        <v>13747</v>
      </c>
      <c r="Y258" s="22">
        <v>0</v>
      </c>
      <c r="Z258" s="22">
        <v>0</v>
      </c>
      <c r="AA258" s="22">
        <v>0</v>
      </c>
      <c r="AB258" s="22">
        <v>0</v>
      </c>
      <c r="AC258" s="22">
        <v>720444</v>
      </c>
      <c r="AD258" s="22">
        <v>18574</v>
      </c>
      <c r="AE258" s="22">
        <v>21604</v>
      </c>
      <c r="AF258" s="22">
        <v>0</v>
      </c>
      <c r="AG258" s="22">
        <v>0</v>
      </c>
      <c r="AH258" s="22">
        <v>60909</v>
      </c>
      <c r="AI258" s="22">
        <v>821531</v>
      </c>
      <c r="AJ258" s="22">
        <v>0</v>
      </c>
      <c r="AK258" s="22">
        <v>0</v>
      </c>
      <c r="AL258" s="22">
        <v>0</v>
      </c>
      <c r="AM258" s="22">
        <v>0</v>
      </c>
    </row>
    <row r="259" spans="1:3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81200</v>
      </c>
      <c r="O259" s="22">
        <v>0</v>
      </c>
      <c r="P259" s="22">
        <v>160564</v>
      </c>
      <c r="Q259" s="22">
        <v>0</v>
      </c>
      <c r="R259" s="22">
        <v>0</v>
      </c>
      <c r="S259" s="22">
        <v>0</v>
      </c>
      <c r="T259" s="22">
        <v>241764</v>
      </c>
      <c r="U259" s="22">
        <v>40669</v>
      </c>
      <c r="V259" s="22">
        <v>0</v>
      </c>
      <c r="W259" s="22">
        <v>19542</v>
      </c>
      <c r="X259" s="22">
        <v>7072</v>
      </c>
      <c r="Y259" s="22">
        <v>0</v>
      </c>
      <c r="Z259" s="22">
        <v>0</v>
      </c>
      <c r="AA259" s="22">
        <v>0</v>
      </c>
      <c r="AB259" s="22">
        <v>0</v>
      </c>
      <c r="AC259" s="22">
        <v>67283</v>
      </c>
      <c r="AD259" s="22">
        <v>30198</v>
      </c>
      <c r="AE259" s="22">
        <v>16094</v>
      </c>
      <c r="AF259" s="22">
        <v>0</v>
      </c>
      <c r="AG259" s="22">
        <v>3597</v>
      </c>
      <c r="AH259" s="22">
        <v>1902</v>
      </c>
      <c r="AI259" s="22">
        <v>119074</v>
      </c>
      <c r="AJ259" s="22">
        <v>0</v>
      </c>
      <c r="AK259" s="22">
        <v>0</v>
      </c>
      <c r="AL259" s="22">
        <v>0</v>
      </c>
      <c r="AM259" s="22">
        <v>0</v>
      </c>
    </row>
    <row r="260" spans="1:3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520745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520745</v>
      </c>
      <c r="N260" s="22">
        <v>0</v>
      </c>
      <c r="O260" s="22">
        <v>0</v>
      </c>
      <c r="P260" s="22">
        <v>32305</v>
      </c>
      <c r="Q260" s="22">
        <v>5324</v>
      </c>
      <c r="R260" s="22">
        <v>37162</v>
      </c>
      <c r="S260" s="22">
        <v>0</v>
      </c>
      <c r="T260" s="22">
        <v>595536</v>
      </c>
      <c r="U260" s="22">
        <v>67891</v>
      </c>
      <c r="V260" s="22">
        <v>0</v>
      </c>
      <c r="W260" s="22">
        <v>45451</v>
      </c>
      <c r="X260" s="22">
        <v>27266</v>
      </c>
      <c r="Y260" s="22">
        <v>14483</v>
      </c>
      <c r="Z260" s="22">
        <v>0</v>
      </c>
      <c r="AA260" s="22">
        <v>0</v>
      </c>
      <c r="AB260" s="22">
        <v>0</v>
      </c>
      <c r="AC260" s="22">
        <v>155091</v>
      </c>
      <c r="AD260" s="22">
        <v>4123</v>
      </c>
      <c r="AE260" s="22">
        <v>26143</v>
      </c>
      <c r="AF260" s="22">
        <v>0</v>
      </c>
      <c r="AG260" s="22">
        <v>25718</v>
      </c>
      <c r="AH260" s="22">
        <v>14867</v>
      </c>
      <c r="AI260" s="22">
        <v>225942</v>
      </c>
      <c r="AJ260" s="22">
        <v>0</v>
      </c>
      <c r="AK260" s="22">
        <v>0</v>
      </c>
      <c r="AL260" s="22">
        <v>0</v>
      </c>
      <c r="AM260" s="22">
        <v>0</v>
      </c>
    </row>
    <row r="261" spans="1:3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2020469</v>
      </c>
      <c r="F261" s="22">
        <v>0</v>
      </c>
      <c r="G261" s="22">
        <v>0</v>
      </c>
      <c r="H261" s="22">
        <v>236812</v>
      </c>
      <c r="I261" s="22">
        <v>0</v>
      </c>
      <c r="J261" s="22">
        <v>0</v>
      </c>
      <c r="K261" s="22">
        <v>0</v>
      </c>
      <c r="L261" s="22">
        <v>0</v>
      </c>
      <c r="M261" s="22">
        <v>2257281</v>
      </c>
      <c r="N261" s="22">
        <v>0</v>
      </c>
      <c r="O261" s="22">
        <v>74790</v>
      </c>
      <c r="P261" s="22">
        <v>15308</v>
      </c>
      <c r="Q261" s="22">
        <v>0</v>
      </c>
      <c r="R261" s="22">
        <v>0</v>
      </c>
      <c r="S261" s="22">
        <v>0</v>
      </c>
      <c r="T261" s="22">
        <v>2347379</v>
      </c>
      <c r="U261" s="22">
        <v>114447</v>
      </c>
      <c r="V261" s="22">
        <v>0</v>
      </c>
      <c r="W261" s="22">
        <v>75354</v>
      </c>
      <c r="X261" s="22">
        <v>38348</v>
      </c>
      <c r="Y261" s="22">
        <v>0</v>
      </c>
      <c r="Z261" s="22">
        <v>0</v>
      </c>
      <c r="AA261" s="22">
        <v>0</v>
      </c>
      <c r="AB261" s="22">
        <v>0</v>
      </c>
      <c r="AC261" s="22">
        <v>228149</v>
      </c>
      <c r="AD261" s="22">
        <v>121385</v>
      </c>
      <c r="AE261" s="22">
        <v>39576</v>
      </c>
      <c r="AF261" s="22">
        <v>0</v>
      </c>
      <c r="AG261" s="22">
        <v>98932</v>
      </c>
      <c r="AH261" s="22">
        <v>24508</v>
      </c>
      <c r="AI261" s="22">
        <v>512550</v>
      </c>
      <c r="AJ261" s="22">
        <v>0</v>
      </c>
      <c r="AK261" s="22">
        <v>0</v>
      </c>
      <c r="AL261" s="22">
        <v>0</v>
      </c>
      <c r="AM261" s="22">
        <v>0</v>
      </c>
    </row>
    <row r="262" spans="1:3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222816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222816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222816</v>
      </c>
      <c r="U262" s="22">
        <v>170459</v>
      </c>
      <c r="V262" s="22">
        <v>0</v>
      </c>
      <c r="W262" s="22">
        <v>38588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209047</v>
      </c>
      <c r="AD262" s="22">
        <v>43624</v>
      </c>
      <c r="AE262" s="22">
        <v>31878</v>
      </c>
      <c r="AF262" s="22">
        <v>0</v>
      </c>
      <c r="AG262" s="22">
        <v>24376</v>
      </c>
      <c r="AH262" s="22">
        <v>1193</v>
      </c>
      <c r="AI262" s="22">
        <v>310118</v>
      </c>
      <c r="AJ262" s="22">
        <v>0</v>
      </c>
      <c r="AK262" s="22">
        <v>0</v>
      </c>
      <c r="AL262" s="22">
        <v>0</v>
      </c>
      <c r="AM262" s="22">
        <v>0</v>
      </c>
    </row>
    <row r="263" spans="1:3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674405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674405</v>
      </c>
      <c r="N263" s="22">
        <v>103399</v>
      </c>
      <c r="O263" s="22">
        <v>0</v>
      </c>
      <c r="P263" s="22">
        <v>3400</v>
      </c>
      <c r="Q263" s="22">
        <v>0</v>
      </c>
      <c r="R263" s="22">
        <v>0</v>
      </c>
      <c r="S263" s="22">
        <v>0</v>
      </c>
      <c r="T263" s="22">
        <v>781204</v>
      </c>
      <c r="U263" s="22">
        <v>148508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148508</v>
      </c>
      <c r="AD263" s="22">
        <v>30044</v>
      </c>
      <c r="AE263" s="22">
        <v>16848</v>
      </c>
      <c r="AF263" s="22">
        <v>0</v>
      </c>
      <c r="AG263" s="22">
        <v>36062</v>
      </c>
      <c r="AH263" s="22">
        <v>3800</v>
      </c>
      <c r="AI263" s="22">
        <v>235262</v>
      </c>
      <c r="AJ263" s="22">
        <v>0</v>
      </c>
      <c r="AK263" s="22">
        <v>0</v>
      </c>
      <c r="AL263" s="22">
        <v>0</v>
      </c>
      <c r="AM263" s="22">
        <v>0</v>
      </c>
    </row>
    <row r="264" spans="1:3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39582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39582</v>
      </c>
      <c r="N264" s="22">
        <v>0</v>
      </c>
      <c r="O264" s="22">
        <v>34956</v>
      </c>
      <c r="P264" s="22">
        <v>0</v>
      </c>
      <c r="Q264" s="22">
        <v>0</v>
      </c>
      <c r="R264" s="22">
        <v>0</v>
      </c>
      <c r="S264" s="22">
        <v>15522</v>
      </c>
      <c r="T264" s="22">
        <v>90060</v>
      </c>
      <c r="U264" s="22">
        <v>101943</v>
      </c>
      <c r="V264" s="22">
        <v>0</v>
      </c>
      <c r="W264" s="22">
        <v>109912</v>
      </c>
      <c r="X264" s="22">
        <v>24652</v>
      </c>
      <c r="Y264" s="22">
        <v>0</v>
      </c>
      <c r="Z264" s="22">
        <v>7028</v>
      </c>
      <c r="AA264" s="22">
        <v>0</v>
      </c>
      <c r="AB264" s="22">
        <v>0</v>
      </c>
      <c r="AC264" s="22">
        <v>243535</v>
      </c>
      <c r="AD264" s="22">
        <v>29258</v>
      </c>
      <c r="AE264" s="22">
        <v>22415</v>
      </c>
      <c r="AF264" s="22">
        <v>0</v>
      </c>
      <c r="AG264" s="22">
        <v>4602</v>
      </c>
      <c r="AH264" s="22">
        <v>30393</v>
      </c>
      <c r="AI264" s="22">
        <v>330203</v>
      </c>
      <c r="AJ264" s="22">
        <v>0</v>
      </c>
      <c r="AK264" s="22">
        <v>0</v>
      </c>
      <c r="AL264" s="22">
        <v>0</v>
      </c>
      <c r="AM264" s="22">
        <v>0</v>
      </c>
    </row>
    <row r="265" spans="1:3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155000</v>
      </c>
      <c r="F265" s="22">
        <v>0</v>
      </c>
      <c r="G265" s="22">
        <v>30350</v>
      </c>
      <c r="H265" s="22">
        <v>96498</v>
      </c>
      <c r="I265" s="22">
        <v>0</v>
      </c>
      <c r="J265" s="22">
        <v>0</v>
      </c>
      <c r="K265" s="22">
        <v>0</v>
      </c>
      <c r="L265" s="22">
        <v>0</v>
      </c>
      <c r="M265" s="22">
        <v>281848</v>
      </c>
      <c r="N265" s="22">
        <v>0</v>
      </c>
      <c r="O265" s="22">
        <v>0</v>
      </c>
      <c r="P265" s="22">
        <v>596118</v>
      </c>
      <c r="Q265" s="22">
        <v>0</v>
      </c>
      <c r="R265" s="22">
        <v>31920</v>
      </c>
      <c r="S265" s="22">
        <v>39948</v>
      </c>
      <c r="T265" s="22">
        <v>949834</v>
      </c>
      <c r="U265" s="22">
        <v>505076</v>
      </c>
      <c r="V265" s="22">
        <v>0</v>
      </c>
      <c r="W265" s="22">
        <v>15975</v>
      </c>
      <c r="X265" s="22">
        <v>21477</v>
      </c>
      <c r="Y265" s="22">
        <v>4375</v>
      </c>
      <c r="Z265" s="22">
        <v>0</v>
      </c>
      <c r="AA265" s="22">
        <v>0</v>
      </c>
      <c r="AB265" s="22">
        <v>0</v>
      </c>
      <c r="AC265" s="22">
        <v>546903</v>
      </c>
      <c r="AD265" s="22">
        <v>89459</v>
      </c>
      <c r="AE265" s="22">
        <v>149669</v>
      </c>
      <c r="AF265" s="22">
        <v>0</v>
      </c>
      <c r="AG265" s="22">
        <v>3847</v>
      </c>
      <c r="AH265" s="22">
        <v>17325</v>
      </c>
      <c r="AI265" s="22">
        <v>807203</v>
      </c>
      <c r="AJ265" s="22">
        <v>0</v>
      </c>
      <c r="AK265" s="22">
        <v>0</v>
      </c>
      <c r="AL265" s="22">
        <v>0</v>
      </c>
      <c r="AM265" s="22">
        <v>0</v>
      </c>
    </row>
    <row r="266" spans="1:3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35840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35840</v>
      </c>
      <c r="N266" s="22">
        <v>0</v>
      </c>
      <c r="O266" s="22">
        <v>0</v>
      </c>
      <c r="P266" s="22">
        <v>7891</v>
      </c>
      <c r="Q266" s="22">
        <v>0</v>
      </c>
      <c r="R266" s="22">
        <v>14790</v>
      </c>
      <c r="S266" s="22">
        <v>0</v>
      </c>
      <c r="T266" s="22">
        <v>58521</v>
      </c>
      <c r="U266" s="22">
        <v>42365</v>
      </c>
      <c r="V266" s="22">
        <v>0</v>
      </c>
      <c r="W266" s="22">
        <v>10327</v>
      </c>
      <c r="X266" s="22">
        <v>15065</v>
      </c>
      <c r="Y266" s="22">
        <v>0</v>
      </c>
      <c r="Z266" s="22">
        <v>0</v>
      </c>
      <c r="AA266" s="22">
        <v>0</v>
      </c>
      <c r="AB266" s="22">
        <v>0</v>
      </c>
      <c r="AC266" s="22">
        <v>67757</v>
      </c>
      <c r="AD266" s="22">
        <v>20878</v>
      </c>
      <c r="AE266" s="22">
        <v>28341</v>
      </c>
      <c r="AF266" s="22">
        <v>0</v>
      </c>
      <c r="AG266" s="22">
        <v>2175</v>
      </c>
      <c r="AH266" s="22">
        <v>40821</v>
      </c>
      <c r="AI266" s="22">
        <v>159972</v>
      </c>
      <c r="AJ266" s="22">
        <v>0</v>
      </c>
      <c r="AK266" s="22">
        <v>0</v>
      </c>
      <c r="AL266" s="22">
        <v>0</v>
      </c>
      <c r="AM266" s="22">
        <v>0</v>
      </c>
    </row>
    <row r="267" spans="1:3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4499</v>
      </c>
      <c r="Q267" s="22">
        <v>0</v>
      </c>
      <c r="R267" s="22">
        <v>0</v>
      </c>
      <c r="S267" s="22">
        <v>93230</v>
      </c>
      <c r="T267" s="22">
        <v>97729</v>
      </c>
      <c r="U267" s="22">
        <v>149920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149920</v>
      </c>
      <c r="AD267" s="22">
        <v>10641</v>
      </c>
      <c r="AE267" s="22">
        <v>9471</v>
      </c>
      <c r="AF267" s="22">
        <v>0</v>
      </c>
      <c r="AG267" s="22">
        <v>0</v>
      </c>
      <c r="AH267" s="22">
        <v>6162</v>
      </c>
      <c r="AI267" s="22">
        <v>176194</v>
      </c>
      <c r="AJ267" s="22">
        <v>0</v>
      </c>
      <c r="AK267" s="22">
        <v>0</v>
      </c>
      <c r="AL267" s="22">
        <v>0</v>
      </c>
      <c r="AM267" s="22">
        <v>0</v>
      </c>
    </row>
    <row r="268" spans="1:3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4128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4128</v>
      </c>
      <c r="N268" s="22">
        <v>0</v>
      </c>
      <c r="O268" s="22">
        <v>0</v>
      </c>
      <c r="P268" s="22">
        <v>45368</v>
      </c>
      <c r="Q268" s="22">
        <v>0</v>
      </c>
      <c r="R268" s="22">
        <v>90630</v>
      </c>
      <c r="S268" s="22">
        <v>90190</v>
      </c>
      <c r="T268" s="22">
        <v>230316</v>
      </c>
      <c r="U268" s="22">
        <v>268250</v>
      </c>
      <c r="V268" s="22">
        <v>0</v>
      </c>
      <c r="W268" s="22">
        <v>47880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316130</v>
      </c>
      <c r="AD268" s="22">
        <v>78138</v>
      </c>
      <c r="AE268" s="22">
        <v>22565</v>
      </c>
      <c r="AF268" s="22">
        <v>0</v>
      </c>
      <c r="AG268" s="22">
        <v>84554</v>
      </c>
      <c r="AH268" s="22">
        <v>11733</v>
      </c>
      <c r="AI268" s="22">
        <v>513120</v>
      </c>
      <c r="AJ268" s="22">
        <v>0</v>
      </c>
      <c r="AK268" s="22">
        <v>0</v>
      </c>
      <c r="AL268" s="22">
        <v>0</v>
      </c>
      <c r="AM268" s="22">
        <v>0</v>
      </c>
    </row>
    <row r="269" spans="1:3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49817</v>
      </c>
      <c r="F269" s="22">
        <v>0</v>
      </c>
      <c r="G269" s="22">
        <v>40337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90154</v>
      </c>
      <c r="N269" s="22">
        <v>0</v>
      </c>
      <c r="O269" s="22">
        <v>243683</v>
      </c>
      <c r="P269" s="22">
        <v>70968</v>
      </c>
      <c r="Q269" s="22">
        <v>0</v>
      </c>
      <c r="R269" s="22">
        <v>0</v>
      </c>
      <c r="S269" s="22">
        <v>0</v>
      </c>
      <c r="T269" s="22">
        <v>404805</v>
      </c>
      <c r="U269" s="22">
        <v>67872</v>
      </c>
      <c r="V269" s="22">
        <v>0</v>
      </c>
      <c r="W269" s="22">
        <v>58878</v>
      </c>
      <c r="X269" s="22">
        <v>51502</v>
      </c>
      <c r="Y269" s="22">
        <v>0</v>
      </c>
      <c r="Z269" s="22">
        <v>0</v>
      </c>
      <c r="AA269" s="22">
        <v>0</v>
      </c>
      <c r="AB269" s="22">
        <v>0</v>
      </c>
      <c r="AC269" s="22">
        <v>178252</v>
      </c>
      <c r="AD269" s="22">
        <v>49140</v>
      </c>
      <c r="AE269" s="22">
        <v>36650</v>
      </c>
      <c r="AF269" s="22">
        <v>0</v>
      </c>
      <c r="AG269" s="22">
        <v>17233</v>
      </c>
      <c r="AH269" s="22">
        <v>12608</v>
      </c>
      <c r="AI269" s="22">
        <v>293883</v>
      </c>
      <c r="AJ269" s="22">
        <v>0</v>
      </c>
      <c r="AK269" s="22">
        <v>0</v>
      </c>
      <c r="AL269" s="22">
        <v>0</v>
      </c>
      <c r="AM269" s="22">
        <v>0</v>
      </c>
    </row>
    <row r="270" spans="1:3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472301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472301</v>
      </c>
      <c r="N270" s="22">
        <v>91639</v>
      </c>
      <c r="O270" s="22">
        <v>12298</v>
      </c>
      <c r="P270" s="22">
        <v>0</v>
      </c>
      <c r="Q270" s="22">
        <v>0</v>
      </c>
      <c r="R270" s="22">
        <v>7546</v>
      </c>
      <c r="S270" s="22">
        <v>0</v>
      </c>
      <c r="T270" s="22">
        <v>583784</v>
      </c>
      <c r="U270" s="22">
        <v>102607</v>
      </c>
      <c r="V270" s="22">
        <v>0</v>
      </c>
      <c r="W270" s="22">
        <v>3923</v>
      </c>
      <c r="X270" s="22">
        <v>6056</v>
      </c>
      <c r="Y270" s="22">
        <v>0</v>
      </c>
      <c r="Z270" s="22">
        <v>0</v>
      </c>
      <c r="AA270" s="22">
        <v>0</v>
      </c>
      <c r="AB270" s="22">
        <v>0</v>
      </c>
      <c r="AC270" s="22">
        <v>112586</v>
      </c>
      <c r="AD270" s="22">
        <v>40188</v>
      </c>
      <c r="AE270" s="22">
        <v>10450</v>
      </c>
      <c r="AF270" s="22">
        <v>0</v>
      </c>
      <c r="AG270" s="22">
        <v>151</v>
      </c>
      <c r="AH270" s="22">
        <v>2386</v>
      </c>
      <c r="AI270" s="22">
        <v>165761</v>
      </c>
      <c r="AJ270" s="22">
        <v>0</v>
      </c>
      <c r="AK270" s="22">
        <v>0</v>
      </c>
      <c r="AL270" s="22">
        <v>0</v>
      </c>
      <c r="AM270" s="22">
        <v>0</v>
      </c>
    </row>
    <row r="271" spans="1:3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79246</v>
      </c>
      <c r="F271" s="22">
        <v>0</v>
      </c>
      <c r="G271" s="22">
        <v>59843</v>
      </c>
      <c r="H271" s="22">
        <v>211620</v>
      </c>
      <c r="I271" s="22">
        <v>0</v>
      </c>
      <c r="J271" s="22">
        <v>0</v>
      </c>
      <c r="K271" s="22">
        <v>0</v>
      </c>
      <c r="L271" s="22">
        <v>0</v>
      </c>
      <c r="M271" s="22">
        <v>350709</v>
      </c>
      <c r="N271" s="22">
        <v>0</v>
      </c>
      <c r="O271" s="22">
        <v>0</v>
      </c>
      <c r="P271" s="22">
        <v>45400</v>
      </c>
      <c r="Q271" s="22">
        <v>0</v>
      </c>
      <c r="R271" s="22">
        <v>0</v>
      </c>
      <c r="S271" s="22">
        <v>0</v>
      </c>
      <c r="T271" s="22">
        <v>396109</v>
      </c>
      <c r="U271" s="22">
        <v>36474</v>
      </c>
      <c r="V271" s="22">
        <v>0</v>
      </c>
      <c r="W271" s="22">
        <v>10223</v>
      </c>
      <c r="X271" s="22">
        <v>17262</v>
      </c>
      <c r="Y271" s="22">
        <v>0</v>
      </c>
      <c r="Z271" s="22">
        <v>0</v>
      </c>
      <c r="AA271" s="22">
        <v>0</v>
      </c>
      <c r="AB271" s="22">
        <v>0</v>
      </c>
      <c r="AC271" s="22">
        <v>63959</v>
      </c>
      <c r="AD271" s="22">
        <v>59834</v>
      </c>
      <c r="AE271" s="22">
        <v>25441</v>
      </c>
      <c r="AF271" s="22">
        <v>0</v>
      </c>
      <c r="AG271" s="22">
        <v>0</v>
      </c>
      <c r="AH271" s="22">
        <v>4684</v>
      </c>
      <c r="AI271" s="22">
        <v>153918</v>
      </c>
      <c r="AJ271" s="22">
        <v>0</v>
      </c>
      <c r="AK271" s="22">
        <v>0</v>
      </c>
      <c r="AL271" s="22">
        <v>0</v>
      </c>
      <c r="AM271" s="22">
        <v>0</v>
      </c>
    </row>
    <row r="272" spans="1:3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8235</v>
      </c>
      <c r="Q272" s="22">
        <v>0</v>
      </c>
      <c r="R272" s="22">
        <v>0</v>
      </c>
      <c r="S272" s="22">
        <v>0</v>
      </c>
      <c r="T272" s="22">
        <v>8235</v>
      </c>
      <c r="U272" s="22">
        <v>59943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59943</v>
      </c>
      <c r="AD272" s="22">
        <v>5610</v>
      </c>
      <c r="AE272" s="22">
        <v>5880</v>
      </c>
      <c r="AF272" s="22">
        <v>0</v>
      </c>
      <c r="AG272" s="22">
        <v>0</v>
      </c>
      <c r="AH272" s="22">
        <v>0</v>
      </c>
      <c r="AI272" s="22">
        <v>71433</v>
      </c>
      <c r="AJ272" s="22">
        <v>0</v>
      </c>
      <c r="AK272" s="22">
        <v>0</v>
      </c>
      <c r="AL272" s="22">
        <v>0</v>
      </c>
      <c r="AM272" s="22">
        <v>0</v>
      </c>
    </row>
    <row r="273" spans="1:3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12280</v>
      </c>
      <c r="S273" s="22">
        <v>0</v>
      </c>
      <c r="T273" s="22">
        <v>12280</v>
      </c>
      <c r="U273" s="22">
        <v>31242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31242</v>
      </c>
      <c r="AD273" s="22">
        <v>137</v>
      </c>
      <c r="AE273" s="22">
        <v>774</v>
      </c>
      <c r="AF273" s="22">
        <v>0</v>
      </c>
      <c r="AG273" s="22">
        <v>9313</v>
      </c>
      <c r="AH273" s="22">
        <v>0</v>
      </c>
      <c r="AI273" s="22">
        <v>41466</v>
      </c>
      <c r="AJ273" s="22">
        <v>0</v>
      </c>
      <c r="AK273" s="22">
        <v>0</v>
      </c>
      <c r="AL273" s="22">
        <v>0</v>
      </c>
      <c r="AM273" s="22">
        <v>0</v>
      </c>
    </row>
    <row r="274" spans="1:3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54492</v>
      </c>
      <c r="O274" s="22">
        <v>13045</v>
      </c>
      <c r="P274" s="22">
        <v>0</v>
      </c>
      <c r="Q274" s="22">
        <v>0</v>
      </c>
      <c r="R274" s="22">
        <v>94627</v>
      </c>
      <c r="S274" s="22">
        <v>0</v>
      </c>
      <c r="T274" s="22">
        <v>162164</v>
      </c>
      <c r="U274" s="22">
        <v>30682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30682</v>
      </c>
      <c r="AD274" s="22">
        <v>8886</v>
      </c>
      <c r="AE274" s="22">
        <v>564</v>
      </c>
      <c r="AF274" s="22">
        <v>0</v>
      </c>
      <c r="AG274" s="22">
        <v>15986</v>
      </c>
      <c r="AH274" s="22">
        <v>0</v>
      </c>
      <c r="AI274" s="22">
        <v>56118</v>
      </c>
      <c r="AJ274" s="22">
        <v>0</v>
      </c>
      <c r="AK274" s="22">
        <v>0</v>
      </c>
      <c r="AL274" s="22">
        <v>0</v>
      </c>
      <c r="AM274" s="22">
        <v>0</v>
      </c>
    </row>
    <row r="275" spans="1:3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20400</v>
      </c>
      <c r="Q275" s="22">
        <v>0</v>
      </c>
      <c r="R275" s="22">
        <v>189959</v>
      </c>
      <c r="S275" s="22">
        <v>10716</v>
      </c>
      <c r="T275" s="22">
        <v>221075</v>
      </c>
      <c r="U275" s="22">
        <v>873</v>
      </c>
      <c r="V275" s="22">
        <v>0</v>
      </c>
      <c r="W275" s="22">
        <v>0</v>
      </c>
      <c r="X275" s="22">
        <v>41423</v>
      </c>
      <c r="Y275" s="22">
        <v>0</v>
      </c>
      <c r="Z275" s="22">
        <v>0</v>
      </c>
      <c r="AA275" s="22">
        <v>0</v>
      </c>
      <c r="AB275" s="22">
        <v>0</v>
      </c>
      <c r="AC275" s="22">
        <v>42296</v>
      </c>
      <c r="AD275" s="22">
        <v>8788</v>
      </c>
      <c r="AE275" s="22">
        <v>10373</v>
      </c>
      <c r="AF275" s="22">
        <v>0</v>
      </c>
      <c r="AG275" s="22">
        <v>50363</v>
      </c>
      <c r="AH275" s="22">
        <v>2436</v>
      </c>
      <c r="AI275" s="22">
        <v>114256</v>
      </c>
      <c r="AJ275" s="22">
        <v>0</v>
      </c>
      <c r="AK275" s="22">
        <v>0</v>
      </c>
      <c r="AL275" s="22">
        <v>0</v>
      </c>
      <c r="AM275" s="22">
        <v>0</v>
      </c>
    </row>
    <row r="276" spans="1:3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88069</v>
      </c>
      <c r="V276" s="22">
        <v>0</v>
      </c>
      <c r="W276" s="22">
        <v>0</v>
      </c>
      <c r="X276" s="22">
        <v>1648</v>
      </c>
      <c r="Y276" s="22">
        <v>0</v>
      </c>
      <c r="Z276" s="22">
        <v>0</v>
      </c>
      <c r="AA276" s="22">
        <v>0</v>
      </c>
      <c r="AB276" s="22">
        <v>0</v>
      </c>
      <c r="AC276" s="22">
        <v>89717</v>
      </c>
      <c r="AD276" s="22">
        <v>0</v>
      </c>
      <c r="AE276" s="22">
        <v>0</v>
      </c>
      <c r="AF276" s="22">
        <v>0</v>
      </c>
      <c r="AG276" s="22">
        <v>7002</v>
      </c>
      <c r="AH276" s="22">
        <v>0</v>
      </c>
      <c r="AI276" s="22">
        <v>96719</v>
      </c>
      <c r="AJ276" s="22">
        <v>0</v>
      </c>
      <c r="AK276" s="22">
        <v>0</v>
      </c>
      <c r="AL276" s="22">
        <v>0</v>
      </c>
      <c r="AM276" s="22">
        <v>0</v>
      </c>
    </row>
    <row r="277" spans="1:3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236697</v>
      </c>
      <c r="P277" s="22">
        <v>12385</v>
      </c>
      <c r="Q277" s="22">
        <v>0</v>
      </c>
      <c r="R277" s="22">
        <v>0</v>
      </c>
      <c r="S277" s="22">
        <v>6788</v>
      </c>
      <c r="T277" s="22">
        <v>255870</v>
      </c>
      <c r="U277" s="22">
        <v>2876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2876</v>
      </c>
      <c r="AD277" s="22">
        <v>9383</v>
      </c>
      <c r="AE277" s="22">
        <v>4036</v>
      </c>
      <c r="AF277" s="22">
        <v>0</v>
      </c>
      <c r="AG277" s="22">
        <v>0</v>
      </c>
      <c r="AH277" s="22">
        <v>679</v>
      </c>
      <c r="AI277" s="22">
        <v>16974</v>
      </c>
      <c r="AJ277" s="22">
        <v>0</v>
      </c>
      <c r="AK277" s="22">
        <v>0</v>
      </c>
      <c r="AL277" s="22">
        <v>0</v>
      </c>
      <c r="AM277" s="22">
        <v>0</v>
      </c>
    </row>
    <row r="278" spans="1:3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43357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43357</v>
      </c>
      <c r="N278" s="22">
        <v>161839</v>
      </c>
      <c r="O278" s="22">
        <v>0</v>
      </c>
      <c r="P278" s="22">
        <v>40384</v>
      </c>
      <c r="Q278" s="22">
        <v>0</v>
      </c>
      <c r="R278" s="22">
        <v>0</v>
      </c>
      <c r="S278" s="22">
        <v>0</v>
      </c>
      <c r="T278" s="22">
        <v>245580</v>
      </c>
      <c r="U278" s="22">
        <v>8259</v>
      </c>
      <c r="V278" s="22">
        <v>0</v>
      </c>
      <c r="W278" s="22">
        <v>83</v>
      </c>
      <c r="X278" s="22">
        <v>117</v>
      </c>
      <c r="Y278" s="22">
        <v>972</v>
      </c>
      <c r="Z278" s="22">
        <v>0</v>
      </c>
      <c r="AA278" s="22">
        <v>0</v>
      </c>
      <c r="AB278" s="22">
        <v>0</v>
      </c>
      <c r="AC278" s="22">
        <v>9431</v>
      </c>
      <c r="AD278" s="22">
        <v>659</v>
      </c>
      <c r="AE278" s="22">
        <v>13686</v>
      </c>
      <c r="AF278" s="22">
        <v>0</v>
      </c>
      <c r="AG278" s="22">
        <v>5520</v>
      </c>
      <c r="AH278" s="22">
        <v>0</v>
      </c>
      <c r="AI278" s="22">
        <v>29296</v>
      </c>
      <c r="AJ278" s="22">
        <v>0</v>
      </c>
      <c r="AK278" s="22">
        <v>0</v>
      </c>
      <c r="AL278" s="22">
        <v>0</v>
      </c>
      <c r="AM278" s="22">
        <v>0</v>
      </c>
    </row>
    <row r="279" spans="1:3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214899</v>
      </c>
      <c r="Q279" s="22">
        <v>24175</v>
      </c>
      <c r="R279" s="22">
        <v>0</v>
      </c>
      <c r="S279" s="22">
        <v>0</v>
      </c>
      <c r="T279" s="22">
        <v>239074</v>
      </c>
      <c r="U279" s="22">
        <v>9831</v>
      </c>
      <c r="V279" s="22">
        <v>0</v>
      </c>
      <c r="W279" s="22">
        <v>9191</v>
      </c>
      <c r="X279" s="22">
        <v>0</v>
      </c>
      <c r="Y279" s="22">
        <v>2260</v>
      </c>
      <c r="Z279" s="22">
        <v>0</v>
      </c>
      <c r="AA279" s="22">
        <v>0</v>
      </c>
      <c r="AB279" s="22">
        <v>0</v>
      </c>
      <c r="AC279" s="22">
        <v>21282</v>
      </c>
      <c r="AD279" s="22">
        <v>0</v>
      </c>
      <c r="AE279" s="22">
        <v>7201</v>
      </c>
      <c r="AF279" s="22">
        <v>0</v>
      </c>
      <c r="AG279" s="22">
        <v>0</v>
      </c>
      <c r="AH279" s="22">
        <v>0</v>
      </c>
      <c r="AI279" s="22">
        <v>28483</v>
      </c>
      <c r="AJ279" s="22">
        <v>0</v>
      </c>
      <c r="AK279" s="22">
        <v>0</v>
      </c>
      <c r="AL279" s="22">
        <v>0</v>
      </c>
      <c r="AM279" s="22">
        <v>0</v>
      </c>
    </row>
    <row r="280" spans="1:3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179489</v>
      </c>
      <c r="V280" s="22">
        <v>0</v>
      </c>
      <c r="W280" s="22">
        <v>0</v>
      </c>
      <c r="X280" s="22">
        <v>98235</v>
      </c>
      <c r="Y280" s="22">
        <v>0</v>
      </c>
      <c r="Z280" s="22">
        <v>0</v>
      </c>
      <c r="AA280" s="22">
        <v>0</v>
      </c>
      <c r="AB280" s="22">
        <v>0</v>
      </c>
      <c r="AC280" s="22">
        <v>277724</v>
      </c>
      <c r="AD280" s="22">
        <v>0</v>
      </c>
      <c r="AE280" s="22">
        <v>26184</v>
      </c>
      <c r="AF280" s="22">
        <v>0</v>
      </c>
      <c r="AG280" s="22">
        <v>4299</v>
      </c>
      <c r="AH280" s="22">
        <v>740</v>
      </c>
      <c r="AI280" s="22">
        <v>308947</v>
      </c>
      <c r="AJ280" s="22">
        <v>0</v>
      </c>
      <c r="AK280" s="22">
        <v>0</v>
      </c>
      <c r="AL280" s="22">
        <v>0</v>
      </c>
      <c r="AM280" s="22">
        <v>0</v>
      </c>
    </row>
    <row r="281" spans="1:3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2850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2850</v>
      </c>
      <c r="N281" s="22">
        <v>0</v>
      </c>
      <c r="O281" s="22">
        <v>192498</v>
      </c>
      <c r="P281" s="22">
        <v>0</v>
      </c>
      <c r="Q281" s="22">
        <v>0</v>
      </c>
      <c r="R281" s="22">
        <v>0</v>
      </c>
      <c r="S281" s="22">
        <v>0</v>
      </c>
      <c r="T281" s="22">
        <v>195348</v>
      </c>
      <c r="U281" s="22">
        <v>27233</v>
      </c>
      <c r="V281" s="22">
        <v>0</v>
      </c>
      <c r="W281" s="22">
        <v>57</v>
      </c>
      <c r="X281" s="22">
        <v>0</v>
      </c>
      <c r="Y281" s="22">
        <v>97</v>
      </c>
      <c r="Z281" s="22">
        <v>0</v>
      </c>
      <c r="AA281" s="22">
        <v>0</v>
      </c>
      <c r="AB281" s="22">
        <v>0</v>
      </c>
      <c r="AC281" s="22">
        <v>27387</v>
      </c>
      <c r="AD281" s="22">
        <v>20814</v>
      </c>
      <c r="AE281" s="22">
        <v>839</v>
      </c>
      <c r="AF281" s="22">
        <v>0</v>
      </c>
      <c r="AG281" s="22">
        <v>3572</v>
      </c>
      <c r="AH281" s="22">
        <v>0</v>
      </c>
      <c r="AI281" s="22">
        <v>52612</v>
      </c>
      <c r="AJ281" s="22">
        <v>0</v>
      </c>
      <c r="AK281" s="22">
        <v>0</v>
      </c>
      <c r="AL281" s="22">
        <v>0</v>
      </c>
      <c r="AM281" s="22">
        <v>0</v>
      </c>
    </row>
    <row r="282" spans="1:3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41250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41250</v>
      </c>
      <c r="N282" s="22">
        <v>0</v>
      </c>
      <c r="O282" s="22">
        <v>59141</v>
      </c>
      <c r="P282" s="22">
        <v>9382</v>
      </c>
      <c r="Q282" s="22">
        <v>0</v>
      </c>
      <c r="R282" s="22">
        <v>0</v>
      </c>
      <c r="S282" s="22">
        <v>0</v>
      </c>
      <c r="T282" s="22">
        <v>109773</v>
      </c>
      <c r="U282" s="22">
        <v>131443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131443</v>
      </c>
      <c r="AD282" s="22">
        <v>6963</v>
      </c>
      <c r="AE282" s="22">
        <v>16944</v>
      </c>
      <c r="AF282" s="22">
        <v>0</v>
      </c>
      <c r="AG282" s="22">
        <v>44077</v>
      </c>
      <c r="AH282" s="22">
        <v>0</v>
      </c>
      <c r="AI282" s="22">
        <v>199427</v>
      </c>
      <c r="AJ282" s="22">
        <v>0</v>
      </c>
      <c r="AK282" s="22">
        <v>0</v>
      </c>
      <c r="AL282" s="22">
        <v>0</v>
      </c>
      <c r="AM282" s="22">
        <v>0</v>
      </c>
    </row>
    <row r="283" spans="1:3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3968</v>
      </c>
      <c r="O283" s="22">
        <v>0</v>
      </c>
      <c r="P283" s="22">
        <v>8190</v>
      </c>
      <c r="Q283" s="22">
        <v>0</v>
      </c>
      <c r="R283" s="22">
        <v>0</v>
      </c>
      <c r="S283" s="22">
        <v>0</v>
      </c>
      <c r="T283" s="22">
        <v>12158</v>
      </c>
      <c r="U283" s="22">
        <v>93145</v>
      </c>
      <c r="V283" s="22">
        <v>0</v>
      </c>
      <c r="W283" s="22">
        <v>0</v>
      </c>
      <c r="X283" s="22">
        <v>34460</v>
      </c>
      <c r="Y283" s="22">
        <v>0</v>
      </c>
      <c r="Z283" s="22">
        <v>0</v>
      </c>
      <c r="AA283" s="22">
        <v>0</v>
      </c>
      <c r="AB283" s="22">
        <v>0</v>
      </c>
      <c r="AC283" s="22">
        <v>127605</v>
      </c>
      <c r="AD283" s="22">
        <v>0</v>
      </c>
      <c r="AE283" s="22">
        <v>3990</v>
      </c>
      <c r="AF283" s="22">
        <v>0</v>
      </c>
      <c r="AG283" s="22">
        <v>5648</v>
      </c>
      <c r="AH283" s="22">
        <v>740</v>
      </c>
      <c r="AI283" s="22">
        <v>137983</v>
      </c>
      <c r="AJ283" s="22">
        <v>0</v>
      </c>
      <c r="AK283" s="22">
        <v>0</v>
      </c>
      <c r="AL283" s="22">
        <v>0</v>
      </c>
      <c r="AM283" s="22">
        <v>0</v>
      </c>
    </row>
    <row r="284" spans="1:3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1895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1895</v>
      </c>
      <c r="N284" s="22">
        <v>0</v>
      </c>
      <c r="O284" s="22">
        <v>1395</v>
      </c>
      <c r="P284" s="22">
        <v>187846</v>
      </c>
      <c r="Q284" s="22">
        <v>0</v>
      </c>
      <c r="R284" s="22">
        <v>0</v>
      </c>
      <c r="S284" s="22">
        <v>0</v>
      </c>
      <c r="T284" s="22">
        <v>191136</v>
      </c>
      <c r="U284" s="22">
        <v>70554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70554</v>
      </c>
      <c r="AD284" s="22">
        <v>16693</v>
      </c>
      <c r="AE284" s="22">
        <v>43103</v>
      </c>
      <c r="AF284" s="22">
        <v>0</v>
      </c>
      <c r="AG284" s="22">
        <v>9257</v>
      </c>
      <c r="AH284" s="22">
        <v>0</v>
      </c>
      <c r="AI284" s="22">
        <v>139607</v>
      </c>
      <c r="AJ284" s="22">
        <v>0</v>
      </c>
      <c r="AK284" s="22">
        <v>0</v>
      </c>
      <c r="AL284" s="22">
        <v>0</v>
      </c>
      <c r="AM284" s="22">
        <v>0</v>
      </c>
    </row>
    <row r="285" spans="1:3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150226</v>
      </c>
      <c r="S285" s="22">
        <v>2428</v>
      </c>
      <c r="T285" s="22">
        <v>152654</v>
      </c>
      <c r="U285" s="22">
        <v>8662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8662</v>
      </c>
      <c r="AD285" s="22">
        <v>12458</v>
      </c>
      <c r="AE285" s="22">
        <v>7462</v>
      </c>
      <c r="AF285" s="22">
        <v>0</v>
      </c>
      <c r="AG285" s="22">
        <v>22961</v>
      </c>
      <c r="AH285" s="22">
        <v>552</v>
      </c>
      <c r="AI285" s="22">
        <v>52095</v>
      </c>
      <c r="AJ285" s="22">
        <v>0</v>
      </c>
      <c r="AK285" s="22">
        <v>0</v>
      </c>
      <c r="AL285" s="22">
        <v>0</v>
      </c>
      <c r="AM285" s="22">
        <v>0</v>
      </c>
    </row>
    <row r="286" spans="1:3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44665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44665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44665</v>
      </c>
      <c r="U286" s="22">
        <v>73787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73787</v>
      </c>
      <c r="AD286" s="22">
        <v>2341</v>
      </c>
      <c r="AE286" s="22">
        <v>3728</v>
      </c>
      <c r="AF286" s="22">
        <v>0</v>
      </c>
      <c r="AG286" s="22">
        <v>2463</v>
      </c>
      <c r="AH286" s="22">
        <v>0</v>
      </c>
      <c r="AI286" s="22">
        <v>82319</v>
      </c>
      <c r="AJ286" s="22">
        <v>0</v>
      </c>
      <c r="AK286" s="22">
        <v>0</v>
      </c>
      <c r="AL286" s="22">
        <v>0</v>
      </c>
      <c r="AM286" s="22">
        <v>0</v>
      </c>
    </row>
    <row r="287" spans="1:3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110756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110756</v>
      </c>
      <c r="N287" s="22">
        <v>0</v>
      </c>
      <c r="O287" s="22">
        <v>0</v>
      </c>
      <c r="P287" s="22">
        <v>0</v>
      </c>
      <c r="Q287" s="22">
        <v>20684</v>
      </c>
      <c r="R287" s="22">
        <v>12142</v>
      </c>
      <c r="S287" s="22">
        <v>0</v>
      </c>
      <c r="T287" s="22">
        <v>143582</v>
      </c>
      <c r="U287" s="22">
        <v>161176</v>
      </c>
      <c r="V287" s="22">
        <v>0</v>
      </c>
      <c r="W287" s="22">
        <v>0</v>
      </c>
      <c r="X287" s="22">
        <v>0</v>
      </c>
      <c r="Y287" s="22">
        <v>8854</v>
      </c>
      <c r="Z287" s="22">
        <v>0</v>
      </c>
      <c r="AA287" s="22">
        <v>0</v>
      </c>
      <c r="AB287" s="22">
        <v>0</v>
      </c>
      <c r="AC287" s="22">
        <v>170030</v>
      </c>
      <c r="AD287" s="22">
        <v>4558</v>
      </c>
      <c r="AE287" s="22">
        <v>683</v>
      </c>
      <c r="AF287" s="22">
        <v>0</v>
      </c>
      <c r="AG287" s="22">
        <v>12718</v>
      </c>
      <c r="AH287" s="22">
        <v>0</v>
      </c>
      <c r="AI287" s="22">
        <v>187989</v>
      </c>
      <c r="AJ287" s="22">
        <v>0</v>
      </c>
      <c r="AK287" s="22">
        <v>0</v>
      </c>
      <c r="AL287" s="22">
        <v>0</v>
      </c>
      <c r="AM287" s="22">
        <v>0</v>
      </c>
    </row>
    <row r="288" spans="1:3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87416</v>
      </c>
      <c r="O288" s="22">
        <v>0</v>
      </c>
      <c r="P288" s="22">
        <v>67211</v>
      </c>
      <c r="Q288" s="22">
        <v>0</v>
      </c>
      <c r="R288" s="22">
        <v>61090</v>
      </c>
      <c r="S288" s="22">
        <v>0</v>
      </c>
      <c r="T288" s="22">
        <v>215717</v>
      </c>
      <c r="U288" s="22">
        <v>49396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49396</v>
      </c>
      <c r="AD288" s="22">
        <v>2259</v>
      </c>
      <c r="AE288" s="22">
        <v>1785</v>
      </c>
      <c r="AF288" s="22">
        <v>0</v>
      </c>
      <c r="AG288" s="22">
        <v>3692</v>
      </c>
      <c r="AH288" s="22">
        <v>0</v>
      </c>
      <c r="AI288" s="22">
        <v>57132</v>
      </c>
      <c r="AJ288" s="22">
        <v>0</v>
      </c>
      <c r="AK288" s="22">
        <v>0</v>
      </c>
      <c r="AL288" s="22">
        <v>0</v>
      </c>
      <c r="AM288" s="22">
        <v>0</v>
      </c>
    </row>
    <row r="289" spans="1:3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9973</v>
      </c>
      <c r="O289" s="22">
        <v>0</v>
      </c>
      <c r="P289" s="22">
        <v>2815</v>
      </c>
      <c r="Q289" s="22">
        <v>0</v>
      </c>
      <c r="R289" s="22">
        <v>29770</v>
      </c>
      <c r="S289" s="22">
        <v>0</v>
      </c>
      <c r="T289" s="22">
        <v>42558</v>
      </c>
      <c r="U289" s="22">
        <v>4783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4783</v>
      </c>
      <c r="AD289" s="22">
        <v>974</v>
      </c>
      <c r="AE289" s="22">
        <v>4697</v>
      </c>
      <c r="AF289" s="22">
        <v>0</v>
      </c>
      <c r="AG289" s="22">
        <v>34315</v>
      </c>
      <c r="AH289" s="22">
        <v>0</v>
      </c>
      <c r="AI289" s="22">
        <v>44769</v>
      </c>
      <c r="AJ289" s="22">
        <v>0</v>
      </c>
      <c r="AK289" s="22">
        <v>0</v>
      </c>
      <c r="AL289" s="22">
        <v>0</v>
      </c>
      <c r="AM289" s="22">
        <v>0</v>
      </c>
    </row>
    <row r="290" spans="1:3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1535</v>
      </c>
      <c r="Q290" s="22">
        <v>0</v>
      </c>
      <c r="R290" s="22">
        <v>24205</v>
      </c>
      <c r="S290" s="22">
        <v>10302</v>
      </c>
      <c r="T290" s="22">
        <v>36042</v>
      </c>
      <c r="U290" s="22">
        <v>38498</v>
      </c>
      <c r="V290" s="22">
        <v>0</v>
      </c>
      <c r="W290" s="22">
        <v>0</v>
      </c>
      <c r="X290" s="22">
        <v>11836</v>
      </c>
      <c r="Y290" s="22">
        <v>0</v>
      </c>
      <c r="Z290" s="22">
        <v>0</v>
      </c>
      <c r="AA290" s="22">
        <v>0</v>
      </c>
      <c r="AB290" s="22">
        <v>0</v>
      </c>
      <c r="AC290" s="22">
        <v>50334</v>
      </c>
      <c r="AD290" s="22">
        <v>15913</v>
      </c>
      <c r="AE290" s="22">
        <v>3983</v>
      </c>
      <c r="AF290" s="22">
        <v>0</v>
      </c>
      <c r="AG290" s="22">
        <v>23371</v>
      </c>
      <c r="AH290" s="22">
        <v>2342</v>
      </c>
      <c r="AI290" s="22">
        <v>95943</v>
      </c>
      <c r="AJ290" s="22">
        <v>0</v>
      </c>
      <c r="AK290" s="22">
        <v>0</v>
      </c>
      <c r="AL290" s="22">
        <v>0</v>
      </c>
      <c r="AM290" s="22">
        <v>0</v>
      </c>
    </row>
    <row r="291" spans="1:3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47428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47428</v>
      </c>
      <c r="N291" s="22">
        <v>1300</v>
      </c>
      <c r="O291" s="22">
        <v>0</v>
      </c>
      <c r="P291" s="22">
        <v>0</v>
      </c>
      <c r="Q291" s="22">
        <v>0</v>
      </c>
      <c r="R291" s="22">
        <v>105972</v>
      </c>
      <c r="S291" s="22">
        <v>0</v>
      </c>
      <c r="T291" s="22">
        <v>154700</v>
      </c>
      <c r="U291" s="22">
        <v>14486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14486</v>
      </c>
      <c r="AD291" s="22">
        <v>3798</v>
      </c>
      <c r="AE291" s="22">
        <v>0</v>
      </c>
      <c r="AF291" s="22">
        <v>0</v>
      </c>
      <c r="AG291" s="22">
        <v>9926</v>
      </c>
      <c r="AH291" s="22">
        <v>0</v>
      </c>
      <c r="AI291" s="22">
        <v>28210</v>
      </c>
      <c r="AJ291" s="22">
        <v>0</v>
      </c>
      <c r="AK291" s="22">
        <v>0</v>
      </c>
      <c r="AL291" s="22">
        <v>0</v>
      </c>
      <c r="AM291" s="22">
        <v>0</v>
      </c>
    </row>
    <row r="292" spans="1:3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52309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52309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52309</v>
      </c>
      <c r="U292" s="22">
        <v>19024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19024</v>
      </c>
      <c r="AD292" s="22">
        <v>1793</v>
      </c>
      <c r="AE292" s="22">
        <v>0</v>
      </c>
      <c r="AF292" s="22">
        <v>0</v>
      </c>
      <c r="AG292" s="22">
        <v>7830</v>
      </c>
      <c r="AH292" s="22">
        <v>0</v>
      </c>
      <c r="AI292" s="22">
        <v>28647</v>
      </c>
      <c r="AJ292" s="22">
        <v>0</v>
      </c>
      <c r="AK292" s="22">
        <v>0</v>
      </c>
      <c r="AL292" s="22">
        <v>0</v>
      </c>
      <c r="AM292" s="22">
        <v>0</v>
      </c>
    </row>
    <row r="293" spans="1:3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178260</v>
      </c>
      <c r="O293" s="22">
        <v>0</v>
      </c>
      <c r="P293" s="22">
        <v>2463</v>
      </c>
      <c r="Q293" s="22">
        <v>0</v>
      </c>
      <c r="R293" s="22">
        <v>0</v>
      </c>
      <c r="S293" s="22">
        <v>0</v>
      </c>
      <c r="T293" s="22">
        <v>180723</v>
      </c>
      <c r="U293" s="22">
        <v>22843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22843</v>
      </c>
      <c r="AD293" s="22">
        <v>1016</v>
      </c>
      <c r="AE293" s="22">
        <v>621</v>
      </c>
      <c r="AF293" s="22">
        <v>0</v>
      </c>
      <c r="AG293" s="22">
        <v>0</v>
      </c>
      <c r="AH293" s="22">
        <v>0</v>
      </c>
      <c r="AI293" s="22">
        <v>24480</v>
      </c>
      <c r="AJ293" s="22">
        <v>0</v>
      </c>
      <c r="AK293" s="22">
        <v>0</v>
      </c>
      <c r="AL293" s="22">
        <v>0</v>
      </c>
      <c r="AM293" s="22">
        <v>0</v>
      </c>
    </row>
    <row r="294" spans="1:3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48270</v>
      </c>
      <c r="V294" s="22">
        <v>0</v>
      </c>
      <c r="W294" s="22">
        <v>0</v>
      </c>
      <c r="X294" s="22">
        <v>41804</v>
      </c>
      <c r="Y294" s="22">
        <v>0</v>
      </c>
      <c r="Z294" s="22">
        <v>0</v>
      </c>
      <c r="AA294" s="22">
        <v>0</v>
      </c>
      <c r="AB294" s="22">
        <v>0</v>
      </c>
      <c r="AC294" s="22">
        <v>90074</v>
      </c>
      <c r="AD294" s="22">
        <v>23982</v>
      </c>
      <c r="AE294" s="22">
        <v>16696</v>
      </c>
      <c r="AF294" s="22">
        <v>0</v>
      </c>
      <c r="AG294" s="22">
        <v>6026</v>
      </c>
      <c r="AH294" s="22">
        <v>740</v>
      </c>
      <c r="AI294" s="22">
        <v>137518</v>
      </c>
      <c r="AJ294" s="22">
        <v>0</v>
      </c>
      <c r="AK294" s="22">
        <v>0</v>
      </c>
      <c r="AL294" s="22">
        <v>0</v>
      </c>
      <c r="AM294" s="22">
        <v>0</v>
      </c>
    </row>
    <row r="295" spans="1:3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149011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149011</v>
      </c>
      <c r="N295" s="22">
        <v>5594</v>
      </c>
      <c r="O295" s="22">
        <v>0</v>
      </c>
      <c r="P295" s="22">
        <v>16392</v>
      </c>
      <c r="Q295" s="22">
        <v>0</v>
      </c>
      <c r="R295" s="22">
        <v>7209</v>
      </c>
      <c r="S295" s="22">
        <v>0</v>
      </c>
      <c r="T295" s="22">
        <v>178206</v>
      </c>
      <c r="U295" s="22">
        <v>67924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67924</v>
      </c>
      <c r="AD295" s="22">
        <v>587</v>
      </c>
      <c r="AE295" s="22">
        <v>5525</v>
      </c>
      <c r="AF295" s="22">
        <v>0</v>
      </c>
      <c r="AG295" s="22">
        <v>2256</v>
      </c>
      <c r="AH295" s="22">
        <v>0</v>
      </c>
      <c r="AI295" s="22">
        <v>76292</v>
      </c>
      <c r="AJ295" s="22">
        <v>0</v>
      </c>
      <c r="AK295" s="22">
        <v>0</v>
      </c>
      <c r="AL295" s="22">
        <v>0</v>
      </c>
      <c r="AM295" s="22">
        <v>0</v>
      </c>
    </row>
    <row r="296" spans="1:3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75301</v>
      </c>
      <c r="I296" s="22">
        <v>0</v>
      </c>
      <c r="J296" s="22">
        <v>0</v>
      </c>
      <c r="K296" s="22">
        <v>0</v>
      </c>
      <c r="L296" s="22">
        <v>0</v>
      </c>
      <c r="M296" s="22">
        <v>75301</v>
      </c>
      <c r="N296" s="22">
        <v>0</v>
      </c>
      <c r="O296" s="22">
        <v>255395</v>
      </c>
      <c r="P296" s="22">
        <v>12336</v>
      </c>
      <c r="Q296" s="22">
        <v>0</v>
      </c>
      <c r="R296" s="22">
        <v>0</v>
      </c>
      <c r="S296" s="22">
        <v>0</v>
      </c>
      <c r="T296" s="22">
        <v>343032</v>
      </c>
      <c r="U296" s="22">
        <v>9071</v>
      </c>
      <c r="V296" s="22">
        <v>0</v>
      </c>
      <c r="W296" s="22">
        <v>0</v>
      </c>
      <c r="X296" s="22">
        <v>502</v>
      </c>
      <c r="Y296" s="22">
        <v>0</v>
      </c>
      <c r="Z296" s="22">
        <v>0</v>
      </c>
      <c r="AA296" s="22">
        <v>0</v>
      </c>
      <c r="AB296" s="22">
        <v>0</v>
      </c>
      <c r="AC296" s="22">
        <v>9573</v>
      </c>
      <c r="AD296" s="22">
        <v>3382</v>
      </c>
      <c r="AE296" s="22">
        <v>8099</v>
      </c>
      <c r="AF296" s="22">
        <v>0</v>
      </c>
      <c r="AG296" s="22">
        <v>4127</v>
      </c>
      <c r="AH296" s="22">
        <v>0</v>
      </c>
      <c r="AI296" s="22">
        <v>25181</v>
      </c>
      <c r="AJ296" s="22">
        <v>0</v>
      </c>
      <c r="AK296" s="22">
        <v>0</v>
      </c>
      <c r="AL296" s="22">
        <v>0</v>
      </c>
      <c r="AM296" s="22">
        <v>0</v>
      </c>
    </row>
    <row r="297" spans="1:3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24955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24955</v>
      </c>
      <c r="N297" s="22">
        <v>0</v>
      </c>
      <c r="O297" s="22">
        <v>0</v>
      </c>
      <c r="P297" s="22">
        <v>0</v>
      </c>
      <c r="Q297" s="22">
        <v>0</v>
      </c>
      <c r="R297" s="22">
        <v>30467</v>
      </c>
      <c r="S297" s="22">
        <v>26955</v>
      </c>
      <c r="T297" s="22">
        <v>82377</v>
      </c>
      <c r="U297" s="22">
        <v>41372</v>
      </c>
      <c r="V297" s="22">
        <v>0</v>
      </c>
      <c r="W297" s="22">
        <v>0</v>
      </c>
      <c r="X297" s="22">
        <v>30194</v>
      </c>
      <c r="Y297" s="22">
        <v>0</v>
      </c>
      <c r="Z297" s="22">
        <v>0</v>
      </c>
      <c r="AA297" s="22">
        <v>0</v>
      </c>
      <c r="AB297" s="22">
        <v>0</v>
      </c>
      <c r="AC297" s="22">
        <v>71566</v>
      </c>
      <c r="AD297" s="22">
        <v>8789</v>
      </c>
      <c r="AE297" s="22">
        <v>3802</v>
      </c>
      <c r="AF297" s="22">
        <v>0</v>
      </c>
      <c r="AG297" s="22">
        <v>33230</v>
      </c>
      <c r="AH297" s="22">
        <v>6507</v>
      </c>
      <c r="AI297" s="22">
        <v>123894</v>
      </c>
      <c r="AJ297" s="22">
        <v>0</v>
      </c>
      <c r="AK297" s="22">
        <v>0</v>
      </c>
      <c r="AL297" s="22">
        <v>0</v>
      </c>
      <c r="AM297" s="22">
        <v>0</v>
      </c>
    </row>
    <row r="298" spans="1:3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15920</v>
      </c>
      <c r="S298" s="22">
        <v>0</v>
      </c>
      <c r="T298" s="22">
        <v>15920</v>
      </c>
      <c r="U298" s="22">
        <v>32747</v>
      </c>
      <c r="V298" s="22">
        <v>0</v>
      </c>
      <c r="W298" s="22">
        <v>0</v>
      </c>
      <c r="X298" s="22">
        <v>54847</v>
      </c>
      <c r="Y298" s="22">
        <v>0</v>
      </c>
      <c r="Z298" s="22">
        <v>0</v>
      </c>
      <c r="AA298" s="22">
        <v>0</v>
      </c>
      <c r="AB298" s="22">
        <v>0</v>
      </c>
      <c r="AC298" s="22">
        <v>87594</v>
      </c>
      <c r="AD298" s="22">
        <v>0</v>
      </c>
      <c r="AE298" s="22">
        <v>1464</v>
      </c>
      <c r="AF298" s="22">
        <v>0</v>
      </c>
      <c r="AG298" s="22">
        <v>12595</v>
      </c>
      <c r="AH298" s="22">
        <v>740</v>
      </c>
      <c r="AI298" s="22">
        <v>102393</v>
      </c>
      <c r="AJ298" s="22">
        <v>0</v>
      </c>
      <c r="AK298" s="22">
        <v>0</v>
      </c>
      <c r="AL298" s="22">
        <v>0</v>
      </c>
      <c r="AM298" s="22">
        <v>0</v>
      </c>
    </row>
    <row r="299" spans="1:3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12988</v>
      </c>
      <c r="Q299" s="22">
        <v>0</v>
      </c>
      <c r="R299" s="22">
        <v>0</v>
      </c>
      <c r="S299" s="22">
        <v>0</v>
      </c>
      <c r="T299" s="22">
        <v>12988</v>
      </c>
      <c r="U299" s="22">
        <v>67473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67473</v>
      </c>
      <c r="AD299" s="22">
        <v>14054</v>
      </c>
      <c r="AE299" s="22">
        <v>8417</v>
      </c>
      <c r="AF299" s="22">
        <v>0</v>
      </c>
      <c r="AG299" s="22">
        <v>1939</v>
      </c>
      <c r="AH299" s="22">
        <v>0</v>
      </c>
      <c r="AI299" s="22">
        <v>91883</v>
      </c>
      <c r="AJ299" s="22">
        <v>0</v>
      </c>
      <c r="AK299" s="22">
        <v>0</v>
      </c>
      <c r="AL299" s="22">
        <v>0</v>
      </c>
      <c r="AM299" s="22">
        <v>0</v>
      </c>
    </row>
    <row r="300" spans="1:3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16250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16250</v>
      </c>
      <c r="N300" s="22">
        <v>0</v>
      </c>
      <c r="O300" s="22">
        <v>0</v>
      </c>
      <c r="P300" s="22">
        <v>0</v>
      </c>
      <c r="Q300" s="22">
        <v>0</v>
      </c>
      <c r="R300" s="22">
        <v>45103</v>
      </c>
      <c r="S300" s="22">
        <v>0</v>
      </c>
      <c r="T300" s="22">
        <v>61353</v>
      </c>
      <c r="U300" s="22">
        <v>139523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139523</v>
      </c>
      <c r="AD300" s="22">
        <v>2224</v>
      </c>
      <c r="AE300" s="22">
        <v>1134</v>
      </c>
      <c r="AF300" s="22">
        <v>0</v>
      </c>
      <c r="AG300" s="22">
        <v>16078</v>
      </c>
      <c r="AH300" s="22">
        <v>0</v>
      </c>
      <c r="AI300" s="22">
        <v>158959</v>
      </c>
      <c r="AJ300" s="22">
        <v>0</v>
      </c>
      <c r="AK300" s="22">
        <v>0</v>
      </c>
      <c r="AL300" s="22">
        <v>0</v>
      </c>
      <c r="AM300" s="22">
        <v>0</v>
      </c>
    </row>
    <row r="301" spans="1:3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275427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275427</v>
      </c>
      <c r="N301" s="22">
        <v>0</v>
      </c>
      <c r="O301" s="22">
        <v>0</v>
      </c>
      <c r="P301" s="22">
        <v>90683</v>
      </c>
      <c r="Q301" s="22">
        <v>0</v>
      </c>
      <c r="R301" s="22">
        <v>0</v>
      </c>
      <c r="S301" s="22">
        <v>0</v>
      </c>
      <c r="T301" s="22">
        <v>366110</v>
      </c>
      <c r="U301" s="22">
        <v>69420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69420</v>
      </c>
      <c r="AD301" s="22">
        <v>0</v>
      </c>
      <c r="AE301" s="22">
        <v>25950</v>
      </c>
      <c r="AF301" s="22">
        <v>0</v>
      </c>
      <c r="AG301" s="22">
        <v>0</v>
      </c>
      <c r="AH301" s="22">
        <v>0</v>
      </c>
      <c r="AI301" s="22">
        <v>95370</v>
      </c>
      <c r="AJ301" s="22">
        <v>0</v>
      </c>
      <c r="AK301" s="22">
        <v>0</v>
      </c>
      <c r="AL301" s="22">
        <v>0</v>
      </c>
      <c r="AM301" s="22">
        <v>0</v>
      </c>
    </row>
    <row r="302" spans="1:3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80663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80663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80663</v>
      </c>
      <c r="U302" s="22">
        <v>71776</v>
      </c>
      <c r="V302" s="22">
        <v>0</v>
      </c>
      <c r="W302" s="22">
        <v>0</v>
      </c>
      <c r="X302" s="22">
        <v>46859</v>
      </c>
      <c r="Y302" s="22">
        <v>0</v>
      </c>
      <c r="Z302" s="22">
        <v>0</v>
      </c>
      <c r="AA302" s="22">
        <v>0</v>
      </c>
      <c r="AB302" s="22">
        <v>0</v>
      </c>
      <c r="AC302" s="22">
        <v>118635</v>
      </c>
      <c r="AD302" s="22">
        <v>222</v>
      </c>
      <c r="AE302" s="22">
        <v>2068</v>
      </c>
      <c r="AF302" s="22">
        <v>0</v>
      </c>
      <c r="AG302" s="22">
        <v>3865</v>
      </c>
      <c r="AH302" s="22">
        <v>740</v>
      </c>
      <c r="AI302" s="22">
        <v>125530</v>
      </c>
      <c r="AJ302" s="22">
        <v>0</v>
      </c>
      <c r="AK302" s="22">
        <v>0</v>
      </c>
      <c r="AL302" s="22">
        <v>0</v>
      </c>
      <c r="AM302" s="22">
        <v>0</v>
      </c>
    </row>
    <row r="303" spans="1:3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69142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69142</v>
      </c>
      <c r="N303" s="22">
        <v>0</v>
      </c>
      <c r="O303" s="22">
        <v>5734</v>
      </c>
      <c r="P303" s="22">
        <v>11208</v>
      </c>
      <c r="Q303" s="22">
        <v>0</v>
      </c>
      <c r="R303" s="22">
        <v>21493</v>
      </c>
      <c r="S303" s="22">
        <v>0</v>
      </c>
      <c r="T303" s="22">
        <v>107577</v>
      </c>
      <c r="U303" s="22">
        <v>25303</v>
      </c>
      <c r="V303" s="22">
        <v>0</v>
      </c>
      <c r="W303" s="22">
        <v>461</v>
      </c>
      <c r="X303" s="22">
        <v>0</v>
      </c>
      <c r="Y303" s="22">
        <v>0</v>
      </c>
      <c r="Z303" s="22">
        <v>0</v>
      </c>
      <c r="AA303" s="22">
        <v>494</v>
      </c>
      <c r="AB303" s="22">
        <v>0</v>
      </c>
      <c r="AC303" s="22">
        <v>26258</v>
      </c>
      <c r="AD303" s="22">
        <v>4224</v>
      </c>
      <c r="AE303" s="22">
        <v>9539</v>
      </c>
      <c r="AF303" s="22">
        <v>0</v>
      </c>
      <c r="AG303" s="22">
        <v>38407</v>
      </c>
      <c r="AH303" s="22">
        <v>3251</v>
      </c>
      <c r="AI303" s="22">
        <v>81679</v>
      </c>
      <c r="AJ303" s="22">
        <v>0</v>
      </c>
      <c r="AK303" s="22">
        <v>0</v>
      </c>
      <c r="AL303" s="22">
        <v>0</v>
      </c>
      <c r="AM303" s="22">
        <v>0</v>
      </c>
    </row>
    <row r="304" spans="1:3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20773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20773</v>
      </c>
      <c r="U304" s="22">
        <v>8490</v>
      </c>
      <c r="V304" s="22">
        <v>0</v>
      </c>
      <c r="W304" s="22">
        <v>20798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29288</v>
      </c>
      <c r="AD304" s="22">
        <v>16618</v>
      </c>
      <c r="AE304" s="22">
        <v>4938</v>
      </c>
      <c r="AF304" s="22">
        <v>0</v>
      </c>
      <c r="AG304" s="22">
        <v>7449</v>
      </c>
      <c r="AH304" s="22">
        <v>5692</v>
      </c>
      <c r="AI304" s="22">
        <v>63985</v>
      </c>
      <c r="AJ304" s="22">
        <v>0</v>
      </c>
      <c r="AK304" s="22">
        <v>0</v>
      </c>
      <c r="AL304" s="22">
        <v>0</v>
      </c>
      <c r="AM304" s="22">
        <v>0</v>
      </c>
    </row>
    <row r="305" spans="1:3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39406</v>
      </c>
      <c r="V305" s="22">
        <v>0</v>
      </c>
      <c r="W305" s="22">
        <v>0</v>
      </c>
      <c r="X305" s="22">
        <v>5343</v>
      </c>
      <c r="Y305" s="22">
        <v>0</v>
      </c>
      <c r="Z305" s="22">
        <v>0</v>
      </c>
      <c r="AA305" s="22">
        <v>0</v>
      </c>
      <c r="AB305" s="22">
        <v>0</v>
      </c>
      <c r="AC305" s="22">
        <v>44749</v>
      </c>
      <c r="AD305" s="22">
        <v>12604</v>
      </c>
      <c r="AE305" s="22">
        <v>22461</v>
      </c>
      <c r="AF305" s="22">
        <v>0</v>
      </c>
      <c r="AG305" s="22">
        <v>2544</v>
      </c>
      <c r="AH305" s="22">
        <v>3878</v>
      </c>
      <c r="AI305" s="22">
        <v>86236</v>
      </c>
      <c r="AJ305" s="22">
        <v>0</v>
      </c>
      <c r="AK305" s="22">
        <v>0</v>
      </c>
      <c r="AL305" s="22">
        <v>0</v>
      </c>
      <c r="AM305" s="22">
        <v>0</v>
      </c>
    </row>
    <row r="306" spans="1:3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24604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24604</v>
      </c>
      <c r="N306" s="22">
        <v>0</v>
      </c>
      <c r="O306" s="22">
        <v>29200</v>
      </c>
      <c r="P306" s="22">
        <v>9302</v>
      </c>
      <c r="Q306" s="22">
        <v>0</v>
      </c>
      <c r="R306" s="22">
        <v>56193</v>
      </c>
      <c r="S306" s="22">
        <v>0</v>
      </c>
      <c r="T306" s="22">
        <v>119299</v>
      </c>
      <c r="U306" s="22">
        <v>85338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85338</v>
      </c>
      <c r="AD306" s="22">
        <v>38059</v>
      </c>
      <c r="AE306" s="22">
        <v>13070</v>
      </c>
      <c r="AF306" s="22">
        <v>0</v>
      </c>
      <c r="AG306" s="22">
        <v>16484</v>
      </c>
      <c r="AH306" s="22">
        <v>6907</v>
      </c>
      <c r="AI306" s="22">
        <v>159858</v>
      </c>
      <c r="AJ306" s="22">
        <v>0</v>
      </c>
      <c r="AK306" s="22">
        <v>0</v>
      </c>
      <c r="AL306" s="22">
        <v>0</v>
      </c>
      <c r="AM306" s="22">
        <v>0</v>
      </c>
    </row>
    <row r="307" spans="1:3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2076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2076</v>
      </c>
      <c r="U307" s="22">
        <v>31998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31998</v>
      </c>
      <c r="AD307" s="22">
        <v>340</v>
      </c>
      <c r="AE307" s="22">
        <v>3582</v>
      </c>
      <c r="AF307" s="22">
        <v>0</v>
      </c>
      <c r="AG307" s="22">
        <v>20020</v>
      </c>
      <c r="AH307" s="22">
        <v>0</v>
      </c>
      <c r="AI307" s="22">
        <v>55940</v>
      </c>
      <c r="AJ307" s="22">
        <v>0</v>
      </c>
      <c r="AK307" s="22">
        <v>0</v>
      </c>
      <c r="AL307" s="22">
        <v>0</v>
      </c>
      <c r="AM307" s="22">
        <v>0</v>
      </c>
    </row>
    <row r="308" spans="1:3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16534</v>
      </c>
      <c r="F308" s="22">
        <v>0</v>
      </c>
      <c r="G308" s="22">
        <v>0</v>
      </c>
      <c r="H308" s="22">
        <v>29550</v>
      </c>
      <c r="I308" s="22">
        <v>0</v>
      </c>
      <c r="J308" s="22">
        <v>0</v>
      </c>
      <c r="K308" s="22">
        <v>0</v>
      </c>
      <c r="L308" s="22">
        <v>0</v>
      </c>
      <c r="M308" s="22">
        <v>46084</v>
      </c>
      <c r="N308" s="22">
        <v>0</v>
      </c>
      <c r="O308" s="22">
        <v>0</v>
      </c>
      <c r="P308" s="22">
        <v>63050</v>
      </c>
      <c r="Q308" s="22">
        <v>0</v>
      </c>
      <c r="R308" s="22">
        <v>0</v>
      </c>
      <c r="S308" s="22">
        <v>0</v>
      </c>
      <c r="T308" s="22">
        <v>109134</v>
      </c>
      <c r="U308" s="22">
        <v>73209</v>
      </c>
      <c r="V308" s="22">
        <v>0</v>
      </c>
      <c r="W308" s="22">
        <v>2324</v>
      </c>
      <c r="X308" s="22">
        <v>6283</v>
      </c>
      <c r="Y308" s="22">
        <v>0</v>
      </c>
      <c r="Z308" s="22">
        <v>0</v>
      </c>
      <c r="AA308" s="22">
        <v>0</v>
      </c>
      <c r="AB308" s="22">
        <v>0</v>
      </c>
      <c r="AC308" s="22">
        <v>81816</v>
      </c>
      <c r="AD308" s="22">
        <v>1268</v>
      </c>
      <c r="AE308" s="22">
        <v>4583</v>
      </c>
      <c r="AF308" s="22">
        <v>0</v>
      </c>
      <c r="AG308" s="22">
        <v>5402</v>
      </c>
      <c r="AH308" s="22">
        <v>6890</v>
      </c>
      <c r="AI308" s="22">
        <v>99959</v>
      </c>
      <c r="AJ308" s="22">
        <v>0</v>
      </c>
      <c r="AK308" s="22">
        <v>0</v>
      </c>
      <c r="AL308" s="22">
        <v>0</v>
      </c>
      <c r="AM308" s="22">
        <v>0</v>
      </c>
    </row>
    <row r="309" spans="1:3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4735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4735</v>
      </c>
      <c r="N309" s="22">
        <v>0</v>
      </c>
      <c r="O309" s="22">
        <v>0</v>
      </c>
      <c r="P309" s="22">
        <v>0</v>
      </c>
      <c r="Q309" s="22">
        <v>0</v>
      </c>
      <c r="R309" s="22">
        <v>3620</v>
      </c>
      <c r="S309" s="22">
        <v>0</v>
      </c>
      <c r="T309" s="22">
        <v>8355</v>
      </c>
      <c r="U309" s="22">
        <v>15072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15072</v>
      </c>
      <c r="AD309" s="22">
        <v>0</v>
      </c>
      <c r="AE309" s="22">
        <v>0</v>
      </c>
      <c r="AF309" s="22">
        <v>0</v>
      </c>
      <c r="AG309" s="22">
        <v>819</v>
      </c>
      <c r="AH309" s="22">
        <v>0</v>
      </c>
      <c r="AI309" s="22">
        <v>15891</v>
      </c>
      <c r="AJ309" s="22">
        <v>0</v>
      </c>
      <c r="AK309" s="22">
        <v>0</v>
      </c>
      <c r="AL309" s="22">
        <v>0</v>
      </c>
      <c r="AM309" s="22">
        <v>0</v>
      </c>
    </row>
    <row r="310" spans="1:3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79200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79200</v>
      </c>
      <c r="N310" s="22">
        <v>0</v>
      </c>
      <c r="O310" s="22">
        <v>0</v>
      </c>
      <c r="P310" s="22">
        <v>0</v>
      </c>
      <c r="Q310" s="22">
        <v>0</v>
      </c>
      <c r="R310" s="22">
        <v>21411</v>
      </c>
      <c r="S310" s="22">
        <v>0</v>
      </c>
      <c r="T310" s="22">
        <v>100611</v>
      </c>
      <c r="U310" s="22">
        <v>41450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41450</v>
      </c>
      <c r="AD310" s="22">
        <v>173</v>
      </c>
      <c r="AE310" s="22">
        <v>1689</v>
      </c>
      <c r="AF310" s="22">
        <v>0</v>
      </c>
      <c r="AG310" s="22">
        <v>2948</v>
      </c>
      <c r="AH310" s="22">
        <v>0</v>
      </c>
      <c r="AI310" s="22">
        <v>46260</v>
      </c>
      <c r="AJ310" s="22">
        <v>0</v>
      </c>
      <c r="AK310" s="22">
        <v>0</v>
      </c>
      <c r="AL310" s="22">
        <v>0</v>
      </c>
      <c r="AM310" s="22">
        <v>0</v>
      </c>
    </row>
    <row r="311" spans="1:3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36293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36293</v>
      </c>
      <c r="N311" s="22">
        <v>0</v>
      </c>
      <c r="O311" s="22">
        <v>0</v>
      </c>
      <c r="P311" s="22">
        <v>0</v>
      </c>
      <c r="Q311" s="22">
        <v>0</v>
      </c>
      <c r="R311" s="22">
        <v>24067</v>
      </c>
      <c r="S311" s="22">
        <v>8130</v>
      </c>
      <c r="T311" s="22">
        <v>68490</v>
      </c>
      <c r="U311" s="22">
        <v>26877</v>
      </c>
      <c r="V311" s="22">
        <v>0</v>
      </c>
      <c r="W311" s="22">
        <v>0</v>
      </c>
      <c r="X311" s="22">
        <v>43950</v>
      </c>
      <c r="Y311" s="22">
        <v>0</v>
      </c>
      <c r="Z311" s="22">
        <v>0</v>
      </c>
      <c r="AA311" s="22">
        <v>0</v>
      </c>
      <c r="AB311" s="22">
        <v>0</v>
      </c>
      <c r="AC311" s="22">
        <v>70827</v>
      </c>
      <c r="AD311" s="22">
        <v>8789</v>
      </c>
      <c r="AE311" s="22">
        <v>2323</v>
      </c>
      <c r="AF311" s="22">
        <v>0</v>
      </c>
      <c r="AG311" s="22">
        <v>27855</v>
      </c>
      <c r="AH311" s="22">
        <v>1848</v>
      </c>
      <c r="AI311" s="22">
        <v>111642</v>
      </c>
      <c r="AJ311" s="22">
        <v>0</v>
      </c>
      <c r="AK311" s="22">
        <v>0</v>
      </c>
      <c r="AL311" s="22">
        <v>0</v>
      </c>
      <c r="AM311" s="22">
        <v>0</v>
      </c>
    </row>
    <row r="312" spans="1:3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3775</v>
      </c>
      <c r="Q312" s="22">
        <v>0</v>
      </c>
      <c r="R312" s="22">
        <v>37783</v>
      </c>
      <c r="S312" s="22">
        <v>0</v>
      </c>
      <c r="T312" s="22">
        <v>41558</v>
      </c>
      <c r="U312" s="22">
        <v>11837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11837</v>
      </c>
      <c r="AD312" s="22">
        <v>42041</v>
      </c>
      <c r="AE312" s="22">
        <v>17717</v>
      </c>
      <c r="AF312" s="22">
        <v>0</v>
      </c>
      <c r="AG312" s="22">
        <v>28463</v>
      </c>
      <c r="AH312" s="22">
        <v>0</v>
      </c>
      <c r="AI312" s="22">
        <v>100058</v>
      </c>
      <c r="AJ312" s="22">
        <v>0</v>
      </c>
      <c r="AK312" s="22">
        <v>0</v>
      </c>
      <c r="AL312" s="22">
        <v>0</v>
      </c>
      <c r="AM312" s="22">
        <v>0</v>
      </c>
    </row>
    <row r="313" spans="1:3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36068</v>
      </c>
      <c r="V313" s="22">
        <v>0</v>
      </c>
      <c r="W313" s="22">
        <v>1448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37516</v>
      </c>
      <c r="AD313" s="22">
        <v>1306</v>
      </c>
      <c r="AE313" s="22">
        <v>5670</v>
      </c>
      <c r="AF313" s="22">
        <v>0</v>
      </c>
      <c r="AG313" s="22">
        <v>0</v>
      </c>
      <c r="AH313" s="22">
        <v>0</v>
      </c>
      <c r="AI313" s="22">
        <v>44492</v>
      </c>
      <c r="AJ313" s="22">
        <v>0</v>
      </c>
      <c r="AK313" s="22">
        <v>0</v>
      </c>
      <c r="AL313" s="22">
        <v>0</v>
      </c>
      <c r="AM313" s="22">
        <v>0</v>
      </c>
    </row>
    <row r="314" spans="1:3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2139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2139</v>
      </c>
      <c r="N314" s="22">
        <v>0</v>
      </c>
      <c r="O314" s="22">
        <v>6300</v>
      </c>
      <c r="P314" s="22">
        <v>8268</v>
      </c>
      <c r="Q314" s="22">
        <v>0</v>
      </c>
      <c r="R314" s="22">
        <v>0</v>
      </c>
      <c r="S314" s="22">
        <v>0</v>
      </c>
      <c r="T314" s="22">
        <v>16707</v>
      </c>
      <c r="U314" s="22">
        <v>38187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38187</v>
      </c>
      <c r="AD314" s="22">
        <v>1457</v>
      </c>
      <c r="AE314" s="22">
        <v>1157</v>
      </c>
      <c r="AF314" s="22">
        <v>0</v>
      </c>
      <c r="AG314" s="22">
        <v>1760</v>
      </c>
      <c r="AH314" s="22">
        <v>0</v>
      </c>
      <c r="AI314" s="22">
        <v>42561</v>
      </c>
      <c r="AJ314" s="22">
        <v>0</v>
      </c>
      <c r="AK314" s="22">
        <v>0</v>
      </c>
      <c r="AL314" s="22">
        <v>0</v>
      </c>
      <c r="AM314" s="22">
        <v>0</v>
      </c>
    </row>
    <row r="315" spans="1:3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923</v>
      </c>
      <c r="F315" s="22">
        <v>0</v>
      </c>
      <c r="G315" s="22">
        <v>0</v>
      </c>
      <c r="H315" s="22">
        <v>0</v>
      </c>
      <c r="I315" s="22">
        <v>1176</v>
      </c>
      <c r="J315" s="22">
        <v>0</v>
      </c>
      <c r="K315" s="22">
        <v>0</v>
      </c>
      <c r="L315" s="22">
        <v>0</v>
      </c>
      <c r="M315" s="22">
        <v>2099</v>
      </c>
      <c r="N315" s="22">
        <v>0</v>
      </c>
      <c r="O315" s="22">
        <v>0</v>
      </c>
      <c r="P315" s="22">
        <v>12744</v>
      </c>
      <c r="Q315" s="22">
        <v>0</v>
      </c>
      <c r="R315" s="22">
        <v>0</v>
      </c>
      <c r="S315" s="22">
        <v>0</v>
      </c>
      <c r="T315" s="22">
        <v>14843</v>
      </c>
      <c r="U315" s="22">
        <v>31437</v>
      </c>
      <c r="V315" s="22">
        <v>0</v>
      </c>
      <c r="W315" s="22">
        <v>0</v>
      </c>
      <c r="X315" s="22">
        <v>0</v>
      </c>
      <c r="Y315" s="22">
        <v>26904</v>
      </c>
      <c r="Z315" s="22">
        <v>0</v>
      </c>
      <c r="AA315" s="22">
        <v>0</v>
      </c>
      <c r="AB315" s="22">
        <v>0</v>
      </c>
      <c r="AC315" s="22">
        <v>58341</v>
      </c>
      <c r="AD315" s="22">
        <v>2542</v>
      </c>
      <c r="AE315" s="22">
        <v>1122</v>
      </c>
      <c r="AF315" s="22">
        <v>0</v>
      </c>
      <c r="AG315" s="22">
        <v>0</v>
      </c>
      <c r="AH315" s="22">
        <v>0</v>
      </c>
      <c r="AI315" s="22">
        <v>62005</v>
      </c>
      <c r="AJ315" s="22">
        <v>0</v>
      </c>
      <c r="AK315" s="22">
        <v>0</v>
      </c>
      <c r="AL315" s="22">
        <v>0</v>
      </c>
      <c r="AM315" s="22">
        <v>0</v>
      </c>
    </row>
    <row r="316" spans="1:3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279304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279304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279304</v>
      </c>
      <c r="U316" s="22">
        <v>29505</v>
      </c>
      <c r="V316" s="22">
        <v>0</v>
      </c>
      <c r="W316" s="22">
        <v>23104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52609</v>
      </c>
      <c r="AD316" s="22">
        <v>2537</v>
      </c>
      <c r="AE316" s="22">
        <v>811</v>
      </c>
      <c r="AF316" s="22">
        <v>0</v>
      </c>
      <c r="AG316" s="22">
        <v>9063</v>
      </c>
      <c r="AH316" s="22">
        <v>0</v>
      </c>
      <c r="AI316" s="22">
        <v>65020</v>
      </c>
      <c r="AJ316" s="22">
        <v>0</v>
      </c>
      <c r="AK316" s="22">
        <v>0</v>
      </c>
      <c r="AL316" s="22">
        <v>0</v>
      </c>
      <c r="AM316" s="22">
        <v>0</v>
      </c>
    </row>
    <row r="317" spans="1:3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5072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5072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5072</v>
      </c>
      <c r="U317" s="22">
        <v>26664</v>
      </c>
      <c r="V317" s="22">
        <v>0</v>
      </c>
      <c r="W317" s="22">
        <v>1226</v>
      </c>
      <c r="X317" s="22">
        <v>0</v>
      </c>
      <c r="Y317" s="22">
        <v>6576</v>
      </c>
      <c r="Z317" s="22">
        <v>0</v>
      </c>
      <c r="AA317" s="22">
        <v>0</v>
      </c>
      <c r="AB317" s="22">
        <v>0</v>
      </c>
      <c r="AC317" s="22">
        <v>34466</v>
      </c>
      <c r="AD317" s="22">
        <v>15569</v>
      </c>
      <c r="AE317" s="22">
        <v>2117</v>
      </c>
      <c r="AF317" s="22">
        <v>0</v>
      </c>
      <c r="AG317" s="22">
        <v>3627</v>
      </c>
      <c r="AH317" s="22">
        <v>0</v>
      </c>
      <c r="AI317" s="22">
        <v>55779</v>
      </c>
      <c r="AJ317" s="22">
        <v>0</v>
      </c>
      <c r="AK317" s="22">
        <v>0</v>
      </c>
      <c r="AL317" s="22">
        <v>0</v>
      </c>
      <c r="AM317" s="22">
        <v>0</v>
      </c>
    </row>
    <row r="318" spans="1:3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161850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161850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161850</v>
      </c>
      <c r="U318" s="22">
        <v>63602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63602</v>
      </c>
      <c r="AD318" s="22">
        <v>1423</v>
      </c>
      <c r="AE318" s="22">
        <v>0</v>
      </c>
      <c r="AF318" s="22">
        <v>0</v>
      </c>
      <c r="AG318" s="22">
        <v>0</v>
      </c>
      <c r="AH318" s="22">
        <v>0</v>
      </c>
      <c r="AI318" s="22">
        <v>65025</v>
      </c>
      <c r="AJ318" s="22">
        <v>0</v>
      </c>
      <c r="AK318" s="22">
        <v>0</v>
      </c>
      <c r="AL318" s="22">
        <v>0</v>
      </c>
      <c r="AM318" s="22">
        <v>0</v>
      </c>
    </row>
    <row r="319" spans="1:3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124428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124428</v>
      </c>
      <c r="N319" s="22">
        <v>0</v>
      </c>
      <c r="O319" s="22">
        <v>0</v>
      </c>
      <c r="P319" s="22">
        <v>0</v>
      </c>
      <c r="Q319" s="22">
        <v>0</v>
      </c>
      <c r="R319" s="22">
        <v>19450</v>
      </c>
      <c r="S319" s="22">
        <v>0</v>
      </c>
      <c r="T319" s="22">
        <v>143878</v>
      </c>
      <c r="U319" s="22">
        <v>45726</v>
      </c>
      <c r="V319" s="22">
        <v>0</v>
      </c>
      <c r="W319" s="22">
        <v>5449</v>
      </c>
      <c r="X319" s="22">
        <v>0</v>
      </c>
      <c r="Y319" s="22">
        <v>5746</v>
      </c>
      <c r="Z319" s="22">
        <v>0</v>
      </c>
      <c r="AA319" s="22">
        <v>0</v>
      </c>
      <c r="AB319" s="22">
        <v>0</v>
      </c>
      <c r="AC319" s="22">
        <v>56921</v>
      </c>
      <c r="AD319" s="22">
        <v>6102</v>
      </c>
      <c r="AE319" s="22">
        <v>1074</v>
      </c>
      <c r="AF319" s="22">
        <v>0</v>
      </c>
      <c r="AG319" s="22">
        <v>5142</v>
      </c>
      <c r="AH319" s="22">
        <v>0</v>
      </c>
      <c r="AI319" s="22">
        <v>69239</v>
      </c>
      <c r="AJ319" s="22">
        <v>0</v>
      </c>
      <c r="AK319" s="22">
        <v>0</v>
      </c>
      <c r="AL319" s="22">
        <v>0</v>
      </c>
      <c r="AM319" s="22">
        <v>0</v>
      </c>
    </row>
    <row r="320" spans="1:3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188197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188197</v>
      </c>
      <c r="N320" s="22">
        <v>0</v>
      </c>
      <c r="O320" s="22">
        <v>0</v>
      </c>
      <c r="P320" s="22">
        <v>20650</v>
      </c>
      <c r="Q320" s="22">
        <v>0</v>
      </c>
      <c r="R320" s="22">
        <v>0</v>
      </c>
      <c r="S320" s="22">
        <v>0</v>
      </c>
      <c r="T320" s="22">
        <v>208847</v>
      </c>
      <c r="U320" s="22">
        <v>70241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70241</v>
      </c>
      <c r="AD320" s="22">
        <v>1996</v>
      </c>
      <c r="AE320" s="22">
        <v>6248</v>
      </c>
      <c r="AF320" s="22">
        <v>0</v>
      </c>
      <c r="AG320" s="22">
        <v>6853</v>
      </c>
      <c r="AH320" s="22">
        <v>1878</v>
      </c>
      <c r="AI320" s="22">
        <v>87216</v>
      </c>
      <c r="AJ320" s="22">
        <v>0</v>
      </c>
      <c r="AK320" s="22">
        <v>0</v>
      </c>
      <c r="AL320" s="22">
        <v>0</v>
      </c>
      <c r="AM320" s="22">
        <v>0</v>
      </c>
    </row>
    <row r="321" spans="1:3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17457</v>
      </c>
      <c r="F321" s="22">
        <v>0</v>
      </c>
      <c r="G321" s="22">
        <v>0</v>
      </c>
      <c r="H321" s="22">
        <v>0</v>
      </c>
      <c r="I321" s="22">
        <v>65507</v>
      </c>
      <c r="J321" s="22">
        <v>0</v>
      </c>
      <c r="K321" s="22">
        <v>0</v>
      </c>
      <c r="L321" s="22">
        <v>0</v>
      </c>
      <c r="M321" s="22">
        <v>82964</v>
      </c>
      <c r="N321" s="22">
        <v>113066</v>
      </c>
      <c r="O321" s="22">
        <v>5400</v>
      </c>
      <c r="P321" s="22">
        <v>66907</v>
      </c>
      <c r="Q321" s="22">
        <v>0</v>
      </c>
      <c r="R321" s="22">
        <v>28101</v>
      </c>
      <c r="S321" s="22">
        <v>0</v>
      </c>
      <c r="T321" s="22">
        <v>296438</v>
      </c>
      <c r="U321" s="22">
        <v>23539</v>
      </c>
      <c r="V321" s="22">
        <v>0</v>
      </c>
      <c r="W321" s="22">
        <v>1192</v>
      </c>
      <c r="X321" s="22">
        <v>0</v>
      </c>
      <c r="Y321" s="22">
        <v>10006</v>
      </c>
      <c r="Z321" s="22">
        <v>0</v>
      </c>
      <c r="AA321" s="22">
        <v>0</v>
      </c>
      <c r="AB321" s="22">
        <v>0</v>
      </c>
      <c r="AC321" s="22">
        <v>34737</v>
      </c>
      <c r="AD321" s="22">
        <v>10704</v>
      </c>
      <c r="AE321" s="22">
        <v>22660</v>
      </c>
      <c r="AF321" s="22">
        <v>0</v>
      </c>
      <c r="AG321" s="22">
        <v>8120</v>
      </c>
      <c r="AH321" s="22">
        <v>2762</v>
      </c>
      <c r="AI321" s="22">
        <v>78983</v>
      </c>
      <c r="AJ321" s="22">
        <v>0</v>
      </c>
      <c r="AK321" s="22">
        <v>0</v>
      </c>
      <c r="AL321" s="22">
        <v>0</v>
      </c>
      <c r="AM321" s="22">
        <v>0</v>
      </c>
    </row>
    <row r="322" spans="1:3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6559</v>
      </c>
      <c r="P322" s="22">
        <v>2298</v>
      </c>
      <c r="Q322" s="22">
        <v>0</v>
      </c>
      <c r="R322" s="22">
        <v>4200</v>
      </c>
      <c r="S322" s="22">
        <v>0</v>
      </c>
      <c r="T322" s="22">
        <v>13057</v>
      </c>
      <c r="U322" s="22">
        <v>31279</v>
      </c>
      <c r="V322" s="22">
        <v>0</v>
      </c>
      <c r="W322" s="22">
        <v>0</v>
      </c>
      <c r="X322" s="22">
        <v>0</v>
      </c>
      <c r="Y322" s="22">
        <v>2296</v>
      </c>
      <c r="Z322" s="22">
        <v>0</v>
      </c>
      <c r="AA322" s="22">
        <v>0</v>
      </c>
      <c r="AB322" s="22">
        <v>0</v>
      </c>
      <c r="AC322" s="22">
        <v>33575</v>
      </c>
      <c r="AD322" s="22">
        <v>2876</v>
      </c>
      <c r="AE322" s="22">
        <v>8855</v>
      </c>
      <c r="AF322" s="22">
        <v>0</v>
      </c>
      <c r="AG322" s="22">
        <v>3002</v>
      </c>
      <c r="AH322" s="22">
        <v>605</v>
      </c>
      <c r="AI322" s="22">
        <v>48913</v>
      </c>
      <c r="AJ322" s="22">
        <v>0</v>
      </c>
      <c r="AK322" s="22">
        <v>0</v>
      </c>
      <c r="AL322" s="22">
        <v>0</v>
      </c>
      <c r="AM322" s="22">
        <v>0</v>
      </c>
    </row>
    <row r="323" spans="1:3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</row>
    <row r="324" spans="1:3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</row>
    <row r="325" spans="1:3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</row>
    <row r="326" spans="1:3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</row>
    <row r="327" spans="1:3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19700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19700</v>
      </c>
      <c r="N327" s="22">
        <v>0</v>
      </c>
      <c r="O327" s="22">
        <v>0</v>
      </c>
      <c r="P327" s="22">
        <v>10425</v>
      </c>
      <c r="Q327" s="22">
        <v>0</v>
      </c>
      <c r="R327" s="22">
        <v>0</v>
      </c>
      <c r="S327" s="22">
        <v>0</v>
      </c>
      <c r="T327" s="22">
        <v>30125</v>
      </c>
      <c r="U327" s="22">
        <v>0</v>
      </c>
      <c r="V327" s="22">
        <v>0</v>
      </c>
      <c r="W327" s="22">
        <v>11097</v>
      </c>
      <c r="X327" s="22">
        <v>15773</v>
      </c>
      <c r="Y327" s="22">
        <v>0</v>
      </c>
      <c r="Z327" s="22">
        <v>0</v>
      </c>
      <c r="AA327" s="22">
        <v>0</v>
      </c>
      <c r="AB327" s="22">
        <v>0</v>
      </c>
      <c r="AC327" s="22">
        <v>26870</v>
      </c>
      <c r="AD327" s="22">
        <v>1223</v>
      </c>
      <c r="AE327" s="22">
        <v>40914</v>
      </c>
      <c r="AF327" s="22">
        <v>0</v>
      </c>
      <c r="AG327" s="22">
        <v>4931</v>
      </c>
      <c r="AH327" s="22">
        <v>76910</v>
      </c>
      <c r="AI327" s="22">
        <v>150848</v>
      </c>
      <c r="AJ327" s="22">
        <v>0</v>
      </c>
      <c r="AK327" s="22">
        <v>0</v>
      </c>
      <c r="AL327" s="22">
        <v>0</v>
      </c>
      <c r="AM327" s="22">
        <v>0</v>
      </c>
    </row>
    <row r="328" spans="1:3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8403759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8403759</v>
      </c>
      <c r="N328" s="22">
        <v>0</v>
      </c>
      <c r="O328" s="22">
        <v>362612</v>
      </c>
      <c r="P328" s="22">
        <v>5460448</v>
      </c>
      <c r="Q328" s="22">
        <v>0</v>
      </c>
      <c r="R328" s="22">
        <v>0</v>
      </c>
      <c r="S328" s="22">
        <v>2746113</v>
      </c>
      <c r="T328" s="22">
        <v>16972932</v>
      </c>
      <c r="U328" s="22">
        <v>3057323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3057323</v>
      </c>
      <c r="AD328" s="22">
        <v>968828</v>
      </c>
      <c r="AE328" s="22">
        <v>3096985</v>
      </c>
      <c r="AF328" s="22">
        <v>0</v>
      </c>
      <c r="AG328" s="22">
        <v>0</v>
      </c>
      <c r="AH328" s="22">
        <v>1276417</v>
      </c>
      <c r="AI328" s="22">
        <v>8399553</v>
      </c>
      <c r="AJ328" s="22">
        <v>0</v>
      </c>
      <c r="AK328" s="22">
        <v>0</v>
      </c>
      <c r="AL328" s="22">
        <v>0</v>
      </c>
      <c r="AM328" s="22">
        <v>0</v>
      </c>
    </row>
    <row r="329" spans="1:3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A2136-253B-4C42-B91E-45A427AA2552}">
  <dimension ref="A1:AM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9" width="15.7109375" customWidth="1"/>
  </cols>
  <sheetData>
    <row r="1" spans="1:39" ht="24" customHeight="1" x14ac:dyDescent="0.3">
      <c r="A1" s="4" t="str">
        <f>HYPERLINK("#'Index'!A1", "&lt;&lt; Index")</f>
        <v>&lt;&lt; Index</v>
      </c>
      <c r="B1" s="20" t="s">
        <v>1167</v>
      </c>
      <c r="D1" s="20" t="s">
        <v>1226</v>
      </c>
    </row>
    <row r="2" spans="1:3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1169</v>
      </c>
      <c r="F2" s="21" t="s">
        <v>1170</v>
      </c>
      <c r="G2" s="21" t="s">
        <v>1171</v>
      </c>
      <c r="H2" s="21" t="s">
        <v>1172</v>
      </c>
      <c r="I2" s="21" t="s">
        <v>1173</v>
      </c>
      <c r="J2" s="21" t="s">
        <v>1174</v>
      </c>
      <c r="K2" s="21" t="s">
        <v>1175</v>
      </c>
      <c r="L2" s="21" t="s">
        <v>1176</v>
      </c>
      <c r="M2" s="21" t="s">
        <v>1177</v>
      </c>
      <c r="N2" s="21" t="s">
        <v>1178</v>
      </c>
      <c r="O2" s="21" t="s">
        <v>1179</v>
      </c>
      <c r="P2" s="21" t="s">
        <v>1180</v>
      </c>
      <c r="Q2" s="21" t="s">
        <v>63</v>
      </c>
      <c r="R2" s="21" t="s">
        <v>1181</v>
      </c>
      <c r="S2" s="21" t="s">
        <v>1182</v>
      </c>
      <c r="T2" s="21" t="s">
        <v>1183</v>
      </c>
      <c r="U2" s="21" t="s">
        <v>1169</v>
      </c>
      <c r="V2" s="21" t="s">
        <v>1170</v>
      </c>
      <c r="W2" s="21" t="s">
        <v>1171</v>
      </c>
      <c r="X2" s="21" t="s">
        <v>1172</v>
      </c>
      <c r="Y2" s="21" t="s">
        <v>1173</v>
      </c>
      <c r="Z2" s="21" t="s">
        <v>1174</v>
      </c>
      <c r="AA2" s="21" t="s">
        <v>1175</v>
      </c>
      <c r="AB2" s="21" t="s">
        <v>1176</v>
      </c>
      <c r="AC2" s="21" t="s">
        <v>1184</v>
      </c>
      <c r="AD2" s="21" t="s">
        <v>1179</v>
      </c>
      <c r="AE2" s="21" t="s">
        <v>1180</v>
      </c>
      <c r="AF2" s="21" t="s">
        <v>63</v>
      </c>
      <c r="AG2" s="21" t="s">
        <v>1181</v>
      </c>
      <c r="AH2" s="21" t="s">
        <v>1182</v>
      </c>
      <c r="AI2" s="21" t="s">
        <v>1185</v>
      </c>
      <c r="AJ2" s="21" t="s">
        <v>1186</v>
      </c>
      <c r="AK2" s="21" t="s">
        <v>1187</v>
      </c>
      <c r="AL2" s="21" t="s">
        <v>1188</v>
      </c>
      <c r="AM2" s="21" t="s">
        <v>1189</v>
      </c>
    </row>
    <row r="3" spans="1:39" x14ac:dyDescent="0.25">
      <c r="A3" s="21"/>
      <c r="B3" s="21"/>
      <c r="C3" s="21"/>
      <c r="D3" s="21" t="s">
        <v>88</v>
      </c>
      <c r="E3" s="21" t="s">
        <v>1190</v>
      </c>
      <c r="F3" s="21" t="s">
        <v>1191</v>
      </c>
      <c r="G3" s="21" t="s">
        <v>1192</v>
      </c>
      <c r="H3" s="21" t="s">
        <v>1193</v>
      </c>
      <c r="I3" s="21" t="s">
        <v>1194</v>
      </c>
      <c r="J3" s="21" t="s">
        <v>1195</v>
      </c>
      <c r="K3" s="21" t="s">
        <v>1196</v>
      </c>
      <c r="L3" s="21" t="s">
        <v>1197</v>
      </c>
      <c r="M3" s="21" t="s">
        <v>1198</v>
      </c>
      <c r="N3" s="21" t="s">
        <v>1199</v>
      </c>
      <c r="O3" s="21" t="s">
        <v>1200</v>
      </c>
      <c r="P3" s="21" t="s">
        <v>1201</v>
      </c>
      <c r="Q3" s="21" t="s">
        <v>1202</v>
      </c>
      <c r="R3" s="21" t="s">
        <v>1203</v>
      </c>
      <c r="S3" s="21" t="s">
        <v>1204</v>
      </c>
      <c r="T3" s="21" t="s">
        <v>1205</v>
      </c>
      <c r="U3" s="21" t="s">
        <v>1206</v>
      </c>
      <c r="V3" s="21" t="s">
        <v>1207</v>
      </c>
      <c r="W3" s="21" t="s">
        <v>1208</v>
      </c>
      <c r="X3" s="21" t="s">
        <v>1209</v>
      </c>
      <c r="Y3" s="21" t="s">
        <v>1210</v>
      </c>
      <c r="Z3" s="21" t="s">
        <v>1211</v>
      </c>
      <c r="AA3" s="21" t="s">
        <v>1212</v>
      </c>
      <c r="AB3" s="21" t="s">
        <v>1213</v>
      </c>
      <c r="AC3" s="21" t="s">
        <v>1214</v>
      </c>
      <c r="AD3" s="21" t="s">
        <v>1215</v>
      </c>
      <c r="AE3" s="21" t="s">
        <v>1216</v>
      </c>
      <c r="AF3" s="21" t="s">
        <v>1217</v>
      </c>
      <c r="AG3" s="21" t="s">
        <v>1218</v>
      </c>
      <c r="AH3" s="21" t="s">
        <v>1219</v>
      </c>
      <c r="AI3" s="21" t="s">
        <v>1220</v>
      </c>
      <c r="AJ3" s="21" t="s">
        <v>1221</v>
      </c>
      <c r="AK3" s="21" t="s">
        <v>1222</v>
      </c>
      <c r="AL3" s="21" t="s">
        <v>1223</v>
      </c>
      <c r="AM3" s="21" t="s">
        <v>1224</v>
      </c>
    </row>
    <row r="4" spans="1:3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361301</v>
      </c>
      <c r="F4" s="22">
        <v>0</v>
      </c>
      <c r="G4" s="22">
        <v>35303</v>
      </c>
      <c r="H4" s="22">
        <v>21367</v>
      </c>
      <c r="I4" s="22">
        <v>0</v>
      </c>
      <c r="J4" s="22">
        <v>0</v>
      </c>
      <c r="K4" s="22">
        <v>0</v>
      </c>
      <c r="L4" s="22">
        <v>0</v>
      </c>
      <c r="M4" s="22">
        <v>417971</v>
      </c>
      <c r="N4" s="22">
        <v>573152</v>
      </c>
      <c r="O4" s="22">
        <v>181193</v>
      </c>
      <c r="P4" s="22">
        <v>1435814</v>
      </c>
      <c r="Q4" s="22">
        <v>1789621</v>
      </c>
      <c r="R4" s="22">
        <v>123060</v>
      </c>
      <c r="S4" s="22">
        <v>473597</v>
      </c>
      <c r="T4" s="22">
        <v>4994408</v>
      </c>
      <c r="U4" s="22">
        <v>327018</v>
      </c>
      <c r="V4" s="22">
        <v>0</v>
      </c>
      <c r="W4" s="22">
        <v>18257</v>
      </c>
      <c r="X4" s="22">
        <v>17521</v>
      </c>
      <c r="Y4" s="22">
        <v>0</v>
      </c>
      <c r="Z4" s="22">
        <v>0</v>
      </c>
      <c r="AA4" s="22">
        <v>0</v>
      </c>
      <c r="AB4" s="22">
        <v>0</v>
      </c>
      <c r="AC4" s="22">
        <v>362796</v>
      </c>
      <c r="AD4" s="22">
        <v>76101</v>
      </c>
      <c r="AE4" s="22">
        <v>1312466</v>
      </c>
      <c r="AF4" s="22">
        <v>0</v>
      </c>
      <c r="AG4" s="22">
        <v>80393</v>
      </c>
      <c r="AH4" s="22">
        <v>473597</v>
      </c>
      <c r="AI4" s="22">
        <v>2305353</v>
      </c>
      <c r="AJ4" s="22">
        <v>0</v>
      </c>
      <c r="AK4" s="22">
        <v>0</v>
      </c>
      <c r="AL4" s="22">
        <v>0</v>
      </c>
      <c r="AM4" s="22">
        <v>0</v>
      </c>
    </row>
    <row r="5" spans="1:3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222298</v>
      </c>
      <c r="Q5" s="22">
        <v>0</v>
      </c>
      <c r="R5" s="22">
        <v>0</v>
      </c>
      <c r="S5" s="22">
        <v>507657</v>
      </c>
      <c r="T5" s="22">
        <v>729955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177293</v>
      </c>
      <c r="AF5" s="22">
        <v>0</v>
      </c>
      <c r="AG5" s="22">
        <v>0</v>
      </c>
      <c r="AH5" s="22">
        <v>311657</v>
      </c>
      <c r="AI5" s="22">
        <v>488950</v>
      </c>
      <c r="AJ5" s="22">
        <v>0</v>
      </c>
      <c r="AK5" s="22">
        <v>0</v>
      </c>
      <c r="AL5" s="22">
        <v>0</v>
      </c>
      <c r="AM5" s="22">
        <v>0</v>
      </c>
    </row>
    <row r="6" spans="1:3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452752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452752</v>
      </c>
      <c r="N6" s="22">
        <v>0</v>
      </c>
      <c r="O6" s="22">
        <v>9107</v>
      </c>
      <c r="P6" s="22">
        <v>575997</v>
      </c>
      <c r="Q6" s="22">
        <v>0</v>
      </c>
      <c r="R6" s="22">
        <v>64388</v>
      </c>
      <c r="S6" s="22">
        <v>651702</v>
      </c>
      <c r="T6" s="22">
        <v>1753946</v>
      </c>
      <c r="U6" s="22">
        <v>376956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376956</v>
      </c>
      <c r="AD6" s="22">
        <v>8652</v>
      </c>
      <c r="AE6" s="22">
        <v>381049</v>
      </c>
      <c r="AF6" s="22">
        <v>0</v>
      </c>
      <c r="AG6" s="22">
        <v>61169</v>
      </c>
      <c r="AH6" s="22">
        <v>576035</v>
      </c>
      <c r="AI6" s="22">
        <v>1403861</v>
      </c>
      <c r="AJ6" s="22">
        <v>0</v>
      </c>
      <c r="AK6" s="22">
        <v>0</v>
      </c>
      <c r="AL6" s="22">
        <v>0</v>
      </c>
      <c r="AM6" s="22">
        <v>0</v>
      </c>
    </row>
    <row r="7" spans="1:3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12454000</v>
      </c>
      <c r="F7" s="22">
        <v>5009000</v>
      </c>
      <c r="G7" s="22">
        <v>298000</v>
      </c>
      <c r="H7" s="22">
        <v>447000</v>
      </c>
      <c r="I7" s="22">
        <v>513000</v>
      </c>
      <c r="J7" s="22">
        <v>0</v>
      </c>
      <c r="K7" s="22">
        <v>0</v>
      </c>
      <c r="L7" s="22">
        <v>0</v>
      </c>
      <c r="M7" s="22">
        <v>18721000</v>
      </c>
      <c r="N7" s="22">
        <v>94467000</v>
      </c>
      <c r="O7" s="22">
        <v>9663000</v>
      </c>
      <c r="P7" s="22">
        <v>36558000</v>
      </c>
      <c r="Q7" s="22">
        <v>26028000</v>
      </c>
      <c r="R7" s="22">
        <v>32512000</v>
      </c>
      <c r="S7" s="22">
        <v>35176000</v>
      </c>
      <c r="T7" s="22">
        <v>253125000</v>
      </c>
      <c r="U7" s="22">
        <v>11772000</v>
      </c>
      <c r="V7" s="22">
        <v>4807000</v>
      </c>
      <c r="W7" s="22">
        <v>298000</v>
      </c>
      <c r="X7" s="22">
        <v>365000</v>
      </c>
      <c r="Y7" s="22">
        <v>421000</v>
      </c>
      <c r="Z7" s="22">
        <v>0</v>
      </c>
      <c r="AA7" s="22">
        <v>0</v>
      </c>
      <c r="AB7" s="22">
        <v>0</v>
      </c>
      <c r="AC7" s="22">
        <v>17663000</v>
      </c>
      <c r="AD7" s="22">
        <v>7387000</v>
      </c>
      <c r="AE7" s="22">
        <v>39235000</v>
      </c>
      <c r="AF7" s="22">
        <v>0</v>
      </c>
      <c r="AG7" s="22">
        <v>4427000</v>
      </c>
      <c r="AH7" s="22">
        <v>30622000</v>
      </c>
      <c r="AI7" s="22">
        <v>99334000</v>
      </c>
      <c r="AJ7" s="22">
        <v>0</v>
      </c>
      <c r="AK7" s="22">
        <v>0</v>
      </c>
      <c r="AL7" s="22">
        <v>0</v>
      </c>
      <c r="AM7" s="22">
        <v>0</v>
      </c>
    </row>
    <row r="8" spans="1:3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755820</v>
      </c>
      <c r="F8" s="22">
        <v>0</v>
      </c>
      <c r="G8" s="22">
        <v>50979</v>
      </c>
      <c r="H8" s="22">
        <v>68598</v>
      </c>
      <c r="I8" s="22">
        <v>243916</v>
      </c>
      <c r="J8" s="22">
        <v>0</v>
      </c>
      <c r="K8" s="22">
        <v>0</v>
      </c>
      <c r="L8" s="22">
        <v>0</v>
      </c>
      <c r="M8" s="22">
        <v>1119313</v>
      </c>
      <c r="N8" s="22">
        <v>0</v>
      </c>
      <c r="O8" s="22">
        <v>42995</v>
      </c>
      <c r="P8" s="22">
        <v>1310623</v>
      </c>
      <c r="Q8" s="22">
        <v>351938</v>
      </c>
      <c r="R8" s="22">
        <v>0</v>
      </c>
      <c r="S8" s="22">
        <v>201990</v>
      </c>
      <c r="T8" s="22">
        <v>3026859</v>
      </c>
      <c r="U8" s="22">
        <v>752029</v>
      </c>
      <c r="V8" s="22">
        <v>0</v>
      </c>
      <c r="W8" s="22">
        <v>33980</v>
      </c>
      <c r="X8" s="22">
        <v>43480</v>
      </c>
      <c r="Y8" s="22">
        <v>153839</v>
      </c>
      <c r="Z8" s="22">
        <v>0</v>
      </c>
      <c r="AA8" s="22">
        <v>0</v>
      </c>
      <c r="AB8" s="22">
        <v>0</v>
      </c>
      <c r="AC8" s="22">
        <v>983328</v>
      </c>
      <c r="AD8" s="22">
        <v>42995</v>
      </c>
      <c r="AE8" s="22">
        <v>942885</v>
      </c>
      <c r="AF8" s="22">
        <v>0</v>
      </c>
      <c r="AG8" s="22">
        <v>0</v>
      </c>
      <c r="AH8" s="22">
        <v>164990</v>
      </c>
      <c r="AI8" s="22">
        <v>2134198</v>
      </c>
      <c r="AJ8" s="22">
        <v>0</v>
      </c>
      <c r="AK8" s="22">
        <v>0</v>
      </c>
      <c r="AL8" s="22">
        <v>0</v>
      </c>
      <c r="AM8" s="22">
        <v>0</v>
      </c>
    </row>
    <row r="9" spans="1:3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196595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196595</v>
      </c>
      <c r="N9" s="22">
        <v>0</v>
      </c>
      <c r="O9" s="22">
        <v>177476</v>
      </c>
      <c r="P9" s="22">
        <v>188425</v>
      </c>
      <c r="Q9" s="22">
        <v>0</v>
      </c>
      <c r="R9" s="22">
        <v>0</v>
      </c>
      <c r="S9" s="22">
        <v>56572</v>
      </c>
      <c r="T9" s="22">
        <v>619068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157425</v>
      </c>
      <c r="AF9" s="22">
        <v>0</v>
      </c>
      <c r="AG9" s="22">
        <v>0</v>
      </c>
      <c r="AH9" s="22">
        <v>56572</v>
      </c>
      <c r="AI9" s="22">
        <v>213997</v>
      </c>
      <c r="AJ9" s="22">
        <v>0</v>
      </c>
      <c r="AK9" s="22">
        <v>0</v>
      </c>
      <c r="AL9" s="22">
        <v>0</v>
      </c>
      <c r="AM9" s="22">
        <v>0</v>
      </c>
    </row>
    <row r="10" spans="1:3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256048</v>
      </c>
      <c r="F10" s="22">
        <v>0</v>
      </c>
      <c r="G10" s="22">
        <v>41197</v>
      </c>
      <c r="H10" s="22">
        <v>4509</v>
      </c>
      <c r="I10" s="22">
        <v>2864</v>
      </c>
      <c r="J10" s="22">
        <v>0</v>
      </c>
      <c r="K10" s="22">
        <v>0</v>
      </c>
      <c r="L10" s="22">
        <v>0</v>
      </c>
      <c r="M10" s="22">
        <v>304618</v>
      </c>
      <c r="N10" s="22">
        <v>278042</v>
      </c>
      <c r="O10" s="22">
        <v>0</v>
      </c>
      <c r="P10" s="22">
        <v>200405</v>
      </c>
      <c r="Q10" s="22">
        <v>0</v>
      </c>
      <c r="R10" s="22">
        <v>0</v>
      </c>
      <c r="S10" s="22">
        <v>62075</v>
      </c>
      <c r="T10" s="22">
        <v>845140</v>
      </c>
      <c r="U10" s="22">
        <v>178511</v>
      </c>
      <c r="V10" s="22">
        <v>0</v>
      </c>
      <c r="W10" s="22">
        <v>21096</v>
      </c>
      <c r="X10" s="22">
        <v>4509</v>
      </c>
      <c r="Y10" s="22">
        <v>2864</v>
      </c>
      <c r="Z10" s="22">
        <v>0</v>
      </c>
      <c r="AA10" s="22">
        <v>0</v>
      </c>
      <c r="AB10" s="22">
        <v>0</v>
      </c>
      <c r="AC10" s="22">
        <v>206980</v>
      </c>
      <c r="AD10" s="22">
        <v>0</v>
      </c>
      <c r="AE10" s="22">
        <v>67820</v>
      </c>
      <c r="AF10" s="22">
        <v>0</v>
      </c>
      <c r="AG10" s="22">
        <v>0</v>
      </c>
      <c r="AH10" s="22">
        <v>59355</v>
      </c>
      <c r="AI10" s="22">
        <v>334155</v>
      </c>
      <c r="AJ10" s="22">
        <v>0</v>
      </c>
      <c r="AK10" s="22">
        <v>0</v>
      </c>
      <c r="AL10" s="22">
        <v>0</v>
      </c>
      <c r="AM10" s="22">
        <v>0</v>
      </c>
    </row>
    <row r="11" spans="1:3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157341000</v>
      </c>
      <c r="F11" s="22">
        <v>3860000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161201000</v>
      </c>
      <c r="N11" s="22">
        <v>82257000</v>
      </c>
      <c r="O11" s="22">
        <v>26581000</v>
      </c>
      <c r="P11" s="22">
        <v>27027000</v>
      </c>
      <c r="Q11" s="22">
        <v>345000</v>
      </c>
      <c r="R11" s="22">
        <v>6753000</v>
      </c>
      <c r="S11" s="22">
        <v>13093000</v>
      </c>
      <c r="T11" s="22">
        <v>317257000</v>
      </c>
      <c r="U11" s="22">
        <v>115523000</v>
      </c>
      <c r="V11" s="22">
        <v>3860000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119383000</v>
      </c>
      <c r="AD11" s="22">
        <v>16836000</v>
      </c>
      <c r="AE11" s="22">
        <v>26260000</v>
      </c>
      <c r="AF11" s="22">
        <v>0</v>
      </c>
      <c r="AG11" s="22">
        <v>6751000</v>
      </c>
      <c r="AH11" s="22">
        <v>12551000</v>
      </c>
      <c r="AI11" s="22">
        <v>181781000</v>
      </c>
      <c r="AJ11" s="22">
        <v>0</v>
      </c>
      <c r="AK11" s="22">
        <v>0</v>
      </c>
      <c r="AL11" s="22">
        <v>0</v>
      </c>
      <c r="AM11" s="22">
        <v>0</v>
      </c>
    </row>
    <row r="12" spans="1:3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501000</v>
      </c>
      <c r="F12" s="22">
        <v>0</v>
      </c>
      <c r="G12" s="22">
        <v>9000</v>
      </c>
      <c r="H12" s="22">
        <v>30000</v>
      </c>
      <c r="I12" s="22">
        <v>49000</v>
      </c>
      <c r="J12" s="22">
        <v>0</v>
      </c>
      <c r="K12" s="22">
        <v>0</v>
      </c>
      <c r="L12" s="22">
        <v>0</v>
      </c>
      <c r="M12" s="22">
        <v>589000</v>
      </c>
      <c r="N12" s="22">
        <v>744000</v>
      </c>
      <c r="O12" s="22">
        <v>0</v>
      </c>
      <c r="P12" s="22">
        <v>1764000</v>
      </c>
      <c r="Q12" s="22">
        <v>0</v>
      </c>
      <c r="R12" s="22">
        <v>116000</v>
      </c>
      <c r="S12" s="22">
        <v>317000</v>
      </c>
      <c r="T12" s="22">
        <v>3530000</v>
      </c>
      <c r="U12" s="22">
        <v>291000</v>
      </c>
      <c r="V12" s="22">
        <v>0</v>
      </c>
      <c r="W12" s="22">
        <v>13000</v>
      </c>
      <c r="X12" s="22">
        <v>15000</v>
      </c>
      <c r="Y12" s="22">
        <v>9000</v>
      </c>
      <c r="Z12" s="22">
        <v>0</v>
      </c>
      <c r="AA12" s="22">
        <v>0</v>
      </c>
      <c r="AB12" s="22">
        <v>0</v>
      </c>
      <c r="AC12" s="22">
        <v>328000</v>
      </c>
      <c r="AD12" s="22">
        <v>0</v>
      </c>
      <c r="AE12" s="22">
        <v>1458000</v>
      </c>
      <c r="AF12" s="22">
        <v>0</v>
      </c>
      <c r="AG12" s="22">
        <v>116000</v>
      </c>
      <c r="AH12" s="22">
        <v>279000</v>
      </c>
      <c r="AI12" s="22">
        <v>2181000</v>
      </c>
      <c r="AJ12" s="22">
        <v>0</v>
      </c>
      <c r="AK12" s="22">
        <v>0</v>
      </c>
      <c r="AL12" s="22">
        <v>0</v>
      </c>
      <c r="AM12" s="22">
        <v>0</v>
      </c>
    </row>
    <row r="13" spans="1:3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4389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4389</v>
      </c>
      <c r="N13" s="22">
        <v>1188986</v>
      </c>
      <c r="O13" s="22">
        <v>43657</v>
      </c>
      <c r="P13" s="22">
        <v>1158255</v>
      </c>
      <c r="Q13" s="22">
        <v>324066</v>
      </c>
      <c r="R13" s="22">
        <v>0</v>
      </c>
      <c r="S13" s="22">
        <v>184989</v>
      </c>
      <c r="T13" s="22">
        <v>2904342</v>
      </c>
      <c r="U13" s="22">
        <v>3094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3094</v>
      </c>
      <c r="AD13" s="22">
        <v>43657</v>
      </c>
      <c r="AE13" s="22">
        <v>634065</v>
      </c>
      <c r="AF13" s="22">
        <v>0</v>
      </c>
      <c r="AG13" s="22">
        <v>0</v>
      </c>
      <c r="AH13" s="22">
        <v>184990</v>
      </c>
      <c r="AI13" s="22">
        <v>865806</v>
      </c>
      <c r="AJ13" s="22">
        <v>0</v>
      </c>
      <c r="AK13" s="22">
        <v>0</v>
      </c>
      <c r="AL13" s="22">
        <v>0</v>
      </c>
      <c r="AM13" s="22">
        <v>0</v>
      </c>
    </row>
    <row r="14" spans="1:3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406963</v>
      </c>
      <c r="Q14" s="22">
        <v>0</v>
      </c>
      <c r="R14" s="22">
        <v>0</v>
      </c>
      <c r="S14" s="22">
        <v>359057</v>
      </c>
      <c r="T14" s="22">
        <v>766020</v>
      </c>
      <c r="U14" s="22">
        <v>-70514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-70514</v>
      </c>
      <c r="AD14" s="22">
        <v>0</v>
      </c>
      <c r="AE14" s="22">
        <v>298948</v>
      </c>
      <c r="AF14" s="22">
        <v>0</v>
      </c>
      <c r="AG14" s="22">
        <v>0</v>
      </c>
      <c r="AH14" s="22">
        <v>312729</v>
      </c>
      <c r="AI14" s="22">
        <v>541163</v>
      </c>
      <c r="AJ14" s="22">
        <v>0</v>
      </c>
      <c r="AK14" s="22">
        <v>0</v>
      </c>
      <c r="AL14" s="22">
        <v>0</v>
      </c>
      <c r="AM14" s="22">
        <v>0</v>
      </c>
    </row>
    <row r="15" spans="1:3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1941811</v>
      </c>
      <c r="Q15" s="22">
        <v>0</v>
      </c>
      <c r="R15" s="22">
        <v>88385</v>
      </c>
      <c r="S15" s="22">
        <v>1000291</v>
      </c>
      <c r="T15" s="22">
        <v>3030487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1849912</v>
      </c>
      <c r="AF15" s="22">
        <v>0</v>
      </c>
      <c r="AG15" s="22">
        <v>85210</v>
      </c>
      <c r="AH15" s="22">
        <v>963925</v>
      </c>
      <c r="AI15" s="22">
        <v>2899047</v>
      </c>
      <c r="AJ15" s="22">
        <v>0</v>
      </c>
      <c r="AK15" s="22">
        <v>0</v>
      </c>
      <c r="AL15" s="22">
        <v>0</v>
      </c>
      <c r="AM15" s="22">
        <v>0</v>
      </c>
    </row>
    <row r="16" spans="1:3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918000</v>
      </c>
      <c r="F16" s="22">
        <v>0</v>
      </c>
      <c r="G16" s="22">
        <v>292000</v>
      </c>
      <c r="H16" s="22">
        <v>138000</v>
      </c>
      <c r="I16" s="22">
        <v>51000</v>
      </c>
      <c r="J16" s="22">
        <v>5000</v>
      </c>
      <c r="K16" s="22">
        <v>3039000</v>
      </c>
      <c r="L16" s="22">
        <v>0</v>
      </c>
      <c r="M16" s="22">
        <v>4443000</v>
      </c>
      <c r="N16" s="22">
        <v>0</v>
      </c>
      <c r="O16" s="22">
        <v>1318000</v>
      </c>
      <c r="P16" s="22">
        <v>1859000</v>
      </c>
      <c r="Q16" s="22">
        <v>0</v>
      </c>
      <c r="R16" s="22">
        <v>76000</v>
      </c>
      <c r="S16" s="22">
        <v>6350000</v>
      </c>
      <c r="T16" s="22">
        <v>14046000</v>
      </c>
      <c r="U16" s="22">
        <v>840000</v>
      </c>
      <c r="V16" s="22">
        <v>0</v>
      </c>
      <c r="W16" s="22">
        <v>91000</v>
      </c>
      <c r="X16" s="22">
        <v>36000</v>
      </c>
      <c r="Y16" s="22">
        <v>1000</v>
      </c>
      <c r="Z16" s="22">
        <v>4000</v>
      </c>
      <c r="AA16" s="22">
        <v>2888000</v>
      </c>
      <c r="AB16" s="22">
        <v>0</v>
      </c>
      <c r="AC16" s="22">
        <v>3860000</v>
      </c>
      <c r="AD16" s="22">
        <v>1176000</v>
      </c>
      <c r="AE16" s="22">
        <v>1693000</v>
      </c>
      <c r="AF16" s="22">
        <v>0</v>
      </c>
      <c r="AG16" s="22">
        <v>67000</v>
      </c>
      <c r="AH16" s="22">
        <v>5256000</v>
      </c>
      <c r="AI16" s="22">
        <v>12052000</v>
      </c>
      <c r="AJ16" s="22">
        <v>0</v>
      </c>
      <c r="AK16" s="22">
        <v>0</v>
      </c>
      <c r="AL16" s="22">
        <v>0</v>
      </c>
      <c r="AM16" s="22">
        <v>0</v>
      </c>
    </row>
    <row r="17" spans="1:3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2919819</v>
      </c>
      <c r="F17" s="22">
        <v>0</v>
      </c>
      <c r="G17" s="22">
        <v>78060</v>
      </c>
      <c r="H17" s="22">
        <v>308558</v>
      </c>
      <c r="I17" s="22">
        <v>368963</v>
      </c>
      <c r="J17" s="22">
        <v>0</v>
      </c>
      <c r="K17" s="22">
        <v>0</v>
      </c>
      <c r="L17" s="22">
        <v>0</v>
      </c>
      <c r="M17" s="22">
        <v>3675400</v>
      </c>
      <c r="N17" s="22">
        <v>62644339</v>
      </c>
      <c r="O17" s="22">
        <v>1258937</v>
      </c>
      <c r="P17" s="22">
        <v>12839638</v>
      </c>
      <c r="Q17" s="22">
        <v>0</v>
      </c>
      <c r="R17" s="22">
        <v>196929</v>
      </c>
      <c r="S17" s="22">
        <v>427386</v>
      </c>
      <c r="T17" s="22">
        <v>81042629</v>
      </c>
      <c r="U17" s="22">
        <v>2919819</v>
      </c>
      <c r="V17" s="22">
        <v>0</v>
      </c>
      <c r="W17" s="22">
        <v>78060</v>
      </c>
      <c r="X17" s="22">
        <v>308558</v>
      </c>
      <c r="Y17" s="22">
        <v>368963</v>
      </c>
      <c r="Z17" s="22">
        <v>0</v>
      </c>
      <c r="AA17" s="22">
        <v>0</v>
      </c>
      <c r="AB17" s="22">
        <v>0</v>
      </c>
      <c r="AC17" s="22">
        <v>3675400</v>
      </c>
      <c r="AD17" s="22">
        <v>1208429</v>
      </c>
      <c r="AE17" s="22">
        <v>12622397</v>
      </c>
      <c r="AF17" s="22">
        <v>0</v>
      </c>
      <c r="AG17" s="22">
        <v>196929</v>
      </c>
      <c r="AH17" s="22">
        <v>427383</v>
      </c>
      <c r="AI17" s="22">
        <v>18130538</v>
      </c>
      <c r="AJ17" s="22">
        <v>0</v>
      </c>
      <c r="AK17" s="22">
        <v>0</v>
      </c>
      <c r="AL17" s="22">
        <v>0</v>
      </c>
      <c r="AM17" s="22">
        <v>0</v>
      </c>
    </row>
    <row r="18" spans="1:3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888000</v>
      </c>
      <c r="F18" s="22">
        <v>0</v>
      </c>
      <c r="G18" s="22">
        <v>86000</v>
      </c>
      <c r="H18" s="22">
        <v>549000</v>
      </c>
      <c r="I18" s="22">
        <v>350000</v>
      </c>
      <c r="J18" s="22">
        <v>0</v>
      </c>
      <c r="K18" s="22">
        <v>423000</v>
      </c>
      <c r="L18" s="22">
        <v>19134000</v>
      </c>
      <c r="M18" s="22">
        <v>21430000</v>
      </c>
      <c r="N18" s="22">
        <v>0</v>
      </c>
      <c r="O18" s="22">
        <v>121000</v>
      </c>
      <c r="P18" s="22">
        <v>424000</v>
      </c>
      <c r="Q18" s="22">
        <v>0</v>
      </c>
      <c r="R18" s="22">
        <v>35000</v>
      </c>
      <c r="S18" s="22">
        <v>136000</v>
      </c>
      <c r="T18" s="22">
        <v>22146000</v>
      </c>
      <c r="U18" s="22">
        <v>725000</v>
      </c>
      <c r="V18" s="22">
        <v>0</v>
      </c>
      <c r="W18" s="22">
        <v>74000</v>
      </c>
      <c r="X18" s="22">
        <v>201000</v>
      </c>
      <c r="Y18" s="22">
        <v>279000</v>
      </c>
      <c r="Z18" s="22">
        <v>0</v>
      </c>
      <c r="AA18" s="22">
        <v>416000</v>
      </c>
      <c r="AB18" s="22">
        <v>1000</v>
      </c>
      <c r="AC18" s="22">
        <v>1696000</v>
      </c>
      <c r="AD18" s="22">
        <v>44000</v>
      </c>
      <c r="AE18" s="22">
        <v>321000</v>
      </c>
      <c r="AF18" s="22">
        <v>0</v>
      </c>
      <c r="AG18" s="22">
        <v>33000</v>
      </c>
      <c r="AH18" s="22">
        <v>136000</v>
      </c>
      <c r="AI18" s="22">
        <v>2230000</v>
      </c>
      <c r="AJ18" s="22">
        <v>0</v>
      </c>
      <c r="AK18" s="22">
        <v>0</v>
      </c>
      <c r="AL18" s="22">
        <v>0</v>
      </c>
      <c r="AM18" s="22">
        <v>0</v>
      </c>
    </row>
    <row r="19" spans="1:3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0</v>
      </c>
      <c r="G19" s="22">
        <v>1230395</v>
      </c>
      <c r="H19" s="22">
        <v>1713245</v>
      </c>
      <c r="I19" s="22">
        <v>3478661</v>
      </c>
      <c r="J19" s="22">
        <v>0</v>
      </c>
      <c r="K19" s="22">
        <v>22465</v>
      </c>
      <c r="L19" s="22">
        <v>0</v>
      </c>
      <c r="M19" s="22">
        <v>6444766</v>
      </c>
      <c r="N19" s="22">
        <v>0</v>
      </c>
      <c r="O19" s="22">
        <v>4785974</v>
      </c>
      <c r="P19" s="22">
        <v>3604591</v>
      </c>
      <c r="Q19" s="22">
        <v>3150</v>
      </c>
      <c r="R19" s="22">
        <v>2002865</v>
      </c>
      <c r="S19" s="22">
        <v>1351406</v>
      </c>
      <c r="T19" s="22">
        <v>18192752</v>
      </c>
      <c r="U19" s="22">
        <v>0</v>
      </c>
      <c r="V19" s="22">
        <v>0</v>
      </c>
      <c r="W19" s="22">
        <v>611610</v>
      </c>
      <c r="X19" s="22">
        <v>667713</v>
      </c>
      <c r="Y19" s="22">
        <v>1798389</v>
      </c>
      <c r="Z19" s="22">
        <v>0</v>
      </c>
      <c r="AA19" s="22">
        <v>22421</v>
      </c>
      <c r="AB19" s="22">
        <v>0</v>
      </c>
      <c r="AC19" s="22">
        <v>3100133</v>
      </c>
      <c r="AD19" s="22">
        <v>1884892</v>
      </c>
      <c r="AE19" s="22">
        <v>3354630</v>
      </c>
      <c r="AF19" s="22">
        <v>0</v>
      </c>
      <c r="AG19" s="22">
        <v>1944476</v>
      </c>
      <c r="AH19" s="22">
        <v>1186112</v>
      </c>
      <c r="AI19" s="22">
        <v>11470243</v>
      </c>
      <c r="AJ19" s="22">
        <v>0</v>
      </c>
      <c r="AK19" s="22">
        <v>0</v>
      </c>
      <c r="AL19" s="22">
        <v>0</v>
      </c>
      <c r="AM19" s="22">
        <v>0</v>
      </c>
    </row>
    <row r="20" spans="1:3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1269129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1269129</v>
      </c>
      <c r="N20" s="22">
        <v>0</v>
      </c>
      <c r="O20" s="22">
        <v>0</v>
      </c>
      <c r="P20" s="22">
        <v>491992</v>
      </c>
      <c r="Q20" s="22">
        <v>0</v>
      </c>
      <c r="R20" s="22">
        <v>0</v>
      </c>
      <c r="S20" s="22">
        <v>631108</v>
      </c>
      <c r="T20" s="22">
        <v>2392229</v>
      </c>
      <c r="U20" s="22">
        <v>1267045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1267045</v>
      </c>
      <c r="AD20" s="22">
        <v>0</v>
      </c>
      <c r="AE20" s="22">
        <v>343247</v>
      </c>
      <c r="AF20" s="22">
        <v>0</v>
      </c>
      <c r="AG20" s="22">
        <v>0</v>
      </c>
      <c r="AH20" s="22">
        <v>631108</v>
      </c>
      <c r="AI20" s="22">
        <v>2241400</v>
      </c>
      <c r="AJ20" s="22">
        <v>0</v>
      </c>
      <c r="AK20" s="22">
        <v>0</v>
      </c>
      <c r="AL20" s="22">
        <v>0</v>
      </c>
      <c r="AM20" s="22">
        <v>0</v>
      </c>
    </row>
    <row r="21" spans="1:3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162500</v>
      </c>
      <c r="O21" s="22">
        <v>313814</v>
      </c>
      <c r="P21" s="22">
        <v>1446889</v>
      </c>
      <c r="Q21" s="22">
        <v>43757</v>
      </c>
      <c r="R21" s="22">
        <v>0</v>
      </c>
      <c r="S21" s="22">
        <v>483303</v>
      </c>
      <c r="T21" s="22">
        <v>2450263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313814</v>
      </c>
      <c r="AE21" s="22">
        <v>1423912</v>
      </c>
      <c r="AF21" s="22">
        <v>0</v>
      </c>
      <c r="AG21" s="22">
        <v>0</v>
      </c>
      <c r="AH21" s="22">
        <v>476619</v>
      </c>
      <c r="AI21" s="22">
        <v>2214345</v>
      </c>
      <c r="AJ21" s="22">
        <v>0</v>
      </c>
      <c r="AK21" s="22">
        <v>0</v>
      </c>
      <c r="AL21" s="22">
        <v>0</v>
      </c>
      <c r="AM21" s="22">
        <v>0</v>
      </c>
    </row>
    <row r="22" spans="1:3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28885</v>
      </c>
      <c r="I22" s="22">
        <v>0</v>
      </c>
      <c r="J22" s="22">
        <v>0</v>
      </c>
      <c r="K22" s="22">
        <v>0</v>
      </c>
      <c r="L22" s="22">
        <v>0</v>
      </c>
      <c r="M22" s="22">
        <v>28885</v>
      </c>
      <c r="N22" s="22">
        <v>201651</v>
      </c>
      <c r="O22" s="22">
        <v>908125</v>
      </c>
      <c r="P22" s="22">
        <v>491895</v>
      </c>
      <c r="Q22" s="22">
        <v>28003</v>
      </c>
      <c r="R22" s="22">
        <v>0</v>
      </c>
      <c r="S22" s="22">
        <v>585582</v>
      </c>
      <c r="T22" s="22">
        <v>2244141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790997</v>
      </c>
      <c r="AE22" s="22">
        <v>426672</v>
      </c>
      <c r="AF22" s="22">
        <v>0</v>
      </c>
      <c r="AG22" s="22">
        <v>0</v>
      </c>
      <c r="AH22" s="22">
        <v>414153</v>
      </c>
      <c r="AI22" s="22">
        <v>1631822</v>
      </c>
      <c r="AJ22" s="22">
        <v>0</v>
      </c>
      <c r="AK22" s="22">
        <v>0</v>
      </c>
      <c r="AL22" s="22">
        <v>0</v>
      </c>
      <c r="AM22" s="22">
        <v>0</v>
      </c>
    </row>
    <row r="23" spans="1:3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25340182</v>
      </c>
      <c r="O23" s="22">
        <v>2922</v>
      </c>
      <c r="P23" s="22">
        <v>29502</v>
      </c>
      <c r="Q23" s="22">
        <v>196477</v>
      </c>
      <c r="R23" s="22">
        <v>0</v>
      </c>
      <c r="S23" s="22">
        <v>0</v>
      </c>
      <c r="T23" s="22">
        <v>25569083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1927</v>
      </c>
      <c r="AE23" s="22">
        <v>24430</v>
      </c>
      <c r="AF23" s="22">
        <v>0</v>
      </c>
      <c r="AG23" s="22">
        <v>0</v>
      </c>
      <c r="AH23" s="22">
        <v>0</v>
      </c>
      <c r="AI23" s="22">
        <v>26357</v>
      </c>
      <c r="AJ23" s="22">
        <v>0</v>
      </c>
      <c r="AK23" s="22">
        <v>0</v>
      </c>
      <c r="AL23" s="22">
        <v>0</v>
      </c>
      <c r="AM23" s="22">
        <v>0</v>
      </c>
    </row>
    <row r="24" spans="1:3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38592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38592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</row>
    <row r="25" spans="1:3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195013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195013</v>
      </c>
      <c r="N25" s="22">
        <v>242629</v>
      </c>
      <c r="O25" s="22">
        <v>259621</v>
      </c>
      <c r="P25" s="22">
        <v>964168</v>
      </c>
      <c r="Q25" s="22">
        <v>0</v>
      </c>
      <c r="R25" s="22">
        <v>0</v>
      </c>
      <c r="S25" s="22">
        <v>243781</v>
      </c>
      <c r="T25" s="22">
        <v>1905212</v>
      </c>
      <c r="U25" s="22">
        <v>185916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185916</v>
      </c>
      <c r="AD25" s="22">
        <v>223274</v>
      </c>
      <c r="AE25" s="22">
        <v>955873</v>
      </c>
      <c r="AF25" s="22">
        <v>0</v>
      </c>
      <c r="AG25" s="22">
        <v>0</v>
      </c>
      <c r="AH25" s="22">
        <v>243781</v>
      </c>
      <c r="AI25" s="22">
        <v>1608844</v>
      </c>
      <c r="AJ25" s="22">
        <v>0</v>
      </c>
      <c r="AK25" s="22">
        <v>0</v>
      </c>
      <c r="AL25" s="22">
        <v>0</v>
      </c>
      <c r="AM25" s="22">
        <v>0</v>
      </c>
    </row>
    <row r="26" spans="1:3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985882</v>
      </c>
      <c r="Q26" s="22">
        <v>36625</v>
      </c>
      <c r="R26" s="22">
        <v>0</v>
      </c>
      <c r="S26" s="22">
        <v>0</v>
      </c>
      <c r="T26" s="22">
        <v>1022507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749489</v>
      </c>
      <c r="AF26" s="22">
        <v>0</v>
      </c>
      <c r="AG26" s="22">
        <v>0</v>
      </c>
      <c r="AH26" s="22">
        <v>0</v>
      </c>
      <c r="AI26" s="22">
        <v>749489</v>
      </c>
      <c r="AJ26" s="22">
        <v>0</v>
      </c>
      <c r="AK26" s="22">
        <v>0</v>
      </c>
      <c r="AL26" s="22">
        <v>0</v>
      </c>
      <c r="AM26" s="22">
        <v>0</v>
      </c>
    </row>
    <row r="27" spans="1:3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53673563</v>
      </c>
      <c r="O27" s="22">
        <v>214989</v>
      </c>
      <c r="P27" s="22">
        <v>7194188</v>
      </c>
      <c r="Q27" s="22">
        <v>972599</v>
      </c>
      <c r="R27" s="22">
        <v>223959</v>
      </c>
      <c r="S27" s="22">
        <v>3233016</v>
      </c>
      <c r="T27" s="22">
        <v>65512314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78313</v>
      </c>
      <c r="AE27" s="22">
        <v>6993655</v>
      </c>
      <c r="AF27" s="22">
        <v>0</v>
      </c>
      <c r="AG27" s="22">
        <v>223959</v>
      </c>
      <c r="AH27" s="22">
        <v>2753731</v>
      </c>
      <c r="AI27" s="22">
        <v>10049658</v>
      </c>
      <c r="AJ27" s="22">
        <v>0</v>
      </c>
      <c r="AK27" s="22">
        <v>0</v>
      </c>
      <c r="AL27" s="22">
        <v>0</v>
      </c>
      <c r="AM27" s="22">
        <v>0</v>
      </c>
    </row>
    <row r="28" spans="1:3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12677555</v>
      </c>
      <c r="F28" s="22">
        <v>0</v>
      </c>
      <c r="G28" s="22">
        <v>1071556</v>
      </c>
      <c r="H28" s="22">
        <v>389156</v>
      </c>
      <c r="I28" s="22">
        <v>337812</v>
      </c>
      <c r="J28" s="22">
        <v>0</v>
      </c>
      <c r="K28" s="22">
        <v>0</v>
      </c>
      <c r="L28" s="22">
        <v>0</v>
      </c>
      <c r="M28" s="22">
        <v>14476079</v>
      </c>
      <c r="N28" s="22">
        <v>0</v>
      </c>
      <c r="O28" s="22">
        <v>2360850</v>
      </c>
      <c r="P28" s="22">
        <v>4027383</v>
      </c>
      <c r="Q28" s="22">
        <v>617022</v>
      </c>
      <c r="R28" s="22">
        <v>62851</v>
      </c>
      <c r="S28" s="22">
        <v>3140057</v>
      </c>
      <c r="T28" s="22">
        <v>24684242</v>
      </c>
      <c r="U28" s="22">
        <v>9985095</v>
      </c>
      <c r="V28" s="22">
        <v>0</v>
      </c>
      <c r="W28" s="22">
        <v>591352</v>
      </c>
      <c r="X28" s="22">
        <v>212693</v>
      </c>
      <c r="Y28" s="22">
        <v>210310</v>
      </c>
      <c r="Z28" s="22">
        <v>0</v>
      </c>
      <c r="AA28" s="22">
        <v>0</v>
      </c>
      <c r="AB28" s="22">
        <v>0</v>
      </c>
      <c r="AC28" s="22">
        <v>10999450</v>
      </c>
      <c r="AD28" s="22">
        <v>2830078</v>
      </c>
      <c r="AE28" s="22">
        <v>1472222</v>
      </c>
      <c r="AF28" s="22">
        <v>0</v>
      </c>
      <c r="AG28" s="22">
        <v>52595</v>
      </c>
      <c r="AH28" s="22">
        <v>3074644</v>
      </c>
      <c r="AI28" s="22">
        <v>18428989</v>
      </c>
      <c r="AJ28" s="22">
        <v>0</v>
      </c>
      <c r="AK28" s="22">
        <v>0</v>
      </c>
      <c r="AL28" s="22">
        <v>0</v>
      </c>
      <c r="AM28" s="22">
        <v>0</v>
      </c>
    </row>
    <row r="29" spans="1:3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421988</v>
      </c>
      <c r="Q29" s="22">
        <v>0</v>
      </c>
      <c r="R29" s="22">
        <v>0</v>
      </c>
      <c r="S29" s="22">
        <v>0</v>
      </c>
      <c r="T29" s="22">
        <v>421988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210994</v>
      </c>
      <c r="AF29" s="22">
        <v>0</v>
      </c>
      <c r="AG29" s="22">
        <v>0</v>
      </c>
      <c r="AH29" s="22">
        <v>0</v>
      </c>
      <c r="AI29" s="22">
        <v>210994</v>
      </c>
      <c r="AJ29" s="22">
        <v>0</v>
      </c>
      <c r="AK29" s="22">
        <v>0</v>
      </c>
      <c r="AL29" s="22">
        <v>0</v>
      </c>
      <c r="AM29" s="22">
        <v>0</v>
      </c>
    </row>
    <row r="30" spans="1:3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2054693</v>
      </c>
      <c r="Q30" s="22">
        <v>0</v>
      </c>
      <c r="R30" s="22">
        <v>0</v>
      </c>
      <c r="S30" s="22">
        <v>32419</v>
      </c>
      <c r="T30" s="22">
        <v>2087112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1026240</v>
      </c>
      <c r="AF30" s="22">
        <v>0</v>
      </c>
      <c r="AG30" s="22">
        <v>0</v>
      </c>
      <c r="AH30" s="22">
        <v>16210</v>
      </c>
      <c r="AI30" s="22">
        <v>1042450</v>
      </c>
      <c r="AJ30" s="22">
        <v>0</v>
      </c>
      <c r="AK30" s="22">
        <v>0</v>
      </c>
      <c r="AL30" s="22">
        <v>0</v>
      </c>
      <c r="AM30" s="22">
        <v>0</v>
      </c>
    </row>
    <row r="31" spans="1:3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29634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29634</v>
      </c>
      <c r="N31" s="22">
        <v>160033</v>
      </c>
      <c r="O31" s="22">
        <v>0</v>
      </c>
      <c r="P31" s="22">
        <v>1845984</v>
      </c>
      <c r="Q31" s="22">
        <v>0</v>
      </c>
      <c r="R31" s="22">
        <v>0</v>
      </c>
      <c r="S31" s="22">
        <v>88537</v>
      </c>
      <c r="T31" s="22">
        <v>2124188</v>
      </c>
      <c r="U31" s="22">
        <v>26879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26879</v>
      </c>
      <c r="AD31" s="22">
        <v>0</v>
      </c>
      <c r="AE31" s="22">
        <v>1301984</v>
      </c>
      <c r="AF31" s="22">
        <v>0</v>
      </c>
      <c r="AG31" s="22">
        <v>0</v>
      </c>
      <c r="AH31" s="22">
        <v>69468</v>
      </c>
      <c r="AI31" s="22">
        <v>1398331</v>
      </c>
      <c r="AJ31" s="22">
        <v>0</v>
      </c>
      <c r="AK31" s="22">
        <v>0</v>
      </c>
      <c r="AL31" s="22">
        <v>0</v>
      </c>
      <c r="AM31" s="22">
        <v>0</v>
      </c>
    </row>
    <row r="32" spans="1:3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840751</v>
      </c>
      <c r="Q32" s="22">
        <v>3453</v>
      </c>
      <c r="R32" s="22">
        <v>31863</v>
      </c>
      <c r="S32" s="22">
        <v>84761</v>
      </c>
      <c r="T32" s="22">
        <v>960828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588720</v>
      </c>
      <c r="AF32" s="22">
        <v>0</v>
      </c>
      <c r="AG32" s="22">
        <v>31863</v>
      </c>
      <c r="AH32" s="22">
        <v>16730</v>
      </c>
      <c r="AI32" s="22">
        <v>637313</v>
      </c>
      <c r="AJ32" s="22">
        <v>0</v>
      </c>
      <c r="AK32" s="22">
        <v>0</v>
      </c>
      <c r="AL32" s="22">
        <v>0</v>
      </c>
      <c r="AM32" s="22">
        <v>0</v>
      </c>
    </row>
    <row r="33" spans="1:3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-546414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-546414</v>
      </c>
      <c r="N33" s="22">
        <v>555679</v>
      </c>
      <c r="O33" s="22">
        <v>-9265</v>
      </c>
      <c r="P33" s="22">
        <v>1027534</v>
      </c>
      <c r="Q33" s="22">
        <v>0</v>
      </c>
      <c r="R33" s="22">
        <v>0</v>
      </c>
      <c r="S33" s="22">
        <v>284686</v>
      </c>
      <c r="T33" s="22">
        <v>1312220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1027534</v>
      </c>
      <c r="AF33" s="22">
        <v>0</v>
      </c>
      <c r="AG33" s="22">
        <v>0</v>
      </c>
      <c r="AH33" s="22">
        <v>205778</v>
      </c>
      <c r="AI33" s="22">
        <v>1233312</v>
      </c>
      <c r="AJ33" s="22">
        <v>0</v>
      </c>
      <c r="AK33" s="22">
        <v>0</v>
      </c>
      <c r="AL33" s="22">
        <v>0</v>
      </c>
      <c r="AM33" s="22">
        <v>0</v>
      </c>
    </row>
    <row r="34" spans="1:3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291162</v>
      </c>
      <c r="O34" s="22">
        <v>0</v>
      </c>
      <c r="P34" s="22">
        <v>12693</v>
      </c>
      <c r="Q34" s="22">
        <v>0</v>
      </c>
      <c r="R34" s="22">
        <v>0</v>
      </c>
      <c r="S34" s="22">
        <v>52031</v>
      </c>
      <c r="T34" s="22">
        <v>355886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389</v>
      </c>
      <c r="AF34" s="22">
        <v>0</v>
      </c>
      <c r="AG34" s="22">
        <v>0</v>
      </c>
      <c r="AH34" s="22">
        <v>32957</v>
      </c>
      <c r="AI34" s="22">
        <v>33346</v>
      </c>
      <c r="AJ34" s="22">
        <v>0</v>
      </c>
      <c r="AK34" s="22">
        <v>0</v>
      </c>
      <c r="AL34" s="22">
        <v>0</v>
      </c>
      <c r="AM34" s="22">
        <v>0</v>
      </c>
    </row>
    <row r="35" spans="1:3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486607</v>
      </c>
      <c r="Q35" s="22">
        <v>0</v>
      </c>
      <c r="R35" s="22">
        <v>0</v>
      </c>
      <c r="S35" s="22">
        <v>167291</v>
      </c>
      <c r="T35" s="22">
        <v>653898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236351</v>
      </c>
      <c r="AF35" s="22">
        <v>0</v>
      </c>
      <c r="AG35" s="22">
        <v>0</v>
      </c>
      <c r="AH35" s="22">
        <v>107228</v>
      </c>
      <c r="AI35" s="22">
        <v>343579</v>
      </c>
      <c r="AJ35" s="22">
        <v>0</v>
      </c>
      <c r="AK35" s="22">
        <v>0</v>
      </c>
      <c r="AL35" s="22">
        <v>0</v>
      </c>
      <c r="AM35" s="22">
        <v>0</v>
      </c>
    </row>
    <row r="36" spans="1:3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67025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67025</v>
      </c>
      <c r="N36" s="22">
        <v>42371</v>
      </c>
      <c r="O36" s="22">
        <v>7457</v>
      </c>
      <c r="P36" s="22">
        <v>1203385</v>
      </c>
      <c r="Q36" s="22">
        <v>0</v>
      </c>
      <c r="R36" s="22">
        <v>0</v>
      </c>
      <c r="S36" s="22">
        <v>271312</v>
      </c>
      <c r="T36" s="22">
        <v>1591550</v>
      </c>
      <c r="U36" s="22">
        <v>67025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67025</v>
      </c>
      <c r="AD36" s="22">
        <v>7457</v>
      </c>
      <c r="AE36" s="22">
        <v>1135399</v>
      </c>
      <c r="AF36" s="22">
        <v>0</v>
      </c>
      <c r="AG36" s="22">
        <v>0</v>
      </c>
      <c r="AH36" s="22">
        <v>271312</v>
      </c>
      <c r="AI36" s="22">
        <v>1481193</v>
      </c>
      <c r="AJ36" s="22">
        <v>0</v>
      </c>
      <c r="AK36" s="22">
        <v>0</v>
      </c>
      <c r="AL36" s="22">
        <v>0</v>
      </c>
      <c r="AM36" s="22">
        <v>0</v>
      </c>
    </row>
    <row r="37" spans="1:3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507061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507061</v>
      </c>
      <c r="N37" s="22">
        <v>531445</v>
      </c>
      <c r="O37" s="22">
        <v>0</v>
      </c>
      <c r="P37" s="22">
        <v>39736</v>
      </c>
      <c r="Q37" s="22">
        <v>0</v>
      </c>
      <c r="R37" s="22">
        <v>0</v>
      </c>
      <c r="S37" s="22">
        <v>289353</v>
      </c>
      <c r="T37" s="22">
        <v>1367595</v>
      </c>
      <c r="U37" s="22">
        <v>493634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493634</v>
      </c>
      <c r="AD37" s="22">
        <v>0</v>
      </c>
      <c r="AE37" s="22">
        <v>33782</v>
      </c>
      <c r="AF37" s="22">
        <v>0</v>
      </c>
      <c r="AG37" s="22">
        <v>0</v>
      </c>
      <c r="AH37" s="22">
        <v>224826</v>
      </c>
      <c r="AI37" s="22">
        <v>752242</v>
      </c>
      <c r="AJ37" s="22">
        <v>0</v>
      </c>
      <c r="AK37" s="22">
        <v>0</v>
      </c>
      <c r="AL37" s="22">
        <v>0</v>
      </c>
      <c r="AM37" s="22">
        <v>0</v>
      </c>
    </row>
    <row r="38" spans="1:3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9172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9172</v>
      </c>
      <c r="N38" s="22">
        <v>0</v>
      </c>
      <c r="O38" s="22">
        <v>53928</v>
      </c>
      <c r="P38" s="22">
        <v>774193</v>
      </c>
      <c r="Q38" s="22">
        <v>0</v>
      </c>
      <c r="R38" s="22">
        <v>0</v>
      </c>
      <c r="S38" s="22">
        <v>280410</v>
      </c>
      <c r="T38" s="22">
        <v>1117703</v>
      </c>
      <c r="U38" s="22">
        <v>9172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9172</v>
      </c>
      <c r="AD38" s="22">
        <v>32357</v>
      </c>
      <c r="AE38" s="22">
        <v>567764</v>
      </c>
      <c r="AF38" s="22">
        <v>0</v>
      </c>
      <c r="AG38" s="22">
        <v>0</v>
      </c>
      <c r="AH38" s="22">
        <v>259510</v>
      </c>
      <c r="AI38" s="22">
        <v>868803</v>
      </c>
      <c r="AJ38" s="22">
        <v>0</v>
      </c>
      <c r="AK38" s="22">
        <v>0</v>
      </c>
      <c r="AL38" s="22">
        <v>0</v>
      </c>
      <c r="AM38" s="22">
        <v>0</v>
      </c>
    </row>
    <row r="39" spans="1:3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623229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623229</v>
      </c>
      <c r="N39" s="22">
        <v>0</v>
      </c>
      <c r="O39" s="22">
        <v>0</v>
      </c>
      <c r="P39" s="22">
        <v>631276</v>
      </c>
      <c r="Q39" s="22">
        <v>0</v>
      </c>
      <c r="R39" s="22">
        <v>0</v>
      </c>
      <c r="S39" s="22">
        <v>0</v>
      </c>
      <c r="T39" s="22">
        <v>1254505</v>
      </c>
      <c r="U39" s="22">
        <v>708768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708768</v>
      </c>
      <c r="AD39" s="22">
        <v>0</v>
      </c>
      <c r="AE39" s="22">
        <v>25347</v>
      </c>
      <c r="AF39" s="22">
        <v>0</v>
      </c>
      <c r="AG39" s="22">
        <v>0</v>
      </c>
      <c r="AH39" s="22">
        <v>0</v>
      </c>
      <c r="AI39" s="22">
        <v>734115</v>
      </c>
      <c r="AJ39" s="22">
        <v>0</v>
      </c>
      <c r="AK39" s="22">
        <v>0</v>
      </c>
      <c r="AL39" s="22">
        <v>0</v>
      </c>
      <c r="AM39" s="22">
        <v>0</v>
      </c>
    </row>
    <row r="40" spans="1:3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153737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153737</v>
      </c>
      <c r="N40" s="22">
        <v>17681</v>
      </c>
      <c r="O40" s="22">
        <v>0</v>
      </c>
      <c r="P40" s="22">
        <v>54723</v>
      </c>
      <c r="Q40" s="22">
        <v>0</v>
      </c>
      <c r="R40" s="22">
        <v>0</v>
      </c>
      <c r="S40" s="22">
        <v>65126</v>
      </c>
      <c r="T40" s="22">
        <v>291267</v>
      </c>
      <c r="U40" s="22">
        <v>158112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158112</v>
      </c>
      <c r="AD40" s="22">
        <v>0</v>
      </c>
      <c r="AE40" s="22">
        <v>13498</v>
      </c>
      <c r="AF40" s="22">
        <v>0</v>
      </c>
      <c r="AG40" s="22">
        <v>0</v>
      </c>
      <c r="AH40" s="22">
        <v>42011</v>
      </c>
      <c r="AI40" s="22">
        <v>213621</v>
      </c>
      <c r="AJ40" s="22">
        <v>0</v>
      </c>
      <c r="AK40" s="22">
        <v>0</v>
      </c>
      <c r="AL40" s="22">
        <v>0</v>
      </c>
      <c r="AM40" s="22">
        <v>0</v>
      </c>
    </row>
    <row r="41" spans="1:3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5053329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5053329</v>
      </c>
      <c r="N41" s="22">
        <v>0</v>
      </c>
      <c r="O41" s="22">
        <v>0</v>
      </c>
      <c r="P41" s="22">
        <v>1371371</v>
      </c>
      <c r="Q41" s="22">
        <v>0</v>
      </c>
      <c r="R41" s="22">
        <v>0</v>
      </c>
      <c r="S41" s="22">
        <v>98500</v>
      </c>
      <c r="T41" s="22">
        <v>6523200</v>
      </c>
      <c r="U41" s="22">
        <v>4136665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4136665</v>
      </c>
      <c r="AD41" s="22">
        <v>0</v>
      </c>
      <c r="AE41" s="22">
        <v>469683</v>
      </c>
      <c r="AF41" s="22">
        <v>0</v>
      </c>
      <c r="AG41" s="22">
        <v>0</v>
      </c>
      <c r="AH41" s="22">
        <v>77796</v>
      </c>
      <c r="AI41" s="22">
        <v>4684144</v>
      </c>
      <c r="AJ41" s="22">
        <v>0</v>
      </c>
      <c r="AK41" s="22">
        <v>0</v>
      </c>
      <c r="AL41" s="22">
        <v>0</v>
      </c>
      <c r="AM41" s="22">
        <v>0</v>
      </c>
    </row>
    <row r="42" spans="1:3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69021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69021</v>
      </c>
      <c r="N42" s="22">
        <v>0</v>
      </c>
      <c r="O42" s="22">
        <v>0</v>
      </c>
      <c r="P42" s="22">
        <v>1710073</v>
      </c>
      <c r="Q42" s="22">
        <v>0</v>
      </c>
      <c r="R42" s="22">
        <v>0</v>
      </c>
      <c r="S42" s="22">
        <v>871549</v>
      </c>
      <c r="T42" s="22">
        <v>2650643</v>
      </c>
      <c r="U42" s="22">
        <v>66611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66611</v>
      </c>
      <c r="AD42" s="22">
        <v>0</v>
      </c>
      <c r="AE42" s="22">
        <v>1185178</v>
      </c>
      <c r="AF42" s="22">
        <v>0</v>
      </c>
      <c r="AG42" s="22">
        <v>0</v>
      </c>
      <c r="AH42" s="22">
        <v>625523</v>
      </c>
      <c r="AI42" s="22">
        <v>1877312</v>
      </c>
      <c r="AJ42" s="22">
        <v>0</v>
      </c>
      <c r="AK42" s="22">
        <v>0</v>
      </c>
      <c r="AL42" s="22">
        <v>0</v>
      </c>
      <c r="AM42" s="22">
        <v>0</v>
      </c>
    </row>
    <row r="43" spans="1:3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1644993</v>
      </c>
      <c r="O43" s="22">
        <v>0</v>
      </c>
      <c r="P43" s="22">
        <v>314427</v>
      </c>
      <c r="Q43" s="22">
        <v>0</v>
      </c>
      <c r="R43" s="22">
        <v>0</v>
      </c>
      <c r="S43" s="22">
        <v>59052</v>
      </c>
      <c r="T43" s="22">
        <v>2018472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277982</v>
      </c>
      <c r="AF43" s="22">
        <v>0</v>
      </c>
      <c r="AG43" s="22">
        <v>0</v>
      </c>
      <c r="AH43" s="22">
        <v>59046</v>
      </c>
      <c r="AI43" s="22">
        <v>337028</v>
      </c>
      <c r="AJ43" s="22">
        <v>0</v>
      </c>
      <c r="AK43" s="22">
        <v>0</v>
      </c>
      <c r="AL43" s="22">
        <v>0</v>
      </c>
      <c r="AM43" s="22">
        <v>0</v>
      </c>
    </row>
    <row r="44" spans="1:3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964584</v>
      </c>
      <c r="F44" s="22">
        <v>0</v>
      </c>
      <c r="G44" s="22">
        <v>41008</v>
      </c>
      <c r="H44" s="22">
        <v>204032</v>
      </c>
      <c r="I44" s="22">
        <v>0</v>
      </c>
      <c r="J44" s="22">
        <v>0</v>
      </c>
      <c r="K44" s="22">
        <v>0</v>
      </c>
      <c r="L44" s="22">
        <v>0</v>
      </c>
      <c r="M44" s="22">
        <v>1209624</v>
      </c>
      <c r="N44" s="22">
        <v>0</v>
      </c>
      <c r="O44" s="22">
        <v>12394</v>
      </c>
      <c r="P44" s="22">
        <v>1426930</v>
      </c>
      <c r="Q44" s="22">
        <v>0</v>
      </c>
      <c r="R44" s="22">
        <v>0</v>
      </c>
      <c r="S44" s="22">
        <v>0</v>
      </c>
      <c r="T44" s="22">
        <v>2648948</v>
      </c>
      <c r="U44" s="22">
        <v>634791</v>
      </c>
      <c r="V44" s="22">
        <v>0</v>
      </c>
      <c r="W44" s="22">
        <v>27680</v>
      </c>
      <c r="X44" s="22">
        <v>185896</v>
      </c>
      <c r="Y44" s="22">
        <v>0</v>
      </c>
      <c r="Z44" s="22">
        <v>0</v>
      </c>
      <c r="AA44" s="22">
        <v>0</v>
      </c>
      <c r="AB44" s="22">
        <v>0</v>
      </c>
      <c r="AC44" s="22">
        <v>848367</v>
      </c>
      <c r="AD44" s="22">
        <v>8924</v>
      </c>
      <c r="AE44" s="22">
        <v>840798</v>
      </c>
      <c r="AF44" s="22">
        <v>0</v>
      </c>
      <c r="AG44" s="22">
        <v>0</v>
      </c>
      <c r="AH44" s="22">
        <v>0</v>
      </c>
      <c r="AI44" s="22">
        <v>1698089</v>
      </c>
      <c r="AJ44" s="22">
        <v>0</v>
      </c>
      <c r="AK44" s="22">
        <v>0</v>
      </c>
      <c r="AL44" s="22">
        <v>0</v>
      </c>
      <c r="AM44" s="22">
        <v>0</v>
      </c>
    </row>
    <row r="45" spans="1:3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1693363</v>
      </c>
      <c r="F45" s="22">
        <v>0</v>
      </c>
      <c r="G45" s="22">
        <v>86544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1779907</v>
      </c>
      <c r="N45" s="22">
        <v>0</v>
      </c>
      <c r="O45" s="22">
        <v>7220</v>
      </c>
      <c r="P45" s="22">
        <v>147125</v>
      </c>
      <c r="Q45" s="22">
        <v>0</v>
      </c>
      <c r="R45" s="22">
        <v>0</v>
      </c>
      <c r="S45" s="22">
        <v>221292</v>
      </c>
      <c r="T45" s="22">
        <v>2155544</v>
      </c>
      <c r="U45" s="22">
        <v>1580837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1580837</v>
      </c>
      <c r="AD45" s="22">
        <v>7220</v>
      </c>
      <c r="AE45" s="22">
        <v>59550</v>
      </c>
      <c r="AF45" s="22">
        <v>0</v>
      </c>
      <c r="AG45" s="22">
        <v>0</v>
      </c>
      <c r="AH45" s="22">
        <v>216059</v>
      </c>
      <c r="AI45" s="22">
        <v>1863666</v>
      </c>
      <c r="AJ45" s="22">
        <v>0</v>
      </c>
      <c r="AK45" s="22">
        <v>0</v>
      </c>
      <c r="AL45" s="22">
        <v>0</v>
      </c>
      <c r="AM45" s="22">
        <v>0</v>
      </c>
    </row>
    <row r="46" spans="1:3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8684645</v>
      </c>
      <c r="O46" s="22">
        <v>0</v>
      </c>
      <c r="P46" s="22">
        <v>20500</v>
      </c>
      <c r="Q46" s="22">
        <v>0</v>
      </c>
      <c r="R46" s="22">
        <v>0</v>
      </c>
      <c r="S46" s="22">
        <v>25001</v>
      </c>
      <c r="T46" s="22">
        <v>8730146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14825</v>
      </c>
      <c r="AF46" s="22">
        <v>0</v>
      </c>
      <c r="AG46" s="22">
        <v>0</v>
      </c>
      <c r="AH46" s="22">
        <v>20400</v>
      </c>
      <c r="AI46" s="22">
        <v>35225</v>
      </c>
      <c r="AJ46" s="22">
        <v>0</v>
      </c>
      <c r="AK46" s="22">
        <v>0</v>
      </c>
      <c r="AL46" s="22">
        <v>0</v>
      </c>
      <c r="AM46" s="22">
        <v>0</v>
      </c>
    </row>
    <row r="47" spans="1:3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155804</v>
      </c>
      <c r="O47" s="22">
        <v>0</v>
      </c>
      <c r="P47" s="22">
        <v>1580424</v>
      </c>
      <c r="Q47" s="22">
        <v>0</v>
      </c>
      <c r="R47" s="22">
        <v>0</v>
      </c>
      <c r="S47" s="22">
        <v>738469</v>
      </c>
      <c r="T47" s="22">
        <v>2474697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1467734</v>
      </c>
      <c r="AF47" s="22">
        <v>0</v>
      </c>
      <c r="AG47" s="22">
        <v>0</v>
      </c>
      <c r="AH47" s="22">
        <v>715904</v>
      </c>
      <c r="AI47" s="22">
        <v>2183638</v>
      </c>
      <c r="AJ47" s="22">
        <v>0</v>
      </c>
      <c r="AK47" s="22">
        <v>0</v>
      </c>
      <c r="AL47" s="22">
        <v>0</v>
      </c>
      <c r="AM47" s="22">
        <v>0</v>
      </c>
    </row>
    <row r="48" spans="1:3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188333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188333</v>
      </c>
      <c r="N48" s="22">
        <v>6069966</v>
      </c>
      <c r="O48" s="22">
        <v>104753</v>
      </c>
      <c r="P48" s="22">
        <v>20810</v>
      </c>
      <c r="Q48" s="22">
        <v>0</v>
      </c>
      <c r="R48" s="22">
        <v>0</v>
      </c>
      <c r="S48" s="22">
        <v>77291</v>
      </c>
      <c r="T48" s="22">
        <v>6461153</v>
      </c>
      <c r="U48" s="22">
        <v>186261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186261</v>
      </c>
      <c r="AD48" s="22">
        <v>54122</v>
      </c>
      <c r="AE48" s="22">
        <v>20810</v>
      </c>
      <c r="AF48" s="22">
        <v>0</v>
      </c>
      <c r="AG48" s="22">
        <v>0</v>
      </c>
      <c r="AH48" s="22">
        <v>24475</v>
      </c>
      <c r="AI48" s="22">
        <v>285668</v>
      </c>
      <c r="AJ48" s="22">
        <v>0</v>
      </c>
      <c r="AK48" s="22">
        <v>0</v>
      </c>
      <c r="AL48" s="22">
        <v>0</v>
      </c>
      <c r="AM48" s="22">
        <v>0</v>
      </c>
    </row>
    <row r="49" spans="1:3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186171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186171</v>
      </c>
      <c r="N49" s="22">
        <v>267702</v>
      </c>
      <c r="O49" s="22">
        <v>0</v>
      </c>
      <c r="P49" s="22">
        <v>761736</v>
      </c>
      <c r="Q49" s="22">
        <v>0</v>
      </c>
      <c r="R49" s="22">
        <v>0</v>
      </c>
      <c r="S49" s="22">
        <v>482524</v>
      </c>
      <c r="T49" s="22">
        <v>1698133</v>
      </c>
      <c r="U49" s="22">
        <v>186171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186171</v>
      </c>
      <c r="AD49" s="22">
        <v>0</v>
      </c>
      <c r="AE49" s="22">
        <v>378199</v>
      </c>
      <c r="AF49" s="22">
        <v>0</v>
      </c>
      <c r="AG49" s="22">
        <v>0</v>
      </c>
      <c r="AH49" s="22">
        <v>394037</v>
      </c>
      <c r="AI49" s="22">
        <v>958407</v>
      </c>
      <c r="AJ49" s="22">
        <v>0</v>
      </c>
      <c r="AK49" s="22">
        <v>0</v>
      </c>
      <c r="AL49" s="22">
        <v>0</v>
      </c>
      <c r="AM49" s="22">
        <v>0</v>
      </c>
    </row>
    <row r="50" spans="1:3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134687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134687</v>
      </c>
      <c r="N50" s="22">
        <v>0</v>
      </c>
      <c r="O50" s="22">
        <v>209952</v>
      </c>
      <c r="P50" s="22">
        <v>220592</v>
      </c>
      <c r="Q50" s="22">
        <v>391441</v>
      </c>
      <c r="R50" s="22">
        <v>0</v>
      </c>
      <c r="S50" s="22">
        <v>146597</v>
      </c>
      <c r="T50" s="22">
        <v>1103269</v>
      </c>
      <c r="U50" s="22">
        <v>112115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112115</v>
      </c>
      <c r="AD50" s="22">
        <v>99097</v>
      </c>
      <c r="AE50" s="22">
        <v>220592</v>
      </c>
      <c r="AF50" s="22">
        <v>0</v>
      </c>
      <c r="AG50" s="22">
        <v>0</v>
      </c>
      <c r="AH50" s="22">
        <v>146596</v>
      </c>
      <c r="AI50" s="22">
        <v>578400</v>
      </c>
      <c r="AJ50" s="22">
        <v>0</v>
      </c>
      <c r="AK50" s="22">
        <v>0</v>
      </c>
      <c r="AL50" s="22">
        <v>0</v>
      </c>
      <c r="AM50" s="22">
        <v>0</v>
      </c>
    </row>
    <row r="51" spans="1:3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10483155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10483155</v>
      </c>
      <c r="N51" s="22">
        <v>0</v>
      </c>
      <c r="O51" s="22">
        <v>0</v>
      </c>
      <c r="P51" s="22">
        <v>3022605</v>
      </c>
      <c r="Q51" s="22">
        <v>0</v>
      </c>
      <c r="R51" s="22">
        <v>0</v>
      </c>
      <c r="S51" s="22">
        <v>602520</v>
      </c>
      <c r="T51" s="22">
        <v>14108280</v>
      </c>
      <c r="U51" s="22">
        <v>9803972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9803972</v>
      </c>
      <c r="AD51" s="22">
        <v>0</v>
      </c>
      <c r="AE51" s="22">
        <v>2933969</v>
      </c>
      <c r="AF51" s="22">
        <v>0</v>
      </c>
      <c r="AG51" s="22">
        <v>0</v>
      </c>
      <c r="AH51" s="22">
        <v>502910</v>
      </c>
      <c r="AI51" s="22">
        <v>13240851</v>
      </c>
      <c r="AJ51" s="22">
        <v>0</v>
      </c>
      <c r="AK51" s="22">
        <v>0</v>
      </c>
      <c r="AL51" s="22">
        <v>0</v>
      </c>
      <c r="AM51" s="22">
        <v>0</v>
      </c>
    </row>
    <row r="52" spans="1:3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161772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161772</v>
      </c>
      <c r="N52" s="22">
        <v>112443</v>
      </c>
      <c r="O52" s="22">
        <v>0</v>
      </c>
      <c r="P52" s="22">
        <v>3426078</v>
      </c>
      <c r="Q52" s="22">
        <v>0</v>
      </c>
      <c r="R52" s="22">
        <v>0</v>
      </c>
      <c r="S52" s="22">
        <v>306745</v>
      </c>
      <c r="T52" s="22">
        <v>4007038</v>
      </c>
      <c r="U52" s="22">
        <v>124511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124511</v>
      </c>
      <c r="AD52" s="22">
        <v>266577</v>
      </c>
      <c r="AE52" s="22">
        <v>2032197</v>
      </c>
      <c r="AF52" s="22">
        <v>0</v>
      </c>
      <c r="AG52" s="22">
        <v>0</v>
      </c>
      <c r="AH52" s="22">
        <v>0</v>
      </c>
      <c r="AI52" s="22">
        <v>2423285</v>
      </c>
      <c r="AJ52" s="22">
        <v>0</v>
      </c>
      <c r="AK52" s="22">
        <v>0</v>
      </c>
      <c r="AL52" s="22">
        <v>0</v>
      </c>
      <c r="AM52" s="22">
        <v>0</v>
      </c>
    </row>
    <row r="53" spans="1:3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1579358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1579358</v>
      </c>
      <c r="N53" s="22">
        <v>73783</v>
      </c>
      <c r="O53" s="22">
        <v>0</v>
      </c>
      <c r="P53" s="22">
        <v>804843</v>
      </c>
      <c r="Q53" s="22">
        <v>41297</v>
      </c>
      <c r="R53" s="22">
        <v>0</v>
      </c>
      <c r="S53" s="22">
        <v>173193</v>
      </c>
      <c r="T53" s="22">
        <v>2672474</v>
      </c>
      <c r="U53" s="22">
        <v>1550132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1550132</v>
      </c>
      <c r="AD53" s="22">
        <v>0</v>
      </c>
      <c r="AE53" s="22">
        <v>600842</v>
      </c>
      <c r="AF53" s="22">
        <v>0</v>
      </c>
      <c r="AG53" s="22">
        <v>0</v>
      </c>
      <c r="AH53" s="22">
        <v>138193</v>
      </c>
      <c r="AI53" s="22">
        <v>2289167</v>
      </c>
      <c r="AJ53" s="22">
        <v>0</v>
      </c>
      <c r="AK53" s="22">
        <v>0</v>
      </c>
      <c r="AL53" s="22">
        <v>0</v>
      </c>
      <c r="AM53" s="22">
        <v>0</v>
      </c>
    </row>
    <row r="54" spans="1:3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2510348</v>
      </c>
      <c r="O54" s="22">
        <v>0</v>
      </c>
      <c r="P54" s="22">
        <v>302608</v>
      </c>
      <c r="Q54" s="22">
        <v>0</v>
      </c>
      <c r="R54" s="22">
        <v>0</v>
      </c>
      <c r="S54" s="22">
        <v>173357</v>
      </c>
      <c r="T54" s="22">
        <v>2986313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300589</v>
      </c>
      <c r="AF54" s="22">
        <v>0</v>
      </c>
      <c r="AG54" s="22">
        <v>0</v>
      </c>
      <c r="AH54" s="22">
        <v>173357</v>
      </c>
      <c r="AI54" s="22">
        <v>473946</v>
      </c>
      <c r="AJ54" s="22">
        <v>0</v>
      </c>
      <c r="AK54" s="22">
        <v>0</v>
      </c>
      <c r="AL54" s="22">
        <v>0</v>
      </c>
      <c r="AM54" s="22">
        <v>0</v>
      </c>
    </row>
    <row r="55" spans="1:3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788372</v>
      </c>
      <c r="F55" s="22">
        <v>0</v>
      </c>
      <c r="G55" s="22">
        <v>67776</v>
      </c>
      <c r="H55" s="22">
        <v>0</v>
      </c>
      <c r="I55" s="22">
        <v>256577</v>
      </c>
      <c r="J55" s="22">
        <v>0</v>
      </c>
      <c r="K55" s="22">
        <v>0</v>
      </c>
      <c r="L55" s="22">
        <v>0</v>
      </c>
      <c r="M55" s="22">
        <v>1112725</v>
      </c>
      <c r="N55" s="22">
        <v>0</v>
      </c>
      <c r="O55" s="22">
        <v>0</v>
      </c>
      <c r="P55" s="22">
        <v>604456</v>
      </c>
      <c r="Q55" s="22">
        <v>1149</v>
      </c>
      <c r="R55" s="22">
        <v>0</v>
      </c>
      <c r="S55" s="22">
        <v>514399</v>
      </c>
      <c r="T55" s="22">
        <v>2232729</v>
      </c>
      <c r="U55" s="22">
        <v>82168</v>
      </c>
      <c r="V55" s="22">
        <v>0</v>
      </c>
      <c r="W55" s="22">
        <v>39252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121420</v>
      </c>
      <c r="AD55" s="22">
        <v>0</v>
      </c>
      <c r="AE55" s="22">
        <v>406488</v>
      </c>
      <c r="AF55" s="22">
        <v>0</v>
      </c>
      <c r="AG55" s="22">
        <v>0</v>
      </c>
      <c r="AH55" s="22">
        <v>164113</v>
      </c>
      <c r="AI55" s="22">
        <v>692021</v>
      </c>
      <c r="AJ55" s="22">
        <v>0</v>
      </c>
      <c r="AK55" s="22">
        <v>0</v>
      </c>
      <c r="AL55" s="22">
        <v>0</v>
      </c>
      <c r="AM55" s="22">
        <v>0</v>
      </c>
    </row>
    <row r="56" spans="1:3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221414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221414</v>
      </c>
      <c r="N56" s="22">
        <v>0</v>
      </c>
      <c r="O56" s="22">
        <v>0</v>
      </c>
      <c r="P56" s="22">
        <v>1031429</v>
      </c>
      <c r="Q56" s="22">
        <v>0</v>
      </c>
      <c r="R56" s="22">
        <v>0</v>
      </c>
      <c r="S56" s="22">
        <v>254690</v>
      </c>
      <c r="T56" s="22">
        <v>1507533</v>
      </c>
      <c r="U56" s="22">
        <v>221414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221414</v>
      </c>
      <c r="AD56" s="22">
        <v>0</v>
      </c>
      <c r="AE56" s="22">
        <v>599294</v>
      </c>
      <c r="AF56" s="22">
        <v>0</v>
      </c>
      <c r="AG56" s="22">
        <v>0</v>
      </c>
      <c r="AH56" s="22">
        <v>250566</v>
      </c>
      <c r="AI56" s="22">
        <v>1071274</v>
      </c>
      <c r="AJ56" s="22">
        <v>0</v>
      </c>
      <c r="AK56" s="22">
        <v>0</v>
      </c>
      <c r="AL56" s="22">
        <v>0</v>
      </c>
      <c r="AM56" s="22">
        <v>0</v>
      </c>
    </row>
    <row r="57" spans="1:3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1761727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1761727</v>
      </c>
      <c r="N57" s="22">
        <v>1547687</v>
      </c>
      <c r="O57" s="22">
        <v>0</v>
      </c>
      <c r="P57" s="22">
        <v>182237</v>
      </c>
      <c r="Q57" s="22">
        <v>0</v>
      </c>
      <c r="R57" s="22">
        <v>49822</v>
      </c>
      <c r="S57" s="22">
        <v>0</v>
      </c>
      <c r="T57" s="22">
        <v>3541473</v>
      </c>
      <c r="U57" s="22">
        <v>1707526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1707526</v>
      </c>
      <c r="AD57" s="22">
        <v>0</v>
      </c>
      <c r="AE57" s="22">
        <v>70472</v>
      </c>
      <c r="AF57" s="22">
        <v>0</v>
      </c>
      <c r="AG57" s="22">
        <v>32384</v>
      </c>
      <c r="AH57" s="22">
        <v>0</v>
      </c>
      <c r="AI57" s="22">
        <v>1810382</v>
      </c>
      <c r="AJ57" s="22">
        <v>0</v>
      </c>
      <c r="AK57" s="22">
        <v>0</v>
      </c>
      <c r="AL57" s="22">
        <v>0</v>
      </c>
      <c r="AM57" s="22">
        <v>0</v>
      </c>
    </row>
    <row r="58" spans="1:3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14000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14000</v>
      </c>
      <c r="N58" s="22">
        <v>0</v>
      </c>
      <c r="O58" s="22">
        <v>317532</v>
      </c>
      <c r="P58" s="22">
        <v>2489908</v>
      </c>
      <c r="Q58" s="22">
        <v>0</v>
      </c>
      <c r="R58" s="22">
        <v>0</v>
      </c>
      <c r="S58" s="22">
        <v>216921</v>
      </c>
      <c r="T58" s="22">
        <v>3038361</v>
      </c>
      <c r="U58" s="22">
        <v>12224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12224</v>
      </c>
      <c r="AD58" s="22">
        <v>238143</v>
      </c>
      <c r="AE58" s="22">
        <v>2441085</v>
      </c>
      <c r="AF58" s="22">
        <v>0</v>
      </c>
      <c r="AG58" s="22">
        <v>0</v>
      </c>
      <c r="AH58" s="22">
        <v>94938</v>
      </c>
      <c r="AI58" s="22">
        <v>2786390</v>
      </c>
      <c r="AJ58" s="22">
        <v>0</v>
      </c>
      <c r="AK58" s="22">
        <v>0</v>
      </c>
      <c r="AL58" s="22">
        <v>0</v>
      </c>
      <c r="AM58" s="22">
        <v>0</v>
      </c>
    </row>
    <row r="59" spans="1:3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3574155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3574155</v>
      </c>
      <c r="N59" s="22">
        <v>3385871</v>
      </c>
      <c r="O59" s="22">
        <v>0</v>
      </c>
      <c r="P59" s="22">
        <v>253487</v>
      </c>
      <c r="Q59" s="22">
        <v>0</v>
      </c>
      <c r="R59" s="22">
        <v>0</v>
      </c>
      <c r="S59" s="22">
        <v>0</v>
      </c>
      <c r="T59" s="22">
        <v>7213513</v>
      </c>
      <c r="U59" s="22">
        <v>0</v>
      </c>
      <c r="V59" s="22">
        <v>0</v>
      </c>
      <c r="W59" s="22">
        <v>1009188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1009188</v>
      </c>
      <c r="AD59" s="22">
        <v>0</v>
      </c>
      <c r="AE59" s="22">
        <v>213487</v>
      </c>
      <c r="AF59" s="22">
        <v>0</v>
      </c>
      <c r="AG59" s="22">
        <v>0</v>
      </c>
      <c r="AH59" s="22">
        <v>0</v>
      </c>
      <c r="AI59" s="22">
        <v>1222675</v>
      </c>
      <c r="AJ59" s="22">
        <v>0</v>
      </c>
      <c r="AK59" s="22">
        <v>0</v>
      </c>
      <c r="AL59" s="22">
        <v>0</v>
      </c>
      <c r="AM59" s="22">
        <v>0</v>
      </c>
    </row>
    <row r="60" spans="1:3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2063780</v>
      </c>
      <c r="F60" s="22">
        <v>0</v>
      </c>
      <c r="G60" s="22">
        <v>491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2064271</v>
      </c>
      <c r="N60" s="22">
        <v>0</v>
      </c>
      <c r="O60" s="22">
        <v>0</v>
      </c>
      <c r="P60" s="22">
        <v>550920</v>
      </c>
      <c r="Q60" s="22">
        <v>0</v>
      </c>
      <c r="R60" s="22">
        <v>0</v>
      </c>
      <c r="S60" s="22">
        <v>0</v>
      </c>
      <c r="T60" s="22">
        <v>2615191</v>
      </c>
      <c r="U60" s="22">
        <v>2063780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2063780</v>
      </c>
      <c r="AD60" s="22">
        <v>0</v>
      </c>
      <c r="AE60" s="22">
        <v>358876</v>
      </c>
      <c r="AF60" s="22">
        <v>0</v>
      </c>
      <c r="AG60" s="22">
        <v>0</v>
      </c>
      <c r="AH60" s="22">
        <v>0</v>
      </c>
      <c r="AI60" s="22">
        <v>2422656</v>
      </c>
      <c r="AJ60" s="22">
        <v>0</v>
      </c>
      <c r="AK60" s="22">
        <v>0</v>
      </c>
      <c r="AL60" s="22">
        <v>0</v>
      </c>
      <c r="AM60" s="22">
        <v>0</v>
      </c>
    </row>
    <row r="61" spans="1:3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27904463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27904463</v>
      </c>
      <c r="N61" s="22">
        <v>9739</v>
      </c>
      <c r="O61" s="22">
        <v>3704250</v>
      </c>
      <c r="P61" s="22">
        <v>23378</v>
      </c>
      <c r="Q61" s="22">
        <v>0</v>
      </c>
      <c r="R61" s="22">
        <v>114516</v>
      </c>
      <c r="S61" s="22">
        <v>2569334</v>
      </c>
      <c r="T61" s="22">
        <v>34325680</v>
      </c>
      <c r="U61" s="22">
        <v>18083947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18083947</v>
      </c>
      <c r="AD61" s="22">
        <v>1391591</v>
      </c>
      <c r="AE61" s="22">
        <v>8182</v>
      </c>
      <c r="AF61" s="22">
        <v>0</v>
      </c>
      <c r="AG61" s="22">
        <v>114516</v>
      </c>
      <c r="AH61" s="22">
        <v>2272458</v>
      </c>
      <c r="AI61" s="22">
        <v>21870694</v>
      </c>
      <c r="AJ61" s="22">
        <v>0</v>
      </c>
      <c r="AK61" s="22">
        <v>0</v>
      </c>
      <c r="AL61" s="22">
        <v>0</v>
      </c>
      <c r="AM61" s="22">
        <v>0</v>
      </c>
    </row>
    <row r="62" spans="1:3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105313</v>
      </c>
      <c r="P62" s="22">
        <v>1042065</v>
      </c>
      <c r="Q62" s="22">
        <v>0</v>
      </c>
      <c r="R62" s="22">
        <v>0</v>
      </c>
      <c r="S62" s="22">
        <v>444329</v>
      </c>
      <c r="T62" s="22">
        <v>1591707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28324</v>
      </c>
      <c r="AE62" s="22">
        <v>475758</v>
      </c>
      <c r="AF62" s="22">
        <v>0</v>
      </c>
      <c r="AG62" s="22">
        <v>0</v>
      </c>
      <c r="AH62" s="22">
        <v>412304</v>
      </c>
      <c r="AI62" s="22">
        <v>916386</v>
      </c>
      <c r="AJ62" s="22">
        <v>0</v>
      </c>
      <c r="AK62" s="22">
        <v>0</v>
      </c>
      <c r="AL62" s="22">
        <v>0</v>
      </c>
      <c r="AM62" s="22">
        <v>0</v>
      </c>
    </row>
    <row r="63" spans="1:3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967232</v>
      </c>
      <c r="H63" s="22">
        <v>583650</v>
      </c>
      <c r="I63" s="22">
        <v>0</v>
      </c>
      <c r="J63" s="22">
        <v>0</v>
      </c>
      <c r="K63" s="22">
        <v>0</v>
      </c>
      <c r="L63" s="22">
        <v>0</v>
      </c>
      <c r="M63" s="22">
        <v>1550882</v>
      </c>
      <c r="N63" s="22">
        <v>0</v>
      </c>
      <c r="O63" s="22">
        <v>39776</v>
      </c>
      <c r="P63" s="22">
        <v>811827</v>
      </c>
      <c r="Q63" s="22">
        <v>0</v>
      </c>
      <c r="R63" s="22">
        <v>0</v>
      </c>
      <c r="S63" s="22">
        <v>1</v>
      </c>
      <c r="T63" s="22">
        <v>2402486</v>
      </c>
      <c r="U63" s="22">
        <v>967237</v>
      </c>
      <c r="V63" s="22">
        <v>0</v>
      </c>
      <c r="W63" s="22">
        <v>0</v>
      </c>
      <c r="X63" s="22">
        <v>437560</v>
      </c>
      <c r="Y63" s="22">
        <v>0</v>
      </c>
      <c r="Z63" s="22">
        <v>0</v>
      </c>
      <c r="AA63" s="22">
        <v>0</v>
      </c>
      <c r="AB63" s="22">
        <v>0</v>
      </c>
      <c r="AC63" s="22">
        <v>1404797</v>
      </c>
      <c r="AD63" s="22">
        <v>18363</v>
      </c>
      <c r="AE63" s="22">
        <v>694393</v>
      </c>
      <c r="AF63" s="22">
        <v>0</v>
      </c>
      <c r="AG63" s="22">
        <v>0</v>
      </c>
      <c r="AH63" s="22">
        <v>1</v>
      </c>
      <c r="AI63" s="22">
        <v>2117554</v>
      </c>
      <c r="AJ63" s="22">
        <v>0</v>
      </c>
      <c r="AK63" s="22">
        <v>0</v>
      </c>
      <c r="AL63" s="22">
        <v>0</v>
      </c>
      <c r="AM63" s="22">
        <v>0</v>
      </c>
    </row>
    <row r="64" spans="1:3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410443</v>
      </c>
      <c r="Q64" s="22">
        <v>0</v>
      </c>
      <c r="R64" s="22">
        <v>0</v>
      </c>
      <c r="S64" s="22">
        <v>0</v>
      </c>
      <c r="T64" s="22">
        <v>410443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287310</v>
      </c>
      <c r="AF64" s="22">
        <v>0</v>
      </c>
      <c r="AG64" s="22">
        <v>0</v>
      </c>
      <c r="AH64" s="22">
        <v>0</v>
      </c>
      <c r="AI64" s="22">
        <v>287310</v>
      </c>
      <c r="AJ64" s="22">
        <v>0</v>
      </c>
      <c r="AK64" s="22">
        <v>0</v>
      </c>
      <c r="AL64" s="22">
        <v>0</v>
      </c>
      <c r="AM64" s="22">
        <v>0</v>
      </c>
    </row>
    <row r="65" spans="1:3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4518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4518</v>
      </c>
      <c r="N65" s="22">
        <v>0</v>
      </c>
      <c r="O65" s="22">
        <v>27553</v>
      </c>
      <c r="P65" s="22">
        <v>16358</v>
      </c>
      <c r="Q65" s="22">
        <v>0</v>
      </c>
      <c r="R65" s="22">
        <v>0</v>
      </c>
      <c r="S65" s="22">
        <v>211735</v>
      </c>
      <c r="T65" s="22">
        <v>260164</v>
      </c>
      <c r="U65" s="22">
        <v>2711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2711</v>
      </c>
      <c r="AD65" s="22">
        <v>19136</v>
      </c>
      <c r="AE65" s="22">
        <v>12167</v>
      </c>
      <c r="AF65" s="22">
        <v>0</v>
      </c>
      <c r="AG65" s="22">
        <v>0</v>
      </c>
      <c r="AH65" s="22">
        <v>211736</v>
      </c>
      <c r="AI65" s="22">
        <v>245750</v>
      </c>
      <c r="AJ65" s="22">
        <v>0</v>
      </c>
      <c r="AK65" s="22">
        <v>0</v>
      </c>
      <c r="AL65" s="22">
        <v>0</v>
      </c>
      <c r="AM65" s="22">
        <v>0</v>
      </c>
    </row>
    <row r="66" spans="1:3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748796</v>
      </c>
      <c r="O66" s="22">
        <v>0</v>
      </c>
      <c r="P66" s="22">
        <v>106096</v>
      </c>
      <c r="Q66" s="22">
        <v>0</v>
      </c>
      <c r="R66" s="22">
        <v>0</v>
      </c>
      <c r="S66" s="22">
        <v>234249</v>
      </c>
      <c r="T66" s="22">
        <v>1089141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61184</v>
      </c>
      <c r="AF66" s="22">
        <v>0</v>
      </c>
      <c r="AG66" s="22">
        <v>0</v>
      </c>
      <c r="AH66" s="22">
        <v>161392</v>
      </c>
      <c r="AI66" s="22">
        <v>222576</v>
      </c>
      <c r="AJ66" s="22">
        <v>0</v>
      </c>
      <c r="AK66" s="22">
        <v>0</v>
      </c>
      <c r="AL66" s="22">
        <v>0</v>
      </c>
      <c r="AM66" s="22">
        <v>0</v>
      </c>
    </row>
    <row r="67" spans="1:3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642219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642219</v>
      </c>
      <c r="N67" s="22">
        <v>0</v>
      </c>
      <c r="O67" s="22">
        <v>170000</v>
      </c>
      <c r="P67" s="22">
        <v>604034</v>
      </c>
      <c r="Q67" s="22">
        <v>0</v>
      </c>
      <c r="R67" s="22">
        <v>0</v>
      </c>
      <c r="S67" s="22">
        <v>71373</v>
      </c>
      <c r="T67" s="22">
        <v>1487626</v>
      </c>
      <c r="U67" s="22">
        <v>482515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482515</v>
      </c>
      <c r="AD67" s="22">
        <v>66078</v>
      </c>
      <c r="AE67" s="22">
        <v>367634</v>
      </c>
      <c r="AF67" s="22">
        <v>0</v>
      </c>
      <c r="AG67" s="22">
        <v>0</v>
      </c>
      <c r="AH67" s="22">
        <v>70373</v>
      </c>
      <c r="AI67" s="22">
        <v>986600</v>
      </c>
      <c r="AJ67" s="22">
        <v>0</v>
      </c>
      <c r="AK67" s="22">
        <v>0</v>
      </c>
      <c r="AL67" s="22">
        <v>0</v>
      </c>
      <c r="AM67" s="22">
        <v>0</v>
      </c>
    </row>
    <row r="68" spans="1:3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50623</v>
      </c>
      <c r="Q68" s="22">
        <v>0</v>
      </c>
      <c r="R68" s="22">
        <v>0</v>
      </c>
      <c r="S68" s="22">
        <v>102157</v>
      </c>
      <c r="T68" s="22">
        <v>152780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23963</v>
      </c>
      <c r="AF68" s="22">
        <v>0</v>
      </c>
      <c r="AG68" s="22">
        <v>0</v>
      </c>
      <c r="AH68" s="22">
        <v>51861</v>
      </c>
      <c r="AI68" s="22">
        <v>75824</v>
      </c>
      <c r="AJ68" s="22">
        <v>0</v>
      </c>
      <c r="AK68" s="22">
        <v>0</v>
      </c>
      <c r="AL68" s="22">
        <v>0</v>
      </c>
      <c r="AM68" s="22">
        <v>0</v>
      </c>
    </row>
    <row r="69" spans="1:3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1105746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1105746</v>
      </c>
      <c r="N69" s="22">
        <v>0</v>
      </c>
      <c r="O69" s="22">
        <v>0</v>
      </c>
      <c r="P69" s="22">
        <v>0</v>
      </c>
      <c r="Q69" s="22">
        <v>19665</v>
      </c>
      <c r="R69" s="22">
        <v>0</v>
      </c>
      <c r="S69" s="22">
        <v>333097</v>
      </c>
      <c r="T69" s="22">
        <v>1458508</v>
      </c>
      <c r="U69" s="22">
        <v>969398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969398</v>
      </c>
      <c r="AD69" s="22">
        <v>0</v>
      </c>
      <c r="AE69" s="22">
        <v>0</v>
      </c>
      <c r="AF69" s="22">
        <v>0</v>
      </c>
      <c r="AG69" s="22">
        <v>0</v>
      </c>
      <c r="AH69" s="22">
        <v>309642</v>
      </c>
      <c r="AI69" s="22">
        <v>1279040</v>
      </c>
      <c r="AJ69" s="22">
        <v>0</v>
      </c>
      <c r="AK69" s="22">
        <v>0</v>
      </c>
      <c r="AL69" s="22">
        <v>0</v>
      </c>
      <c r="AM69" s="22">
        <v>0</v>
      </c>
    </row>
    <row r="70" spans="1:3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496410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496410</v>
      </c>
      <c r="N70" s="22">
        <v>0</v>
      </c>
      <c r="O70" s="22">
        <v>120176</v>
      </c>
      <c r="P70" s="22">
        <v>424271</v>
      </c>
      <c r="Q70" s="22">
        <v>0</v>
      </c>
      <c r="R70" s="22">
        <v>0</v>
      </c>
      <c r="S70" s="22">
        <v>580659</v>
      </c>
      <c r="T70" s="22">
        <v>1621516</v>
      </c>
      <c r="U70" s="22">
        <v>328949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328949</v>
      </c>
      <c r="AD70" s="22">
        <v>75247</v>
      </c>
      <c r="AE70" s="22">
        <v>421623</v>
      </c>
      <c r="AF70" s="22">
        <v>0</v>
      </c>
      <c r="AG70" s="22">
        <v>0</v>
      </c>
      <c r="AH70" s="22">
        <v>549653</v>
      </c>
      <c r="AI70" s="22">
        <v>1375472</v>
      </c>
      <c r="AJ70" s="22">
        <v>0</v>
      </c>
      <c r="AK70" s="22">
        <v>0</v>
      </c>
      <c r="AL70" s="22">
        <v>0</v>
      </c>
      <c r="AM70" s="22">
        <v>0</v>
      </c>
    </row>
    <row r="71" spans="1:3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942931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942931</v>
      </c>
      <c r="N71" s="22">
        <v>0</v>
      </c>
      <c r="O71" s="22">
        <v>0</v>
      </c>
      <c r="P71" s="22">
        <v>3887117</v>
      </c>
      <c r="Q71" s="22">
        <v>0</v>
      </c>
      <c r="R71" s="22">
        <v>0</v>
      </c>
      <c r="S71" s="22">
        <v>647704</v>
      </c>
      <c r="T71" s="22">
        <v>5477752</v>
      </c>
      <c r="U71" s="22">
        <v>663217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663217</v>
      </c>
      <c r="AD71" s="22">
        <v>0</v>
      </c>
      <c r="AE71" s="22">
        <v>1987989</v>
      </c>
      <c r="AF71" s="22">
        <v>0</v>
      </c>
      <c r="AG71" s="22">
        <v>0</v>
      </c>
      <c r="AH71" s="22">
        <v>647704</v>
      </c>
      <c r="AI71" s="22">
        <v>3298910</v>
      </c>
      <c r="AJ71" s="22">
        <v>0</v>
      </c>
      <c r="AK71" s="22">
        <v>0</v>
      </c>
      <c r="AL71" s="22">
        <v>0</v>
      </c>
      <c r="AM71" s="22">
        <v>0</v>
      </c>
    </row>
    <row r="72" spans="1:3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42975</v>
      </c>
      <c r="Q72" s="22">
        <v>201876</v>
      </c>
      <c r="R72" s="22">
        <v>0</v>
      </c>
      <c r="S72" s="22">
        <v>256793</v>
      </c>
      <c r="T72" s="22">
        <v>501644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19720</v>
      </c>
      <c r="AF72" s="22">
        <v>0</v>
      </c>
      <c r="AG72" s="22">
        <v>0</v>
      </c>
      <c r="AH72" s="22">
        <v>87965</v>
      </c>
      <c r="AI72" s="22">
        <v>107685</v>
      </c>
      <c r="AJ72" s="22">
        <v>0</v>
      </c>
      <c r="AK72" s="22">
        <v>0</v>
      </c>
      <c r="AL72" s="22">
        <v>0</v>
      </c>
      <c r="AM72" s="22">
        <v>0</v>
      </c>
    </row>
    <row r="73" spans="1:3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</row>
    <row r="74" spans="1:3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1000</v>
      </c>
      <c r="T74" s="22">
        <v>1000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1000</v>
      </c>
      <c r="AI74" s="22">
        <v>1000</v>
      </c>
      <c r="AJ74" s="22">
        <v>0</v>
      </c>
      <c r="AK74" s="22">
        <v>0</v>
      </c>
      <c r="AL74" s="22">
        <v>0</v>
      </c>
      <c r="AM74" s="22">
        <v>0</v>
      </c>
    </row>
    <row r="75" spans="1:3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716673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716673</v>
      </c>
      <c r="N75" s="22">
        <v>0</v>
      </c>
      <c r="O75" s="22">
        <v>119519</v>
      </c>
      <c r="P75" s="22">
        <v>1737474</v>
      </c>
      <c r="Q75" s="22">
        <v>0</v>
      </c>
      <c r="R75" s="22">
        <v>0</v>
      </c>
      <c r="S75" s="22">
        <v>211417</v>
      </c>
      <c r="T75" s="22">
        <v>2785083</v>
      </c>
      <c r="U75" s="22">
        <v>251570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251570</v>
      </c>
      <c r="AD75" s="22">
        <v>49010</v>
      </c>
      <c r="AE75" s="22">
        <v>930429</v>
      </c>
      <c r="AF75" s="22">
        <v>0</v>
      </c>
      <c r="AG75" s="22">
        <v>0</v>
      </c>
      <c r="AH75" s="22">
        <v>205917</v>
      </c>
      <c r="AI75" s="22">
        <v>1436926</v>
      </c>
      <c r="AJ75" s="22">
        <v>0</v>
      </c>
      <c r="AK75" s="22">
        <v>0</v>
      </c>
      <c r="AL75" s="22">
        <v>0</v>
      </c>
      <c r="AM75" s="22">
        <v>0</v>
      </c>
    </row>
    <row r="76" spans="1:3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614812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614812</v>
      </c>
      <c r="N76" s="22">
        <v>0</v>
      </c>
      <c r="O76" s="22">
        <v>0</v>
      </c>
      <c r="P76" s="22">
        <v>339814</v>
      </c>
      <c r="Q76" s="22">
        <v>0</v>
      </c>
      <c r="R76" s="22">
        <v>0</v>
      </c>
      <c r="S76" s="22">
        <v>150564</v>
      </c>
      <c r="T76" s="22">
        <v>1105190</v>
      </c>
      <c r="U76" s="22">
        <v>613128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613128</v>
      </c>
      <c r="AD76" s="22">
        <v>0</v>
      </c>
      <c r="AE76" s="22">
        <v>311496</v>
      </c>
      <c r="AF76" s="22">
        <v>0</v>
      </c>
      <c r="AG76" s="22">
        <v>0</v>
      </c>
      <c r="AH76" s="22">
        <v>150564</v>
      </c>
      <c r="AI76" s="22">
        <v>1075188</v>
      </c>
      <c r="AJ76" s="22">
        <v>0</v>
      </c>
      <c r="AK76" s="22">
        <v>0</v>
      </c>
      <c r="AL76" s="22">
        <v>0</v>
      </c>
      <c r="AM76" s="22">
        <v>0</v>
      </c>
    </row>
    <row r="77" spans="1:3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164827</v>
      </c>
      <c r="P77" s="22">
        <v>661910</v>
      </c>
      <c r="Q77" s="22">
        <v>0</v>
      </c>
      <c r="R77" s="22">
        <v>6044</v>
      </c>
      <c r="S77" s="22">
        <v>339832</v>
      </c>
      <c r="T77" s="22">
        <v>1172613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52472</v>
      </c>
      <c r="AE77" s="22">
        <v>497321</v>
      </c>
      <c r="AF77" s="22">
        <v>0</v>
      </c>
      <c r="AG77" s="22">
        <v>6044</v>
      </c>
      <c r="AH77" s="22">
        <v>315221</v>
      </c>
      <c r="AI77" s="22">
        <v>871058</v>
      </c>
      <c r="AJ77" s="22">
        <v>0</v>
      </c>
      <c r="AK77" s="22">
        <v>0</v>
      </c>
      <c r="AL77" s="22">
        <v>0</v>
      </c>
      <c r="AM77" s="22">
        <v>0</v>
      </c>
    </row>
    <row r="78" spans="1:3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894752</v>
      </c>
      <c r="Q78" s="22">
        <v>0</v>
      </c>
      <c r="R78" s="22">
        <v>0</v>
      </c>
      <c r="S78" s="22">
        <v>328762</v>
      </c>
      <c r="T78" s="22">
        <v>1223514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526746</v>
      </c>
      <c r="AF78" s="22">
        <v>0</v>
      </c>
      <c r="AG78" s="22">
        <v>0</v>
      </c>
      <c r="AH78" s="22">
        <v>269660</v>
      </c>
      <c r="AI78" s="22">
        <v>796406</v>
      </c>
      <c r="AJ78" s="22">
        <v>0</v>
      </c>
      <c r="AK78" s="22">
        <v>0</v>
      </c>
      <c r="AL78" s="22">
        <v>0</v>
      </c>
      <c r="AM78" s="22">
        <v>0</v>
      </c>
    </row>
    <row r="79" spans="1:3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2635797</v>
      </c>
      <c r="Q79" s="22">
        <v>0</v>
      </c>
      <c r="R79" s="22">
        <v>0</v>
      </c>
      <c r="S79" s="22">
        <v>512017</v>
      </c>
      <c r="T79" s="22">
        <v>3147814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1669276</v>
      </c>
      <c r="AF79" s="22">
        <v>0</v>
      </c>
      <c r="AG79" s="22">
        <v>0</v>
      </c>
      <c r="AH79" s="22">
        <v>512017</v>
      </c>
      <c r="AI79" s="22">
        <v>2181293</v>
      </c>
      <c r="AJ79" s="22">
        <v>0</v>
      </c>
      <c r="AK79" s="22">
        <v>0</v>
      </c>
      <c r="AL79" s="22">
        <v>0</v>
      </c>
      <c r="AM79" s="22">
        <v>0</v>
      </c>
    </row>
    <row r="80" spans="1:3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194957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194957</v>
      </c>
      <c r="N80" s="22">
        <v>85548</v>
      </c>
      <c r="O80" s="22">
        <v>0</v>
      </c>
      <c r="P80" s="22">
        <v>2086635</v>
      </c>
      <c r="Q80" s="22">
        <v>7106</v>
      </c>
      <c r="R80" s="22">
        <v>0</v>
      </c>
      <c r="S80" s="22">
        <v>227191</v>
      </c>
      <c r="T80" s="22">
        <v>2601437</v>
      </c>
      <c r="U80" s="22">
        <v>194957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194957</v>
      </c>
      <c r="AD80" s="22">
        <v>0</v>
      </c>
      <c r="AE80" s="22">
        <v>1657418</v>
      </c>
      <c r="AF80" s="22">
        <v>0</v>
      </c>
      <c r="AG80" s="22">
        <v>0</v>
      </c>
      <c r="AH80" s="22">
        <v>150690</v>
      </c>
      <c r="AI80" s="22">
        <v>2003065</v>
      </c>
      <c r="AJ80" s="22">
        <v>0</v>
      </c>
      <c r="AK80" s="22">
        <v>0</v>
      </c>
      <c r="AL80" s="22">
        <v>0</v>
      </c>
      <c r="AM80" s="22">
        <v>0</v>
      </c>
    </row>
    <row r="81" spans="1:3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8596</v>
      </c>
      <c r="I81" s="22">
        <v>0</v>
      </c>
      <c r="J81" s="22">
        <v>0</v>
      </c>
      <c r="K81" s="22">
        <v>0</v>
      </c>
      <c r="L81" s="22">
        <v>0</v>
      </c>
      <c r="M81" s="22">
        <v>8596</v>
      </c>
      <c r="N81" s="22">
        <v>0</v>
      </c>
      <c r="O81" s="22">
        <v>0</v>
      </c>
      <c r="P81" s="22">
        <v>112380</v>
      </c>
      <c r="Q81" s="22">
        <v>0</v>
      </c>
      <c r="R81" s="22">
        <v>0</v>
      </c>
      <c r="S81" s="22">
        <v>119384</v>
      </c>
      <c r="T81" s="22">
        <v>240360</v>
      </c>
      <c r="U81" s="22">
        <v>0</v>
      </c>
      <c r="V81" s="22">
        <v>0</v>
      </c>
      <c r="W81" s="22">
        <v>0</v>
      </c>
      <c r="X81" s="22">
        <v>114</v>
      </c>
      <c r="Y81" s="22">
        <v>0</v>
      </c>
      <c r="Z81" s="22">
        <v>0</v>
      </c>
      <c r="AA81" s="22">
        <v>0</v>
      </c>
      <c r="AB81" s="22">
        <v>0</v>
      </c>
      <c r="AC81" s="22">
        <v>114</v>
      </c>
      <c r="AD81" s="22">
        <v>0</v>
      </c>
      <c r="AE81" s="22">
        <v>21284</v>
      </c>
      <c r="AF81" s="22">
        <v>0</v>
      </c>
      <c r="AG81" s="22">
        <v>0</v>
      </c>
      <c r="AH81" s="22">
        <v>104968</v>
      </c>
      <c r="AI81" s="22">
        <v>126366</v>
      </c>
      <c r="AJ81" s="22">
        <v>0</v>
      </c>
      <c r="AK81" s="22">
        <v>0</v>
      </c>
      <c r="AL81" s="22">
        <v>0</v>
      </c>
      <c r="AM81" s="22">
        <v>0</v>
      </c>
    </row>
    <row r="82" spans="1:3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143977</v>
      </c>
      <c r="O82" s="22">
        <v>0</v>
      </c>
      <c r="P82" s="22">
        <v>503527</v>
      </c>
      <c r="Q82" s="22">
        <v>20001</v>
      </c>
      <c r="R82" s="22">
        <v>0</v>
      </c>
      <c r="S82" s="22">
        <v>646032</v>
      </c>
      <c r="T82" s="22">
        <v>1313537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407762</v>
      </c>
      <c r="AF82" s="22">
        <v>0</v>
      </c>
      <c r="AG82" s="22">
        <v>0</v>
      </c>
      <c r="AH82" s="22">
        <v>598591</v>
      </c>
      <c r="AI82" s="22">
        <v>1006353</v>
      </c>
      <c r="AJ82" s="22">
        <v>0</v>
      </c>
      <c r="AK82" s="22">
        <v>0</v>
      </c>
      <c r="AL82" s="22">
        <v>0</v>
      </c>
      <c r="AM82" s="22">
        <v>0</v>
      </c>
    </row>
    <row r="83" spans="1:3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187604</v>
      </c>
      <c r="F83" s="22">
        <v>0</v>
      </c>
      <c r="G83" s="22">
        <v>0</v>
      </c>
      <c r="H83" s="22">
        <v>0</v>
      </c>
      <c r="I83" s="22">
        <v>0</v>
      </c>
      <c r="J83" s="22">
        <v>24083</v>
      </c>
      <c r="K83" s="22">
        <v>0</v>
      </c>
      <c r="L83" s="22">
        <v>0</v>
      </c>
      <c r="M83" s="22">
        <v>211687</v>
      </c>
      <c r="N83" s="22">
        <v>0</v>
      </c>
      <c r="O83" s="22">
        <v>0</v>
      </c>
      <c r="P83" s="22">
        <v>1262656</v>
      </c>
      <c r="Q83" s="22">
        <v>0</v>
      </c>
      <c r="R83" s="22">
        <v>0</v>
      </c>
      <c r="S83" s="22">
        <v>66259</v>
      </c>
      <c r="T83" s="22">
        <v>1540602</v>
      </c>
      <c r="U83" s="22">
        <v>179865</v>
      </c>
      <c r="V83" s="22">
        <v>0</v>
      </c>
      <c r="W83" s="22">
        <v>0</v>
      </c>
      <c r="X83" s="22">
        <v>0</v>
      </c>
      <c r="Y83" s="22">
        <v>0</v>
      </c>
      <c r="Z83" s="22">
        <v>11193</v>
      </c>
      <c r="AA83" s="22">
        <v>0</v>
      </c>
      <c r="AB83" s="22">
        <v>0</v>
      </c>
      <c r="AC83" s="22">
        <v>191058</v>
      </c>
      <c r="AD83" s="22">
        <v>0</v>
      </c>
      <c r="AE83" s="22">
        <v>1087736</v>
      </c>
      <c r="AF83" s="22">
        <v>0</v>
      </c>
      <c r="AG83" s="22">
        <v>0</v>
      </c>
      <c r="AH83" s="22">
        <v>36694</v>
      </c>
      <c r="AI83" s="22">
        <v>1315488</v>
      </c>
      <c r="AJ83" s="22">
        <v>0</v>
      </c>
      <c r="AK83" s="22">
        <v>0</v>
      </c>
      <c r="AL83" s="22">
        <v>0</v>
      </c>
      <c r="AM83" s="22">
        <v>0</v>
      </c>
    </row>
    <row r="84" spans="1:3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2228993</v>
      </c>
      <c r="F84" s="22">
        <v>0</v>
      </c>
      <c r="G84" s="22">
        <v>0</v>
      </c>
      <c r="H84" s="22">
        <v>2435</v>
      </c>
      <c r="I84" s="22">
        <v>0</v>
      </c>
      <c r="J84" s="22">
        <v>0</v>
      </c>
      <c r="K84" s="22">
        <v>0</v>
      </c>
      <c r="L84" s="22">
        <v>0</v>
      </c>
      <c r="M84" s="22">
        <v>2231428</v>
      </c>
      <c r="N84" s="22">
        <v>0</v>
      </c>
      <c r="O84" s="22">
        <v>0</v>
      </c>
      <c r="P84" s="22">
        <v>1447820</v>
      </c>
      <c r="Q84" s="22">
        <v>0</v>
      </c>
      <c r="R84" s="22">
        <v>0</v>
      </c>
      <c r="S84" s="22">
        <v>131628</v>
      </c>
      <c r="T84" s="22">
        <v>3810876</v>
      </c>
      <c r="U84" s="22">
        <v>2148073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2148073</v>
      </c>
      <c r="AD84" s="22">
        <v>0</v>
      </c>
      <c r="AE84" s="22">
        <v>740942</v>
      </c>
      <c r="AF84" s="22">
        <v>0</v>
      </c>
      <c r="AG84" s="22">
        <v>0</v>
      </c>
      <c r="AH84" s="22">
        <v>122416</v>
      </c>
      <c r="AI84" s="22">
        <v>3011431</v>
      </c>
      <c r="AJ84" s="22">
        <v>0</v>
      </c>
      <c r="AK84" s="22">
        <v>0</v>
      </c>
      <c r="AL84" s="22">
        <v>0</v>
      </c>
      <c r="AM84" s="22">
        <v>0</v>
      </c>
    </row>
    <row r="85" spans="1:3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69235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69235</v>
      </c>
      <c r="N85" s="22">
        <v>0</v>
      </c>
      <c r="O85" s="22">
        <v>0</v>
      </c>
      <c r="P85" s="22">
        <v>568726</v>
      </c>
      <c r="Q85" s="22">
        <v>0</v>
      </c>
      <c r="R85" s="22">
        <v>0</v>
      </c>
      <c r="S85" s="22">
        <v>327872</v>
      </c>
      <c r="T85" s="22">
        <v>965833</v>
      </c>
      <c r="U85" s="22">
        <v>69235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69235</v>
      </c>
      <c r="AD85" s="22">
        <v>0</v>
      </c>
      <c r="AE85" s="22">
        <v>549603</v>
      </c>
      <c r="AF85" s="22">
        <v>0</v>
      </c>
      <c r="AG85" s="22">
        <v>0</v>
      </c>
      <c r="AH85" s="22">
        <v>305323</v>
      </c>
      <c r="AI85" s="22">
        <v>924161</v>
      </c>
      <c r="AJ85" s="22">
        <v>0</v>
      </c>
      <c r="AK85" s="22">
        <v>0</v>
      </c>
      <c r="AL85" s="22">
        <v>0</v>
      </c>
      <c r="AM85" s="22">
        <v>0</v>
      </c>
    </row>
    <row r="86" spans="1:3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2062378</v>
      </c>
      <c r="Q86" s="22">
        <v>0</v>
      </c>
      <c r="R86" s="22">
        <v>0</v>
      </c>
      <c r="S86" s="22">
        <v>183908</v>
      </c>
      <c r="T86" s="22">
        <v>2246286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802856</v>
      </c>
      <c r="AF86" s="22">
        <v>0</v>
      </c>
      <c r="AG86" s="22">
        <v>132958</v>
      </c>
      <c r="AH86" s="22">
        <v>0</v>
      </c>
      <c r="AI86" s="22">
        <v>935814</v>
      </c>
      <c r="AJ86" s="22">
        <v>0</v>
      </c>
      <c r="AK86" s="22">
        <v>0</v>
      </c>
      <c r="AL86" s="22">
        <v>0</v>
      </c>
      <c r="AM86" s="22">
        <v>0</v>
      </c>
    </row>
    <row r="87" spans="1:3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9933211</v>
      </c>
      <c r="O87" s="22">
        <v>44656</v>
      </c>
      <c r="P87" s="22">
        <v>682841</v>
      </c>
      <c r="Q87" s="22">
        <v>63820</v>
      </c>
      <c r="R87" s="22">
        <v>0</v>
      </c>
      <c r="S87" s="22">
        <v>0</v>
      </c>
      <c r="T87" s="22">
        <v>10724528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23244</v>
      </c>
      <c r="AE87" s="22">
        <v>272744</v>
      </c>
      <c r="AF87" s="22">
        <v>0</v>
      </c>
      <c r="AG87" s="22">
        <v>0</v>
      </c>
      <c r="AH87" s="22">
        <v>0</v>
      </c>
      <c r="AI87" s="22">
        <v>295988</v>
      </c>
      <c r="AJ87" s="22">
        <v>0</v>
      </c>
      <c r="AK87" s="22">
        <v>0</v>
      </c>
      <c r="AL87" s="22">
        <v>0</v>
      </c>
      <c r="AM87" s="22">
        <v>0</v>
      </c>
    </row>
    <row r="88" spans="1:3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30398</v>
      </c>
      <c r="O88" s="22">
        <v>22294</v>
      </c>
      <c r="P88" s="22">
        <v>29464</v>
      </c>
      <c r="Q88" s="22">
        <v>95055</v>
      </c>
      <c r="R88" s="22">
        <v>0</v>
      </c>
      <c r="S88" s="22">
        <v>404854</v>
      </c>
      <c r="T88" s="22">
        <v>582065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3567</v>
      </c>
      <c r="AE88" s="22">
        <v>24079</v>
      </c>
      <c r="AF88" s="22">
        <v>0</v>
      </c>
      <c r="AG88" s="22">
        <v>0</v>
      </c>
      <c r="AH88" s="22">
        <v>382711</v>
      </c>
      <c r="AI88" s="22">
        <v>410357</v>
      </c>
      <c r="AJ88" s="22">
        <v>0</v>
      </c>
      <c r="AK88" s="22">
        <v>0</v>
      </c>
      <c r="AL88" s="22">
        <v>0</v>
      </c>
      <c r="AM88" s="22">
        <v>0</v>
      </c>
    </row>
    <row r="89" spans="1:3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284701</v>
      </c>
      <c r="O89" s="22">
        <v>0</v>
      </c>
      <c r="P89" s="22">
        <v>2317376</v>
      </c>
      <c r="Q89" s="22">
        <v>1</v>
      </c>
      <c r="R89" s="22">
        <v>0</v>
      </c>
      <c r="S89" s="22">
        <v>0</v>
      </c>
      <c r="T89" s="22">
        <v>2602078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1987173</v>
      </c>
      <c r="AF89" s="22">
        <v>0</v>
      </c>
      <c r="AG89" s="22">
        <v>0</v>
      </c>
      <c r="AH89" s="22">
        <v>0</v>
      </c>
      <c r="AI89" s="22">
        <v>1987173</v>
      </c>
      <c r="AJ89" s="22">
        <v>0</v>
      </c>
      <c r="AK89" s="22">
        <v>0</v>
      </c>
      <c r="AL89" s="22">
        <v>0</v>
      </c>
      <c r="AM89" s="22">
        <v>0</v>
      </c>
    </row>
    <row r="90" spans="1:3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46771</v>
      </c>
      <c r="P90" s="22">
        <v>0</v>
      </c>
      <c r="Q90" s="22">
        <v>0</v>
      </c>
      <c r="R90" s="22">
        <v>0</v>
      </c>
      <c r="S90" s="22">
        <v>0</v>
      </c>
      <c r="T90" s="22">
        <v>46771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34159</v>
      </c>
      <c r="AE90" s="22">
        <v>0</v>
      </c>
      <c r="AF90" s="22">
        <v>0</v>
      </c>
      <c r="AG90" s="22">
        <v>0</v>
      </c>
      <c r="AH90" s="22">
        <v>0</v>
      </c>
      <c r="AI90" s="22">
        <v>34159</v>
      </c>
      <c r="AJ90" s="22">
        <v>0</v>
      </c>
      <c r="AK90" s="22">
        <v>0</v>
      </c>
      <c r="AL90" s="22">
        <v>0</v>
      </c>
      <c r="AM90" s="22">
        <v>0</v>
      </c>
    </row>
    <row r="91" spans="1:3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26988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26988</v>
      </c>
      <c r="N91" s="22">
        <v>0</v>
      </c>
      <c r="O91" s="22">
        <v>0</v>
      </c>
      <c r="P91" s="22">
        <v>38410</v>
      </c>
      <c r="Q91" s="22">
        <v>0</v>
      </c>
      <c r="R91" s="22">
        <v>0</v>
      </c>
      <c r="S91" s="22">
        <v>636621</v>
      </c>
      <c r="T91" s="22">
        <v>702019</v>
      </c>
      <c r="U91" s="22">
        <v>16165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16165</v>
      </c>
      <c r="AD91" s="22">
        <v>0</v>
      </c>
      <c r="AE91" s="22">
        <v>34919</v>
      </c>
      <c r="AF91" s="22">
        <v>0</v>
      </c>
      <c r="AG91" s="22">
        <v>0</v>
      </c>
      <c r="AH91" s="22">
        <v>630366</v>
      </c>
      <c r="AI91" s="22">
        <v>681450</v>
      </c>
      <c r="AJ91" s="22">
        <v>0</v>
      </c>
      <c r="AK91" s="22">
        <v>0</v>
      </c>
      <c r="AL91" s="22">
        <v>0</v>
      </c>
      <c r="AM91" s="22">
        <v>0</v>
      </c>
    </row>
    <row r="92" spans="1:3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60000</v>
      </c>
      <c r="P92" s="22">
        <v>180133</v>
      </c>
      <c r="Q92" s="22">
        <v>60000</v>
      </c>
      <c r="R92" s="22">
        <v>0</v>
      </c>
      <c r="S92" s="22">
        <v>54161</v>
      </c>
      <c r="T92" s="22">
        <v>354294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40500</v>
      </c>
      <c r="AE92" s="22">
        <v>99073</v>
      </c>
      <c r="AF92" s="22">
        <v>0</v>
      </c>
      <c r="AG92" s="22">
        <v>0</v>
      </c>
      <c r="AH92" s="22">
        <v>54161</v>
      </c>
      <c r="AI92" s="22">
        <v>193734</v>
      </c>
      <c r="AJ92" s="22">
        <v>0</v>
      </c>
      <c r="AK92" s="22">
        <v>0</v>
      </c>
      <c r="AL92" s="22">
        <v>0</v>
      </c>
      <c r="AM92" s="22">
        <v>0</v>
      </c>
    </row>
    <row r="93" spans="1:3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97467</v>
      </c>
      <c r="F93" s="22">
        <v>0</v>
      </c>
      <c r="G93" s="22">
        <v>8652</v>
      </c>
      <c r="H93" s="22">
        <v>0</v>
      </c>
      <c r="I93" s="22">
        <v>729</v>
      </c>
      <c r="J93" s="22">
        <v>0</v>
      </c>
      <c r="K93" s="22">
        <v>0</v>
      </c>
      <c r="L93" s="22">
        <v>0</v>
      </c>
      <c r="M93" s="22">
        <v>106848</v>
      </c>
      <c r="N93" s="22">
        <v>12332479</v>
      </c>
      <c r="O93" s="22">
        <v>0</v>
      </c>
      <c r="P93" s="22">
        <v>25475</v>
      </c>
      <c r="Q93" s="22">
        <v>2598480</v>
      </c>
      <c r="R93" s="22">
        <v>12785</v>
      </c>
      <c r="S93" s="22">
        <v>174370</v>
      </c>
      <c r="T93" s="22">
        <v>15250437</v>
      </c>
      <c r="U93" s="22">
        <v>96479</v>
      </c>
      <c r="V93" s="22">
        <v>0</v>
      </c>
      <c r="W93" s="22">
        <v>7559</v>
      </c>
      <c r="X93" s="22">
        <v>0</v>
      </c>
      <c r="Y93" s="22">
        <v>496</v>
      </c>
      <c r="Z93" s="22">
        <v>0</v>
      </c>
      <c r="AA93" s="22">
        <v>0</v>
      </c>
      <c r="AB93" s="22">
        <v>0</v>
      </c>
      <c r="AC93" s="22">
        <v>104534</v>
      </c>
      <c r="AD93" s="22">
        <v>0</v>
      </c>
      <c r="AE93" s="22">
        <v>18957</v>
      </c>
      <c r="AF93" s="22">
        <v>0</v>
      </c>
      <c r="AG93" s="22">
        <v>0</v>
      </c>
      <c r="AH93" s="22">
        <v>142538</v>
      </c>
      <c r="AI93" s="22">
        <v>266029</v>
      </c>
      <c r="AJ93" s="22">
        <v>0</v>
      </c>
      <c r="AK93" s="22">
        <v>0</v>
      </c>
      <c r="AL93" s="22">
        <v>0</v>
      </c>
      <c r="AM93" s="22">
        <v>0</v>
      </c>
    </row>
    <row r="94" spans="1:3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19990</v>
      </c>
      <c r="Q94" s="22">
        <v>0</v>
      </c>
      <c r="R94" s="22">
        <v>89489</v>
      </c>
      <c r="S94" s="22">
        <v>262240</v>
      </c>
      <c r="T94" s="22">
        <v>371719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8995</v>
      </c>
      <c r="AF94" s="22">
        <v>0</v>
      </c>
      <c r="AG94" s="22">
        <v>63395</v>
      </c>
      <c r="AH94" s="22">
        <v>169360</v>
      </c>
      <c r="AI94" s="22">
        <v>241750</v>
      </c>
      <c r="AJ94" s="22">
        <v>0</v>
      </c>
      <c r="AK94" s="22">
        <v>0</v>
      </c>
      <c r="AL94" s="22">
        <v>0</v>
      </c>
      <c r="AM94" s="22">
        <v>0</v>
      </c>
    </row>
    <row r="95" spans="1:3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7531</v>
      </c>
      <c r="P95" s="22">
        <v>0</v>
      </c>
      <c r="Q95" s="22">
        <v>0</v>
      </c>
      <c r="R95" s="22">
        <v>0</v>
      </c>
      <c r="S95" s="22">
        <v>13258</v>
      </c>
      <c r="T95" s="22">
        <v>20789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13258</v>
      </c>
      <c r="AI95" s="22">
        <v>13258</v>
      </c>
      <c r="AJ95" s="22">
        <v>0</v>
      </c>
      <c r="AK95" s="22">
        <v>0</v>
      </c>
      <c r="AL95" s="22">
        <v>0</v>
      </c>
      <c r="AM95" s="22">
        <v>0</v>
      </c>
    </row>
    <row r="96" spans="1:3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63129</v>
      </c>
      <c r="O96" s="22">
        <v>-63129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</row>
    <row r="97" spans="1:3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24420</v>
      </c>
      <c r="T97" s="22">
        <v>24420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24420</v>
      </c>
      <c r="AI97" s="22">
        <v>24420</v>
      </c>
      <c r="AJ97" s="22">
        <v>0</v>
      </c>
      <c r="AK97" s="22">
        <v>0</v>
      </c>
      <c r="AL97" s="22">
        <v>0</v>
      </c>
      <c r="AM97" s="22">
        <v>0</v>
      </c>
    </row>
    <row r="98" spans="1:3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10300</v>
      </c>
      <c r="Q98" s="22">
        <v>0</v>
      </c>
      <c r="R98" s="22">
        <v>0</v>
      </c>
      <c r="S98" s="22">
        <v>13000</v>
      </c>
      <c r="T98" s="22">
        <v>23300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2575</v>
      </c>
      <c r="AF98" s="22">
        <v>0</v>
      </c>
      <c r="AG98" s="22">
        <v>0</v>
      </c>
      <c r="AH98" s="22">
        <v>7800</v>
      </c>
      <c r="AI98" s="22">
        <v>10375</v>
      </c>
      <c r="AJ98" s="22">
        <v>0</v>
      </c>
      <c r="AK98" s="22">
        <v>0</v>
      </c>
      <c r="AL98" s="22">
        <v>0</v>
      </c>
      <c r="AM98" s="22">
        <v>0</v>
      </c>
    </row>
    <row r="99" spans="1:3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51668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51668</v>
      </c>
      <c r="N99" s="22">
        <v>17520579</v>
      </c>
      <c r="O99" s="22">
        <v>6815</v>
      </c>
      <c r="P99" s="22">
        <v>30154</v>
      </c>
      <c r="Q99" s="22">
        <v>1029506</v>
      </c>
      <c r="R99" s="22">
        <v>21423</v>
      </c>
      <c r="S99" s="22">
        <v>208396</v>
      </c>
      <c r="T99" s="22">
        <v>18868541</v>
      </c>
      <c r="U99" s="22">
        <v>11470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11470</v>
      </c>
      <c r="AD99" s="22">
        <v>1363</v>
      </c>
      <c r="AE99" s="22">
        <v>25385</v>
      </c>
      <c r="AF99" s="22">
        <v>0</v>
      </c>
      <c r="AG99" s="22">
        <v>4769</v>
      </c>
      <c r="AH99" s="22">
        <v>208396</v>
      </c>
      <c r="AI99" s="22">
        <v>251383</v>
      </c>
      <c r="AJ99" s="22">
        <v>0</v>
      </c>
      <c r="AK99" s="22">
        <v>0</v>
      </c>
      <c r="AL99" s="22">
        <v>0</v>
      </c>
      <c r="AM99" s="22">
        <v>0</v>
      </c>
    </row>
    <row r="100" spans="1:3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134890</v>
      </c>
      <c r="P100" s="22">
        <v>35188</v>
      </c>
      <c r="Q100" s="22">
        <v>0</v>
      </c>
      <c r="R100" s="22">
        <v>0</v>
      </c>
      <c r="S100" s="22">
        <v>0</v>
      </c>
      <c r="T100" s="22">
        <v>170078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42763</v>
      </c>
      <c r="AE100" s="22">
        <v>35188</v>
      </c>
      <c r="AF100" s="22">
        <v>0</v>
      </c>
      <c r="AG100" s="22">
        <v>0</v>
      </c>
      <c r="AH100" s="22">
        <v>0</v>
      </c>
      <c r="AI100" s="22">
        <v>77951</v>
      </c>
      <c r="AJ100" s="22">
        <v>0</v>
      </c>
      <c r="AK100" s="22">
        <v>0</v>
      </c>
      <c r="AL100" s="22">
        <v>0</v>
      </c>
      <c r="AM100" s="22">
        <v>0</v>
      </c>
    </row>
    <row r="101" spans="1:3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88908</v>
      </c>
      <c r="F101" s="22">
        <v>0</v>
      </c>
      <c r="G101" s="22">
        <v>2461</v>
      </c>
      <c r="H101" s="22">
        <v>24023</v>
      </c>
      <c r="I101" s="22">
        <v>0</v>
      </c>
      <c r="J101" s="22">
        <v>0</v>
      </c>
      <c r="K101" s="22">
        <v>0</v>
      </c>
      <c r="L101" s="22">
        <v>0</v>
      </c>
      <c r="M101" s="22">
        <v>115392</v>
      </c>
      <c r="N101" s="22">
        <v>0</v>
      </c>
      <c r="O101" s="22">
        <v>0</v>
      </c>
      <c r="P101" s="22">
        <v>242147</v>
      </c>
      <c r="Q101" s="22">
        <v>0</v>
      </c>
      <c r="R101" s="22">
        <v>0</v>
      </c>
      <c r="S101" s="22">
        <v>91415</v>
      </c>
      <c r="T101" s="22">
        <v>448954</v>
      </c>
      <c r="U101" s="22">
        <v>88908</v>
      </c>
      <c r="V101" s="22">
        <v>0</v>
      </c>
      <c r="W101" s="22">
        <v>2395</v>
      </c>
      <c r="X101" s="22">
        <v>8328</v>
      </c>
      <c r="Y101" s="22">
        <v>0</v>
      </c>
      <c r="Z101" s="22">
        <v>0</v>
      </c>
      <c r="AA101" s="22">
        <v>0</v>
      </c>
      <c r="AB101" s="22">
        <v>0</v>
      </c>
      <c r="AC101" s="22">
        <v>99631</v>
      </c>
      <c r="AD101" s="22">
        <v>0</v>
      </c>
      <c r="AE101" s="22">
        <v>215808</v>
      </c>
      <c r="AF101" s="22">
        <v>0</v>
      </c>
      <c r="AG101" s="22">
        <v>0</v>
      </c>
      <c r="AH101" s="22">
        <v>70591</v>
      </c>
      <c r="AI101" s="22">
        <v>386030</v>
      </c>
      <c r="AJ101" s="22">
        <v>0</v>
      </c>
      <c r="AK101" s="22">
        <v>0</v>
      </c>
      <c r="AL101" s="22">
        <v>0</v>
      </c>
      <c r="AM101" s="22">
        <v>0</v>
      </c>
    </row>
    <row r="102" spans="1:3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8673</v>
      </c>
      <c r="O102" s="22">
        <v>0</v>
      </c>
      <c r="P102" s="22">
        <v>231883</v>
      </c>
      <c r="Q102" s="22">
        <v>0</v>
      </c>
      <c r="R102" s="22">
        <v>0</v>
      </c>
      <c r="S102" s="22">
        <v>33025</v>
      </c>
      <c r="T102" s="22">
        <v>273581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171283</v>
      </c>
      <c r="AF102" s="22">
        <v>0</v>
      </c>
      <c r="AG102" s="22">
        <v>0</v>
      </c>
      <c r="AH102" s="22">
        <v>20275</v>
      </c>
      <c r="AI102" s="22">
        <v>191558</v>
      </c>
      <c r="AJ102" s="22">
        <v>0</v>
      </c>
      <c r="AK102" s="22">
        <v>0</v>
      </c>
      <c r="AL102" s="22">
        <v>0</v>
      </c>
      <c r="AM102" s="22">
        <v>0</v>
      </c>
    </row>
    <row r="103" spans="1:3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41326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41326</v>
      </c>
      <c r="N103" s="22">
        <v>0</v>
      </c>
      <c r="O103" s="22">
        <v>48536</v>
      </c>
      <c r="P103" s="22">
        <v>230490</v>
      </c>
      <c r="Q103" s="22">
        <v>0</v>
      </c>
      <c r="R103" s="22">
        <v>37212</v>
      </c>
      <c r="S103" s="22">
        <v>55244</v>
      </c>
      <c r="T103" s="22">
        <v>412808</v>
      </c>
      <c r="U103" s="22">
        <v>4133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4133</v>
      </c>
      <c r="AD103" s="22">
        <v>38675</v>
      </c>
      <c r="AE103" s="22">
        <v>224729</v>
      </c>
      <c r="AF103" s="22">
        <v>0</v>
      </c>
      <c r="AG103" s="22">
        <v>32727</v>
      </c>
      <c r="AH103" s="22">
        <v>55244</v>
      </c>
      <c r="AI103" s="22">
        <v>355508</v>
      </c>
      <c r="AJ103" s="22">
        <v>0</v>
      </c>
      <c r="AK103" s="22">
        <v>0</v>
      </c>
      <c r="AL103" s="22">
        <v>0</v>
      </c>
      <c r="AM103" s="22">
        <v>0</v>
      </c>
    </row>
    <row r="104" spans="1:3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40533</v>
      </c>
      <c r="Q104" s="22">
        <v>0</v>
      </c>
      <c r="R104" s="22">
        <v>0</v>
      </c>
      <c r="S104" s="22">
        <v>29450</v>
      </c>
      <c r="T104" s="22">
        <v>69983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33266</v>
      </c>
      <c r="AF104" s="22">
        <v>0</v>
      </c>
      <c r="AG104" s="22">
        <v>0</v>
      </c>
      <c r="AH104" s="22">
        <v>29450</v>
      </c>
      <c r="AI104" s="22">
        <v>62716</v>
      </c>
      <c r="AJ104" s="22">
        <v>0</v>
      </c>
      <c r="AK104" s="22">
        <v>0</v>
      </c>
      <c r="AL104" s="22">
        <v>0</v>
      </c>
      <c r="AM104" s="22">
        <v>0</v>
      </c>
    </row>
    <row r="105" spans="1:3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</row>
    <row r="106" spans="1:3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36374</v>
      </c>
      <c r="F106" s="22">
        <v>0</v>
      </c>
      <c r="G106" s="22">
        <v>13211</v>
      </c>
      <c r="H106" s="22">
        <v>0</v>
      </c>
      <c r="I106" s="22">
        <v>20530</v>
      </c>
      <c r="J106" s="22">
        <v>0</v>
      </c>
      <c r="K106" s="22">
        <v>0</v>
      </c>
      <c r="L106" s="22">
        <v>0</v>
      </c>
      <c r="M106" s="22">
        <v>70115</v>
      </c>
      <c r="N106" s="22">
        <v>282533</v>
      </c>
      <c r="O106" s="22">
        <v>7404</v>
      </c>
      <c r="P106" s="22">
        <v>266649</v>
      </c>
      <c r="Q106" s="22">
        <v>0</v>
      </c>
      <c r="R106" s="22">
        <v>227852</v>
      </c>
      <c r="S106" s="22">
        <v>45072</v>
      </c>
      <c r="T106" s="22">
        <v>899625</v>
      </c>
      <c r="U106" s="22">
        <v>10507</v>
      </c>
      <c r="V106" s="22">
        <v>0</v>
      </c>
      <c r="W106" s="22">
        <v>13211</v>
      </c>
      <c r="X106" s="22">
        <v>0</v>
      </c>
      <c r="Y106" s="22">
        <v>20530</v>
      </c>
      <c r="Z106" s="22">
        <v>0</v>
      </c>
      <c r="AA106" s="22">
        <v>0</v>
      </c>
      <c r="AB106" s="22">
        <v>0</v>
      </c>
      <c r="AC106" s="22">
        <v>44248</v>
      </c>
      <c r="AD106" s="22">
        <v>7404</v>
      </c>
      <c r="AE106" s="22">
        <v>220922</v>
      </c>
      <c r="AF106" s="22">
        <v>0</v>
      </c>
      <c r="AG106" s="22">
        <v>213432</v>
      </c>
      <c r="AH106" s="22">
        <v>42589</v>
      </c>
      <c r="AI106" s="22">
        <v>528595</v>
      </c>
      <c r="AJ106" s="22">
        <v>0</v>
      </c>
      <c r="AK106" s="22">
        <v>0</v>
      </c>
      <c r="AL106" s="22">
        <v>0</v>
      </c>
      <c r="AM106" s="22">
        <v>0</v>
      </c>
    </row>
    <row r="107" spans="1:3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162874</v>
      </c>
      <c r="F107" s="22">
        <v>0</v>
      </c>
      <c r="G107" s="22">
        <v>11227</v>
      </c>
      <c r="H107" s="22">
        <v>17552</v>
      </c>
      <c r="I107" s="22">
        <v>0</v>
      </c>
      <c r="J107" s="22">
        <v>0</v>
      </c>
      <c r="K107" s="22">
        <v>157848</v>
      </c>
      <c r="L107" s="22">
        <v>0</v>
      </c>
      <c r="M107" s="22">
        <v>349501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349501</v>
      </c>
      <c r="U107" s="22">
        <v>145582</v>
      </c>
      <c r="V107" s="22">
        <v>0</v>
      </c>
      <c r="W107" s="22">
        <v>10345</v>
      </c>
      <c r="X107" s="22">
        <v>15526</v>
      </c>
      <c r="Y107" s="22">
        <v>0</v>
      </c>
      <c r="Z107" s="22">
        <v>0</v>
      </c>
      <c r="AA107" s="22">
        <v>157848</v>
      </c>
      <c r="AB107" s="22">
        <v>0</v>
      </c>
      <c r="AC107" s="22">
        <v>329301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329301</v>
      </c>
      <c r="AJ107" s="22">
        <v>0</v>
      </c>
      <c r="AK107" s="22">
        <v>0</v>
      </c>
      <c r="AL107" s="22">
        <v>0</v>
      </c>
      <c r="AM107" s="22">
        <v>0</v>
      </c>
    </row>
    <row r="108" spans="1:3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79548</v>
      </c>
      <c r="F108" s="22">
        <v>0</v>
      </c>
      <c r="G108" s="22">
        <v>0</v>
      </c>
      <c r="H108" s="22">
        <v>4624</v>
      </c>
      <c r="I108" s="22">
        <v>0</v>
      </c>
      <c r="J108" s="22">
        <v>0</v>
      </c>
      <c r="K108" s="22">
        <v>0</v>
      </c>
      <c r="L108" s="22">
        <v>0</v>
      </c>
      <c r="M108" s="22">
        <v>84172</v>
      </c>
      <c r="N108" s="22">
        <v>0</v>
      </c>
      <c r="O108" s="22">
        <v>0</v>
      </c>
      <c r="P108" s="22">
        <v>188296</v>
      </c>
      <c r="Q108" s="22">
        <v>0</v>
      </c>
      <c r="R108" s="22">
        <v>25053</v>
      </c>
      <c r="S108" s="22">
        <v>0</v>
      </c>
      <c r="T108" s="22">
        <v>297521</v>
      </c>
      <c r="U108" s="22">
        <v>76874</v>
      </c>
      <c r="V108" s="22">
        <v>0</v>
      </c>
      <c r="W108" s="22">
        <v>0</v>
      </c>
      <c r="X108" s="22">
        <v>200</v>
      </c>
      <c r="Y108" s="22">
        <v>0</v>
      </c>
      <c r="Z108" s="22">
        <v>0</v>
      </c>
      <c r="AA108" s="22">
        <v>0</v>
      </c>
      <c r="AB108" s="22">
        <v>0</v>
      </c>
      <c r="AC108" s="22">
        <v>77074</v>
      </c>
      <c r="AD108" s="22">
        <v>0</v>
      </c>
      <c r="AE108" s="22">
        <v>126370</v>
      </c>
      <c r="AF108" s="22">
        <v>0</v>
      </c>
      <c r="AG108" s="22">
        <v>22547</v>
      </c>
      <c r="AH108" s="22">
        <v>0</v>
      </c>
      <c r="AI108" s="22">
        <v>225991</v>
      </c>
      <c r="AJ108" s="22">
        <v>0</v>
      </c>
      <c r="AK108" s="22">
        <v>0</v>
      </c>
      <c r="AL108" s="22">
        <v>0</v>
      </c>
      <c r="AM108" s="22">
        <v>0</v>
      </c>
    </row>
    <row r="109" spans="1:3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</row>
    <row r="110" spans="1:3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21092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21092</v>
      </c>
      <c r="N110" s="22">
        <v>0</v>
      </c>
      <c r="O110" s="22">
        <v>0</v>
      </c>
      <c r="P110" s="22">
        <v>51516</v>
      </c>
      <c r="Q110" s="22">
        <v>41623</v>
      </c>
      <c r="R110" s="22">
        <v>0</v>
      </c>
      <c r="S110" s="22">
        <v>0</v>
      </c>
      <c r="T110" s="22">
        <v>114231</v>
      </c>
      <c r="U110" s="22">
        <v>0</v>
      </c>
      <c r="V110" s="22">
        <v>0</v>
      </c>
      <c r="W110" s="22">
        <v>19959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19959</v>
      </c>
      <c r="AD110" s="22">
        <v>0</v>
      </c>
      <c r="AE110" s="22">
        <v>30060</v>
      </c>
      <c r="AF110" s="22">
        <v>0</v>
      </c>
      <c r="AG110" s="22">
        <v>0</v>
      </c>
      <c r="AH110" s="22">
        <v>0</v>
      </c>
      <c r="AI110" s="22">
        <v>50019</v>
      </c>
      <c r="AJ110" s="22">
        <v>0</v>
      </c>
      <c r="AK110" s="22">
        <v>0</v>
      </c>
      <c r="AL110" s="22">
        <v>0</v>
      </c>
      <c r="AM110" s="22">
        <v>0</v>
      </c>
    </row>
    <row r="111" spans="1:3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193503</v>
      </c>
      <c r="F111" s="22">
        <v>0</v>
      </c>
      <c r="G111" s="22">
        <v>79655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273158</v>
      </c>
      <c r="N111" s="22">
        <v>0</v>
      </c>
      <c r="O111" s="22">
        <v>413173</v>
      </c>
      <c r="P111" s="22">
        <v>51517</v>
      </c>
      <c r="Q111" s="22">
        <v>523209</v>
      </c>
      <c r="R111" s="22">
        <v>40812</v>
      </c>
      <c r="S111" s="22">
        <v>105515</v>
      </c>
      <c r="T111" s="22">
        <v>1407384</v>
      </c>
      <c r="U111" s="22">
        <v>181452</v>
      </c>
      <c r="V111" s="22">
        <v>0</v>
      </c>
      <c r="W111" s="22">
        <v>79656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261108</v>
      </c>
      <c r="AD111" s="22">
        <v>402430</v>
      </c>
      <c r="AE111" s="22">
        <v>51517</v>
      </c>
      <c r="AF111" s="22">
        <v>0</v>
      </c>
      <c r="AG111" s="22">
        <v>27419</v>
      </c>
      <c r="AH111" s="22">
        <v>101447</v>
      </c>
      <c r="AI111" s="22">
        <v>843921</v>
      </c>
      <c r="AJ111" s="22">
        <v>0</v>
      </c>
      <c r="AK111" s="22">
        <v>0</v>
      </c>
      <c r="AL111" s="22">
        <v>0</v>
      </c>
      <c r="AM111" s="22">
        <v>0</v>
      </c>
    </row>
    <row r="112" spans="1:3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50016</v>
      </c>
      <c r="T112" s="22">
        <v>50016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5002</v>
      </c>
      <c r="AI112" s="22">
        <v>5002</v>
      </c>
      <c r="AJ112" s="22">
        <v>0</v>
      </c>
      <c r="AK112" s="22">
        <v>0</v>
      </c>
      <c r="AL112" s="22">
        <v>0</v>
      </c>
      <c r="AM112" s="22">
        <v>0</v>
      </c>
    </row>
    <row r="113" spans="1:3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728577</v>
      </c>
      <c r="O113" s="22">
        <v>20000</v>
      </c>
      <c r="P113" s="22">
        <v>331578</v>
      </c>
      <c r="Q113" s="22">
        <v>0</v>
      </c>
      <c r="R113" s="22">
        <v>33719</v>
      </c>
      <c r="S113" s="22">
        <v>34340</v>
      </c>
      <c r="T113" s="22">
        <v>1148214</v>
      </c>
      <c r="U113" s="22">
        <v>0</v>
      </c>
      <c r="V113" s="22">
        <v>0</v>
      </c>
      <c r="W113" s="22">
        <v>8854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8854</v>
      </c>
      <c r="AD113" s="22">
        <v>11468</v>
      </c>
      <c r="AE113" s="22">
        <v>325655</v>
      </c>
      <c r="AF113" s="22">
        <v>0</v>
      </c>
      <c r="AG113" s="22">
        <v>33719</v>
      </c>
      <c r="AH113" s="22">
        <v>34340</v>
      </c>
      <c r="AI113" s="22">
        <v>414036</v>
      </c>
      <c r="AJ113" s="22">
        <v>0</v>
      </c>
      <c r="AK113" s="22">
        <v>0</v>
      </c>
      <c r="AL113" s="22">
        <v>0</v>
      </c>
      <c r="AM113" s="22">
        <v>0</v>
      </c>
    </row>
    <row r="114" spans="1:3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85470</v>
      </c>
      <c r="P114" s="22">
        <v>109816</v>
      </c>
      <c r="Q114" s="22">
        <v>7330</v>
      </c>
      <c r="R114" s="22">
        <v>0</v>
      </c>
      <c r="S114" s="22">
        <v>1</v>
      </c>
      <c r="T114" s="22">
        <v>202617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18296</v>
      </c>
      <c r="AE114" s="22">
        <v>22799</v>
      </c>
      <c r="AF114" s="22">
        <v>0</v>
      </c>
      <c r="AG114" s="22">
        <v>0</v>
      </c>
      <c r="AH114" s="22">
        <v>1</v>
      </c>
      <c r="AI114" s="22">
        <v>41096</v>
      </c>
      <c r="AJ114" s="22">
        <v>0</v>
      </c>
      <c r="AK114" s="22">
        <v>0</v>
      </c>
      <c r="AL114" s="22">
        <v>0</v>
      </c>
      <c r="AM114" s="22">
        <v>0</v>
      </c>
    </row>
    <row r="115" spans="1:3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383968</v>
      </c>
      <c r="G115" s="22">
        <v>60000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443968</v>
      </c>
      <c r="N115" s="22">
        <v>173354</v>
      </c>
      <c r="O115" s="22">
        <v>594259</v>
      </c>
      <c r="P115" s="22">
        <v>553323</v>
      </c>
      <c r="Q115" s="22">
        <v>0</v>
      </c>
      <c r="R115" s="22">
        <v>24590</v>
      </c>
      <c r="S115" s="22">
        <v>53719</v>
      </c>
      <c r="T115" s="22">
        <v>1843213</v>
      </c>
      <c r="U115" s="22">
        <v>0</v>
      </c>
      <c r="V115" s="22">
        <v>153028</v>
      </c>
      <c r="W115" s="22">
        <v>55333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208361</v>
      </c>
      <c r="AD115" s="22">
        <v>23770</v>
      </c>
      <c r="AE115" s="22">
        <v>547595</v>
      </c>
      <c r="AF115" s="22">
        <v>0</v>
      </c>
      <c r="AG115" s="22">
        <v>22764</v>
      </c>
      <c r="AH115" s="22">
        <v>50869</v>
      </c>
      <c r="AI115" s="22">
        <v>853359</v>
      </c>
      <c r="AJ115" s="22">
        <v>0</v>
      </c>
      <c r="AK115" s="22">
        <v>0</v>
      </c>
      <c r="AL115" s="22">
        <v>0</v>
      </c>
      <c r="AM115" s="22">
        <v>0</v>
      </c>
    </row>
    <row r="116" spans="1:3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</row>
    <row r="117" spans="1:3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72737</v>
      </c>
      <c r="T117" s="22">
        <v>72737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72737</v>
      </c>
      <c r="AF117" s="22">
        <v>0</v>
      </c>
      <c r="AG117" s="22">
        <v>0</v>
      </c>
      <c r="AH117" s="22">
        <v>0</v>
      </c>
      <c r="AI117" s="22">
        <v>72737</v>
      </c>
      <c r="AJ117" s="22">
        <v>0</v>
      </c>
      <c r="AK117" s="22">
        <v>0</v>
      </c>
      <c r="AL117" s="22">
        <v>0</v>
      </c>
      <c r="AM117" s="22">
        <v>0</v>
      </c>
    </row>
    <row r="118" spans="1:3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107926</v>
      </c>
      <c r="O118" s="22">
        <v>0</v>
      </c>
      <c r="P118" s="22">
        <v>110383</v>
      </c>
      <c r="Q118" s="22">
        <v>0</v>
      </c>
      <c r="R118" s="22">
        <v>0</v>
      </c>
      <c r="S118" s="22">
        <v>262243</v>
      </c>
      <c r="T118" s="22">
        <v>480552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82232</v>
      </c>
      <c r="AF118" s="22">
        <v>0</v>
      </c>
      <c r="AG118" s="22">
        <v>0</v>
      </c>
      <c r="AH118" s="22">
        <v>262242</v>
      </c>
      <c r="AI118" s="22">
        <v>344474</v>
      </c>
      <c r="AJ118" s="22">
        <v>0</v>
      </c>
      <c r="AK118" s="22">
        <v>0</v>
      </c>
      <c r="AL118" s="22">
        <v>0</v>
      </c>
      <c r="AM118" s="22">
        <v>0</v>
      </c>
    </row>
    <row r="119" spans="1:3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793413</v>
      </c>
      <c r="F119" s="22">
        <v>0</v>
      </c>
      <c r="G119" s="22">
        <v>9873</v>
      </c>
      <c r="H119" s="22">
        <v>9014</v>
      </c>
      <c r="I119" s="22">
        <v>0</v>
      </c>
      <c r="J119" s="22">
        <v>0</v>
      </c>
      <c r="K119" s="22">
        <v>0</v>
      </c>
      <c r="L119" s="22">
        <v>0</v>
      </c>
      <c r="M119" s="22">
        <v>812300</v>
      </c>
      <c r="N119" s="22">
        <v>2702111</v>
      </c>
      <c r="O119" s="22">
        <v>97000</v>
      </c>
      <c r="P119" s="22">
        <v>85733</v>
      </c>
      <c r="Q119" s="22">
        <v>11063</v>
      </c>
      <c r="R119" s="22">
        <v>0</v>
      </c>
      <c r="S119" s="22">
        <v>54750</v>
      </c>
      <c r="T119" s="22">
        <v>3762957</v>
      </c>
      <c r="U119" s="22">
        <v>787180</v>
      </c>
      <c r="V119" s="22">
        <v>0</v>
      </c>
      <c r="W119" s="22">
        <v>8227</v>
      </c>
      <c r="X119" s="22">
        <v>7349</v>
      </c>
      <c r="Y119" s="22">
        <v>0</v>
      </c>
      <c r="Z119" s="22">
        <v>0</v>
      </c>
      <c r="AA119" s="22">
        <v>0</v>
      </c>
      <c r="AB119" s="22">
        <v>0</v>
      </c>
      <c r="AC119" s="22">
        <v>802756</v>
      </c>
      <c r="AD119" s="22">
        <v>80890</v>
      </c>
      <c r="AE119" s="22">
        <v>85733</v>
      </c>
      <c r="AF119" s="22">
        <v>0</v>
      </c>
      <c r="AG119" s="22">
        <v>0</v>
      </c>
      <c r="AH119" s="22">
        <v>54750</v>
      </c>
      <c r="AI119" s="22">
        <v>1024129</v>
      </c>
      <c r="AJ119" s="22">
        <v>0</v>
      </c>
      <c r="AK119" s="22">
        <v>0</v>
      </c>
      <c r="AL119" s="22">
        <v>0</v>
      </c>
      <c r="AM119" s="22">
        <v>0</v>
      </c>
    </row>
    <row r="120" spans="1:3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25796</v>
      </c>
      <c r="Q120" s="22">
        <v>0</v>
      </c>
      <c r="R120" s="22">
        <v>0</v>
      </c>
      <c r="S120" s="22">
        <v>0</v>
      </c>
      <c r="T120" s="22">
        <v>25796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14761</v>
      </c>
      <c r="AF120" s="22">
        <v>0</v>
      </c>
      <c r="AG120" s="22">
        <v>0</v>
      </c>
      <c r="AH120" s="22">
        <v>0</v>
      </c>
      <c r="AI120" s="22">
        <v>14761</v>
      </c>
      <c r="AJ120" s="22">
        <v>0</v>
      </c>
      <c r="AK120" s="22">
        <v>0</v>
      </c>
      <c r="AL120" s="22">
        <v>0</v>
      </c>
      <c r="AM120" s="22">
        <v>0</v>
      </c>
    </row>
    <row r="121" spans="1:3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19021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19021</v>
      </c>
      <c r="N121" s="22">
        <v>8175</v>
      </c>
      <c r="O121" s="22">
        <v>1343039</v>
      </c>
      <c r="P121" s="22">
        <v>0</v>
      </c>
      <c r="Q121" s="22">
        <v>58103</v>
      </c>
      <c r="R121" s="22">
        <v>0</v>
      </c>
      <c r="S121" s="22">
        <v>267649</v>
      </c>
      <c r="T121" s="22">
        <v>1695987</v>
      </c>
      <c r="U121" s="22">
        <v>7608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7608</v>
      </c>
      <c r="AD121" s="22">
        <v>0</v>
      </c>
      <c r="AE121" s="22">
        <v>0</v>
      </c>
      <c r="AF121" s="22">
        <v>0</v>
      </c>
      <c r="AG121" s="22">
        <v>0</v>
      </c>
      <c r="AH121" s="22">
        <v>241540</v>
      </c>
      <c r="AI121" s="22">
        <v>249148</v>
      </c>
      <c r="AJ121" s="22">
        <v>0</v>
      </c>
      <c r="AK121" s="22">
        <v>0</v>
      </c>
      <c r="AL121" s="22">
        <v>0</v>
      </c>
      <c r="AM121" s="22">
        <v>0</v>
      </c>
    </row>
    <row r="122" spans="1:3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55516</v>
      </c>
      <c r="Q122" s="22">
        <v>0</v>
      </c>
      <c r="R122" s="22">
        <v>0</v>
      </c>
      <c r="S122" s="22">
        <v>0</v>
      </c>
      <c r="T122" s="22">
        <v>55516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41637</v>
      </c>
      <c r="AF122" s="22">
        <v>0</v>
      </c>
      <c r="AG122" s="22">
        <v>0</v>
      </c>
      <c r="AH122" s="22">
        <v>0</v>
      </c>
      <c r="AI122" s="22">
        <v>41637</v>
      </c>
      <c r="AJ122" s="22">
        <v>0</v>
      </c>
      <c r="AK122" s="22">
        <v>0</v>
      </c>
      <c r="AL122" s="22">
        <v>0</v>
      </c>
      <c r="AM122" s="22">
        <v>0</v>
      </c>
    </row>
    <row r="123" spans="1:3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145685</v>
      </c>
      <c r="Q123" s="22">
        <v>0</v>
      </c>
      <c r="R123" s="22">
        <v>23967</v>
      </c>
      <c r="S123" s="22">
        <v>59149</v>
      </c>
      <c r="T123" s="22">
        <v>228801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23967</v>
      </c>
      <c r="AH123" s="22">
        <v>55617</v>
      </c>
      <c r="AI123" s="22">
        <v>79584</v>
      </c>
      <c r="AJ123" s="22">
        <v>0</v>
      </c>
      <c r="AK123" s="22">
        <v>0</v>
      </c>
      <c r="AL123" s="22">
        <v>0</v>
      </c>
      <c r="AM123" s="22">
        <v>0</v>
      </c>
    </row>
    <row r="124" spans="1:3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46549</v>
      </c>
      <c r="Q124" s="22">
        <v>0</v>
      </c>
      <c r="R124" s="22">
        <v>0</v>
      </c>
      <c r="S124" s="22">
        <v>25050</v>
      </c>
      <c r="T124" s="22">
        <v>71599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32200</v>
      </c>
      <c r="AF124" s="22">
        <v>0</v>
      </c>
      <c r="AG124" s="22">
        <v>0</v>
      </c>
      <c r="AH124" s="22">
        <v>24550</v>
      </c>
      <c r="AI124" s="22">
        <v>56750</v>
      </c>
      <c r="AJ124" s="22">
        <v>0</v>
      </c>
      <c r="AK124" s="22">
        <v>0</v>
      </c>
      <c r="AL124" s="22">
        <v>0</v>
      </c>
      <c r="AM124" s="22">
        <v>0</v>
      </c>
    </row>
    <row r="125" spans="1:3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182358</v>
      </c>
      <c r="Q125" s="22">
        <v>0</v>
      </c>
      <c r="R125" s="22">
        <v>0</v>
      </c>
      <c r="S125" s="22">
        <v>23583</v>
      </c>
      <c r="T125" s="22">
        <v>205941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182358</v>
      </c>
      <c r="AF125" s="22">
        <v>0</v>
      </c>
      <c r="AG125" s="22">
        <v>0</v>
      </c>
      <c r="AH125" s="22">
        <v>23583</v>
      </c>
      <c r="AI125" s="22">
        <v>205941</v>
      </c>
      <c r="AJ125" s="22">
        <v>0</v>
      </c>
      <c r="AK125" s="22">
        <v>0</v>
      </c>
      <c r="AL125" s="22">
        <v>0</v>
      </c>
      <c r="AM125" s="22">
        <v>0</v>
      </c>
    </row>
    <row r="126" spans="1:3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12000</v>
      </c>
      <c r="T126" s="22">
        <v>12000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12000</v>
      </c>
      <c r="AI126" s="22">
        <v>12000</v>
      </c>
      <c r="AJ126" s="22">
        <v>0</v>
      </c>
      <c r="AK126" s="22">
        <v>0</v>
      </c>
      <c r="AL126" s="22">
        <v>0</v>
      </c>
      <c r="AM126" s="22">
        <v>0</v>
      </c>
    </row>
    <row r="127" spans="1:3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43231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43231</v>
      </c>
      <c r="N127" s="22">
        <v>0</v>
      </c>
      <c r="O127" s="22">
        <v>0</v>
      </c>
      <c r="P127" s="22">
        <v>41390</v>
      </c>
      <c r="Q127" s="22">
        <v>0</v>
      </c>
      <c r="R127" s="22">
        <v>0</v>
      </c>
      <c r="S127" s="22">
        <v>10000</v>
      </c>
      <c r="T127" s="22">
        <v>94621</v>
      </c>
      <c r="U127" s="22">
        <v>43229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43229</v>
      </c>
      <c r="AD127" s="22">
        <v>0</v>
      </c>
      <c r="AE127" s="22">
        <v>35020</v>
      </c>
      <c r="AF127" s="22">
        <v>0</v>
      </c>
      <c r="AG127" s="22">
        <v>0</v>
      </c>
      <c r="AH127" s="22">
        <v>10000</v>
      </c>
      <c r="AI127" s="22">
        <v>88249</v>
      </c>
      <c r="AJ127" s="22">
        <v>0</v>
      </c>
      <c r="AK127" s="22">
        <v>0</v>
      </c>
      <c r="AL127" s="22">
        <v>0</v>
      </c>
      <c r="AM127" s="22">
        <v>0</v>
      </c>
    </row>
    <row r="128" spans="1:3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</row>
    <row r="129" spans="1:3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-93942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-93942</v>
      </c>
      <c r="N129" s="22">
        <v>179586</v>
      </c>
      <c r="O129" s="22">
        <v>-92435</v>
      </c>
      <c r="P129" s="22">
        <v>0</v>
      </c>
      <c r="Q129" s="22">
        <v>0</v>
      </c>
      <c r="R129" s="22">
        <v>-85645</v>
      </c>
      <c r="S129" s="22">
        <v>273961</v>
      </c>
      <c r="T129" s="22">
        <v>181525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-60597</v>
      </c>
      <c r="AE129" s="22">
        <v>0</v>
      </c>
      <c r="AF129" s="22">
        <v>0</v>
      </c>
      <c r="AG129" s="22">
        <v>0</v>
      </c>
      <c r="AH129" s="22">
        <v>33732</v>
      </c>
      <c r="AI129" s="22">
        <v>-26865</v>
      </c>
      <c r="AJ129" s="22">
        <v>0</v>
      </c>
      <c r="AK129" s="22">
        <v>0</v>
      </c>
      <c r="AL129" s="22">
        <v>0</v>
      </c>
      <c r="AM129" s="22">
        <v>0</v>
      </c>
    </row>
    <row r="130" spans="1:3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</row>
    <row r="131" spans="1:3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143016</v>
      </c>
      <c r="P131" s="22">
        <v>0</v>
      </c>
      <c r="Q131" s="22">
        <v>16984</v>
      </c>
      <c r="R131" s="22">
        <v>0</v>
      </c>
      <c r="S131" s="22">
        <v>0</v>
      </c>
      <c r="T131" s="22">
        <v>160000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11584</v>
      </c>
      <c r="AE131" s="22">
        <v>0</v>
      </c>
      <c r="AF131" s="22">
        <v>0</v>
      </c>
      <c r="AG131" s="22">
        <v>0</v>
      </c>
      <c r="AH131" s="22">
        <v>0</v>
      </c>
      <c r="AI131" s="22">
        <v>11584</v>
      </c>
      <c r="AJ131" s="22">
        <v>0</v>
      </c>
      <c r="AK131" s="22">
        <v>0</v>
      </c>
      <c r="AL131" s="22">
        <v>0</v>
      </c>
      <c r="AM131" s="22">
        <v>0</v>
      </c>
    </row>
    <row r="132" spans="1:3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</row>
    <row r="133" spans="1:3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425290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425290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</row>
    <row r="134" spans="1:3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117379</v>
      </c>
      <c r="F134" s="22">
        <v>0</v>
      </c>
      <c r="G134" s="22">
        <v>0</v>
      </c>
      <c r="H134" s="22">
        <v>1164</v>
      </c>
      <c r="I134" s="22">
        <v>0</v>
      </c>
      <c r="J134" s="22">
        <v>0</v>
      </c>
      <c r="K134" s="22">
        <v>0</v>
      </c>
      <c r="L134" s="22">
        <v>0</v>
      </c>
      <c r="M134" s="22">
        <v>118543</v>
      </c>
      <c r="N134" s="22">
        <v>7257431</v>
      </c>
      <c r="O134" s="22">
        <v>0</v>
      </c>
      <c r="P134" s="22">
        <v>110686</v>
      </c>
      <c r="Q134" s="22">
        <v>0</v>
      </c>
      <c r="R134" s="22">
        <v>0</v>
      </c>
      <c r="S134" s="22">
        <v>700000</v>
      </c>
      <c r="T134" s="22">
        <v>8186660</v>
      </c>
      <c r="U134" s="22">
        <v>59653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59653</v>
      </c>
      <c r="AD134" s="22">
        <v>0</v>
      </c>
      <c r="AE134" s="22">
        <v>42954</v>
      </c>
      <c r="AF134" s="22">
        <v>0</v>
      </c>
      <c r="AG134" s="22">
        <v>0</v>
      </c>
      <c r="AH134" s="22">
        <v>604105</v>
      </c>
      <c r="AI134" s="22">
        <v>706712</v>
      </c>
      <c r="AJ134" s="22">
        <v>0</v>
      </c>
      <c r="AK134" s="22">
        <v>0</v>
      </c>
      <c r="AL134" s="22">
        <v>0</v>
      </c>
      <c r="AM134" s="22">
        <v>0</v>
      </c>
    </row>
    <row r="135" spans="1:3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233771</v>
      </c>
      <c r="P135" s="22">
        <v>157297</v>
      </c>
      <c r="Q135" s="22">
        <v>0</v>
      </c>
      <c r="R135" s="22">
        <v>0</v>
      </c>
      <c r="S135" s="22">
        <v>1027238</v>
      </c>
      <c r="T135" s="22">
        <v>1418306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215069</v>
      </c>
      <c r="AE135" s="22">
        <v>157240</v>
      </c>
      <c r="AF135" s="22">
        <v>0</v>
      </c>
      <c r="AG135" s="22">
        <v>0</v>
      </c>
      <c r="AH135" s="22">
        <v>852280</v>
      </c>
      <c r="AI135" s="22">
        <v>1224589</v>
      </c>
      <c r="AJ135" s="22">
        <v>0</v>
      </c>
      <c r="AK135" s="22">
        <v>0</v>
      </c>
      <c r="AL135" s="22">
        <v>0</v>
      </c>
      <c r="AM135" s="22">
        <v>0</v>
      </c>
    </row>
    <row r="136" spans="1:3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173781</v>
      </c>
      <c r="F136" s="22">
        <v>0</v>
      </c>
      <c r="G136" s="22">
        <v>1124083</v>
      </c>
      <c r="H136" s="22">
        <v>34679</v>
      </c>
      <c r="I136" s="22">
        <v>596</v>
      </c>
      <c r="J136" s="22">
        <v>0</v>
      </c>
      <c r="K136" s="22">
        <v>0</v>
      </c>
      <c r="L136" s="22">
        <v>0</v>
      </c>
      <c r="M136" s="22">
        <v>1333139</v>
      </c>
      <c r="N136" s="22">
        <v>1412927</v>
      </c>
      <c r="O136" s="22">
        <v>145149</v>
      </c>
      <c r="P136" s="22">
        <v>0</v>
      </c>
      <c r="Q136" s="22">
        <v>0</v>
      </c>
      <c r="R136" s="22">
        <v>5420</v>
      </c>
      <c r="S136" s="22">
        <v>0</v>
      </c>
      <c r="T136" s="22">
        <v>2896635</v>
      </c>
      <c r="U136" s="22">
        <v>98754</v>
      </c>
      <c r="V136" s="22">
        <v>0</v>
      </c>
      <c r="W136" s="22">
        <v>505463</v>
      </c>
      <c r="X136" s="22">
        <v>18733</v>
      </c>
      <c r="Y136" s="22">
        <v>566</v>
      </c>
      <c r="Z136" s="22">
        <v>0</v>
      </c>
      <c r="AA136" s="22">
        <v>0</v>
      </c>
      <c r="AB136" s="22">
        <v>0</v>
      </c>
      <c r="AC136" s="22">
        <v>623516</v>
      </c>
      <c r="AD136" s="22">
        <v>113217</v>
      </c>
      <c r="AE136" s="22">
        <v>0</v>
      </c>
      <c r="AF136" s="22">
        <v>0</v>
      </c>
      <c r="AG136" s="22">
        <v>0</v>
      </c>
      <c r="AH136" s="22">
        <v>5420</v>
      </c>
      <c r="AI136" s="22">
        <v>742153</v>
      </c>
      <c r="AJ136" s="22">
        <v>0</v>
      </c>
      <c r="AK136" s="22">
        <v>0</v>
      </c>
      <c r="AL136" s="22">
        <v>0</v>
      </c>
      <c r="AM136" s="22">
        <v>0</v>
      </c>
    </row>
    <row r="137" spans="1:3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58467</v>
      </c>
      <c r="Q137" s="22">
        <v>0</v>
      </c>
      <c r="R137" s="22">
        <v>0</v>
      </c>
      <c r="S137" s="22">
        <v>1000</v>
      </c>
      <c r="T137" s="22">
        <v>59467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32561</v>
      </c>
      <c r="AF137" s="22">
        <v>0</v>
      </c>
      <c r="AG137" s="22">
        <v>0</v>
      </c>
      <c r="AH137" s="22">
        <v>1000</v>
      </c>
      <c r="AI137" s="22">
        <v>33561</v>
      </c>
      <c r="AJ137" s="22">
        <v>0</v>
      </c>
      <c r="AK137" s="22">
        <v>0</v>
      </c>
      <c r="AL137" s="22">
        <v>0</v>
      </c>
      <c r="AM137" s="22">
        <v>0</v>
      </c>
    </row>
    <row r="138" spans="1:3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19700</v>
      </c>
      <c r="Q138" s="22">
        <v>0</v>
      </c>
      <c r="R138" s="22">
        <v>0</v>
      </c>
      <c r="S138" s="22">
        <v>0</v>
      </c>
      <c r="T138" s="22">
        <v>19700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19700</v>
      </c>
      <c r="AF138" s="22">
        <v>0</v>
      </c>
      <c r="AG138" s="22">
        <v>0</v>
      </c>
      <c r="AH138" s="22">
        <v>0</v>
      </c>
      <c r="AI138" s="22">
        <v>19700</v>
      </c>
      <c r="AJ138" s="22">
        <v>0</v>
      </c>
      <c r="AK138" s="22">
        <v>0</v>
      </c>
      <c r="AL138" s="22">
        <v>0</v>
      </c>
      <c r="AM138" s="22">
        <v>0</v>
      </c>
    </row>
    <row r="139" spans="1:3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46212</v>
      </c>
      <c r="Q139" s="22">
        <v>0</v>
      </c>
      <c r="R139" s="22">
        <v>0</v>
      </c>
      <c r="S139" s="22">
        <v>0</v>
      </c>
      <c r="T139" s="22">
        <v>46212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46212</v>
      </c>
      <c r="AF139" s="22">
        <v>0</v>
      </c>
      <c r="AG139" s="22">
        <v>0</v>
      </c>
      <c r="AH139" s="22">
        <v>0</v>
      </c>
      <c r="AI139" s="22">
        <v>46212</v>
      </c>
      <c r="AJ139" s="22">
        <v>0</v>
      </c>
      <c r="AK139" s="22">
        <v>0</v>
      </c>
      <c r="AL139" s="22">
        <v>0</v>
      </c>
      <c r="AM139" s="22">
        <v>0</v>
      </c>
    </row>
    <row r="140" spans="1:3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127739</v>
      </c>
      <c r="Q140" s="22">
        <v>0</v>
      </c>
      <c r="R140" s="22">
        <v>0</v>
      </c>
      <c r="S140" s="22">
        <v>0</v>
      </c>
      <c r="T140" s="22">
        <v>127739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49439</v>
      </c>
      <c r="AF140" s="22">
        <v>0</v>
      </c>
      <c r="AG140" s="22">
        <v>0</v>
      </c>
      <c r="AH140" s="22">
        <v>0</v>
      </c>
      <c r="AI140" s="22">
        <v>49439</v>
      </c>
      <c r="AJ140" s="22">
        <v>0</v>
      </c>
      <c r="AK140" s="22">
        <v>0</v>
      </c>
      <c r="AL140" s="22">
        <v>0</v>
      </c>
      <c r="AM140" s="22">
        <v>0</v>
      </c>
    </row>
    <row r="141" spans="1:3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506092</v>
      </c>
      <c r="O141" s="22">
        <v>1827170</v>
      </c>
      <c r="P141" s="22">
        <v>196797</v>
      </c>
      <c r="Q141" s="22">
        <v>0</v>
      </c>
      <c r="R141" s="22">
        <v>0</v>
      </c>
      <c r="S141" s="22">
        <v>30304</v>
      </c>
      <c r="T141" s="22">
        <v>2560363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1827162</v>
      </c>
      <c r="AE141" s="22">
        <v>126700</v>
      </c>
      <c r="AF141" s="22">
        <v>0</v>
      </c>
      <c r="AG141" s="22">
        <v>0</v>
      </c>
      <c r="AH141" s="22">
        <v>25304</v>
      </c>
      <c r="AI141" s="22">
        <v>1979166</v>
      </c>
      <c r="AJ141" s="22">
        <v>0</v>
      </c>
      <c r="AK141" s="22">
        <v>0</v>
      </c>
      <c r="AL141" s="22">
        <v>0</v>
      </c>
      <c r="AM141" s="22">
        <v>0</v>
      </c>
    </row>
    <row r="142" spans="1:3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5347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5347</v>
      </c>
      <c r="N142" s="22">
        <v>0</v>
      </c>
      <c r="O142" s="22">
        <v>0</v>
      </c>
      <c r="P142" s="22">
        <v>34074</v>
      </c>
      <c r="Q142" s="22">
        <v>0</v>
      </c>
      <c r="R142" s="22">
        <v>0</v>
      </c>
      <c r="S142" s="22">
        <v>0</v>
      </c>
      <c r="T142" s="22">
        <v>39421</v>
      </c>
      <c r="U142" s="22">
        <v>5347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5347</v>
      </c>
      <c r="AD142" s="22">
        <v>0</v>
      </c>
      <c r="AE142" s="22">
        <v>34075</v>
      </c>
      <c r="AF142" s="22">
        <v>0</v>
      </c>
      <c r="AG142" s="22">
        <v>0</v>
      </c>
      <c r="AH142" s="22">
        <v>0</v>
      </c>
      <c r="AI142" s="22">
        <v>39422</v>
      </c>
      <c r="AJ142" s="22">
        <v>0</v>
      </c>
      <c r="AK142" s="22">
        <v>0</v>
      </c>
      <c r="AL142" s="22">
        <v>0</v>
      </c>
      <c r="AM142" s="22">
        <v>0</v>
      </c>
    </row>
    <row r="143" spans="1:3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67092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67092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67092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</row>
    <row r="144" spans="1:3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</row>
    <row r="145" spans="1:3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2000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2000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24000</v>
      </c>
      <c r="T145" s="22">
        <v>26000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12000</v>
      </c>
      <c r="AI145" s="22">
        <v>12000</v>
      </c>
      <c r="AJ145" s="22">
        <v>0</v>
      </c>
      <c r="AK145" s="22">
        <v>0</v>
      </c>
      <c r="AL145" s="22">
        <v>0</v>
      </c>
      <c r="AM145" s="22">
        <v>0</v>
      </c>
    </row>
    <row r="146" spans="1:3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730006</v>
      </c>
      <c r="O146" s="22">
        <v>19420</v>
      </c>
      <c r="P146" s="22">
        <v>158540</v>
      </c>
      <c r="Q146" s="22">
        <v>0</v>
      </c>
      <c r="R146" s="22">
        <v>0</v>
      </c>
      <c r="S146" s="22">
        <v>390498</v>
      </c>
      <c r="T146" s="22">
        <v>1298464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6797</v>
      </c>
      <c r="AE146" s="22">
        <v>154746</v>
      </c>
      <c r="AF146" s="22">
        <v>0</v>
      </c>
      <c r="AG146" s="22">
        <v>0</v>
      </c>
      <c r="AH146" s="22">
        <v>390498</v>
      </c>
      <c r="AI146" s="22">
        <v>552041</v>
      </c>
      <c r="AJ146" s="22">
        <v>0</v>
      </c>
      <c r="AK146" s="22">
        <v>0</v>
      </c>
      <c r="AL146" s="22">
        <v>0</v>
      </c>
      <c r="AM146" s="22">
        <v>0</v>
      </c>
    </row>
    <row r="147" spans="1:3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42543</v>
      </c>
      <c r="I147" s="22">
        <v>0</v>
      </c>
      <c r="J147" s="22">
        <v>0</v>
      </c>
      <c r="K147" s="22">
        <v>0</v>
      </c>
      <c r="L147" s="22">
        <v>0</v>
      </c>
      <c r="M147" s="22">
        <v>42543</v>
      </c>
      <c r="N147" s="22">
        <v>0</v>
      </c>
      <c r="O147" s="22">
        <v>0</v>
      </c>
      <c r="P147" s="22">
        <v>16000</v>
      </c>
      <c r="Q147" s="22">
        <v>0</v>
      </c>
      <c r="R147" s="22">
        <v>0</v>
      </c>
      <c r="S147" s="22">
        <v>0</v>
      </c>
      <c r="T147" s="22">
        <v>58543</v>
      </c>
      <c r="U147" s="22">
        <v>0</v>
      </c>
      <c r="V147" s="22">
        <v>0</v>
      </c>
      <c r="W147" s="22">
        <v>0</v>
      </c>
      <c r="X147" s="22">
        <v>34514</v>
      </c>
      <c r="Y147" s="22">
        <v>0</v>
      </c>
      <c r="Z147" s="22">
        <v>0</v>
      </c>
      <c r="AA147" s="22">
        <v>0</v>
      </c>
      <c r="AB147" s="22">
        <v>0</v>
      </c>
      <c r="AC147" s="22">
        <v>34514</v>
      </c>
      <c r="AD147" s="22">
        <v>0</v>
      </c>
      <c r="AE147" s="22">
        <v>16000</v>
      </c>
      <c r="AF147" s="22">
        <v>0</v>
      </c>
      <c r="AG147" s="22">
        <v>0</v>
      </c>
      <c r="AH147" s="22">
        <v>0</v>
      </c>
      <c r="AI147" s="22">
        <v>50514</v>
      </c>
      <c r="AJ147" s="22">
        <v>0</v>
      </c>
      <c r="AK147" s="22">
        <v>0</v>
      </c>
      <c r="AL147" s="22">
        <v>0</v>
      </c>
      <c r="AM147" s="22">
        <v>0</v>
      </c>
    </row>
    <row r="148" spans="1:3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7339</v>
      </c>
      <c r="Q148" s="22">
        <v>0</v>
      </c>
      <c r="R148" s="22">
        <v>0</v>
      </c>
      <c r="S148" s="22">
        <v>20600</v>
      </c>
      <c r="T148" s="22">
        <v>27939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7339</v>
      </c>
      <c r="AF148" s="22">
        <v>0</v>
      </c>
      <c r="AG148" s="22">
        <v>0</v>
      </c>
      <c r="AH148" s="22">
        <v>20600</v>
      </c>
      <c r="AI148" s="22">
        <v>27939</v>
      </c>
      <c r="AJ148" s="22">
        <v>0</v>
      </c>
      <c r="AK148" s="22">
        <v>0</v>
      </c>
      <c r="AL148" s="22">
        <v>0</v>
      </c>
      <c r="AM148" s="22">
        <v>0</v>
      </c>
    </row>
    <row r="149" spans="1:3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</row>
    <row r="150" spans="1:3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16028</v>
      </c>
      <c r="F150" s="22">
        <v>0</v>
      </c>
      <c r="G150" s="22">
        <v>2522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18550</v>
      </c>
      <c r="N150" s="22">
        <v>0</v>
      </c>
      <c r="O150" s="22">
        <v>0</v>
      </c>
      <c r="P150" s="22">
        <v>112113</v>
      </c>
      <c r="Q150" s="22">
        <v>0</v>
      </c>
      <c r="R150" s="22">
        <v>0</v>
      </c>
      <c r="S150" s="22">
        <v>525424</v>
      </c>
      <c r="T150" s="22">
        <v>656087</v>
      </c>
      <c r="U150" s="22">
        <v>8014</v>
      </c>
      <c r="V150" s="22">
        <v>0</v>
      </c>
      <c r="W150" s="22">
        <v>64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8078</v>
      </c>
      <c r="AD150" s="22">
        <v>0</v>
      </c>
      <c r="AE150" s="22">
        <v>108788</v>
      </c>
      <c r="AF150" s="22">
        <v>0</v>
      </c>
      <c r="AG150" s="22">
        <v>0</v>
      </c>
      <c r="AH150" s="22">
        <v>510784</v>
      </c>
      <c r="AI150" s="22">
        <v>627650</v>
      </c>
      <c r="AJ150" s="22">
        <v>0</v>
      </c>
      <c r="AK150" s="22">
        <v>0</v>
      </c>
      <c r="AL150" s="22">
        <v>0</v>
      </c>
      <c r="AM150" s="22">
        <v>0</v>
      </c>
    </row>
    <row r="151" spans="1:3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55460</v>
      </c>
      <c r="H151" s="22">
        <v>57282</v>
      </c>
      <c r="I151" s="22">
        <v>0</v>
      </c>
      <c r="J151" s="22">
        <v>0</v>
      </c>
      <c r="K151" s="22">
        <v>0</v>
      </c>
      <c r="L151" s="22">
        <v>0</v>
      </c>
      <c r="M151" s="22">
        <v>112742</v>
      </c>
      <c r="N151" s="22">
        <v>0</v>
      </c>
      <c r="O151" s="22">
        <v>129048</v>
      </c>
      <c r="P151" s="22">
        <v>0</v>
      </c>
      <c r="Q151" s="22">
        <v>2463</v>
      </c>
      <c r="R151" s="22">
        <v>0</v>
      </c>
      <c r="S151" s="22">
        <v>69276</v>
      </c>
      <c r="T151" s="22">
        <v>313529</v>
      </c>
      <c r="U151" s="22">
        <v>0</v>
      </c>
      <c r="V151" s="22">
        <v>0</v>
      </c>
      <c r="W151" s="22">
        <v>37344</v>
      </c>
      <c r="X151" s="22">
        <v>38569</v>
      </c>
      <c r="Y151" s="22">
        <v>0</v>
      </c>
      <c r="Z151" s="22">
        <v>0</v>
      </c>
      <c r="AA151" s="22">
        <v>0</v>
      </c>
      <c r="AB151" s="22">
        <v>0</v>
      </c>
      <c r="AC151" s="22">
        <v>75913</v>
      </c>
      <c r="AD151" s="22">
        <v>36346</v>
      </c>
      <c r="AE151" s="22">
        <v>0</v>
      </c>
      <c r="AF151" s="22">
        <v>0</v>
      </c>
      <c r="AG151" s="22">
        <v>0</v>
      </c>
      <c r="AH151" s="22">
        <v>69276</v>
      </c>
      <c r="AI151" s="22">
        <v>181535</v>
      </c>
      <c r="AJ151" s="22">
        <v>0</v>
      </c>
      <c r="AK151" s="22">
        <v>0</v>
      </c>
      <c r="AL151" s="22">
        <v>0</v>
      </c>
      <c r="AM151" s="22">
        <v>0</v>
      </c>
    </row>
    <row r="152" spans="1:3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156064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156064</v>
      </c>
      <c r="N152" s="22">
        <v>0</v>
      </c>
      <c r="O152" s="22">
        <v>5845</v>
      </c>
      <c r="P152" s="22">
        <v>203711</v>
      </c>
      <c r="Q152" s="22">
        <v>16900</v>
      </c>
      <c r="R152" s="22">
        <v>0</v>
      </c>
      <c r="S152" s="22">
        <v>34670</v>
      </c>
      <c r="T152" s="22">
        <v>417190</v>
      </c>
      <c r="U152" s="22">
        <v>0</v>
      </c>
      <c r="V152" s="22">
        <v>0</v>
      </c>
      <c r="W152" s="22">
        <v>74563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74563</v>
      </c>
      <c r="AD152" s="22">
        <v>3390</v>
      </c>
      <c r="AE152" s="22">
        <v>193473</v>
      </c>
      <c r="AF152" s="22">
        <v>0</v>
      </c>
      <c r="AG152" s="22">
        <v>0</v>
      </c>
      <c r="AH152" s="22">
        <v>34670</v>
      </c>
      <c r="AI152" s="22">
        <v>306096</v>
      </c>
      <c r="AJ152" s="22">
        <v>0</v>
      </c>
      <c r="AK152" s="22">
        <v>0</v>
      </c>
      <c r="AL152" s="22">
        <v>0</v>
      </c>
      <c r="AM152" s="22">
        <v>0</v>
      </c>
    </row>
    <row r="153" spans="1:3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90000</v>
      </c>
      <c r="Q153" s="22">
        <v>0</v>
      </c>
      <c r="R153" s="22">
        <v>0</v>
      </c>
      <c r="S153" s="22">
        <v>0</v>
      </c>
      <c r="T153" s="22">
        <v>90000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90000</v>
      </c>
      <c r="AF153" s="22">
        <v>0</v>
      </c>
      <c r="AG153" s="22">
        <v>0</v>
      </c>
      <c r="AH153" s="22">
        <v>0</v>
      </c>
      <c r="AI153" s="22">
        <v>90000</v>
      </c>
      <c r="AJ153" s="22">
        <v>0</v>
      </c>
      <c r="AK153" s="22">
        <v>0</v>
      </c>
      <c r="AL153" s="22">
        <v>0</v>
      </c>
      <c r="AM153" s="22">
        <v>0</v>
      </c>
    </row>
    <row r="154" spans="1:3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19571</v>
      </c>
      <c r="O154" s="22">
        <v>1737261</v>
      </c>
      <c r="P154" s="22">
        <v>760475</v>
      </c>
      <c r="Q154" s="22">
        <v>0</v>
      </c>
      <c r="R154" s="22">
        <v>0</v>
      </c>
      <c r="S154" s="22">
        <v>99750</v>
      </c>
      <c r="T154" s="22">
        <v>2617057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1480511</v>
      </c>
      <c r="AE154" s="22">
        <v>761871</v>
      </c>
      <c r="AF154" s="22">
        <v>0</v>
      </c>
      <c r="AG154" s="22">
        <v>0</v>
      </c>
      <c r="AH154" s="22">
        <v>86374</v>
      </c>
      <c r="AI154" s="22">
        <v>2328756</v>
      </c>
      <c r="AJ154" s="22">
        <v>0</v>
      </c>
      <c r="AK154" s="22">
        <v>0</v>
      </c>
      <c r="AL154" s="22">
        <v>0</v>
      </c>
      <c r="AM154" s="22">
        <v>0</v>
      </c>
    </row>
    <row r="155" spans="1:3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697395</v>
      </c>
      <c r="P155" s="22">
        <v>346391</v>
      </c>
      <c r="Q155" s="22">
        <v>0</v>
      </c>
      <c r="R155" s="22">
        <v>0</v>
      </c>
      <c r="S155" s="22">
        <v>113012</v>
      </c>
      <c r="T155" s="22">
        <v>1156798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278303</v>
      </c>
      <c r="AF155" s="22">
        <v>0</v>
      </c>
      <c r="AG155" s="22">
        <v>0</v>
      </c>
      <c r="AH155" s="22">
        <v>110012</v>
      </c>
      <c r="AI155" s="22">
        <v>388315</v>
      </c>
      <c r="AJ155" s="22">
        <v>0</v>
      </c>
      <c r="AK155" s="22">
        <v>0</v>
      </c>
      <c r="AL155" s="22">
        <v>0</v>
      </c>
      <c r="AM155" s="22">
        <v>0</v>
      </c>
    </row>
    <row r="156" spans="1:3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18274</v>
      </c>
      <c r="F156" s="22">
        <v>0</v>
      </c>
      <c r="G156" s="22">
        <v>0</v>
      </c>
      <c r="H156" s="22">
        <v>-274142</v>
      </c>
      <c r="I156" s="22">
        <v>0</v>
      </c>
      <c r="J156" s="22">
        <v>0</v>
      </c>
      <c r="K156" s="22">
        <v>0</v>
      </c>
      <c r="L156" s="22">
        <v>0</v>
      </c>
      <c r="M156" s="22">
        <v>-255868</v>
      </c>
      <c r="N156" s="22">
        <v>1360931</v>
      </c>
      <c r="O156" s="22">
        <v>-1067399</v>
      </c>
      <c r="P156" s="22">
        <v>0</v>
      </c>
      <c r="Q156" s="22">
        <v>0</v>
      </c>
      <c r="R156" s="22">
        <v>0</v>
      </c>
      <c r="S156" s="22">
        <v>0</v>
      </c>
      <c r="T156" s="22">
        <v>37664</v>
      </c>
      <c r="U156" s="22">
        <v>37664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37664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37664</v>
      </c>
      <c r="AJ156" s="22">
        <v>0</v>
      </c>
      <c r="AK156" s="22">
        <v>0</v>
      </c>
      <c r="AL156" s="22">
        <v>0</v>
      </c>
      <c r="AM156" s="22">
        <v>0</v>
      </c>
    </row>
    <row r="157" spans="1:3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311950</v>
      </c>
      <c r="Q157" s="22">
        <v>0</v>
      </c>
      <c r="R157" s="22">
        <v>0</v>
      </c>
      <c r="S157" s="22">
        <v>0</v>
      </c>
      <c r="T157" s="22">
        <v>311950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166705</v>
      </c>
      <c r="AF157" s="22">
        <v>0</v>
      </c>
      <c r="AG157" s="22">
        <v>0</v>
      </c>
      <c r="AH157" s="22">
        <v>0</v>
      </c>
      <c r="AI157" s="22">
        <v>166705</v>
      </c>
      <c r="AJ157" s="22">
        <v>0</v>
      </c>
      <c r="AK157" s="22">
        <v>0</v>
      </c>
      <c r="AL157" s="22">
        <v>0</v>
      </c>
      <c r="AM157" s="22">
        <v>0</v>
      </c>
    </row>
    <row r="158" spans="1:3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60389</v>
      </c>
      <c r="O158" s="22">
        <v>0</v>
      </c>
      <c r="P158" s="22">
        <v>246331</v>
      </c>
      <c r="Q158" s="22">
        <v>0</v>
      </c>
      <c r="R158" s="22">
        <v>0</v>
      </c>
      <c r="S158" s="22">
        <v>26261</v>
      </c>
      <c r="T158" s="22">
        <v>332981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161231</v>
      </c>
      <c r="AF158" s="22">
        <v>0</v>
      </c>
      <c r="AG158" s="22">
        <v>0</v>
      </c>
      <c r="AH158" s="22">
        <v>26260</v>
      </c>
      <c r="AI158" s="22">
        <v>187491</v>
      </c>
      <c r="AJ158" s="22">
        <v>0</v>
      </c>
      <c r="AK158" s="22">
        <v>0</v>
      </c>
      <c r="AL158" s="22">
        <v>0</v>
      </c>
      <c r="AM158" s="22">
        <v>0</v>
      </c>
    </row>
    <row r="159" spans="1:3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10130</v>
      </c>
      <c r="P159" s="22">
        <v>55810</v>
      </c>
      <c r="Q159" s="22">
        <v>0</v>
      </c>
      <c r="R159" s="22">
        <v>0</v>
      </c>
      <c r="S159" s="22">
        <v>0</v>
      </c>
      <c r="T159" s="22">
        <v>65940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8914</v>
      </c>
      <c r="AE159" s="22">
        <v>0</v>
      </c>
      <c r="AF159" s="22">
        <v>0</v>
      </c>
      <c r="AG159" s="22">
        <v>0</v>
      </c>
      <c r="AH159" s="22">
        <v>0</v>
      </c>
      <c r="AI159" s="22">
        <v>8914</v>
      </c>
      <c r="AJ159" s="22">
        <v>0</v>
      </c>
      <c r="AK159" s="22">
        <v>0</v>
      </c>
      <c r="AL159" s="22">
        <v>0</v>
      </c>
      <c r="AM159" s="22">
        <v>0</v>
      </c>
    </row>
    <row r="160" spans="1:3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</row>
    <row r="161" spans="1:3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11500</v>
      </c>
      <c r="Q161" s="22">
        <v>0</v>
      </c>
      <c r="R161" s="22">
        <v>0</v>
      </c>
      <c r="S161" s="22">
        <v>0</v>
      </c>
      <c r="T161" s="22">
        <v>11500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10350</v>
      </c>
      <c r="AF161" s="22">
        <v>0</v>
      </c>
      <c r="AG161" s="22">
        <v>0</v>
      </c>
      <c r="AH161" s="22">
        <v>0</v>
      </c>
      <c r="AI161" s="22">
        <v>10350</v>
      </c>
      <c r="AJ161" s="22">
        <v>0</v>
      </c>
      <c r="AK161" s="22">
        <v>0</v>
      </c>
      <c r="AL161" s="22">
        <v>0</v>
      </c>
      <c r="AM161" s="22">
        <v>0</v>
      </c>
    </row>
    <row r="162" spans="1:3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1965159</v>
      </c>
      <c r="O162" s="22">
        <v>0</v>
      </c>
      <c r="P162" s="22">
        <v>9842</v>
      </c>
      <c r="Q162" s="22">
        <v>0</v>
      </c>
      <c r="R162" s="22">
        <v>0</v>
      </c>
      <c r="S162" s="22">
        <v>21069</v>
      </c>
      <c r="T162" s="22">
        <v>1996070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3936</v>
      </c>
      <c r="AF162" s="22">
        <v>0</v>
      </c>
      <c r="AG162" s="22">
        <v>0</v>
      </c>
      <c r="AH162" s="22">
        <v>21070</v>
      </c>
      <c r="AI162" s="22">
        <v>25006</v>
      </c>
      <c r="AJ162" s="22">
        <v>0</v>
      </c>
      <c r="AK162" s="22">
        <v>0</v>
      </c>
      <c r="AL162" s="22">
        <v>0</v>
      </c>
      <c r="AM162" s="22">
        <v>0</v>
      </c>
    </row>
    <row r="163" spans="1:3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-28256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-28256</v>
      </c>
      <c r="N163" s="22">
        <v>28256</v>
      </c>
      <c r="O163" s="22">
        <v>0</v>
      </c>
      <c r="P163" s="22">
        <v>60965</v>
      </c>
      <c r="Q163" s="22">
        <v>0</v>
      </c>
      <c r="R163" s="22">
        <v>0</v>
      </c>
      <c r="S163" s="22">
        <v>0</v>
      </c>
      <c r="T163" s="22">
        <v>60965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40644</v>
      </c>
      <c r="AF163" s="22">
        <v>0</v>
      </c>
      <c r="AG163" s="22">
        <v>0</v>
      </c>
      <c r="AH163" s="22">
        <v>0</v>
      </c>
      <c r="AI163" s="22">
        <v>40644</v>
      </c>
      <c r="AJ163" s="22">
        <v>0</v>
      </c>
      <c r="AK163" s="22">
        <v>0</v>
      </c>
      <c r="AL163" s="22">
        <v>0</v>
      </c>
      <c r="AM163" s="22">
        <v>0</v>
      </c>
    </row>
    <row r="164" spans="1:3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12900</v>
      </c>
      <c r="Q164" s="22">
        <v>0</v>
      </c>
      <c r="R164" s="22">
        <v>0</v>
      </c>
      <c r="S164" s="22">
        <v>7642</v>
      </c>
      <c r="T164" s="22">
        <v>20542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12900</v>
      </c>
      <c r="AF164" s="22">
        <v>0</v>
      </c>
      <c r="AG164" s="22">
        <v>0</v>
      </c>
      <c r="AH164" s="22">
        <v>7642</v>
      </c>
      <c r="AI164" s="22">
        <v>20542</v>
      </c>
      <c r="AJ164" s="22">
        <v>0</v>
      </c>
      <c r="AK164" s="22">
        <v>0</v>
      </c>
      <c r="AL164" s="22">
        <v>0</v>
      </c>
      <c r="AM164" s="22">
        <v>0</v>
      </c>
    </row>
    <row r="165" spans="1:3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336987</v>
      </c>
      <c r="O165" s="22">
        <v>27956</v>
      </c>
      <c r="P165" s="22">
        <v>214205</v>
      </c>
      <c r="Q165" s="22">
        <v>0</v>
      </c>
      <c r="R165" s="22">
        <v>0</v>
      </c>
      <c r="S165" s="22">
        <v>415620</v>
      </c>
      <c r="T165" s="22">
        <v>994768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13805</v>
      </c>
      <c r="AE165" s="22">
        <v>193160</v>
      </c>
      <c r="AF165" s="22">
        <v>0</v>
      </c>
      <c r="AG165" s="22">
        <v>0</v>
      </c>
      <c r="AH165" s="22">
        <v>376349</v>
      </c>
      <c r="AI165" s="22">
        <v>583314</v>
      </c>
      <c r="AJ165" s="22">
        <v>0</v>
      </c>
      <c r="AK165" s="22">
        <v>0</v>
      </c>
      <c r="AL165" s="22">
        <v>0</v>
      </c>
      <c r="AM165" s="22">
        <v>0</v>
      </c>
    </row>
    <row r="166" spans="1:3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</row>
    <row r="167" spans="1:3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126569</v>
      </c>
      <c r="Q167" s="22">
        <v>0</v>
      </c>
      <c r="R167" s="22">
        <v>0</v>
      </c>
      <c r="S167" s="22">
        <v>21533</v>
      </c>
      <c r="T167" s="22">
        <v>148102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48657</v>
      </c>
      <c r="AF167" s="22">
        <v>0</v>
      </c>
      <c r="AG167" s="22">
        <v>-2</v>
      </c>
      <c r="AH167" s="22">
        <v>21533</v>
      </c>
      <c r="AI167" s="22">
        <v>70188</v>
      </c>
      <c r="AJ167" s="22">
        <v>0</v>
      </c>
      <c r="AK167" s="22">
        <v>0</v>
      </c>
      <c r="AL167" s="22">
        <v>0</v>
      </c>
      <c r="AM167" s="22">
        <v>0</v>
      </c>
    </row>
    <row r="168" spans="1:3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90965</v>
      </c>
      <c r="T168" s="22">
        <v>90965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90965</v>
      </c>
      <c r="AI168" s="22">
        <v>90965</v>
      </c>
      <c r="AJ168" s="22">
        <v>0</v>
      </c>
      <c r="AK168" s="22">
        <v>0</v>
      </c>
      <c r="AL168" s="22">
        <v>0</v>
      </c>
      <c r="AM168" s="22">
        <v>0</v>
      </c>
    </row>
    <row r="169" spans="1:3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</row>
    <row r="170" spans="1:3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</row>
    <row r="171" spans="1:3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85000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85000</v>
      </c>
      <c r="N171" s="22">
        <v>0</v>
      </c>
      <c r="O171" s="22">
        <v>0</v>
      </c>
      <c r="P171" s="22">
        <v>118825</v>
      </c>
      <c r="Q171" s="22">
        <v>0</v>
      </c>
      <c r="R171" s="22">
        <v>0</v>
      </c>
      <c r="S171" s="22">
        <v>43497</v>
      </c>
      <c r="T171" s="22">
        <v>247322</v>
      </c>
      <c r="U171" s="22">
        <v>0</v>
      </c>
      <c r="V171" s="22">
        <v>0</v>
      </c>
      <c r="W171" s="22">
        <v>10625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10625</v>
      </c>
      <c r="AD171" s="22">
        <v>0</v>
      </c>
      <c r="AE171" s="22">
        <v>116179</v>
      </c>
      <c r="AF171" s="22">
        <v>0</v>
      </c>
      <c r="AG171" s="22">
        <v>0</v>
      </c>
      <c r="AH171" s="22">
        <v>43497</v>
      </c>
      <c r="AI171" s="22">
        <v>170301</v>
      </c>
      <c r="AJ171" s="22">
        <v>0</v>
      </c>
      <c r="AK171" s="22">
        <v>0</v>
      </c>
      <c r="AL171" s="22">
        <v>0</v>
      </c>
      <c r="AM171" s="22">
        <v>0</v>
      </c>
    </row>
    <row r="172" spans="1:3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78913</v>
      </c>
      <c r="Q172" s="22">
        <v>0</v>
      </c>
      <c r="R172" s="22">
        <v>0</v>
      </c>
      <c r="S172" s="22">
        <v>0</v>
      </c>
      <c r="T172" s="22">
        <v>78913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45770</v>
      </c>
      <c r="AF172" s="22">
        <v>0</v>
      </c>
      <c r="AG172" s="22">
        <v>0</v>
      </c>
      <c r="AH172" s="22">
        <v>0</v>
      </c>
      <c r="AI172" s="22">
        <v>45770</v>
      </c>
      <c r="AJ172" s="22">
        <v>0</v>
      </c>
      <c r="AK172" s="22">
        <v>0</v>
      </c>
      <c r="AL172" s="22">
        <v>0</v>
      </c>
      <c r="AM172" s="22">
        <v>0</v>
      </c>
    </row>
    <row r="173" spans="1:3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580945</v>
      </c>
      <c r="F173" s="22">
        <v>0</v>
      </c>
      <c r="G173" s="22">
        <v>6990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587935</v>
      </c>
      <c r="N173" s="22">
        <v>0</v>
      </c>
      <c r="O173" s="22">
        <v>0</v>
      </c>
      <c r="P173" s="22">
        <v>392993</v>
      </c>
      <c r="Q173" s="22">
        <v>0</v>
      </c>
      <c r="R173" s="22">
        <v>0</v>
      </c>
      <c r="S173" s="22">
        <v>0</v>
      </c>
      <c r="T173" s="22">
        <v>980928</v>
      </c>
      <c r="U173" s="22">
        <v>580945</v>
      </c>
      <c r="V173" s="22">
        <v>0</v>
      </c>
      <c r="W173" s="22">
        <v>6990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587935</v>
      </c>
      <c r="AD173" s="22">
        <v>0</v>
      </c>
      <c r="AE173" s="22">
        <v>220218</v>
      </c>
      <c r="AF173" s="22">
        <v>0</v>
      </c>
      <c r="AG173" s="22">
        <v>0</v>
      </c>
      <c r="AH173" s="22">
        <v>0</v>
      </c>
      <c r="AI173" s="22">
        <v>808153</v>
      </c>
      <c r="AJ173" s="22">
        <v>0</v>
      </c>
      <c r="AK173" s="22">
        <v>0</v>
      </c>
      <c r="AL173" s="22">
        <v>0</v>
      </c>
      <c r="AM173" s="22">
        <v>0</v>
      </c>
    </row>
    <row r="174" spans="1:3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146217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146217</v>
      </c>
      <c r="N174" s="22">
        <v>0</v>
      </c>
      <c r="O174" s="22">
        <v>0</v>
      </c>
      <c r="P174" s="22">
        <v>69483</v>
      </c>
      <c r="Q174" s="22">
        <v>32351</v>
      </c>
      <c r="R174" s="22">
        <v>45024</v>
      </c>
      <c r="S174" s="22">
        <v>0</v>
      </c>
      <c r="T174" s="22">
        <v>293075</v>
      </c>
      <c r="U174" s="22">
        <v>146217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146217</v>
      </c>
      <c r="AD174" s="22">
        <v>0</v>
      </c>
      <c r="AE174" s="22">
        <v>24772</v>
      </c>
      <c r="AF174" s="22">
        <v>0</v>
      </c>
      <c r="AG174" s="22">
        <v>24763</v>
      </c>
      <c r="AH174" s="22">
        <v>0</v>
      </c>
      <c r="AI174" s="22">
        <v>195752</v>
      </c>
      <c r="AJ174" s="22">
        <v>0</v>
      </c>
      <c r="AK174" s="22">
        <v>0</v>
      </c>
      <c r="AL174" s="22">
        <v>0</v>
      </c>
      <c r="AM174" s="22">
        <v>0</v>
      </c>
    </row>
    <row r="175" spans="1:3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303943</v>
      </c>
      <c r="Q175" s="22">
        <v>0</v>
      </c>
      <c r="R175" s="22">
        <v>0</v>
      </c>
      <c r="S175" s="22">
        <v>0</v>
      </c>
      <c r="T175" s="22">
        <v>303943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165446</v>
      </c>
      <c r="AF175" s="22">
        <v>0</v>
      </c>
      <c r="AG175" s="22">
        <v>0</v>
      </c>
      <c r="AH175" s="22">
        <v>0</v>
      </c>
      <c r="AI175" s="22">
        <v>165446</v>
      </c>
      <c r="AJ175" s="22">
        <v>0</v>
      </c>
      <c r="AK175" s="22">
        <v>0</v>
      </c>
      <c r="AL175" s="22">
        <v>0</v>
      </c>
      <c r="AM175" s="22">
        <v>0</v>
      </c>
    </row>
    <row r="176" spans="1:3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11850</v>
      </c>
      <c r="Q176" s="22">
        <v>0</v>
      </c>
      <c r="R176" s="22">
        <v>0</v>
      </c>
      <c r="S176" s="22">
        <v>36413</v>
      </c>
      <c r="T176" s="22">
        <v>48263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10665</v>
      </c>
      <c r="AF176" s="22">
        <v>0</v>
      </c>
      <c r="AG176" s="22">
        <v>0</v>
      </c>
      <c r="AH176" s="22">
        <v>32772</v>
      </c>
      <c r="AI176" s="22">
        <v>43437</v>
      </c>
      <c r="AJ176" s="22">
        <v>0</v>
      </c>
      <c r="AK176" s="22">
        <v>0</v>
      </c>
      <c r="AL176" s="22">
        <v>0</v>
      </c>
      <c r="AM176" s="22">
        <v>0</v>
      </c>
    </row>
    <row r="177" spans="1:3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</row>
    <row r="178" spans="1:3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298922</v>
      </c>
      <c r="F178" s="22">
        <v>0</v>
      </c>
      <c r="G178" s="22">
        <v>137766</v>
      </c>
      <c r="H178" s="22">
        <v>0</v>
      </c>
      <c r="I178" s="22">
        <v>97191</v>
      </c>
      <c r="J178" s="22">
        <v>0</v>
      </c>
      <c r="K178" s="22">
        <v>0</v>
      </c>
      <c r="L178" s="22">
        <v>0</v>
      </c>
      <c r="M178" s="22">
        <v>533879</v>
      </c>
      <c r="N178" s="22">
        <v>0</v>
      </c>
      <c r="O178" s="22">
        <v>0</v>
      </c>
      <c r="P178" s="22">
        <v>510965</v>
      </c>
      <c r="Q178" s="22">
        <v>0</v>
      </c>
      <c r="R178" s="22">
        <v>0</v>
      </c>
      <c r="S178" s="22">
        <v>182465</v>
      </c>
      <c r="T178" s="22">
        <v>1227309</v>
      </c>
      <c r="U178" s="22">
        <v>298923</v>
      </c>
      <c r="V178" s="22">
        <v>0</v>
      </c>
      <c r="W178" s="22">
        <v>78993</v>
      </c>
      <c r="X178" s="22">
        <v>58186</v>
      </c>
      <c r="Y178" s="22">
        <v>0</v>
      </c>
      <c r="Z178" s="22">
        <v>0</v>
      </c>
      <c r="AA178" s="22">
        <v>0</v>
      </c>
      <c r="AB178" s="22">
        <v>0</v>
      </c>
      <c r="AC178" s="22">
        <v>436102</v>
      </c>
      <c r="AD178" s="22">
        <v>0</v>
      </c>
      <c r="AE178" s="22">
        <v>350717</v>
      </c>
      <c r="AF178" s="22">
        <v>0</v>
      </c>
      <c r="AG178" s="22">
        <v>0</v>
      </c>
      <c r="AH178" s="22">
        <v>177148</v>
      </c>
      <c r="AI178" s="22">
        <v>963967</v>
      </c>
      <c r="AJ178" s="22">
        <v>0</v>
      </c>
      <c r="AK178" s="22">
        <v>0</v>
      </c>
      <c r="AL178" s="22">
        <v>0</v>
      </c>
      <c r="AM178" s="22">
        <v>0</v>
      </c>
    </row>
    <row r="179" spans="1:3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41813</v>
      </c>
      <c r="I179" s="22">
        <v>-3753751</v>
      </c>
      <c r="J179" s="22">
        <v>0</v>
      </c>
      <c r="K179" s="22">
        <v>0</v>
      </c>
      <c r="L179" s="22">
        <v>0</v>
      </c>
      <c r="M179" s="22">
        <v>-3711938</v>
      </c>
      <c r="N179" s="22">
        <v>4399251</v>
      </c>
      <c r="O179" s="22">
        <v>-248675</v>
      </c>
      <c r="P179" s="22">
        <v>758972</v>
      </c>
      <c r="Q179" s="22">
        <v>81745</v>
      </c>
      <c r="R179" s="22">
        <v>0</v>
      </c>
      <c r="S179" s="22">
        <v>56463</v>
      </c>
      <c r="T179" s="22">
        <v>1335818</v>
      </c>
      <c r="U179" s="22">
        <v>0</v>
      </c>
      <c r="V179" s="22">
        <v>0</v>
      </c>
      <c r="W179" s="22">
        <v>0</v>
      </c>
      <c r="X179" s="22">
        <v>31638</v>
      </c>
      <c r="Y179" s="22">
        <v>21830</v>
      </c>
      <c r="Z179" s="22">
        <v>0</v>
      </c>
      <c r="AA179" s="22">
        <v>0</v>
      </c>
      <c r="AB179" s="22">
        <v>0</v>
      </c>
      <c r="AC179" s="22">
        <v>53468</v>
      </c>
      <c r="AD179" s="22">
        <v>0</v>
      </c>
      <c r="AE179" s="22">
        <v>823042</v>
      </c>
      <c r="AF179" s="22">
        <v>0</v>
      </c>
      <c r="AG179" s="22">
        <v>0</v>
      </c>
      <c r="AH179" s="22">
        <v>58102</v>
      </c>
      <c r="AI179" s="22">
        <v>934612</v>
      </c>
      <c r="AJ179" s="22">
        <v>0</v>
      </c>
      <c r="AK179" s="22">
        <v>0</v>
      </c>
      <c r="AL179" s="22">
        <v>0</v>
      </c>
      <c r="AM179" s="22">
        <v>0</v>
      </c>
    </row>
    <row r="180" spans="1:3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5775</v>
      </c>
      <c r="P180" s="22">
        <v>0</v>
      </c>
      <c r="Q180" s="22">
        <v>0</v>
      </c>
      <c r="R180" s="22">
        <v>0</v>
      </c>
      <c r="S180" s="22">
        <v>0</v>
      </c>
      <c r="T180" s="22">
        <v>5775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</row>
    <row r="181" spans="1:3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27431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27431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27431</v>
      </c>
      <c r="U181" s="22">
        <v>27429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27429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27429</v>
      </c>
      <c r="AJ181" s="22">
        <v>0</v>
      </c>
      <c r="AK181" s="22">
        <v>0</v>
      </c>
      <c r="AL181" s="22">
        <v>0</v>
      </c>
      <c r="AM181" s="22">
        <v>0</v>
      </c>
    </row>
    <row r="182" spans="1:3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185792</v>
      </c>
      <c r="Q182" s="22">
        <v>564300</v>
      </c>
      <c r="R182" s="22">
        <v>24731</v>
      </c>
      <c r="S182" s="22">
        <v>0</v>
      </c>
      <c r="T182" s="22">
        <v>774823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142759</v>
      </c>
      <c r="AF182" s="22">
        <v>0</v>
      </c>
      <c r="AG182" s="22">
        <v>16081</v>
      </c>
      <c r="AH182" s="22">
        <v>0</v>
      </c>
      <c r="AI182" s="22">
        <v>158840</v>
      </c>
      <c r="AJ182" s="22">
        <v>0</v>
      </c>
      <c r="AK182" s="22">
        <v>0</v>
      </c>
      <c r="AL182" s="22">
        <v>0</v>
      </c>
      <c r="AM182" s="22">
        <v>0</v>
      </c>
    </row>
    <row r="183" spans="1:3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15450</v>
      </c>
      <c r="T183" s="22">
        <v>15450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15450</v>
      </c>
      <c r="AI183" s="22">
        <v>15450</v>
      </c>
      <c r="AJ183" s="22">
        <v>0</v>
      </c>
      <c r="AK183" s="22">
        <v>0</v>
      </c>
      <c r="AL183" s="22">
        <v>0</v>
      </c>
      <c r="AM183" s="22">
        <v>0</v>
      </c>
    </row>
    <row r="184" spans="1:3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</row>
    <row r="185" spans="1:3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176049</v>
      </c>
      <c r="F185" s="22">
        <v>0</v>
      </c>
      <c r="G185" s="22">
        <v>0</v>
      </c>
      <c r="H185" s="22">
        <v>3759369</v>
      </c>
      <c r="I185" s="22">
        <v>0</v>
      </c>
      <c r="J185" s="22">
        <v>0</v>
      </c>
      <c r="K185" s="22">
        <v>0</v>
      </c>
      <c r="L185" s="22">
        <v>0</v>
      </c>
      <c r="M185" s="22">
        <v>3935418</v>
      </c>
      <c r="N185" s="22">
        <v>0</v>
      </c>
      <c r="O185" s="22">
        <v>24112</v>
      </c>
      <c r="P185" s="22">
        <v>598648</v>
      </c>
      <c r="Q185" s="22">
        <v>0</v>
      </c>
      <c r="R185" s="22">
        <v>0</v>
      </c>
      <c r="S185" s="22">
        <v>0</v>
      </c>
      <c r="T185" s="22">
        <v>4558178</v>
      </c>
      <c r="U185" s="22">
        <v>176049</v>
      </c>
      <c r="V185" s="22">
        <v>0</v>
      </c>
      <c r="W185" s="22">
        <v>0</v>
      </c>
      <c r="X185" s="22">
        <v>1577268</v>
      </c>
      <c r="Y185" s="22">
        <v>0</v>
      </c>
      <c r="Z185" s="22">
        <v>0</v>
      </c>
      <c r="AA185" s="22">
        <v>0</v>
      </c>
      <c r="AB185" s="22">
        <v>0</v>
      </c>
      <c r="AC185" s="22">
        <v>1753317</v>
      </c>
      <c r="AD185" s="22">
        <v>6266</v>
      </c>
      <c r="AE185" s="22">
        <v>337349</v>
      </c>
      <c r="AF185" s="22">
        <v>0</v>
      </c>
      <c r="AG185" s="22">
        <v>0</v>
      </c>
      <c r="AH185" s="22">
        <v>0</v>
      </c>
      <c r="AI185" s="22">
        <v>2096932</v>
      </c>
      <c r="AJ185" s="22">
        <v>0</v>
      </c>
      <c r="AK185" s="22">
        <v>0</v>
      </c>
      <c r="AL185" s="22">
        <v>0</v>
      </c>
      <c r="AM185" s="22">
        <v>0</v>
      </c>
    </row>
    <row r="186" spans="1:3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23200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23200</v>
      </c>
      <c r="N186" s="22">
        <v>0</v>
      </c>
      <c r="O186" s="22">
        <v>0</v>
      </c>
      <c r="P186" s="22">
        <v>32361</v>
      </c>
      <c r="Q186" s="22">
        <v>0</v>
      </c>
      <c r="R186" s="22">
        <v>0</v>
      </c>
      <c r="S186" s="22">
        <v>0</v>
      </c>
      <c r="T186" s="22">
        <v>55561</v>
      </c>
      <c r="U186" s="22">
        <v>0</v>
      </c>
      <c r="V186" s="22">
        <v>0</v>
      </c>
      <c r="W186" s="22">
        <v>18947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18947</v>
      </c>
      <c r="AD186" s="22">
        <v>0</v>
      </c>
      <c r="AE186" s="22">
        <v>26757</v>
      </c>
      <c r="AF186" s="22">
        <v>0</v>
      </c>
      <c r="AG186" s="22">
        <v>0</v>
      </c>
      <c r="AH186" s="22">
        <v>0</v>
      </c>
      <c r="AI186" s="22">
        <v>45704</v>
      </c>
      <c r="AJ186" s="22">
        <v>0</v>
      </c>
      <c r="AK186" s="22">
        <v>0</v>
      </c>
      <c r="AL186" s="22">
        <v>0</v>
      </c>
      <c r="AM186" s="22">
        <v>0</v>
      </c>
    </row>
    <row r="187" spans="1:3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10591</v>
      </c>
      <c r="I187" s="22">
        <v>0</v>
      </c>
      <c r="J187" s="22">
        <v>0</v>
      </c>
      <c r="K187" s="22">
        <v>0</v>
      </c>
      <c r="L187" s="22">
        <v>0</v>
      </c>
      <c r="M187" s="22">
        <v>10591</v>
      </c>
      <c r="N187" s="22">
        <v>0</v>
      </c>
      <c r="O187" s="22">
        <v>2824281</v>
      </c>
      <c r="P187" s="22">
        <v>56540</v>
      </c>
      <c r="Q187" s="22">
        <v>1258468</v>
      </c>
      <c r="R187" s="22">
        <v>0</v>
      </c>
      <c r="S187" s="22">
        <v>0</v>
      </c>
      <c r="T187" s="22">
        <v>4149880</v>
      </c>
      <c r="U187" s="22">
        <v>0</v>
      </c>
      <c r="V187" s="22">
        <v>0</v>
      </c>
      <c r="W187" s="22">
        <v>0</v>
      </c>
      <c r="X187" s="22">
        <v>8782</v>
      </c>
      <c r="Y187" s="22">
        <v>0</v>
      </c>
      <c r="Z187" s="22">
        <v>0</v>
      </c>
      <c r="AA187" s="22">
        <v>0</v>
      </c>
      <c r="AB187" s="22">
        <v>0</v>
      </c>
      <c r="AC187" s="22">
        <v>8782</v>
      </c>
      <c r="AD187" s="22">
        <v>596461</v>
      </c>
      <c r="AE187" s="22">
        <v>16962</v>
      </c>
      <c r="AF187" s="22">
        <v>0</v>
      </c>
      <c r="AG187" s="22">
        <v>0</v>
      </c>
      <c r="AH187" s="22">
        <v>0</v>
      </c>
      <c r="AI187" s="22">
        <v>622205</v>
      </c>
      <c r="AJ187" s="22">
        <v>0</v>
      </c>
      <c r="AK187" s="22">
        <v>0</v>
      </c>
      <c r="AL187" s="22">
        <v>0</v>
      </c>
      <c r="AM187" s="22">
        <v>0</v>
      </c>
    </row>
    <row r="188" spans="1:3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2752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2752</v>
      </c>
      <c r="N188" s="22">
        <v>0</v>
      </c>
      <c r="O188" s="22">
        <v>0</v>
      </c>
      <c r="P188" s="22">
        <v>1049400</v>
      </c>
      <c r="Q188" s="22">
        <v>0</v>
      </c>
      <c r="R188" s="22">
        <v>0</v>
      </c>
      <c r="S188" s="22">
        <v>32630</v>
      </c>
      <c r="T188" s="22">
        <v>1084782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426395</v>
      </c>
      <c r="AF188" s="22">
        <v>0</v>
      </c>
      <c r="AG188" s="22">
        <v>0</v>
      </c>
      <c r="AH188" s="22">
        <v>32630</v>
      </c>
      <c r="AI188" s="22">
        <v>459025</v>
      </c>
      <c r="AJ188" s="22">
        <v>0</v>
      </c>
      <c r="AK188" s="22">
        <v>0</v>
      </c>
      <c r="AL188" s="22">
        <v>0</v>
      </c>
      <c r="AM188" s="22">
        <v>0</v>
      </c>
    </row>
    <row r="189" spans="1:3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45900</v>
      </c>
      <c r="Q189" s="22">
        <v>0</v>
      </c>
      <c r="R189" s="22">
        <v>0</v>
      </c>
      <c r="S189" s="22">
        <v>0</v>
      </c>
      <c r="T189" s="22">
        <v>45900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15300</v>
      </c>
      <c r="AF189" s="22">
        <v>0</v>
      </c>
      <c r="AG189" s="22">
        <v>0</v>
      </c>
      <c r="AH189" s="22">
        <v>0</v>
      </c>
      <c r="AI189" s="22">
        <v>15300</v>
      </c>
      <c r="AJ189" s="22">
        <v>0</v>
      </c>
      <c r="AK189" s="22">
        <v>0</v>
      </c>
      <c r="AL189" s="22">
        <v>0</v>
      </c>
      <c r="AM189" s="22">
        <v>0</v>
      </c>
    </row>
    <row r="190" spans="1:3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84606</v>
      </c>
      <c r="Q190" s="22">
        <v>0</v>
      </c>
      <c r="R190" s="22">
        <v>0</v>
      </c>
      <c r="S190" s="22">
        <v>0</v>
      </c>
      <c r="T190" s="22">
        <v>84606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84606</v>
      </c>
      <c r="AF190" s="22">
        <v>0</v>
      </c>
      <c r="AG190" s="22">
        <v>0</v>
      </c>
      <c r="AH190" s="22">
        <v>0</v>
      </c>
      <c r="AI190" s="22">
        <v>84606</v>
      </c>
      <c r="AJ190" s="22">
        <v>0</v>
      </c>
      <c r="AK190" s="22">
        <v>0</v>
      </c>
      <c r="AL190" s="22">
        <v>0</v>
      </c>
      <c r="AM190" s="22">
        <v>0</v>
      </c>
    </row>
    <row r="191" spans="1:3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29800</v>
      </c>
      <c r="M191" s="22">
        <v>29800</v>
      </c>
      <c r="N191" s="22">
        <v>0</v>
      </c>
      <c r="O191" s="22">
        <v>0</v>
      </c>
      <c r="P191" s="22">
        <v>106814</v>
      </c>
      <c r="Q191" s="22">
        <v>0</v>
      </c>
      <c r="R191" s="22">
        <v>0</v>
      </c>
      <c r="S191" s="22">
        <v>171649</v>
      </c>
      <c r="T191" s="22">
        <v>308263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25330</v>
      </c>
      <c r="AC191" s="22">
        <v>25330</v>
      </c>
      <c r="AD191" s="22">
        <v>0</v>
      </c>
      <c r="AE191" s="22">
        <v>59526</v>
      </c>
      <c r="AF191" s="22">
        <v>0</v>
      </c>
      <c r="AG191" s="22">
        <v>0</v>
      </c>
      <c r="AH191" s="22">
        <v>106923</v>
      </c>
      <c r="AI191" s="22">
        <v>191779</v>
      </c>
      <c r="AJ191" s="22">
        <v>0</v>
      </c>
      <c r="AK191" s="22">
        <v>0</v>
      </c>
      <c r="AL191" s="22">
        <v>0</v>
      </c>
      <c r="AM191" s="22">
        <v>0</v>
      </c>
    </row>
    <row r="192" spans="1:3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10000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10000</v>
      </c>
      <c r="N192" s="22">
        <v>0</v>
      </c>
      <c r="O192" s="22">
        <v>0</v>
      </c>
      <c r="P192" s="22">
        <v>167742</v>
      </c>
      <c r="Q192" s="22">
        <v>0</v>
      </c>
      <c r="R192" s="22">
        <v>0</v>
      </c>
      <c r="S192" s="22">
        <v>0</v>
      </c>
      <c r="T192" s="22">
        <v>177742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5594</v>
      </c>
      <c r="AF192" s="22">
        <v>0</v>
      </c>
      <c r="AG192" s="22">
        <v>0</v>
      </c>
      <c r="AH192" s="22">
        <v>0</v>
      </c>
      <c r="AI192" s="22">
        <v>5594</v>
      </c>
      <c r="AJ192" s="22">
        <v>0</v>
      </c>
      <c r="AK192" s="22">
        <v>0</v>
      </c>
      <c r="AL192" s="22">
        <v>0</v>
      </c>
      <c r="AM192" s="22">
        <v>0</v>
      </c>
    </row>
    <row r="193" spans="1:3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418196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418196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</row>
    <row r="194" spans="1:3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16289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16289</v>
      </c>
      <c r="N194" s="22">
        <v>0</v>
      </c>
      <c r="O194" s="22">
        <v>0</v>
      </c>
      <c r="P194" s="22">
        <v>73364</v>
      </c>
      <c r="Q194" s="22">
        <v>0</v>
      </c>
      <c r="R194" s="22">
        <v>0</v>
      </c>
      <c r="S194" s="22">
        <v>0</v>
      </c>
      <c r="T194" s="22">
        <v>89653</v>
      </c>
      <c r="U194" s="22">
        <v>16289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16289</v>
      </c>
      <c r="AD194" s="22">
        <v>0</v>
      </c>
      <c r="AE194" s="22">
        <v>55246</v>
      </c>
      <c r="AF194" s="22">
        <v>0</v>
      </c>
      <c r="AG194" s="22">
        <v>0</v>
      </c>
      <c r="AH194" s="22">
        <v>0</v>
      </c>
      <c r="AI194" s="22">
        <v>71535</v>
      </c>
      <c r="AJ194" s="22">
        <v>0</v>
      </c>
      <c r="AK194" s="22">
        <v>0</v>
      </c>
      <c r="AL194" s="22">
        <v>0</v>
      </c>
      <c r="AM194" s="22">
        <v>0</v>
      </c>
    </row>
    <row r="195" spans="1:3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9718</v>
      </c>
      <c r="P195" s="22">
        <v>0</v>
      </c>
      <c r="Q195" s="22">
        <v>21340</v>
      </c>
      <c r="R195" s="22">
        <v>0</v>
      </c>
      <c r="S195" s="22">
        <v>0</v>
      </c>
      <c r="T195" s="22">
        <v>31058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</row>
    <row r="196" spans="1:3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73081</v>
      </c>
      <c r="Q196" s="22">
        <v>0</v>
      </c>
      <c r="R196" s="22">
        <v>0</v>
      </c>
      <c r="S196" s="22">
        <v>207409</v>
      </c>
      <c r="T196" s="22">
        <v>280490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10962</v>
      </c>
      <c r="AF196" s="22">
        <v>0</v>
      </c>
      <c r="AG196" s="22">
        <v>0</v>
      </c>
      <c r="AH196" s="22">
        <v>207409</v>
      </c>
      <c r="AI196" s="22">
        <v>218371</v>
      </c>
      <c r="AJ196" s="22">
        <v>0</v>
      </c>
      <c r="AK196" s="22">
        <v>0</v>
      </c>
      <c r="AL196" s="22">
        <v>0</v>
      </c>
      <c r="AM196" s="22">
        <v>0</v>
      </c>
    </row>
    <row r="197" spans="1:3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54100</v>
      </c>
      <c r="F197" s="22">
        <v>0</v>
      </c>
      <c r="G197" s="22">
        <v>0</v>
      </c>
      <c r="H197" s="22">
        <v>44128</v>
      </c>
      <c r="I197" s="22">
        <v>0</v>
      </c>
      <c r="J197" s="22">
        <v>0</v>
      </c>
      <c r="K197" s="22">
        <v>0</v>
      </c>
      <c r="L197" s="22">
        <v>0</v>
      </c>
      <c r="M197" s="22">
        <v>98228</v>
      </c>
      <c r="N197" s="22">
        <v>0</v>
      </c>
      <c r="O197" s="22">
        <v>1086</v>
      </c>
      <c r="P197" s="22">
        <v>102299</v>
      </c>
      <c r="Q197" s="22">
        <v>0</v>
      </c>
      <c r="R197" s="22">
        <v>0</v>
      </c>
      <c r="S197" s="22">
        <v>26459</v>
      </c>
      <c r="T197" s="22">
        <v>228072</v>
      </c>
      <c r="U197" s="22">
        <v>6771</v>
      </c>
      <c r="V197" s="22">
        <v>0</v>
      </c>
      <c r="W197" s="22">
        <v>0</v>
      </c>
      <c r="X197" s="22">
        <v>4715</v>
      </c>
      <c r="Y197" s="22">
        <v>0</v>
      </c>
      <c r="Z197" s="22">
        <v>0</v>
      </c>
      <c r="AA197" s="22">
        <v>0</v>
      </c>
      <c r="AB197" s="22">
        <v>0</v>
      </c>
      <c r="AC197" s="22">
        <v>11486</v>
      </c>
      <c r="AD197" s="22">
        <v>0</v>
      </c>
      <c r="AE197" s="22">
        <v>102299</v>
      </c>
      <c r="AF197" s="22">
        <v>0</v>
      </c>
      <c r="AG197" s="22">
        <v>0</v>
      </c>
      <c r="AH197" s="22">
        <v>25356</v>
      </c>
      <c r="AI197" s="22">
        <v>139141</v>
      </c>
      <c r="AJ197" s="22">
        <v>0</v>
      </c>
      <c r="AK197" s="22">
        <v>0</v>
      </c>
      <c r="AL197" s="22">
        <v>0</v>
      </c>
      <c r="AM197" s="22">
        <v>0</v>
      </c>
    </row>
    <row r="198" spans="1:3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1791</v>
      </c>
      <c r="Q198" s="22">
        <v>0</v>
      </c>
      <c r="R198" s="22">
        <v>0</v>
      </c>
      <c r="S198" s="22">
        <v>118907</v>
      </c>
      <c r="T198" s="22">
        <v>120698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224</v>
      </c>
      <c r="AF198" s="22">
        <v>0</v>
      </c>
      <c r="AG198" s="22">
        <v>0</v>
      </c>
      <c r="AH198" s="22">
        <v>118907</v>
      </c>
      <c r="AI198" s="22">
        <v>119131</v>
      </c>
      <c r="AJ198" s="22">
        <v>0</v>
      </c>
      <c r="AK198" s="22">
        <v>0</v>
      </c>
      <c r="AL198" s="22">
        <v>0</v>
      </c>
      <c r="AM198" s="22">
        <v>0</v>
      </c>
    </row>
    <row r="199" spans="1:3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</row>
    <row r="200" spans="1:3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18950</v>
      </c>
      <c r="Q200" s="22">
        <v>0</v>
      </c>
      <c r="R200" s="22">
        <v>0</v>
      </c>
      <c r="S200" s="22">
        <v>0</v>
      </c>
      <c r="T200" s="22">
        <v>18950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12950</v>
      </c>
      <c r="AF200" s="22">
        <v>0</v>
      </c>
      <c r="AG200" s="22">
        <v>0</v>
      </c>
      <c r="AH200" s="22">
        <v>0</v>
      </c>
      <c r="AI200" s="22">
        <v>12950</v>
      </c>
      <c r="AJ200" s="22">
        <v>0</v>
      </c>
      <c r="AK200" s="22">
        <v>0</v>
      </c>
      <c r="AL200" s="22">
        <v>0</v>
      </c>
      <c r="AM200" s="22">
        <v>0</v>
      </c>
    </row>
    <row r="201" spans="1:3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</row>
    <row r="202" spans="1:3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32375</v>
      </c>
      <c r="T202" s="22">
        <v>32375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31194</v>
      </c>
      <c r="AI202" s="22">
        <v>31194</v>
      </c>
      <c r="AJ202" s="22">
        <v>0</v>
      </c>
      <c r="AK202" s="22">
        <v>0</v>
      </c>
      <c r="AL202" s="22">
        <v>0</v>
      </c>
      <c r="AM202" s="22">
        <v>0</v>
      </c>
    </row>
    <row r="203" spans="1:3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</row>
    <row r="204" spans="1:3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1117754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1117754</v>
      </c>
      <c r="N204" s="22">
        <v>0</v>
      </c>
      <c r="O204" s="22">
        <v>15901</v>
      </c>
      <c r="P204" s="22">
        <v>5000</v>
      </c>
      <c r="Q204" s="22">
        <v>162446</v>
      </c>
      <c r="R204" s="22">
        <v>0</v>
      </c>
      <c r="S204" s="22">
        <v>20400</v>
      </c>
      <c r="T204" s="22">
        <v>1321501</v>
      </c>
      <c r="U204" s="22">
        <v>502620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502620</v>
      </c>
      <c r="AD204" s="22">
        <v>5247</v>
      </c>
      <c r="AE204" s="22">
        <v>2999</v>
      </c>
      <c r="AF204" s="22">
        <v>0</v>
      </c>
      <c r="AG204" s="22">
        <v>0</v>
      </c>
      <c r="AH204" s="22">
        <v>19980</v>
      </c>
      <c r="AI204" s="22">
        <v>530846</v>
      </c>
      <c r="AJ204" s="22">
        <v>0</v>
      </c>
      <c r="AK204" s="22">
        <v>0</v>
      </c>
      <c r="AL204" s="22">
        <v>0</v>
      </c>
      <c r="AM204" s="22">
        <v>0</v>
      </c>
    </row>
    <row r="205" spans="1:3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7660</v>
      </c>
      <c r="P205" s="22">
        <v>0</v>
      </c>
      <c r="Q205" s="22">
        <v>0</v>
      </c>
      <c r="R205" s="22">
        <v>0</v>
      </c>
      <c r="S205" s="22">
        <v>0</v>
      </c>
      <c r="T205" s="22">
        <v>7660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7660</v>
      </c>
      <c r="AE205" s="22">
        <v>0</v>
      </c>
      <c r="AF205" s="22">
        <v>0</v>
      </c>
      <c r="AG205" s="22">
        <v>0</v>
      </c>
      <c r="AH205" s="22">
        <v>0</v>
      </c>
      <c r="AI205" s="22">
        <v>7660</v>
      </c>
      <c r="AJ205" s="22">
        <v>0</v>
      </c>
      <c r="AK205" s="22">
        <v>0</v>
      </c>
      <c r="AL205" s="22">
        <v>0</v>
      </c>
      <c r="AM205" s="22">
        <v>0</v>
      </c>
    </row>
    <row r="206" spans="1:3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12177</v>
      </c>
      <c r="Q206" s="22">
        <v>0</v>
      </c>
      <c r="R206" s="22">
        <v>0</v>
      </c>
      <c r="S206" s="22">
        <v>0</v>
      </c>
      <c r="T206" s="22">
        <v>12177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12177</v>
      </c>
      <c r="AF206" s="22">
        <v>0</v>
      </c>
      <c r="AG206" s="22">
        <v>0</v>
      </c>
      <c r="AH206" s="22">
        <v>0</v>
      </c>
      <c r="AI206" s="22">
        <v>12177</v>
      </c>
      <c r="AJ206" s="22">
        <v>0</v>
      </c>
      <c r="AK206" s="22">
        <v>0</v>
      </c>
      <c r="AL206" s="22">
        <v>0</v>
      </c>
      <c r="AM206" s="22">
        <v>0</v>
      </c>
    </row>
    <row r="207" spans="1:3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35000</v>
      </c>
      <c r="T207" s="22">
        <v>35000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35000</v>
      </c>
      <c r="AI207" s="22">
        <v>35000</v>
      </c>
      <c r="AJ207" s="22">
        <v>0</v>
      </c>
      <c r="AK207" s="22">
        <v>0</v>
      </c>
      <c r="AL207" s="22">
        <v>0</v>
      </c>
      <c r="AM207" s="22">
        <v>0</v>
      </c>
    </row>
    <row r="208" spans="1:3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32710</v>
      </c>
      <c r="T208" s="22">
        <v>32710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32710</v>
      </c>
      <c r="AI208" s="22">
        <v>32710</v>
      </c>
      <c r="AJ208" s="22">
        <v>0</v>
      </c>
      <c r="AK208" s="22">
        <v>0</v>
      </c>
      <c r="AL208" s="22">
        <v>0</v>
      </c>
      <c r="AM208" s="22">
        <v>0</v>
      </c>
    </row>
    <row r="209" spans="1:3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519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519</v>
      </c>
      <c r="N209" s="22">
        <v>0</v>
      </c>
      <c r="O209" s="22">
        <v>0</v>
      </c>
      <c r="P209" s="22">
        <v>69000</v>
      </c>
      <c r="Q209" s="22">
        <v>0</v>
      </c>
      <c r="R209" s="22">
        <v>0</v>
      </c>
      <c r="S209" s="22">
        <v>0</v>
      </c>
      <c r="T209" s="22">
        <v>69519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11500</v>
      </c>
      <c r="AF209" s="22">
        <v>0</v>
      </c>
      <c r="AG209" s="22">
        <v>0</v>
      </c>
      <c r="AH209" s="22">
        <v>0</v>
      </c>
      <c r="AI209" s="22">
        <v>11500</v>
      </c>
      <c r="AJ209" s="22">
        <v>0</v>
      </c>
      <c r="AK209" s="22">
        <v>0</v>
      </c>
      <c r="AL209" s="22">
        <v>0</v>
      </c>
      <c r="AM209" s="22">
        <v>0</v>
      </c>
    </row>
    <row r="210" spans="1:3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</row>
    <row r="211" spans="1:3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109080</v>
      </c>
      <c r="R211" s="22">
        <v>0</v>
      </c>
      <c r="S211" s="22">
        <v>0</v>
      </c>
      <c r="T211" s="22">
        <v>109080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</row>
    <row r="212" spans="1:3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</row>
    <row r="213" spans="1:3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</row>
    <row r="214" spans="1:3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73800</v>
      </c>
      <c r="Q214" s="22">
        <v>0</v>
      </c>
      <c r="R214" s="22">
        <v>0</v>
      </c>
      <c r="S214" s="22">
        <v>40096</v>
      </c>
      <c r="T214" s="22">
        <v>113896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73800</v>
      </c>
      <c r="AF214" s="22">
        <v>0</v>
      </c>
      <c r="AG214" s="22">
        <v>0</v>
      </c>
      <c r="AH214" s="22">
        <v>16038</v>
      </c>
      <c r="AI214" s="22">
        <v>89838</v>
      </c>
      <c r="AJ214" s="22">
        <v>0</v>
      </c>
      <c r="AK214" s="22">
        <v>0</v>
      </c>
      <c r="AL214" s="22">
        <v>0</v>
      </c>
      <c r="AM214" s="22">
        <v>0</v>
      </c>
    </row>
    <row r="215" spans="1:3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5124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5124</v>
      </c>
      <c r="N215" s="22">
        <v>0</v>
      </c>
      <c r="O215" s="22">
        <v>0</v>
      </c>
      <c r="P215" s="22">
        <v>70000</v>
      </c>
      <c r="Q215" s="22">
        <v>0</v>
      </c>
      <c r="R215" s="22">
        <v>500</v>
      </c>
      <c r="S215" s="22">
        <v>0</v>
      </c>
      <c r="T215" s="22">
        <v>75624</v>
      </c>
      <c r="U215" s="22">
        <v>5124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5124</v>
      </c>
      <c r="AD215" s="22">
        <v>0</v>
      </c>
      <c r="AE215" s="22">
        <v>32400</v>
      </c>
      <c r="AF215" s="22">
        <v>0</v>
      </c>
      <c r="AG215" s="22">
        <v>500</v>
      </c>
      <c r="AH215" s="22">
        <v>0</v>
      </c>
      <c r="AI215" s="22">
        <v>38024</v>
      </c>
      <c r="AJ215" s="22">
        <v>0</v>
      </c>
      <c r="AK215" s="22">
        <v>0</v>
      </c>
      <c r="AL215" s="22">
        <v>0</v>
      </c>
      <c r="AM215" s="22">
        <v>0</v>
      </c>
    </row>
    <row r="216" spans="1:3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</row>
    <row r="217" spans="1:3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</row>
    <row r="218" spans="1:3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</row>
    <row r="219" spans="1:3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</row>
    <row r="220" spans="1:3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</row>
    <row r="221" spans="1:3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80016</v>
      </c>
      <c r="Q221" s="22">
        <v>0</v>
      </c>
      <c r="R221" s="22">
        <v>0</v>
      </c>
      <c r="S221" s="22">
        <v>0</v>
      </c>
      <c r="T221" s="22">
        <v>80016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4001</v>
      </c>
      <c r="AF221" s="22">
        <v>0</v>
      </c>
      <c r="AG221" s="22">
        <v>0</v>
      </c>
      <c r="AH221" s="22">
        <v>0</v>
      </c>
      <c r="AI221" s="22">
        <v>4001</v>
      </c>
      <c r="AJ221" s="22">
        <v>0</v>
      </c>
      <c r="AK221" s="22">
        <v>0</v>
      </c>
      <c r="AL221" s="22">
        <v>0</v>
      </c>
      <c r="AM221" s="22">
        <v>0</v>
      </c>
    </row>
    <row r="222" spans="1:3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</row>
    <row r="223" spans="1:3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62631</v>
      </c>
      <c r="Q223" s="22">
        <v>0</v>
      </c>
      <c r="R223" s="22">
        <v>0</v>
      </c>
      <c r="S223" s="22">
        <v>0</v>
      </c>
      <c r="T223" s="22">
        <v>62631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62631</v>
      </c>
      <c r="AF223" s="22">
        <v>0</v>
      </c>
      <c r="AG223" s="22">
        <v>0</v>
      </c>
      <c r="AH223" s="22">
        <v>0</v>
      </c>
      <c r="AI223" s="22">
        <v>62631</v>
      </c>
      <c r="AJ223" s="22">
        <v>0</v>
      </c>
      <c r="AK223" s="22">
        <v>0</v>
      </c>
      <c r="AL223" s="22">
        <v>0</v>
      </c>
      <c r="AM223" s="22">
        <v>0</v>
      </c>
    </row>
    <row r="224" spans="1:3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122769</v>
      </c>
      <c r="F224" s="22">
        <v>0</v>
      </c>
      <c r="G224" s="22">
        <v>0</v>
      </c>
      <c r="H224" s="22">
        <v>4576</v>
      </c>
      <c r="I224" s="22">
        <v>21805</v>
      </c>
      <c r="J224" s="22">
        <v>0</v>
      </c>
      <c r="K224" s="22">
        <v>0</v>
      </c>
      <c r="L224" s="22">
        <v>0</v>
      </c>
      <c r="M224" s="22">
        <v>149150</v>
      </c>
      <c r="N224" s="22">
        <v>0</v>
      </c>
      <c r="O224" s="22">
        <v>0</v>
      </c>
      <c r="P224" s="22">
        <v>23000</v>
      </c>
      <c r="Q224" s="22">
        <v>0</v>
      </c>
      <c r="R224" s="22">
        <v>0</v>
      </c>
      <c r="S224" s="22">
        <v>0</v>
      </c>
      <c r="T224" s="22">
        <v>172150</v>
      </c>
      <c r="U224" s="22">
        <v>117800</v>
      </c>
      <c r="V224" s="22">
        <v>0</v>
      </c>
      <c r="W224" s="22">
        <v>0</v>
      </c>
      <c r="X224" s="22">
        <v>4576</v>
      </c>
      <c r="Y224" s="22">
        <v>4074</v>
      </c>
      <c r="Z224" s="22">
        <v>0</v>
      </c>
      <c r="AA224" s="22">
        <v>0</v>
      </c>
      <c r="AB224" s="22">
        <v>0</v>
      </c>
      <c r="AC224" s="22">
        <v>126450</v>
      </c>
      <c r="AD224" s="22">
        <v>0</v>
      </c>
      <c r="AE224" s="22">
        <v>23000</v>
      </c>
      <c r="AF224" s="22">
        <v>0</v>
      </c>
      <c r="AG224" s="22">
        <v>0</v>
      </c>
      <c r="AH224" s="22">
        <v>0</v>
      </c>
      <c r="AI224" s="22">
        <v>149450</v>
      </c>
      <c r="AJ224" s="22">
        <v>0</v>
      </c>
      <c r="AK224" s="22">
        <v>0</v>
      </c>
      <c r="AL224" s="22">
        <v>0</v>
      </c>
      <c r="AM224" s="22">
        <v>0</v>
      </c>
    </row>
    <row r="225" spans="1:3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</row>
    <row r="226" spans="1:3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8836</v>
      </c>
      <c r="Q226" s="22">
        <v>0</v>
      </c>
      <c r="R226" s="22">
        <v>0</v>
      </c>
      <c r="S226" s="22">
        <v>0</v>
      </c>
      <c r="T226" s="22">
        <v>8836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8836</v>
      </c>
      <c r="AF226" s="22">
        <v>0</v>
      </c>
      <c r="AG226" s="22">
        <v>0</v>
      </c>
      <c r="AH226" s="22">
        <v>0</v>
      </c>
      <c r="AI226" s="22">
        <v>8836</v>
      </c>
      <c r="AJ226" s="22">
        <v>0</v>
      </c>
      <c r="AK226" s="22">
        <v>0</v>
      </c>
      <c r="AL226" s="22">
        <v>0</v>
      </c>
      <c r="AM226" s="22">
        <v>0</v>
      </c>
    </row>
    <row r="227" spans="1:3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7150</v>
      </c>
      <c r="Q227" s="22">
        <v>0</v>
      </c>
      <c r="R227" s="22">
        <v>0</v>
      </c>
      <c r="S227" s="22">
        <v>0</v>
      </c>
      <c r="T227" s="22">
        <v>7150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7150</v>
      </c>
      <c r="AF227" s="22">
        <v>0</v>
      </c>
      <c r="AG227" s="22">
        <v>0</v>
      </c>
      <c r="AH227" s="22">
        <v>0</v>
      </c>
      <c r="AI227" s="22">
        <v>7150</v>
      </c>
      <c r="AJ227" s="22">
        <v>0</v>
      </c>
      <c r="AK227" s="22">
        <v>0</v>
      </c>
      <c r="AL227" s="22">
        <v>0</v>
      </c>
      <c r="AM227" s="22">
        <v>0</v>
      </c>
    </row>
    <row r="228" spans="1:3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188401</v>
      </c>
      <c r="O228" s="22">
        <v>31551</v>
      </c>
      <c r="P228" s="22">
        <v>94016</v>
      </c>
      <c r="Q228" s="22">
        <v>0</v>
      </c>
      <c r="R228" s="22">
        <v>0</v>
      </c>
      <c r="S228" s="22">
        <v>0</v>
      </c>
      <c r="T228" s="22">
        <v>313968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3101</v>
      </c>
      <c r="AF228" s="22">
        <v>0</v>
      </c>
      <c r="AG228" s="22">
        <v>0</v>
      </c>
      <c r="AH228" s="22">
        <v>0</v>
      </c>
      <c r="AI228" s="22">
        <v>3101</v>
      </c>
      <c r="AJ228" s="22">
        <v>0</v>
      </c>
      <c r="AK228" s="22">
        <v>0</v>
      </c>
      <c r="AL228" s="22">
        <v>0</v>
      </c>
      <c r="AM228" s="22">
        <v>0</v>
      </c>
    </row>
    <row r="229" spans="1:3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12000</v>
      </c>
      <c r="T229" s="22">
        <v>12000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8280</v>
      </c>
      <c r="AI229" s="22">
        <v>8280</v>
      </c>
      <c r="AJ229" s="22">
        <v>0</v>
      </c>
      <c r="AK229" s="22">
        <v>0</v>
      </c>
      <c r="AL229" s="22">
        <v>0</v>
      </c>
      <c r="AM229" s="22">
        <v>0</v>
      </c>
    </row>
    <row r="230" spans="1:3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</row>
    <row r="231" spans="1:3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</row>
    <row r="232" spans="1:3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</row>
    <row r="233" spans="1:3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13310</v>
      </c>
      <c r="Q233" s="22">
        <v>0</v>
      </c>
      <c r="R233" s="22">
        <v>0</v>
      </c>
      <c r="S233" s="22">
        <v>0</v>
      </c>
      <c r="T233" s="22">
        <v>13310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6655</v>
      </c>
      <c r="AF233" s="22">
        <v>0</v>
      </c>
      <c r="AG233" s="22">
        <v>0</v>
      </c>
      <c r="AH233" s="22">
        <v>0</v>
      </c>
      <c r="AI233" s="22">
        <v>6655</v>
      </c>
      <c r="AJ233" s="22">
        <v>0</v>
      </c>
      <c r="AK233" s="22">
        <v>0</v>
      </c>
      <c r="AL233" s="22">
        <v>0</v>
      </c>
      <c r="AM233" s="22">
        <v>0</v>
      </c>
    </row>
    <row r="234" spans="1:3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</row>
    <row r="235" spans="1:3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5280</v>
      </c>
      <c r="P235" s="22">
        <v>13664</v>
      </c>
      <c r="Q235" s="22">
        <v>0</v>
      </c>
      <c r="R235" s="22">
        <v>0</v>
      </c>
      <c r="S235" s="22">
        <v>0</v>
      </c>
      <c r="T235" s="22">
        <v>18944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106</v>
      </c>
      <c r="AE235" s="22">
        <v>5639</v>
      </c>
      <c r="AF235" s="22">
        <v>0</v>
      </c>
      <c r="AG235" s="22">
        <v>0</v>
      </c>
      <c r="AH235" s="22">
        <v>0</v>
      </c>
      <c r="AI235" s="22">
        <v>5745</v>
      </c>
      <c r="AJ235" s="22">
        <v>0</v>
      </c>
      <c r="AK235" s="22">
        <v>0</v>
      </c>
      <c r="AL235" s="22">
        <v>0</v>
      </c>
      <c r="AM235" s="22">
        <v>0</v>
      </c>
    </row>
    <row r="236" spans="1:3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10885</v>
      </c>
      <c r="Q236" s="22">
        <v>0</v>
      </c>
      <c r="R236" s="22">
        <v>0</v>
      </c>
      <c r="S236" s="22">
        <v>0</v>
      </c>
      <c r="T236" s="22">
        <v>10885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10885</v>
      </c>
      <c r="AF236" s="22">
        <v>0</v>
      </c>
      <c r="AG236" s="22">
        <v>0</v>
      </c>
      <c r="AH236" s="22">
        <v>0</v>
      </c>
      <c r="AI236" s="22">
        <v>10885</v>
      </c>
      <c r="AJ236" s="22">
        <v>0</v>
      </c>
      <c r="AK236" s="22">
        <v>0</v>
      </c>
      <c r="AL236" s="22">
        <v>0</v>
      </c>
      <c r="AM236" s="22">
        <v>0</v>
      </c>
    </row>
    <row r="237" spans="1:3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</row>
    <row r="238" spans="1:3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4600</v>
      </c>
      <c r="Q238" s="22">
        <v>0</v>
      </c>
      <c r="R238" s="22">
        <v>0</v>
      </c>
      <c r="S238" s="22">
        <v>0</v>
      </c>
      <c r="T238" s="22">
        <v>4600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4600</v>
      </c>
      <c r="AF238" s="22">
        <v>0</v>
      </c>
      <c r="AG238" s="22">
        <v>0</v>
      </c>
      <c r="AH238" s="22">
        <v>0</v>
      </c>
      <c r="AI238" s="22">
        <v>4600</v>
      </c>
      <c r="AJ238" s="22">
        <v>0</v>
      </c>
      <c r="AK238" s="22">
        <v>0</v>
      </c>
      <c r="AL238" s="22">
        <v>0</v>
      </c>
      <c r="AM238" s="22">
        <v>0</v>
      </c>
    </row>
    <row r="239" spans="1:3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</row>
    <row r="240" spans="1:3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</row>
    <row r="241" spans="1:3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10000</v>
      </c>
      <c r="Q241" s="22">
        <v>0</v>
      </c>
      <c r="R241" s="22">
        <v>0</v>
      </c>
      <c r="S241" s="22">
        <v>0</v>
      </c>
      <c r="T241" s="22">
        <v>10000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10000</v>
      </c>
      <c r="AF241" s="22">
        <v>0</v>
      </c>
      <c r="AG241" s="22">
        <v>0</v>
      </c>
      <c r="AH241" s="22">
        <v>0</v>
      </c>
      <c r="AI241" s="22">
        <v>10000</v>
      </c>
      <c r="AJ241" s="22">
        <v>0</v>
      </c>
      <c r="AK241" s="22">
        <v>0</v>
      </c>
      <c r="AL241" s="22">
        <v>0</v>
      </c>
      <c r="AM241" s="22">
        <v>0</v>
      </c>
    </row>
    <row r="242" spans="1:3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15933</v>
      </c>
      <c r="T242" s="22">
        <v>15933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7967</v>
      </c>
      <c r="AI242" s="22">
        <v>7967</v>
      </c>
      <c r="AJ242" s="22">
        <v>0</v>
      </c>
      <c r="AK242" s="22">
        <v>0</v>
      </c>
      <c r="AL242" s="22">
        <v>0</v>
      </c>
      <c r="AM242" s="22">
        <v>0</v>
      </c>
    </row>
    <row r="243" spans="1:3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3768</v>
      </c>
      <c r="O243" s="22">
        <v>0</v>
      </c>
      <c r="P243" s="22">
        <v>500</v>
      </c>
      <c r="Q243" s="22">
        <v>0</v>
      </c>
      <c r="R243" s="22">
        <v>0</v>
      </c>
      <c r="S243" s="22">
        <v>0</v>
      </c>
      <c r="T243" s="22">
        <v>4268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500</v>
      </c>
      <c r="AF243" s="22">
        <v>0</v>
      </c>
      <c r="AG243" s="22">
        <v>0</v>
      </c>
      <c r="AH243" s="22">
        <v>0</v>
      </c>
      <c r="AI243" s="22">
        <v>500</v>
      </c>
      <c r="AJ243" s="22">
        <v>0</v>
      </c>
      <c r="AK243" s="22">
        <v>0</v>
      </c>
      <c r="AL243" s="22">
        <v>0</v>
      </c>
      <c r="AM243" s="22">
        <v>0</v>
      </c>
    </row>
    <row r="244" spans="1:3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29894</v>
      </c>
      <c r="Q244" s="22">
        <v>0</v>
      </c>
      <c r="R244" s="22">
        <v>0</v>
      </c>
      <c r="S244" s="22">
        <v>37651</v>
      </c>
      <c r="T244" s="22">
        <v>67545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29894</v>
      </c>
      <c r="AF244" s="22">
        <v>0</v>
      </c>
      <c r="AG244" s="22">
        <v>0</v>
      </c>
      <c r="AH244" s="22">
        <v>37651</v>
      </c>
      <c r="AI244" s="22">
        <v>67545</v>
      </c>
      <c r="AJ244" s="22">
        <v>0</v>
      </c>
      <c r="AK244" s="22">
        <v>0</v>
      </c>
      <c r="AL244" s="22">
        <v>0</v>
      </c>
      <c r="AM244" s="22">
        <v>0</v>
      </c>
    </row>
    <row r="245" spans="1:3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111305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111305</v>
      </c>
      <c r="N245" s="22">
        <v>0</v>
      </c>
      <c r="O245" s="22">
        <v>73192</v>
      </c>
      <c r="P245" s="22">
        <v>62697</v>
      </c>
      <c r="Q245" s="22">
        <v>0</v>
      </c>
      <c r="R245" s="22">
        <v>0</v>
      </c>
      <c r="S245" s="22">
        <v>0</v>
      </c>
      <c r="T245" s="22">
        <v>247194</v>
      </c>
      <c r="U245" s="22">
        <v>95846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95846</v>
      </c>
      <c r="AD245" s="22">
        <v>52699</v>
      </c>
      <c r="AE245" s="22">
        <v>41996</v>
      </c>
      <c r="AF245" s="22">
        <v>0</v>
      </c>
      <c r="AG245" s="22">
        <v>0</v>
      </c>
      <c r="AH245" s="22">
        <v>0</v>
      </c>
      <c r="AI245" s="22">
        <v>190541</v>
      </c>
      <c r="AJ245" s="22">
        <v>0</v>
      </c>
      <c r="AK245" s="22">
        <v>0</v>
      </c>
      <c r="AL245" s="22">
        <v>0</v>
      </c>
      <c r="AM245" s="22">
        <v>0</v>
      </c>
    </row>
    <row r="246" spans="1:3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</row>
    <row r="247" spans="1:3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6301</v>
      </c>
      <c r="P247" s="22">
        <v>18904</v>
      </c>
      <c r="Q247" s="22">
        <v>0</v>
      </c>
      <c r="R247" s="22">
        <v>4680</v>
      </c>
      <c r="S247" s="22">
        <v>0</v>
      </c>
      <c r="T247" s="22">
        <v>29885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1323</v>
      </c>
      <c r="AE247" s="22">
        <v>18904</v>
      </c>
      <c r="AF247" s="22">
        <v>0</v>
      </c>
      <c r="AG247" s="22">
        <v>4680</v>
      </c>
      <c r="AH247" s="22">
        <v>0</v>
      </c>
      <c r="AI247" s="22">
        <v>24907</v>
      </c>
      <c r="AJ247" s="22">
        <v>0</v>
      </c>
      <c r="AK247" s="22">
        <v>0</v>
      </c>
      <c r="AL247" s="22">
        <v>0</v>
      </c>
      <c r="AM247" s="22">
        <v>0</v>
      </c>
    </row>
    <row r="248" spans="1:3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</row>
    <row r="249" spans="1:3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</row>
    <row r="250" spans="1:3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25000</v>
      </c>
      <c r="Q250" s="22">
        <v>0</v>
      </c>
      <c r="R250" s="22">
        <v>0</v>
      </c>
      <c r="S250" s="22">
        <v>0</v>
      </c>
      <c r="T250" s="22">
        <v>25000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25000</v>
      </c>
      <c r="AF250" s="22">
        <v>0</v>
      </c>
      <c r="AG250" s="22">
        <v>0</v>
      </c>
      <c r="AH250" s="22">
        <v>0</v>
      </c>
      <c r="AI250" s="22">
        <v>25000</v>
      </c>
      <c r="AJ250" s="22">
        <v>0</v>
      </c>
      <c r="AK250" s="22">
        <v>0</v>
      </c>
      <c r="AL250" s="22">
        <v>0</v>
      </c>
      <c r="AM250" s="22">
        <v>0</v>
      </c>
    </row>
    <row r="251" spans="1:3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1423</v>
      </c>
      <c r="I251" s="22">
        <v>0</v>
      </c>
      <c r="J251" s="22">
        <v>0</v>
      </c>
      <c r="K251" s="22">
        <v>0</v>
      </c>
      <c r="L251" s="22">
        <v>0</v>
      </c>
      <c r="M251" s="22">
        <v>1423</v>
      </c>
      <c r="N251" s="22">
        <v>0</v>
      </c>
      <c r="O251" s="22">
        <v>0</v>
      </c>
      <c r="P251" s="22">
        <v>15316</v>
      </c>
      <c r="Q251" s="22">
        <v>0</v>
      </c>
      <c r="R251" s="22">
        <v>0</v>
      </c>
      <c r="S251" s="22">
        <v>21907</v>
      </c>
      <c r="T251" s="22">
        <v>38646</v>
      </c>
      <c r="U251" s="22">
        <v>0</v>
      </c>
      <c r="V251" s="22">
        <v>0</v>
      </c>
      <c r="W251" s="22">
        <v>0</v>
      </c>
      <c r="X251" s="22">
        <v>967</v>
      </c>
      <c r="Y251" s="22">
        <v>0</v>
      </c>
      <c r="Z251" s="22">
        <v>0</v>
      </c>
      <c r="AA251" s="22">
        <v>0</v>
      </c>
      <c r="AB251" s="22">
        <v>0</v>
      </c>
      <c r="AC251" s="22">
        <v>967</v>
      </c>
      <c r="AD251" s="22">
        <v>0</v>
      </c>
      <c r="AE251" s="22">
        <v>5105</v>
      </c>
      <c r="AF251" s="22">
        <v>0</v>
      </c>
      <c r="AG251" s="22">
        <v>0</v>
      </c>
      <c r="AH251" s="22">
        <v>21907</v>
      </c>
      <c r="AI251" s="22">
        <v>27979</v>
      </c>
      <c r="AJ251" s="22">
        <v>0</v>
      </c>
      <c r="AK251" s="22">
        <v>0</v>
      </c>
      <c r="AL251" s="22">
        <v>0</v>
      </c>
      <c r="AM251" s="22">
        <v>0</v>
      </c>
    </row>
    <row r="252" spans="1:3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51800</v>
      </c>
      <c r="Q252" s="22">
        <v>0</v>
      </c>
      <c r="R252" s="22">
        <v>0</v>
      </c>
      <c r="S252" s="22">
        <v>0</v>
      </c>
      <c r="T252" s="22">
        <v>51800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18130</v>
      </c>
      <c r="AF252" s="22">
        <v>0</v>
      </c>
      <c r="AG252" s="22">
        <v>0</v>
      </c>
      <c r="AH252" s="22">
        <v>0</v>
      </c>
      <c r="AI252" s="22">
        <v>18130</v>
      </c>
      <c r="AJ252" s="22">
        <v>0</v>
      </c>
      <c r="AK252" s="22">
        <v>0</v>
      </c>
      <c r="AL252" s="22">
        <v>0</v>
      </c>
      <c r="AM252" s="22">
        <v>0</v>
      </c>
    </row>
    <row r="253" spans="1:3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</row>
    <row r="254" spans="1:3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</row>
    <row r="255" spans="1:3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135529</v>
      </c>
      <c r="T255" s="22">
        <v>135529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135529</v>
      </c>
      <c r="AI255" s="22">
        <v>135529</v>
      </c>
      <c r="AJ255" s="22">
        <v>0</v>
      </c>
      <c r="AK255" s="22">
        <v>0</v>
      </c>
      <c r="AL255" s="22">
        <v>0</v>
      </c>
      <c r="AM255" s="22">
        <v>0</v>
      </c>
    </row>
    <row r="256" spans="1:3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13350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13350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4700</v>
      </c>
      <c r="T256" s="22">
        <v>18050</v>
      </c>
      <c r="U256" s="22">
        <v>0</v>
      </c>
      <c r="V256" s="22">
        <v>0</v>
      </c>
      <c r="W256" s="22">
        <v>13350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13350</v>
      </c>
      <c r="AD256" s="22">
        <v>0</v>
      </c>
      <c r="AE256" s="22">
        <v>0</v>
      </c>
      <c r="AF256" s="22">
        <v>0</v>
      </c>
      <c r="AG256" s="22">
        <v>0</v>
      </c>
      <c r="AH256" s="22">
        <v>2350</v>
      </c>
      <c r="AI256" s="22">
        <v>15700</v>
      </c>
      <c r="AJ256" s="22">
        <v>0</v>
      </c>
      <c r="AK256" s="22">
        <v>0</v>
      </c>
      <c r="AL256" s="22">
        <v>0</v>
      </c>
      <c r="AM256" s="22">
        <v>0</v>
      </c>
    </row>
    <row r="257" spans="1:3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</row>
    <row r="258" spans="1:3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250656</v>
      </c>
      <c r="Q258" s="22">
        <v>0</v>
      </c>
      <c r="R258" s="22">
        <v>0</v>
      </c>
      <c r="S258" s="22">
        <v>15933</v>
      </c>
      <c r="T258" s="22">
        <v>266589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191104</v>
      </c>
      <c r="AF258" s="22">
        <v>0</v>
      </c>
      <c r="AG258" s="22">
        <v>0</v>
      </c>
      <c r="AH258" s="22">
        <v>7967</v>
      </c>
      <c r="AI258" s="22">
        <v>199071</v>
      </c>
      <c r="AJ258" s="22">
        <v>0</v>
      </c>
      <c r="AK258" s="22">
        <v>0</v>
      </c>
      <c r="AL258" s="22">
        <v>0</v>
      </c>
      <c r="AM258" s="22">
        <v>0</v>
      </c>
    </row>
    <row r="259" spans="1:3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12000</v>
      </c>
      <c r="Q259" s="22">
        <v>0</v>
      </c>
      <c r="R259" s="22">
        <v>0</v>
      </c>
      <c r="S259" s="22">
        <v>5296</v>
      </c>
      <c r="T259" s="22">
        <v>17296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12000</v>
      </c>
      <c r="AF259" s="22">
        <v>0</v>
      </c>
      <c r="AG259" s="22">
        <v>0</v>
      </c>
      <c r="AH259" s="22">
        <v>5296</v>
      </c>
      <c r="AI259" s="22">
        <v>17296</v>
      </c>
      <c r="AJ259" s="22">
        <v>0</v>
      </c>
      <c r="AK259" s="22">
        <v>0</v>
      </c>
      <c r="AL259" s="22">
        <v>0</v>
      </c>
      <c r="AM259" s="22">
        <v>0</v>
      </c>
    </row>
    <row r="260" spans="1:3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4295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4295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4295</v>
      </c>
      <c r="U260" s="22">
        <v>3645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3645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3645</v>
      </c>
      <c r="AJ260" s="22">
        <v>0</v>
      </c>
      <c r="AK260" s="22">
        <v>0</v>
      </c>
      <c r="AL260" s="22">
        <v>0</v>
      </c>
      <c r="AM260" s="22">
        <v>0</v>
      </c>
    </row>
    <row r="261" spans="1:3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</row>
    <row r="262" spans="1:3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</row>
    <row r="263" spans="1:3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39046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39046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</row>
    <row r="264" spans="1:3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15933</v>
      </c>
      <c r="T264" s="22">
        <v>15933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7967</v>
      </c>
      <c r="AI264" s="22">
        <v>7967</v>
      </c>
      <c r="AJ264" s="22">
        <v>0</v>
      </c>
      <c r="AK264" s="22">
        <v>0</v>
      </c>
      <c r="AL264" s="22">
        <v>0</v>
      </c>
      <c r="AM264" s="22">
        <v>0</v>
      </c>
    </row>
    <row r="265" spans="1:3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51641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51641</v>
      </c>
      <c r="N265" s="22">
        <v>0</v>
      </c>
      <c r="O265" s="22">
        <v>0</v>
      </c>
      <c r="P265" s="22">
        <v>309886</v>
      </c>
      <c r="Q265" s="22">
        <v>0</v>
      </c>
      <c r="R265" s="22">
        <v>0</v>
      </c>
      <c r="S265" s="22">
        <v>0</v>
      </c>
      <c r="T265" s="22">
        <v>361527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152906</v>
      </c>
      <c r="AF265" s="22">
        <v>0</v>
      </c>
      <c r="AG265" s="22">
        <v>0</v>
      </c>
      <c r="AH265" s="22">
        <v>0</v>
      </c>
      <c r="AI265" s="22">
        <v>152906</v>
      </c>
      <c r="AJ265" s="22">
        <v>0</v>
      </c>
      <c r="AK265" s="22">
        <v>0</v>
      </c>
      <c r="AL265" s="22">
        <v>0</v>
      </c>
      <c r="AM265" s="22">
        <v>0</v>
      </c>
    </row>
    <row r="266" spans="1:3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</row>
    <row r="267" spans="1:3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10214</v>
      </c>
      <c r="T267" s="22">
        <v>10214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5782</v>
      </c>
      <c r="AI267" s="22">
        <v>5782</v>
      </c>
      <c r="AJ267" s="22">
        <v>0</v>
      </c>
      <c r="AK267" s="22">
        <v>0</v>
      </c>
      <c r="AL267" s="22">
        <v>0</v>
      </c>
      <c r="AM267" s="22">
        <v>0</v>
      </c>
    </row>
    <row r="268" spans="1:3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</row>
    <row r="269" spans="1:3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</row>
    <row r="270" spans="1:3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27761</v>
      </c>
      <c r="O270" s="22">
        <v>0</v>
      </c>
      <c r="P270" s="22">
        <v>0</v>
      </c>
      <c r="Q270" s="22">
        <v>320</v>
      </c>
      <c r="R270" s="22">
        <v>0</v>
      </c>
      <c r="S270" s="22">
        <v>0</v>
      </c>
      <c r="T270" s="22">
        <v>28081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</row>
    <row r="271" spans="1:3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</row>
    <row r="272" spans="1:3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</row>
    <row r="273" spans="1:3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</row>
    <row r="274" spans="1:3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</row>
    <row r="275" spans="1:3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</row>
    <row r="276" spans="1:3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2355</v>
      </c>
      <c r="Q276" s="22">
        <v>0</v>
      </c>
      <c r="R276" s="22">
        <v>0</v>
      </c>
      <c r="S276" s="22">
        <v>0</v>
      </c>
      <c r="T276" s="22">
        <v>2355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1472</v>
      </c>
      <c r="AF276" s="22">
        <v>0</v>
      </c>
      <c r="AG276" s="22">
        <v>0</v>
      </c>
      <c r="AH276" s="22">
        <v>0</v>
      </c>
      <c r="AI276" s="22">
        <v>1472</v>
      </c>
      <c r="AJ276" s="22">
        <v>0</v>
      </c>
      <c r="AK276" s="22">
        <v>0</v>
      </c>
      <c r="AL276" s="22">
        <v>0</v>
      </c>
      <c r="AM276" s="22">
        <v>0</v>
      </c>
    </row>
    <row r="277" spans="1:3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4335</v>
      </c>
      <c r="T277" s="22">
        <v>4335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4335</v>
      </c>
      <c r="AI277" s="22">
        <v>4335</v>
      </c>
      <c r="AJ277" s="22">
        <v>0</v>
      </c>
      <c r="AK277" s="22">
        <v>0</v>
      </c>
      <c r="AL277" s="22">
        <v>0</v>
      </c>
      <c r="AM277" s="22">
        <v>0</v>
      </c>
    </row>
    <row r="278" spans="1:3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</row>
    <row r="279" spans="1:3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</row>
    <row r="280" spans="1:3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</row>
    <row r="281" spans="1:3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</row>
    <row r="282" spans="1:3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</row>
    <row r="283" spans="1:3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</row>
    <row r="284" spans="1:3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</row>
    <row r="285" spans="1:3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</row>
    <row r="286" spans="1:3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</row>
    <row r="287" spans="1:3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7552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7552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</row>
    <row r="288" spans="1:3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</row>
    <row r="289" spans="1:3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</row>
    <row r="290" spans="1:3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</row>
    <row r="291" spans="1:3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</row>
    <row r="292" spans="1:3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</row>
    <row r="293" spans="1:3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</row>
    <row r="294" spans="1:3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1567651</v>
      </c>
      <c r="I294" s="22">
        <v>0</v>
      </c>
      <c r="J294" s="22">
        <v>0</v>
      </c>
      <c r="K294" s="22">
        <v>0</v>
      </c>
      <c r="L294" s="22">
        <v>0</v>
      </c>
      <c r="M294" s="22">
        <v>1567651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1567651</v>
      </c>
      <c r="U294" s="22">
        <v>0</v>
      </c>
      <c r="V294" s="22">
        <v>0</v>
      </c>
      <c r="W294" s="22">
        <v>0</v>
      </c>
      <c r="X294" s="22">
        <v>104397</v>
      </c>
      <c r="Y294" s="22">
        <v>0</v>
      </c>
      <c r="Z294" s="22">
        <v>0</v>
      </c>
      <c r="AA294" s="22">
        <v>0</v>
      </c>
      <c r="AB294" s="22">
        <v>0</v>
      </c>
      <c r="AC294" s="22">
        <v>104397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104397</v>
      </c>
      <c r="AJ294" s="22">
        <v>0</v>
      </c>
      <c r="AK294" s="22">
        <v>0</v>
      </c>
      <c r="AL294" s="22">
        <v>0</v>
      </c>
      <c r="AM294" s="22">
        <v>0</v>
      </c>
    </row>
    <row r="295" spans="1:3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</row>
    <row r="296" spans="1:3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</row>
    <row r="297" spans="1:3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28106</v>
      </c>
      <c r="T297" s="22">
        <v>28106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15458</v>
      </c>
      <c r="AI297" s="22">
        <v>15458</v>
      </c>
      <c r="AJ297" s="22">
        <v>0</v>
      </c>
      <c r="AK297" s="22">
        <v>0</v>
      </c>
      <c r="AL297" s="22">
        <v>0</v>
      </c>
      <c r="AM297" s="22">
        <v>0</v>
      </c>
    </row>
    <row r="298" spans="1:3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</row>
    <row r="299" spans="1:3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</row>
    <row r="300" spans="1:3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</row>
    <row r="301" spans="1:3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</row>
    <row r="302" spans="1:3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</row>
    <row r="303" spans="1:3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25399</v>
      </c>
      <c r="Q303" s="22">
        <v>0</v>
      </c>
      <c r="R303" s="22">
        <v>0</v>
      </c>
      <c r="S303" s="22">
        <v>0</v>
      </c>
      <c r="T303" s="22">
        <v>25399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25399</v>
      </c>
      <c r="AF303" s="22">
        <v>0</v>
      </c>
      <c r="AG303" s="22">
        <v>0</v>
      </c>
      <c r="AH303" s="22">
        <v>0</v>
      </c>
      <c r="AI303" s="22">
        <v>25399</v>
      </c>
      <c r="AJ303" s="22">
        <v>0</v>
      </c>
      <c r="AK303" s="22">
        <v>0</v>
      </c>
      <c r="AL303" s="22">
        <v>0</v>
      </c>
      <c r="AM303" s="22">
        <v>0</v>
      </c>
    </row>
    <row r="304" spans="1:3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</row>
    <row r="305" spans="1:3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3076</v>
      </c>
      <c r="Q305" s="22">
        <v>0</v>
      </c>
      <c r="R305" s="22">
        <v>0</v>
      </c>
      <c r="S305" s="22">
        <v>0</v>
      </c>
      <c r="T305" s="22">
        <v>3076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3076</v>
      </c>
      <c r="AF305" s="22">
        <v>0</v>
      </c>
      <c r="AG305" s="22">
        <v>0</v>
      </c>
      <c r="AH305" s="22">
        <v>0</v>
      </c>
      <c r="AI305" s="22">
        <v>3076</v>
      </c>
      <c r="AJ305" s="22">
        <v>0</v>
      </c>
      <c r="AK305" s="22">
        <v>0</v>
      </c>
      <c r="AL305" s="22">
        <v>0</v>
      </c>
      <c r="AM305" s="22">
        <v>0</v>
      </c>
    </row>
    <row r="306" spans="1:3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</row>
    <row r="307" spans="1:3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</row>
    <row r="308" spans="1:3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40226</v>
      </c>
      <c r="Q308" s="22">
        <v>0</v>
      </c>
      <c r="R308" s="22">
        <v>0</v>
      </c>
      <c r="S308" s="22">
        <v>0</v>
      </c>
      <c r="T308" s="22">
        <v>40226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36203</v>
      </c>
      <c r="AF308" s="22">
        <v>0</v>
      </c>
      <c r="AG308" s="22">
        <v>0</v>
      </c>
      <c r="AH308" s="22">
        <v>0</v>
      </c>
      <c r="AI308" s="22">
        <v>36203</v>
      </c>
      <c r="AJ308" s="22">
        <v>0</v>
      </c>
      <c r="AK308" s="22">
        <v>0</v>
      </c>
      <c r="AL308" s="22">
        <v>0</v>
      </c>
      <c r="AM308" s="22">
        <v>0</v>
      </c>
    </row>
    <row r="309" spans="1:3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20646</v>
      </c>
      <c r="Q309" s="22">
        <v>0</v>
      </c>
      <c r="R309" s="22">
        <v>0</v>
      </c>
      <c r="S309" s="22">
        <v>0</v>
      </c>
      <c r="T309" s="22">
        <v>20646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6420</v>
      </c>
      <c r="AF309" s="22">
        <v>0</v>
      </c>
      <c r="AG309" s="22">
        <v>0</v>
      </c>
      <c r="AH309" s="22">
        <v>0</v>
      </c>
      <c r="AI309" s="22">
        <v>6420</v>
      </c>
      <c r="AJ309" s="22">
        <v>0</v>
      </c>
      <c r="AK309" s="22">
        <v>0</v>
      </c>
      <c r="AL309" s="22">
        <v>0</v>
      </c>
      <c r="AM309" s="22">
        <v>0</v>
      </c>
    </row>
    <row r="310" spans="1:3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</row>
    <row r="311" spans="1:3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</row>
    <row r="312" spans="1:3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</row>
    <row r="313" spans="1:3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9934</v>
      </c>
      <c r="Q313" s="22">
        <v>0</v>
      </c>
      <c r="R313" s="22">
        <v>0</v>
      </c>
      <c r="S313" s="22">
        <v>0</v>
      </c>
      <c r="T313" s="22">
        <v>9934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8604</v>
      </c>
      <c r="AF313" s="22">
        <v>0</v>
      </c>
      <c r="AG313" s="22">
        <v>0</v>
      </c>
      <c r="AH313" s="22">
        <v>0</v>
      </c>
      <c r="AI313" s="22">
        <v>8604</v>
      </c>
      <c r="AJ313" s="22">
        <v>0</v>
      </c>
      <c r="AK313" s="22">
        <v>0</v>
      </c>
      <c r="AL313" s="22">
        <v>0</v>
      </c>
      <c r="AM313" s="22">
        <v>0</v>
      </c>
    </row>
    <row r="314" spans="1:3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</row>
    <row r="315" spans="1:3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</row>
    <row r="316" spans="1:3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</row>
    <row r="317" spans="1:3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</row>
    <row r="318" spans="1:3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</row>
    <row r="319" spans="1:3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8435</v>
      </c>
      <c r="S319" s="22">
        <v>0</v>
      </c>
      <c r="T319" s="22">
        <v>8435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211</v>
      </c>
      <c r="AH319" s="22">
        <v>0</v>
      </c>
      <c r="AI319" s="22">
        <v>211</v>
      </c>
      <c r="AJ319" s="22">
        <v>0</v>
      </c>
      <c r="AK319" s="22">
        <v>0</v>
      </c>
      <c r="AL319" s="22">
        <v>0</v>
      </c>
      <c r="AM319" s="22">
        <v>0</v>
      </c>
    </row>
    <row r="320" spans="1:3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</row>
    <row r="321" spans="1:3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</row>
    <row r="322" spans="1:3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</row>
    <row r="323" spans="1:3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</row>
    <row r="324" spans="1:3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</row>
    <row r="325" spans="1:3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</row>
    <row r="326" spans="1:3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</row>
    <row r="327" spans="1:3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178536</v>
      </c>
      <c r="Q327" s="22">
        <v>0</v>
      </c>
      <c r="R327" s="22">
        <v>0</v>
      </c>
      <c r="S327" s="22">
        <v>0</v>
      </c>
      <c r="T327" s="22">
        <v>178536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22095</v>
      </c>
      <c r="AF327" s="22">
        <v>0</v>
      </c>
      <c r="AG327" s="22">
        <v>0</v>
      </c>
      <c r="AH327" s="22">
        <v>0</v>
      </c>
      <c r="AI327" s="22">
        <v>22095</v>
      </c>
      <c r="AJ327" s="22">
        <v>0</v>
      </c>
      <c r="AK327" s="22">
        <v>0</v>
      </c>
      <c r="AL327" s="22">
        <v>0</v>
      </c>
      <c r="AM327" s="22">
        <v>0</v>
      </c>
    </row>
    <row r="328" spans="1:3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873189</v>
      </c>
      <c r="Q328" s="22">
        <v>0</v>
      </c>
      <c r="R328" s="22">
        <v>0</v>
      </c>
      <c r="S328" s="22">
        <v>160239</v>
      </c>
      <c r="T328" s="22">
        <v>1033428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640414</v>
      </c>
      <c r="AF328" s="22">
        <v>0</v>
      </c>
      <c r="AG328" s="22">
        <v>0</v>
      </c>
      <c r="AH328" s="22">
        <v>134902</v>
      </c>
      <c r="AI328" s="22">
        <v>775316</v>
      </c>
      <c r="AJ328" s="22">
        <v>0</v>
      </c>
      <c r="AK328" s="22">
        <v>0</v>
      </c>
      <c r="AL328" s="22">
        <v>0</v>
      </c>
      <c r="AM328" s="22">
        <v>0</v>
      </c>
    </row>
    <row r="329" spans="1:3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69A9E-892A-4E4E-AD1E-FDDE1FE60BF1}">
  <dimension ref="A1:AM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9" width="15.7109375" customWidth="1"/>
  </cols>
  <sheetData>
    <row r="1" spans="1:39" ht="24" customHeight="1" x14ac:dyDescent="0.3">
      <c r="A1" s="4" t="str">
        <f>HYPERLINK("#'Index'!A1", "&lt;&lt; Index")</f>
        <v>&lt;&lt; Index</v>
      </c>
      <c r="B1" s="20" t="s">
        <v>1167</v>
      </c>
      <c r="D1" s="20" t="s">
        <v>1227</v>
      </c>
    </row>
    <row r="2" spans="1:3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1169</v>
      </c>
      <c r="F2" s="21" t="s">
        <v>1170</v>
      </c>
      <c r="G2" s="21" t="s">
        <v>1171</v>
      </c>
      <c r="H2" s="21" t="s">
        <v>1172</v>
      </c>
      <c r="I2" s="21" t="s">
        <v>1173</v>
      </c>
      <c r="J2" s="21" t="s">
        <v>1174</v>
      </c>
      <c r="K2" s="21" t="s">
        <v>1175</v>
      </c>
      <c r="L2" s="21" t="s">
        <v>1176</v>
      </c>
      <c r="M2" s="21" t="s">
        <v>1177</v>
      </c>
      <c r="N2" s="21" t="s">
        <v>1178</v>
      </c>
      <c r="O2" s="21" t="s">
        <v>1179</v>
      </c>
      <c r="P2" s="21" t="s">
        <v>1180</v>
      </c>
      <c r="Q2" s="21" t="s">
        <v>63</v>
      </c>
      <c r="R2" s="21" t="s">
        <v>1181</v>
      </c>
      <c r="S2" s="21" t="s">
        <v>1182</v>
      </c>
      <c r="T2" s="21" t="s">
        <v>1183</v>
      </c>
      <c r="U2" s="21" t="s">
        <v>1169</v>
      </c>
      <c r="V2" s="21" t="s">
        <v>1170</v>
      </c>
      <c r="W2" s="21" t="s">
        <v>1171</v>
      </c>
      <c r="X2" s="21" t="s">
        <v>1172</v>
      </c>
      <c r="Y2" s="21" t="s">
        <v>1173</v>
      </c>
      <c r="Z2" s="21" t="s">
        <v>1174</v>
      </c>
      <c r="AA2" s="21" t="s">
        <v>1175</v>
      </c>
      <c r="AB2" s="21" t="s">
        <v>1176</v>
      </c>
      <c r="AC2" s="21" t="s">
        <v>1184</v>
      </c>
      <c r="AD2" s="21" t="s">
        <v>1179</v>
      </c>
      <c r="AE2" s="21" t="s">
        <v>1180</v>
      </c>
      <c r="AF2" s="21" t="s">
        <v>63</v>
      </c>
      <c r="AG2" s="21" t="s">
        <v>1181</v>
      </c>
      <c r="AH2" s="21" t="s">
        <v>1182</v>
      </c>
      <c r="AI2" s="21" t="s">
        <v>1185</v>
      </c>
      <c r="AJ2" s="21" t="s">
        <v>1186</v>
      </c>
      <c r="AK2" s="21" t="s">
        <v>1187</v>
      </c>
      <c r="AL2" s="21" t="s">
        <v>1188</v>
      </c>
      <c r="AM2" s="21" t="s">
        <v>1189</v>
      </c>
    </row>
    <row r="3" spans="1:39" x14ac:dyDescent="0.25">
      <c r="A3" s="21"/>
      <c r="B3" s="21"/>
      <c r="C3" s="21"/>
      <c r="D3" s="21" t="s">
        <v>88</v>
      </c>
      <c r="E3" s="21" t="s">
        <v>1190</v>
      </c>
      <c r="F3" s="21" t="s">
        <v>1191</v>
      </c>
      <c r="G3" s="21" t="s">
        <v>1192</v>
      </c>
      <c r="H3" s="21" t="s">
        <v>1193</v>
      </c>
      <c r="I3" s="21" t="s">
        <v>1194</v>
      </c>
      <c r="J3" s="21" t="s">
        <v>1195</v>
      </c>
      <c r="K3" s="21" t="s">
        <v>1196</v>
      </c>
      <c r="L3" s="21" t="s">
        <v>1197</v>
      </c>
      <c r="M3" s="21" t="s">
        <v>1198</v>
      </c>
      <c r="N3" s="21" t="s">
        <v>1199</v>
      </c>
      <c r="O3" s="21" t="s">
        <v>1200</v>
      </c>
      <c r="P3" s="21" t="s">
        <v>1201</v>
      </c>
      <c r="Q3" s="21" t="s">
        <v>1202</v>
      </c>
      <c r="R3" s="21" t="s">
        <v>1203</v>
      </c>
      <c r="S3" s="21" t="s">
        <v>1204</v>
      </c>
      <c r="T3" s="21" t="s">
        <v>1205</v>
      </c>
      <c r="U3" s="21" t="s">
        <v>1206</v>
      </c>
      <c r="V3" s="21" t="s">
        <v>1207</v>
      </c>
      <c r="W3" s="21" t="s">
        <v>1208</v>
      </c>
      <c r="X3" s="21" t="s">
        <v>1209</v>
      </c>
      <c r="Y3" s="21" t="s">
        <v>1210</v>
      </c>
      <c r="Z3" s="21" t="s">
        <v>1211</v>
      </c>
      <c r="AA3" s="21" t="s">
        <v>1212</v>
      </c>
      <c r="AB3" s="21" t="s">
        <v>1213</v>
      </c>
      <c r="AC3" s="21" t="s">
        <v>1214</v>
      </c>
      <c r="AD3" s="21" t="s">
        <v>1215</v>
      </c>
      <c r="AE3" s="21" t="s">
        <v>1216</v>
      </c>
      <c r="AF3" s="21" t="s">
        <v>1217</v>
      </c>
      <c r="AG3" s="21" t="s">
        <v>1218</v>
      </c>
      <c r="AH3" s="21" t="s">
        <v>1219</v>
      </c>
      <c r="AI3" s="21" t="s">
        <v>1220</v>
      </c>
      <c r="AJ3" s="21" t="s">
        <v>1221</v>
      </c>
      <c r="AK3" s="21" t="s">
        <v>1222</v>
      </c>
      <c r="AL3" s="21" t="s">
        <v>1223</v>
      </c>
      <c r="AM3" s="21" t="s">
        <v>1224</v>
      </c>
    </row>
    <row r="4" spans="1:3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442613749</v>
      </c>
      <c r="F4" s="22">
        <v>0</v>
      </c>
      <c r="G4" s="22">
        <v>135747856</v>
      </c>
      <c r="H4" s="22">
        <v>121677128</v>
      </c>
      <c r="I4" s="22">
        <v>118740928</v>
      </c>
      <c r="J4" s="22">
        <v>1475133</v>
      </c>
      <c r="K4" s="22">
        <v>0</v>
      </c>
      <c r="L4" s="22">
        <v>0</v>
      </c>
      <c r="M4" s="22">
        <v>820254794</v>
      </c>
      <c r="N4" s="22">
        <v>36228620</v>
      </c>
      <c r="O4" s="22">
        <v>176397600</v>
      </c>
      <c r="P4" s="22">
        <v>40426938</v>
      </c>
      <c r="Q4" s="22">
        <v>139472171</v>
      </c>
      <c r="R4" s="22">
        <v>87457814</v>
      </c>
      <c r="S4" s="22">
        <v>26945201</v>
      </c>
      <c r="T4" s="22">
        <v>1327183138</v>
      </c>
      <c r="U4" s="22">
        <v>180039943</v>
      </c>
      <c r="V4" s="22">
        <v>0</v>
      </c>
      <c r="W4" s="22">
        <v>33202533</v>
      </c>
      <c r="X4" s="22">
        <v>31358979</v>
      </c>
      <c r="Y4" s="22">
        <v>28521437</v>
      </c>
      <c r="Z4" s="22">
        <v>510707</v>
      </c>
      <c r="AA4" s="22">
        <v>0</v>
      </c>
      <c r="AB4" s="22">
        <v>0</v>
      </c>
      <c r="AC4" s="22">
        <v>273633599</v>
      </c>
      <c r="AD4" s="22">
        <v>45925285</v>
      </c>
      <c r="AE4" s="22">
        <v>19848834</v>
      </c>
      <c r="AF4" s="22">
        <v>0</v>
      </c>
      <c r="AG4" s="22">
        <v>38648054</v>
      </c>
      <c r="AH4" s="22">
        <v>15220538</v>
      </c>
      <c r="AI4" s="22">
        <v>393276310</v>
      </c>
      <c r="AJ4" s="22">
        <v>933906828</v>
      </c>
      <c r="AK4" s="22">
        <v>66613693</v>
      </c>
      <c r="AL4" s="22">
        <v>2291515</v>
      </c>
      <c r="AM4" s="22">
        <v>865001620</v>
      </c>
    </row>
    <row r="5" spans="1:3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149448332</v>
      </c>
      <c r="F5" s="22">
        <v>0</v>
      </c>
      <c r="G5" s="22">
        <v>31551027</v>
      </c>
      <c r="H5" s="22">
        <v>18783206</v>
      </c>
      <c r="I5" s="22">
        <v>35440769</v>
      </c>
      <c r="J5" s="22">
        <v>0</v>
      </c>
      <c r="K5" s="22">
        <v>0</v>
      </c>
      <c r="L5" s="22">
        <v>0</v>
      </c>
      <c r="M5" s="22">
        <v>235223334</v>
      </c>
      <c r="N5" s="22">
        <v>1670417</v>
      </c>
      <c r="O5" s="22">
        <v>88868327</v>
      </c>
      <c r="P5" s="22">
        <v>10844358</v>
      </c>
      <c r="Q5" s="22">
        <v>164509297</v>
      </c>
      <c r="R5" s="22">
        <v>28928545</v>
      </c>
      <c r="S5" s="22">
        <v>7064774</v>
      </c>
      <c r="T5" s="22">
        <v>537109052</v>
      </c>
      <c r="U5" s="22">
        <v>79849748</v>
      </c>
      <c r="V5" s="22">
        <v>0</v>
      </c>
      <c r="W5" s="22">
        <v>8761836</v>
      </c>
      <c r="X5" s="22">
        <v>4631998</v>
      </c>
      <c r="Y5" s="22">
        <v>9182967</v>
      </c>
      <c r="Z5" s="22">
        <v>0</v>
      </c>
      <c r="AA5" s="22">
        <v>0</v>
      </c>
      <c r="AB5" s="22">
        <v>0</v>
      </c>
      <c r="AC5" s="22">
        <v>102426549</v>
      </c>
      <c r="AD5" s="22">
        <v>20881810</v>
      </c>
      <c r="AE5" s="22">
        <v>4462070</v>
      </c>
      <c r="AF5" s="22">
        <v>0</v>
      </c>
      <c r="AG5" s="22">
        <v>9142040</v>
      </c>
      <c r="AH5" s="22">
        <v>2087987</v>
      </c>
      <c r="AI5" s="22">
        <v>139000456</v>
      </c>
      <c r="AJ5" s="22">
        <v>398108596</v>
      </c>
      <c r="AK5" s="22">
        <v>37707726</v>
      </c>
      <c r="AL5" s="22">
        <v>1095855</v>
      </c>
      <c r="AM5" s="22">
        <v>359305015</v>
      </c>
    </row>
    <row r="6" spans="1:3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88286540</v>
      </c>
      <c r="F6" s="22">
        <v>0</v>
      </c>
      <c r="G6" s="22">
        <v>26013082</v>
      </c>
      <c r="H6" s="22">
        <v>28772354</v>
      </c>
      <c r="I6" s="22">
        <v>9356264</v>
      </c>
      <c r="J6" s="22">
        <v>0</v>
      </c>
      <c r="K6" s="22">
        <v>0</v>
      </c>
      <c r="L6" s="22">
        <v>0</v>
      </c>
      <c r="M6" s="22">
        <v>152428240</v>
      </c>
      <c r="N6" s="22">
        <v>6060524</v>
      </c>
      <c r="O6" s="22">
        <v>51939577</v>
      </c>
      <c r="P6" s="22">
        <v>6904440</v>
      </c>
      <c r="Q6" s="22">
        <v>10350006</v>
      </c>
      <c r="R6" s="22">
        <v>17048809</v>
      </c>
      <c r="S6" s="22">
        <v>6614222</v>
      </c>
      <c r="T6" s="22">
        <v>251345818</v>
      </c>
      <c r="U6" s="22">
        <v>62039426</v>
      </c>
      <c r="V6" s="22">
        <v>0</v>
      </c>
      <c r="W6" s="22">
        <v>12563237</v>
      </c>
      <c r="X6" s="22">
        <v>6965261</v>
      </c>
      <c r="Y6" s="22">
        <v>2065718</v>
      </c>
      <c r="Z6" s="22">
        <v>0</v>
      </c>
      <c r="AA6" s="22">
        <v>0</v>
      </c>
      <c r="AB6" s="22">
        <v>0</v>
      </c>
      <c r="AC6" s="22">
        <v>83633642</v>
      </c>
      <c r="AD6" s="22">
        <v>22697700</v>
      </c>
      <c r="AE6" s="22">
        <v>4824305</v>
      </c>
      <c r="AF6" s="22">
        <v>0</v>
      </c>
      <c r="AG6" s="22">
        <v>9060517</v>
      </c>
      <c r="AH6" s="22">
        <v>2930164</v>
      </c>
      <c r="AI6" s="22">
        <v>123146328</v>
      </c>
      <c r="AJ6" s="22">
        <v>128199490</v>
      </c>
      <c r="AK6" s="22">
        <v>2617727</v>
      </c>
      <c r="AL6" s="22">
        <v>0</v>
      </c>
      <c r="AM6" s="22">
        <v>125581763</v>
      </c>
    </row>
    <row r="7" spans="1:3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7598214000</v>
      </c>
      <c r="F7" s="22">
        <v>2106846000</v>
      </c>
      <c r="G7" s="22">
        <v>2778723000</v>
      </c>
      <c r="H7" s="22">
        <v>3818185000</v>
      </c>
      <c r="I7" s="22">
        <v>2821687000</v>
      </c>
      <c r="J7" s="22">
        <v>84222000</v>
      </c>
      <c r="K7" s="22">
        <v>4381000</v>
      </c>
      <c r="L7" s="22">
        <v>0</v>
      </c>
      <c r="M7" s="22">
        <v>19212258000</v>
      </c>
      <c r="N7" s="22">
        <v>1723295000</v>
      </c>
      <c r="O7" s="22">
        <v>3875821000</v>
      </c>
      <c r="P7" s="22">
        <v>732321000</v>
      </c>
      <c r="Q7" s="22">
        <v>2846703000</v>
      </c>
      <c r="R7" s="22">
        <v>1409201000</v>
      </c>
      <c r="S7" s="22">
        <v>1726111000</v>
      </c>
      <c r="T7" s="22">
        <v>31525710000</v>
      </c>
      <c r="U7" s="22">
        <v>3805366000</v>
      </c>
      <c r="V7" s="22">
        <v>886554000</v>
      </c>
      <c r="W7" s="22">
        <v>871351000</v>
      </c>
      <c r="X7" s="22">
        <v>996471000</v>
      </c>
      <c r="Y7" s="22">
        <v>667192000</v>
      </c>
      <c r="Z7" s="22">
        <v>42344000</v>
      </c>
      <c r="AA7" s="22">
        <v>124000</v>
      </c>
      <c r="AB7" s="22">
        <v>0</v>
      </c>
      <c r="AC7" s="22">
        <v>7269402000</v>
      </c>
      <c r="AD7" s="22">
        <v>1645873000</v>
      </c>
      <c r="AE7" s="22">
        <v>542442000</v>
      </c>
      <c r="AF7" s="22">
        <v>0</v>
      </c>
      <c r="AG7" s="22">
        <v>833454000</v>
      </c>
      <c r="AH7" s="22">
        <v>914559000</v>
      </c>
      <c r="AI7" s="22">
        <v>11205730000</v>
      </c>
      <c r="AJ7" s="22">
        <v>20319980000</v>
      </c>
      <c r="AK7" s="22">
        <v>2700337000</v>
      </c>
      <c r="AL7" s="22">
        <v>326466000</v>
      </c>
      <c r="AM7" s="22">
        <v>17293177000</v>
      </c>
    </row>
    <row r="8" spans="1:3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134666621</v>
      </c>
      <c r="F8" s="22">
        <v>0</v>
      </c>
      <c r="G8" s="22">
        <v>54836106</v>
      </c>
      <c r="H8" s="22">
        <v>84924407</v>
      </c>
      <c r="I8" s="22">
        <v>34788684</v>
      </c>
      <c r="J8" s="22">
        <v>1048581</v>
      </c>
      <c r="K8" s="22">
        <v>0</v>
      </c>
      <c r="L8" s="22">
        <v>0</v>
      </c>
      <c r="M8" s="22">
        <v>310264399</v>
      </c>
      <c r="N8" s="22">
        <v>656268</v>
      </c>
      <c r="O8" s="22">
        <v>108223174</v>
      </c>
      <c r="P8" s="22">
        <v>14245486</v>
      </c>
      <c r="Q8" s="22">
        <v>7535411</v>
      </c>
      <c r="R8" s="22">
        <v>24371430</v>
      </c>
      <c r="S8" s="22">
        <v>7906750</v>
      </c>
      <c r="T8" s="22">
        <v>473202918</v>
      </c>
      <c r="U8" s="22">
        <v>72595936</v>
      </c>
      <c r="V8" s="22">
        <v>0</v>
      </c>
      <c r="W8" s="22">
        <v>22593415</v>
      </c>
      <c r="X8" s="22">
        <v>17987389</v>
      </c>
      <c r="Y8" s="22">
        <v>11225431</v>
      </c>
      <c r="Z8" s="22">
        <v>418765</v>
      </c>
      <c r="AA8" s="22">
        <v>0</v>
      </c>
      <c r="AB8" s="22">
        <v>0</v>
      </c>
      <c r="AC8" s="22">
        <v>124820936</v>
      </c>
      <c r="AD8" s="22">
        <v>29490472</v>
      </c>
      <c r="AE8" s="22">
        <v>8135292</v>
      </c>
      <c r="AF8" s="22">
        <v>0</v>
      </c>
      <c r="AG8" s="22">
        <v>16570315</v>
      </c>
      <c r="AH8" s="22">
        <v>3930548</v>
      </c>
      <c r="AI8" s="22">
        <v>182947563</v>
      </c>
      <c r="AJ8" s="22">
        <v>290255355</v>
      </c>
      <c r="AK8" s="22">
        <v>23542021</v>
      </c>
      <c r="AL8" s="22">
        <v>9764361</v>
      </c>
      <c r="AM8" s="22">
        <v>256948973</v>
      </c>
    </row>
    <row r="9" spans="1:3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108645998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108645998</v>
      </c>
      <c r="N9" s="22">
        <v>3252016</v>
      </c>
      <c r="O9" s="22">
        <v>26504796</v>
      </c>
      <c r="P9" s="22">
        <v>15988387</v>
      </c>
      <c r="Q9" s="22">
        <v>30959849</v>
      </c>
      <c r="R9" s="22">
        <v>15915780</v>
      </c>
      <c r="S9" s="22">
        <v>8474632</v>
      </c>
      <c r="T9" s="22">
        <v>209741458</v>
      </c>
      <c r="U9" s="22">
        <v>70020395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70020395</v>
      </c>
      <c r="AD9" s="22">
        <v>7222937</v>
      </c>
      <c r="AE9" s="22">
        <v>9197350</v>
      </c>
      <c r="AF9" s="22">
        <v>0</v>
      </c>
      <c r="AG9" s="22">
        <v>6479093</v>
      </c>
      <c r="AH9" s="22">
        <v>5322473</v>
      </c>
      <c r="AI9" s="22">
        <v>98242248</v>
      </c>
      <c r="AJ9" s="22">
        <v>111499210</v>
      </c>
      <c r="AK9" s="22">
        <v>903642</v>
      </c>
      <c r="AL9" s="22">
        <v>0</v>
      </c>
      <c r="AM9" s="22">
        <v>110595568</v>
      </c>
    </row>
    <row r="10" spans="1:3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188488165</v>
      </c>
      <c r="F10" s="22">
        <v>0</v>
      </c>
      <c r="G10" s="22">
        <v>48356574</v>
      </c>
      <c r="H10" s="22">
        <v>34109702</v>
      </c>
      <c r="I10" s="22">
        <v>37076726</v>
      </c>
      <c r="J10" s="22">
        <v>0</v>
      </c>
      <c r="K10" s="22">
        <v>0</v>
      </c>
      <c r="L10" s="22">
        <v>0</v>
      </c>
      <c r="M10" s="22">
        <v>308031167</v>
      </c>
      <c r="N10" s="22">
        <v>27679432</v>
      </c>
      <c r="O10" s="22">
        <v>103368020</v>
      </c>
      <c r="P10" s="22">
        <v>17618497</v>
      </c>
      <c r="Q10" s="22">
        <v>41048045</v>
      </c>
      <c r="R10" s="22">
        <v>28046276</v>
      </c>
      <c r="S10" s="22">
        <v>10870924</v>
      </c>
      <c r="T10" s="22">
        <v>536662361</v>
      </c>
      <c r="U10" s="22">
        <v>100485767</v>
      </c>
      <c r="V10" s="22">
        <v>0</v>
      </c>
      <c r="W10" s="22">
        <v>15245340</v>
      </c>
      <c r="X10" s="22">
        <v>12844261</v>
      </c>
      <c r="Y10" s="22">
        <v>7363273</v>
      </c>
      <c r="Z10" s="22">
        <v>0</v>
      </c>
      <c r="AA10" s="22">
        <v>0</v>
      </c>
      <c r="AB10" s="22">
        <v>0</v>
      </c>
      <c r="AC10" s="22">
        <v>135938641</v>
      </c>
      <c r="AD10" s="22">
        <v>21984069</v>
      </c>
      <c r="AE10" s="22">
        <v>8732356</v>
      </c>
      <c r="AF10" s="22">
        <v>0</v>
      </c>
      <c r="AG10" s="22">
        <v>7757035</v>
      </c>
      <c r="AH10" s="22">
        <v>5269973</v>
      </c>
      <c r="AI10" s="22">
        <v>179682074</v>
      </c>
      <c r="AJ10" s="22">
        <v>356980287</v>
      </c>
      <c r="AK10" s="22">
        <v>50916325</v>
      </c>
      <c r="AL10" s="22">
        <v>4680391</v>
      </c>
      <c r="AM10" s="22">
        <v>301383571</v>
      </c>
    </row>
    <row r="11" spans="1:3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9739727000</v>
      </c>
      <c r="F11" s="22">
        <v>2091320000</v>
      </c>
      <c r="G11" s="22">
        <v>0</v>
      </c>
      <c r="H11" s="22">
        <v>0</v>
      </c>
      <c r="I11" s="22">
        <v>40980000</v>
      </c>
      <c r="J11" s="22">
        <v>16302000</v>
      </c>
      <c r="K11" s="22">
        <v>0</v>
      </c>
      <c r="L11" s="22">
        <v>13498000</v>
      </c>
      <c r="M11" s="22">
        <v>11901827000</v>
      </c>
      <c r="N11" s="22">
        <v>1305809000</v>
      </c>
      <c r="O11" s="22">
        <v>4437697000</v>
      </c>
      <c r="P11" s="22">
        <v>1092018000</v>
      </c>
      <c r="Q11" s="22">
        <v>2139406000</v>
      </c>
      <c r="R11" s="22">
        <v>1987563000</v>
      </c>
      <c r="S11" s="22">
        <v>1626337000</v>
      </c>
      <c r="T11" s="22">
        <v>24490657000</v>
      </c>
      <c r="U11" s="22">
        <v>4606930000</v>
      </c>
      <c r="V11" s="22">
        <v>591687000</v>
      </c>
      <c r="W11" s="22">
        <v>0</v>
      </c>
      <c r="X11" s="22">
        <v>0</v>
      </c>
      <c r="Y11" s="22">
        <v>1944000</v>
      </c>
      <c r="Z11" s="22">
        <v>5691000</v>
      </c>
      <c r="AA11" s="22">
        <v>0</v>
      </c>
      <c r="AB11" s="22">
        <v>667000</v>
      </c>
      <c r="AC11" s="22">
        <v>5206919000</v>
      </c>
      <c r="AD11" s="22">
        <v>1963867000</v>
      </c>
      <c r="AE11" s="22">
        <v>689015000</v>
      </c>
      <c r="AF11" s="22">
        <v>0</v>
      </c>
      <c r="AG11" s="22">
        <v>731823000</v>
      </c>
      <c r="AH11" s="22">
        <v>830182000</v>
      </c>
      <c r="AI11" s="22">
        <v>9421806000</v>
      </c>
      <c r="AJ11" s="22">
        <v>15068851000</v>
      </c>
      <c r="AK11" s="22">
        <v>4070503000</v>
      </c>
      <c r="AL11" s="22">
        <v>203911000</v>
      </c>
      <c r="AM11" s="22">
        <v>10794437000</v>
      </c>
    </row>
    <row r="12" spans="1:3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236868000</v>
      </c>
      <c r="F12" s="22">
        <v>0</v>
      </c>
      <c r="G12" s="22">
        <v>67095000</v>
      </c>
      <c r="H12" s="22">
        <v>70927000</v>
      </c>
      <c r="I12" s="22">
        <v>81472000</v>
      </c>
      <c r="J12" s="22">
        <v>1485000</v>
      </c>
      <c r="K12" s="22">
        <v>0</v>
      </c>
      <c r="L12" s="22">
        <v>0</v>
      </c>
      <c r="M12" s="22">
        <v>457847000</v>
      </c>
      <c r="N12" s="22">
        <v>8780000</v>
      </c>
      <c r="O12" s="22">
        <v>97664000</v>
      </c>
      <c r="P12" s="22">
        <v>28323000</v>
      </c>
      <c r="Q12" s="22">
        <v>118250000</v>
      </c>
      <c r="R12" s="22">
        <v>32863000</v>
      </c>
      <c r="S12" s="22">
        <v>8142000</v>
      </c>
      <c r="T12" s="22">
        <v>751869000</v>
      </c>
      <c r="U12" s="22">
        <v>110592000</v>
      </c>
      <c r="V12" s="22">
        <v>0</v>
      </c>
      <c r="W12" s="22">
        <v>14809000</v>
      </c>
      <c r="X12" s="22">
        <v>17006000</v>
      </c>
      <c r="Y12" s="22">
        <v>15300000</v>
      </c>
      <c r="Z12" s="22">
        <v>932000</v>
      </c>
      <c r="AA12" s="22">
        <v>0</v>
      </c>
      <c r="AB12" s="22">
        <v>0</v>
      </c>
      <c r="AC12" s="22">
        <v>158639000</v>
      </c>
      <c r="AD12" s="22">
        <v>31210000</v>
      </c>
      <c r="AE12" s="22">
        <v>16156000</v>
      </c>
      <c r="AF12" s="22">
        <v>0</v>
      </c>
      <c r="AG12" s="22">
        <v>16708000</v>
      </c>
      <c r="AH12" s="22">
        <v>4335000</v>
      </c>
      <c r="AI12" s="22">
        <v>227048000</v>
      </c>
      <c r="AJ12" s="22">
        <v>524821000</v>
      </c>
      <c r="AK12" s="22">
        <v>21618000</v>
      </c>
      <c r="AL12" s="22">
        <v>3553000</v>
      </c>
      <c r="AM12" s="22">
        <v>499650000</v>
      </c>
    </row>
    <row r="13" spans="1:3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484678126</v>
      </c>
      <c r="F13" s="22">
        <v>0</v>
      </c>
      <c r="G13" s="22">
        <v>0</v>
      </c>
      <c r="H13" s="22">
        <v>0</v>
      </c>
      <c r="I13" s="22">
        <v>115790625</v>
      </c>
      <c r="J13" s="22">
        <v>367404</v>
      </c>
      <c r="K13" s="22">
        <v>0</v>
      </c>
      <c r="L13" s="22">
        <v>0</v>
      </c>
      <c r="M13" s="22">
        <v>600836155</v>
      </c>
      <c r="N13" s="22">
        <v>4050057</v>
      </c>
      <c r="O13" s="22">
        <v>311877038</v>
      </c>
      <c r="P13" s="22">
        <v>44610416</v>
      </c>
      <c r="Q13" s="22">
        <v>92585391</v>
      </c>
      <c r="R13" s="22">
        <v>84913373</v>
      </c>
      <c r="S13" s="22">
        <v>28129808</v>
      </c>
      <c r="T13" s="22">
        <v>1167002238</v>
      </c>
      <c r="U13" s="22">
        <v>206870179</v>
      </c>
      <c r="V13" s="22">
        <v>0</v>
      </c>
      <c r="W13" s="22">
        <v>0</v>
      </c>
      <c r="X13" s="22">
        <v>0</v>
      </c>
      <c r="Y13" s="22">
        <v>24954248</v>
      </c>
      <c r="Z13" s="22">
        <v>84819</v>
      </c>
      <c r="AA13" s="22">
        <v>0</v>
      </c>
      <c r="AB13" s="22">
        <v>0</v>
      </c>
      <c r="AC13" s="22">
        <v>231909246</v>
      </c>
      <c r="AD13" s="22">
        <v>103275236</v>
      </c>
      <c r="AE13" s="22">
        <v>22292362</v>
      </c>
      <c r="AF13" s="22">
        <v>0</v>
      </c>
      <c r="AG13" s="22">
        <v>46205257</v>
      </c>
      <c r="AH13" s="22">
        <v>12721087</v>
      </c>
      <c r="AI13" s="22">
        <v>416403188</v>
      </c>
      <c r="AJ13" s="22">
        <v>750599050</v>
      </c>
      <c r="AK13" s="22">
        <v>130440674</v>
      </c>
      <c r="AL13" s="22">
        <v>34640288</v>
      </c>
      <c r="AM13" s="22">
        <v>585518088</v>
      </c>
    </row>
    <row r="14" spans="1:3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106322205</v>
      </c>
      <c r="F14" s="22">
        <v>0</v>
      </c>
      <c r="G14" s="22">
        <v>30133211</v>
      </c>
      <c r="H14" s="22">
        <v>34014196</v>
      </c>
      <c r="I14" s="22">
        <v>21601102</v>
      </c>
      <c r="J14" s="22">
        <v>0</v>
      </c>
      <c r="K14" s="22">
        <v>0</v>
      </c>
      <c r="L14" s="22">
        <v>0</v>
      </c>
      <c r="M14" s="22">
        <v>192070714</v>
      </c>
      <c r="N14" s="22">
        <v>7030188</v>
      </c>
      <c r="O14" s="22">
        <v>55216148</v>
      </c>
      <c r="P14" s="22">
        <v>8738804</v>
      </c>
      <c r="Q14" s="22">
        <v>15756764</v>
      </c>
      <c r="R14" s="22">
        <v>12339157</v>
      </c>
      <c r="S14" s="22">
        <v>7374255</v>
      </c>
      <c r="T14" s="22">
        <v>298526030</v>
      </c>
      <c r="U14" s="22">
        <v>55222331</v>
      </c>
      <c r="V14" s="22">
        <v>0</v>
      </c>
      <c r="W14" s="22">
        <v>7228723</v>
      </c>
      <c r="X14" s="22">
        <v>8002242</v>
      </c>
      <c r="Y14" s="22">
        <v>5369653</v>
      </c>
      <c r="Z14" s="22">
        <v>0</v>
      </c>
      <c r="AA14" s="22">
        <v>0</v>
      </c>
      <c r="AB14" s="22">
        <v>0</v>
      </c>
      <c r="AC14" s="22">
        <v>75822949</v>
      </c>
      <c r="AD14" s="22">
        <v>18265379</v>
      </c>
      <c r="AE14" s="22">
        <v>5520387</v>
      </c>
      <c r="AF14" s="22">
        <v>0</v>
      </c>
      <c r="AG14" s="22">
        <v>5255996</v>
      </c>
      <c r="AH14" s="22">
        <v>4463500</v>
      </c>
      <c r="AI14" s="22">
        <v>109328211</v>
      </c>
      <c r="AJ14" s="22">
        <v>189197819</v>
      </c>
      <c r="AK14" s="22">
        <v>22701258</v>
      </c>
      <c r="AL14" s="22">
        <v>418641</v>
      </c>
      <c r="AM14" s="22">
        <v>166077920</v>
      </c>
    </row>
    <row r="15" spans="1:3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385460697</v>
      </c>
      <c r="F15" s="22">
        <v>0</v>
      </c>
      <c r="G15" s="22">
        <v>190755342</v>
      </c>
      <c r="H15" s="22">
        <v>165686745</v>
      </c>
      <c r="I15" s="22">
        <v>234531301</v>
      </c>
      <c r="J15" s="22">
        <v>0</v>
      </c>
      <c r="K15" s="22">
        <v>0</v>
      </c>
      <c r="L15" s="22">
        <v>0</v>
      </c>
      <c r="M15" s="22">
        <v>976434085</v>
      </c>
      <c r="N15" s="22">
        <v>48374346</v>
      </c>
      <c r="O15" s="22">
        <v>166408541</v>
      </c>
      <c r="P15" s="22">
        <v>28826238</v>
      </c>
      <c r="Q15" s="22">
        <v>141592243</v>
      </c>
      <c r="R15" s="22">
        <v>38698495</v>
      </c>
      <c r="S15" s="22">
        <v>15804813</v>
      </c>
      <c r="T15" s="22">
        <v>1416138761</v>
      </c>
      <c r="U15" s="22">
        <v>209321940</v>
      </c>
      <c r="V15" s="22">
        <v>0</v>
      </c>
      <c r="W15" s="22">
        <v>46889673</v>
      </c>
      <c r="X15" s="22">
        <v>41311600</v>
      </c>
      <c r="Y15" s="22">
        <v>57306719</v>
      </c>
      <c r="Z15" s="22">
        <v>0</v>
      </c>
      <c r="AA15" s="22">
        <v>0</v>
      </c>
      <c r="AB15" s="22">
        <v>0</v>
      </c>
      <c r="AC15" s="22">
        <v>354829932</v>
      </c>
      <c r="AD15" s="22">
        <v>52376191</v>
      </c>
      <c r="AE15" s="22">
        <v>15312857</v>
      </c>
      <c r="AF15" s="22">
        <v>0</v>
      </c>
      <c r="AG15" s="22">
        <v>17332753</v>
      </c>
      <c r="AH15" s="22">
        <v>8981685</v>
      </c>
      <c r="AI15" s="22">
        <v>448833418</v>
      </c>
      <c r="AJ15" s="22">
        <v>967305343</v>
      </c>
      <c r="AK15" s="22">
        <v>74997147</v>
      </c>
      <c r="AL15" s="22">
        <v>1208828</v>
      </c>
      <c r="AM15" s="22">
        <v>891099368</v>
      </c>
    </row>
    <row r="16" spans="1:3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591597000</v>
      </c>
      <c r="F16" s="22">
        <v>0</v>
      </c>
      <c r="G16" s="22">
        <v>279669000</v>
      </c>
      <c r="H16" s="22">
        <v>236467000</v>
      </c>
      <c r="I16" s="22">
        <v>220788000</v>
      </c>
      <c r="J16" s="22">
        <v>10889000</v>
      </c>
      <c r="K16" s="22">
        <v>270257000</v>
      </c>
      <c r="L16" s="22">
        <v>0</v>
      </c>
      <c r="M16" s="22">
        <v>1609667000</v>
      </c>
      <c r="N16" s="22">
        <v>35233000</v>
      </c>
      <c r="O16" s="22">
        <v>640401000</v>
      </c>
      <c r="P16" s="22">
        <v>182870000</v>
      </c>
      <c r="Q16" s="22">
        <v>139715000</v>
      </c>
      <c r="R16" s="22">
        <v>157555000</v>
      </c>
      <c r="S16" s="22">
        <v>97865000</v>
      </c>
      <c r="T16" s="22">
        <v>2863306000</v>
      </c>
      <c r="U16" s="22">
        <v>265697000</v>
      </c>
      <c r="V16" s="22">
        <v>0</v>
      </c>
      <c r="W16" s="22">
        <v>80021000</v>
      </c>
      <c r="X16" s="22">
        <v>65104000</v>
      </c>
      <c r="Y16" s="22">
        <v>55779000</v>
      </c>
      <c r="Z16" s="22">
        <v>1522000</v>
      </c>
      <c r="AA16" s="22">
        <v>113197000</v>
      </c>
      <c r="AB16" s="22">
        <v>0</v>
      </c>
      <c r="AC16" s="22">
        <v>581320000</v>
      </c>
      <c r="AD16" s="22">
        <v>178538000</v>
      </c>
      <c r="AE16" s="22">
        <v>86119000</v>
      </c>
      <c r="AF16" s="22">
        <v>0</v>
      </c>
      <c r="AG16" s="22">
        <v>61892000</v>
      </c>
      <c r="AH16" s="22">
        <v>51839000</v>
      </c>
      <c r="AI16" s="22">
        <v>959708000</v>
      </c>
      <c r="AJ16" s="22">
        <v>1903598000</v>
      </c>
      <c r="AK16" s="22">
        <v>201238000</v>
      </c>
      <c r="AL16" s="22">
        <v>54755000</v>
      </c>
      <c r="AM16" s="22">
        <v>1647605000</v>
      </c>
    </row>
    <row r="17" spans="1:3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269343610</v>
      </c>
      <c r="F17" s="22">
        <v>0</v>
      </c>
      <c r="G17" s="22">
        <v>155149122</v>
      </c>
      <c r="H17" s="22">
        <v>141250531</v>
      </c>
      <c r="I17" s="22">
        <v>85477574</v>
      </c>
      <c r="J17" s="22">
        <v>0</v>
      </c>
      <c r="K17" s="22">
        <v>0</v>
      </c>
      <c r="L17" s="22">
        <v>0</v>
      </c>
      <c r="M17" s="22">
        <v>651220837</v>
      </c>
      <c r="N17" s="22">
        <v>23514561</v>
      </c>
      <c r="O17" s="22">
        <v>146340114</v>
      </c>
      <c r="P17" s="22">
        <v>36261657</v>
      </c>
      <c r="Q17" s="22">
        <v>31439149</v>
      </c>
      <c r="R17" s="22">
        <v>30617360</v>
      </c>
      <c r="S17" s="22">
        <v>12330055</v>
      </c>
      <c r="T17" s="22">
        <v>931723733</v>
      </c>
      <c r="U17" s="22">
        <v>120802577</v>
      </c>
      <c r="V17" s="22">
        <v>0</v>
      </c>
      <c r="W17" s="22">
        <v>80843833</v>
      </c>
      <c r="X17" s="22">
        <v>35223064</v>
      </c>
      <c r="Y17" s="22">
        <v>24094056</v>
      </c>
      <c r="Z17" s="22">
        <v>0</v>
      </c>
      <c r="AA17" s="22">
        <v>0</v>
      </c>
      <c r="AB17" s="22">
        <v>0</v>
      </c>
      <c r="AC17" s="22">
        <v>260963530</v>
      </c>
      <c r="AD17" s="22">
        <v>52711945</v>
      </c>
      <c r="AE17" s="22">
        <v>24576744</v>
      </c>
      <c r="AF17" s="22">
        <v>0</v>
      </c>
      <c r="AG17" s="22">
        <v>12737315</v>
      </c>
      <c r="AH17" s="22">
        <v>7782168</v>
      </c>
      <c r="AI17" s="22">
        <v>358771702</v>
      </c>
      <c r="AJ17" s="22">
        <v>572952031</v>
      </c>
      <c r="AK17" s="22">
        <v>55893041</v>
      </c>
      <c r="AL17" s="22">
        <v>4658230</v>
      </c>
      <c r="AM17" s="22">
        <v>512400760</v>
      </c>
    </row>
    <row r="18" spans="1:3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430677000</v>
      </c>
      <c r="F18" s="22">
        <v>0</v>
      </c>
      <c r="G18" s="22">
        <v>235668000</v>
      </c>
      <c r="H18" s="22">
        <v>226809000</v>
      </c>
      <c r="I18" s="22">
        <v>205416000</v>
      </c>
      <c r="J18" s="22">
        <v>0</v>
      </c>
      <c r="K18" s="22">
        <v>516595000</v>
      </c>
      <c r="L18" s="22">
        <v>766175000</v>
      </c>
      <c r="M18" s="22">
        <v>2381340000</v>
      </c>
      <c r="N18" s="22">
        <v>45965000</v>
      </c>
      <c r="O18" s="22">
        <v>388111000</v>
      </c>
      <c r="P18" s="22">
        <v>139335000</v>
      </c>
      <c r="Q18" s="22">
        <v>49018000</v>
      </c>
      <c r="R18" s="22">
        <v>174445000</v>
      </c>
      <c r="S18" s="22">
        <v>58383000</v>
      </c>
      <c r="T18" s="22">
        <v>3236597000</v>
      </c>
      <c r="U18" s="22">
        <v>266024000</v>
      </c>
      <c r="V18" s="22">
        <v>0</v>
      </c>
      <c r="W18" s="22">
        <v>79040000</v>
      </c>
      <c r="X18" s="22">
        <v>74616000</v>
      </c>
      <c r="Y18" s="22">
        <v>67389000</v>
      </c>
      <c r="Z18" s="22">
        <v>0</v>
      </c>
      <c r="AA18" s="22">
        <v>284608000</v>
      </c>
      <c r="AB18" s="22">
        <v>683152000</v>
      </c>
      <c r="AC18" s="22">
        <v>1454829000</v>
      </c>
      <c r="AD18" s="22">
        <v>139812000</v>
      </c>
      <c r="AE18" s="22">
        <v>87105000</v>
      </c>
      <c r="AF18" s="22">
        <v>315000</v>
      </c>
      <c r="AG18" s="22">
        <v>83436000</v>
      </c>
      <c r="AH18" s="22">
        <v>35651000</v>
      </c>
      <c r="AI18" s="22">
        <v>1801148000</v>
      </c>
      <c r="AJ18" s="22">
        <v>1435449000</v>
      </c>
      <c r="AK18" s="22">
        <v>389654000</v>
      </c>
      <c r="AL18" s="22">
        <v>254568000</v>
      </c>
      <c r="AM18" s="22">
        <v>791227000</v>
      </c>
    </row>
    <row r="19" spans="1:3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977262289</v>
      </c>
      <c r="F19" s="22">
        <v>0</v>
      </c>
      <c r="G19" s="22">
        <v>398978052</v>
      </c>
      <c r="H19" s="22">
        <v>408765908</v>
      </c>
      <c r="I19" s="22">
        <v>321966616</v>
      </c>
      <c r="J19" s="22">
        <v>2645864</v>
      </c>
      <c r="K19" s="22">
        <v>177903885</v>
      </c>
      <c r="L19" s="22">
        <v>0</v>
      </c>
      <c r="M19" s="22">
        <v>2287522614</v>
      </c>
      <c r="N19" s="22">
        <v>76144152</v>
      </c>
      <c r="O19" s="22">
        <v>464889306</v>
      </c>
      <c r="P19" s="22">
        <v>138243453</v>
      </c>
      <c r="Q19" s="22">
        <v>373200003</v>
      </c>
      <c r="R19" s="22">
        <v>160753690</v>
      </c>
      <c r="S19" s="22">
        <v>75388189</v>
      </c>
      <c r="T19" s="22">
        <v>3576141407</v>
      </c>
      <c r="U19" s="22">
        <v>567249638</v>
      </c>
      <c r="V19" s="22">
        <v>0</v>
      </c>
      <c r="W19" s="22">
        <v>126741274</v>
      </c>
      <c r="X19" s="22">
        <v>154068565</v>
      </c>
      <c r="Y19" s="22">
        <v>86849966</v>
      </c>
      <c r="Z19" s="22">
        <v>1413113</v>
      </c>
      <c r="AA19" s="22">
        <v>61714918</v>
      </c>
      <c r="AB19" s="22">
        <v>0</v>
      </c>
      <c r="AC19" s="22">
        <v>998037474</v>
      </c>
      <c r="AD19" s="22">
        <v>178035402</v>
      </c>
      <c r="AE19" s="22">
        <v>87288774</v>
      </c>
      <c r="AF19" s="22">
        <v>0</v>
      </c>
      <c r="AG19" s="22">
        <v>76981896</v>
      </c>
      <c r="AH19" s="22">
        <v>41616695</v>
      </c>
      <c r="AI19" s="22">
        <v>1381960241</v>
      </c>
      <c r="AJ19" s="22">
        <v>2194181166</v>
      </c>
      <c r="AK19" s="22">
        <v>258595285</v>
      </c>
      <c r="AL19" s="22">
        <v>10296278</v>
      </c>
      <c r="AM19" s="22">
        <v>1925289603</v>
      </c>
    </row>
    <row r="20" spans="1:3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214383282</v>
      </c>
      <c r="F20" s="22">
        <v>0</v>
      </c>
      <c r="G20" s="22">
        <v>126103501</v>
      </c>
      <c r="H20" s="22">
        <v>48089081</v>
      </c>
      <c r="I20" s="22">
        <v>91869945</v>
      </c>
      <c r="J20" s="22">
        <v>0</v>
      </c>
      <c r="K20" s="22">
        <v>0</v>
      </c>
      <c r="L20" s="22">
        <v>0</v>
      </c>
      <c r="M20" s="22">
        <v>480445809</v>
      </c>
      <c r="N20" s="22">
        <v>41055869</v>
      </c>
      <c r="O20" s="22">
        <v>106757608</v>
      </c>
      <c r="P20" s="22">
        <v>32505339</v>
      </c>
      <c r="Q20" s="22">
        <v>188687094</v>
      </c>
      <c r="R20" s="22">
        <v>29697971</v>
      </c>
      <c r="S20" s="22">
        <v>13337901</v>
      </c>
      <c r="T20" s="22">
        <v>892487591</v>
      </c>
      <c r="U20" s="22">
        <v>97051288</v>
      </c>
      <c r="V20" s="22">
        <v>0</v>
      </c>
      <c r="W20" s="22">
        <v>47454447</v>
      </c>
      <c r="X20" s="22">
        <v>16272521</v>
      </c>
      <c r="Y20" s="22">
        <v>26690928</v>
      </c>
      <c r="Z20" s="22">
        <v>0</v>
      </c>
      <c r="AA20" s="22">
        <v>0</v>
      </c>
      <c r="AB20" s="22">
        <v>0</v>
      </c>
      <c r="AC20" s="22">
        <v>187469184</v>
      </c>
      <c r="AD20" s="22">
        <v>27552383</v>
      </c>
      <c r="AE20" s="22">
        <v>21592201</v>
      </c>
      <c r="AF20" s="22">
        <v>0</v>
      </c>
      <c r="AG20" s="22">
        <v>16052621</v>
      </c>
      <c r="AH20" s="22">
        <v>5692855</v>
      </c>
      <c r="AI20" s="22">
        <v>258359244</v>
      </c>
      <c r="AJ20" s="22">
        <v>634128347</v>
      </c>
      <c r="AK20" s="22">
        <v>36475566</v>
      </c>
      <c r="AL20" s="22">
        <v>531191</v>
      </c>
      <c r="AM20" s="22">
        <v>597121590</v>
      </c>
    </row>
    <row r="21" spans="1:3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518706940</v>
      </c>
      <c r="F21" s="22">
        <v>1022211</v>
      </c>
      <c r="G21" s="22">
        <v>140115310</v>
      </c>
      <c r="H21" s="22">
        <v>132482239</v>
      </c>
      <c r="I21" s="22">
        <v>173710836</v>
      </c>
      <c r="J21" s="22">
        <v>0</v>
      </c>
      <c r="K21" s="22">
        <v>0</v>
      </c>
      <c r="L21" s="22">
        <v>0</v>
      </c>
      <c r="M21" s="22">
        <v>966037536</v>
      </c>
      <c r="N21" s="22">
        <v>25514966</v>
      </c>
      <c r="O21" s="22">
        <v>220971251</v>
      </c>
      <c r="P21" s="22">
        <v>43977219</v>
      </c>
      <c r="Q21" s="22">
        <v>454524854</v>
      </c>
      <c r="R21" s="22">
        <v>123450280</v>
      </c>
      <c r="S21" s="22">
        <v>53704787</v>
      </c>
      <c r="T21" s="22">
        <v>1888180893</v>
      </c>
      <c r="U21" s="22">
        <v>255019987</v>
      </c>
      <c r="V21" s="22">
        <v>89096</v>
      </c>
      <c r="W21" s="22">
        <v>51219318</v>
      </c>
      <c r="X21" s="22">
        <v>27608139</v>
      </c>
      <c r="Y21" s="22">
        <v>37688168</v>
      </c>
      <c r="Z21" s="22">
        <v>0</v>
      </c>
      <c r="AA21" s="22">
        <v>0</v>
      </c>
      <c r="AB21" s="22">
        <v>0</v>
      </c>
      <c r="AC21" s="22">
        <v>371624708</v>
      </c>
      <c r="AD21" s="22">
        <v>91164997</v>
      </c>
      <c r="AE21" s="22">
        <v>25738917</v>
      </c>
      <c r="AF21" s="22">
        <v>0</v>
      </c>
      <c r="AG21" s="22">
        <v>52140067</v>
      </c>
      <c r="AH21" s="22">
        <v>30191553</v>
      </c>
      <c r="AI21" s="22">
        <v>570860242</v>
      </c>
      <c r="AJ21" s="22">
        <v>1317320651</v>
      </c>
      <c r="AK21" s="22">
        <v>90496777</v>
      </c>
      <c r="AL21" s="22">
        <v>2257897</v>
      </c>
      <c r="AM21" s="22">
        <v>1224565977</v>
      </c>
    </row>
    <row r="22" spans="1:3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64692230</v>
      </c>
      <c r="F22" s="22">
        <v>0</v>
      </c>
      <c r="G22" s="22">
        <v>63718327</v>
      </c>
      <c r="H22" s="22">
        <v>25105133</v>
      </c>
      <c r="I22" s="22">
        <v>12894498</v>
      </c>
      <c r="J22" s="22">
        <v>170923</v>
      </c>
      <c r="K22" s="22">
        <v>0</v>
      </c>
      <c r="L22" s="22">
        <v>0</v>
      </c>
      <c r="M22" s="22">
        <v>166581111</v>
      </c>
      <c r="N22" s="22">
        <v>48185901</v>
      </c>
      <c r="O22" s="22">
        <v>41659696</v>
      </c>
      <c r="P22" s="22">
        <v>12822689</v>
      </c>
      <c r="Q22" s="22">
        <v>2781265</v>
      </c>
      <c r="R22" s="22">
        <v>16887858</v>
      </c>
      <c r="S22" s="22">
        <v>5020567</v>
      </c>
      <c r="T22" s="22">
        <v>293939087</v>
      </c>
      <c r="U22" s="22">
        <v>29060519</v>
      </c>
      <c r="V22" s="22">
        <v>0</v>
      </c>
      <c r="W22" s="22">
        <v>26134289</v>
      </c>
      <c r="X22" s="22">
        <v>9096004</v>
      </c>
      <c r="Y22" s="22">
        <v>4570065</v>
      </c>
      <c r="Z22" s="22">
        <v>135032</v>
      </c>
      <c r="AA22" s="22">
        <v>0</v>
      </c>
      <c r="AB22" s="22">
        <v>0</v>
      </c>
      <c r="AC22" s="22">
        <v>68995909</v>
      </c>
      <c r="AD22" s="22">
        <v>12039905</v>
      </c>
      <c r="AE22" s="22">
        <v>7599900</v>
      </c>
      <c r="AF22" s="22">
        <v>0</v>
      </c>
      <c r="AG22" s="22">
        <v>11954938</v>
      </c>
      <c r="AH22" s="22">
        <v>3248976</v>
      </c>
      <c r="AI22" s="22">
        <v>103839628</v>
      </c>
      <c r="AJ22" s="22">
        <v>190099459</v>
      </c>
      <c r="AK22" s="22">
        <v>10119120</v>
      </c>
      <c r="AL22" s="22">
        <v>0</v>
      </c>
      <c r="AM22" s="22">
        <v>179980339</v>
      </c>
    </row>
    <row r="23" spans="1:3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134766529</v>
      </c>
      <c r="F23" s="22">
        <v>0</v>
      </c>
      <c r="G23" s="22">
        <v>36791931</v>
      </c>
      <c r="H23" s="22">
        <v>53919778</v>
      </c>
      <c r="I23" s="22">
        <v>4094783</v>
      </c>
      <c r="J23" s="22">
        <v>0</v>
      </c>
      <c r="K23" s="22">
        <v>0</v>
      </c>
      <c r="L23" s="22">
        <v>0</v>
      </c>
      <c r="M23" s="22">
        <v>229573021</v>
      </c>
      <c r="N23" s="22">
        <v>759030</v>
      </c>
      <c r="O23" s="22">
        <v>11395517</v>
      </c>
      <c r="P23" s="22">
        <v>14789715</v>
      </c>
      <c r="Q23" s="22">
        <v>6412494</v>
      </c>
      <c r="R23" s="22">
        <v>5564500</v>
      </c>
      <c r="S23" s="22">
        <v>5563146</v>
      </c>
      <c r="T23" s="22">
        <v>274057423</v>
      </c>
      <c r="U23" s="22">
        <v>96691977</v>
      </c>
      <c r="V23" s="22">
        <v>0</v>
      </c>
      <c r="W23" s="22">
        <v>24103728</v>
      </c>
      <c r="X23" s="22">
        <v>15288416</v>
      </c>
      <c r="Y23" s="22">
        <v>2033167</v>
      </c>
      <c r="Z23" s="22">
        <v>0</v>
      </c>
      <c r="AA23" s="22">
        <v>0</v>
      </c>
      <c r="AB23" s="22">
        <v>0</v>
      </c>
      <c r="AC23" s="22">
        <v>138117288</v>
      </c>
      <c r="AD23" s="22">
        <v>6179207</v>
      </c>
      <c r="AE23" s="22">
        <v>8267277</v>
      </c>
      <c r="AF23" s="22">
        <v>0</v>
      </c>
      <c r="AG23" s="22">
        <v>3052924</v>
      </c>
      <c r="AH23" s="22">
        <v>2663211</v>
      </c>
      <c r="AI23" s="22">
        <v>158279907</v>
      </c>
      <c r="AJ23" s="22">
        <v>115777516</v>
      </c>
      <c r="AK23" s="22">
        <v>9381822</v>
      </c>
      <c r="AL23" s="22">
        <v>444425</v>
      </c>
      <c r="AM23" s="22">
        <v>105951269</v>
      </c>
    </row>
    <row r="24" spans="1:3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14567094</v>
      </c>
      <c r="F24" s="22">
        <v>0</v>
      </c>
      <c r="G24" s="22">
        <v>10821451</v>
      </c>
      <c r="H24" s="22">
        <v>25735450</v>
      </c>
      <c r="I24" s="22">
        <v>77223</v>
      </c>
      <c r="J24" s="22">
        <v>0</v>
      </c>
      <c r="K24" s="22">
        <v>0</v>
      </c>
      <c r="L24" s="22">
        <v>0</v>
      </c>
      <c r="M24" s="22">
        <v>51201218</v>
      </c>
      <c r="N24" s="22">
        <v>10102982</v>
      </c>
      <c r="O24" s="22">
        <v>39574176</v>
      </c>
      <c r="P24" s="22">
        <v>9677611</v>
      </c>
      <c r="Q24" s="22">
        <v>403759</v>
      </c>
      <c r="R24" s="22">
        <v>6230983</v>
      </c>
      <c r="S24" s="22">
        <v>6497828</v>
      </c>
      <c r="T24" s="22">
        <v>123688557</v>
      </c>
      <c r="U24" s="22">
        <v>9034629</v>
      </c>
      <c r="V24" s="22">
        <v>0</v>
      </c>
      <c r="W24" s="22">
        <v>4941627</v>
      </c>
      <c r="X24" s="22">
        <v>7891567</v>
      </c>
      <c r="Y24" s="22">
        <v>21696</v>
      </c>
      <c r="Z24" s="22">
        <v>0</v>
      </c>
      <c r="AA24" s="22">
        <v>0</v>
      </c>
      <c r="AB24" s="22">
        <v>0</v>
      </c>
      <c r="AC24" s="22">
        <v>21889519</v>
      </c>
      <c r="AD24" s="22">
        <v>14134738</v>
      </c>
      <c r="AE24" s="22">
        <v>6264974</v>
      </c>
      <c r="AF24" s="22">
        <v>0</v>
      </c>
      <c r="AG24" s="22">
        <v>4056166</v>
      </c>
      <c r="AH24" s="22">
        <v>3107211</v>
      </c>
      <c r="AI24" s="22">
        <v>49452608</v>
      </c>
      <c r="AJ24" s="22">
        <v>74235949</v>
      </c>
      <c r="AK24" s="22">
        <v>19441583</v>
      </c>
      <c r="AL24" s="22">
        <v>574688</v>
      </c>
      <c r="AM24" s="22">
        <v>54219678</v>
      </c>
    </row>
    <row r="25" spans="1:3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342370587</v>
      </c>
      <c r="F25" s="22">
        <v>0</v>
      </c>
      <c r="G25" s="22">
        <v>52965561</v>
      </c>
      <c r="H25" s="22">
        <v>74455661</v>
      </c>
      <c r="I25" s="22">
        <v>22583063</v>
      </c>
      <c r="J25" s="22">
        <v>0</v>
      </c>
      <c r="K25" s="22">
        <v>0</v>
      </c>
      <c r="L25" s="22">
        <v>3987777</v>
      </c>
      <c r="M25" s="22">
        <v>496362649</v>
      </c>
      <c r="N25" s="22">
        <v>12497969</v>
      </c>
      <c r="O25" s="22">
        <v>93045505</v>
      </c>
      <c r="P25" s="22">
        <v>27942758</v>
      </c>
      <c r="Q25" s="22">
        <v>54486860</v>
      </c>
      <c r="R25" s="22">
        <v>44898737</v>
      </c>
      <c r="S25" s="22">
        <v>14752542</v>
      </c>
      <c r="T25" s="22">
        <v>743987020</v>
      </c>
      <c r="U25" s="22">
        <v>178518539</v>
      </c>
      <c r="V25" s="22">
        <v>0</v>
      </c>
      <c r="W25" s="22">
        <v>14790580</v>
      </c>
      <c r="X25" s="22">
        <v>21064138</v>
      </c>
      <c r="Y25" s="22">
        <v>6030225</v>
      </c>
      <c r="Z25" s="22">
        <v>0</v>
      </c>
      <c r="AA25" s="22">
        <v>0</v>
      </c>
      <c r="AB25" s="22">
        <v>1890376</v>
      </c>
      <c r="AC25" s="22">
        <v>222293858</v>
      </c>
      <c r="AD25" s="22">
        <v>27566930</v>
      </c>
      <c r="AE25" s="22">
        <v>14417712</v>
      </c>
      <c r="AF25" s="22">
        <v>0</v>
      </c>
      <c r="AG25" s="22">
        <v>15425842</v>
      </c>
      <c r="AH25" s="22">
        <v>8815895</v>
      </c>
      <c r="AI25" s="22">
        <v>288520237</v>
      </c>
      <c r="AJ25" s="22">
        <v>455466783</v>
      </c>
      <c r="AK25" s="22">
        <v>31658689</v>
      </c>
      <c r="AL25" s="22">
        <v>12281294</v>
      </c>
      <c r="AM25" s="22">
        <v>411526800</v>
      </c>
    </row>
    <row r="26" spans="1:3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275002511</v>
      </c>
      <c r="F26" s="22">
        <v>0</v>
      </c>
      <c r="G26" s="22">
        <v>74509177</v>
      </c>
      <c r="H26" s="22">
        <v>33149026</v>
      </c>
      <c r="I26" s="22">
        <v>0</v>
      </c>
      <c r="J26" s="22">
        <v>0</v>
      </c>
      <c r="K26" s="22">
        <v>0</v>
      </c>
      <c r="L26" s="22">
        <v>0</v>
      </c>
      <c r="M26" s="22">
        <v>382660714</v>
      </c>
      <c r="N26" s="22">
        <v>4898440</v>
      </c>
      <c r="O26" s="22">
        <v>27664970</v>
      </c>
      <c r="P26" s="22">
        <v>22467166</v>
      </c>
      <c r="Q26" s="22">
        <v>5106657</v>
      </c>
      <c r="R26" s="22">
        <v>6744865</v>
      </c>
      <c r="S26" s="22">
        <v>5673460</v>
      </c>
      <c r="T26" s="22">
        <v>455216272</v>
      </c>
      <c r="U26" s="22">
        <v>205997761</v>
      </c>
      <c r="V26" s="22">
        <v>0</v>
      </c>
      <c r="W26" s="22">
        <v>23225038</v>
      </c>
      <c r="X26" s="22">
        <v>14460969</v>
      </c>
      <c r="Y26" s="22">
        <v>0</v>
      </c>
      <c r="Z26" s="22">
        <v>0</v>
      </c>
      <c r="AA26" s="22">
        <v>0</v>
      </c>
      <c r="AB26" s="22">
        <v>0</v>
      </c>
      <c r="AC26" s="22">
        <v>243683768</v>
      </c>
      <c r="AD26" s="22">
        <v>7958694</v>
      </c>
      <c r="AE26" s="22">
        <v>11989975</v>
      </c>
      <c r="AF26" s="22">
        <v>0</v>
      </c>
      <c r="AG26" s="22">
        <v>3816655</v>
      </c>
      <c r="AH26" s="22">
        <v>3114715</v>
      </c>
      <c r="AI26" s="22">
        <v>270563807</v>
      </c>
      <c r="AJ26" s="22">
        <v>184652465</v>
      </c>
      <c r="AK26" s="22">
        <v>11494409</v>
      </c>
      <c r="AL26" s="22">
        <v>0</v>
      </c>
      <c r="AM26" s="22">
        <v>173158056</v>
      </c>
    </row>
    <row r="27" spans="1:3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976502807</v>
      </c>
      <c r="F27" s="22">
        <v>0</v>
      </c>
      <c r="G27" s="22">
        <v>214492875</v>
      </c>
      <c r="H27" s="22">
        <v>137782312</v>
      </c>
      <c r="I27" s="22">
        <v>139937505</v>
      </c>
      <c r="J27" s="22">
        <v>1666650</v>
      </c>
      <c r="K27" s="22">
        <v>424095</v>
      </c>
      <c r="L27" s="22">
        <v>6998593</v>
      </c>
      <c r="M27" s="22">
        <v>1477804837</v>
      </c>
      <c r="N27" s="22">
        <v>70931425</v>
      </c>
      <c r="O27" s="22">
        <v>561021034</v>
      </c>
      <c r="P27" s="22">
        <v>94343903</v>
      </c>
      <c r="Q27" s="22">
        <v>558616611</v>
      </c>
      <c r="R27" s="22">
        <v>146982029</v>
      </c>
      <c r="S27" s="22">
        <v>82085992</v>
      </c>
      <c r="T27" s="22">
        <v>2991785831</v>
      </c>
      <c r="U27" s="22">
        <v>355795531</v>
      </c>
      <c r="V27" s="22">
        <v>0</v>
      </c>
      <c r="W27" s="22">
        <v>54425787</v>
      </c>
      <c r="X27" s="22">
        <v>44026861</v>
      </c>
      <c r="Y27" s="22">
        <v>40434402</v>
      </c>
      <c r="Z27" s="22">
        <v>996637</v>
      </c>
      <c r="AA27" s="22">
        <v>0</v>
      </c>
      <c r="AB27" s="22">
        <v>2652496</v>
      </c>
      <c r="AC27" s="22">
        <v>498331714</v>
      </c>
      <c r="AD27" s="22">
        <v>189141169</v>
      </c>
      <c r="AE27" s="22">
        <v>59365130</v>
      </c>
      <c r="AF27" s="22">
        <v>0</v>
      </c>
      <c r="AG27" s="22">
        <v>71018896</v>
      </c>
      <c r="AH27" s="22">
        <v>53669638</v>
      </c>
      <c r="AI27" s="22">
        <v>871526547</v>
      </c>
      <c r="AJ27" s="22">
        <v>2120259284</v>
      </c>
      <c r="AK27" s="22">
        <v>121457188</v>
      </c>
      <c r="AL27" s="22">
        <v>11209750</v>
      </c>
      <c r="AM27" s="22">
        <v>1987592346</v>
      </c>
    </row>
    <row r="28" spans="1:3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1102220152</v>
      </c>
      <c r="F28" s="22">
        <v>0</v>
      </c>
      <c r="G28" s="22">
        <v>1156528228</v>
      </c>
      <c r="H28" s="22">
        <v>1023347224</v>
      </c>
      <c r="I28" s="22">
        <v>284151859</v>
      </c>
      <c r="J28" s="22">
        <v>0</v>
      </c>
      <c r="K28" s="22">
        <v>0</v>
      </c>
      <c r="L28" s="22">
        <v>0</v>
      </c>
      <c r="M28" s="22">
        <v>3566247463</v>
      </c>
      <c r="N28" s="22">
        <v>207361633</v>
      </c>
      <c r="O28" s="22">
        <v>1053272611</v>
      </c>
      <c r="P28" s="22">
        <v>177510084</v>
      </c>
      <c r="Q28" s="22">
        <v>417958955</v>
      </c>
      <c r="R28" s="22">
        <v>477007921</v>
      </c>
      <c r="S28" s="22">
        <v>93849454</v>
      </c>
      <c r="T28" s="22">
        <v>5993208121</v>
      </c>
      <c r="U28" s="22">
        <v>368542734</v>
      </c>
      <c r="V28" s="22">
        <v>0</v>
      </c>
      <c r="W28" s="22">
        <v>311974267</v>
      </c>
      <c r="X28" s="22">
        <v>209143162</v>
      </c>
      <c r="Y28" s="22">
        <v>52837446</v>
      </c>
      <c r="Z28" s="22">
        <v>0</v>
      </c>
      <c r="AA28" s="22">
        <v>0</v>
      </c>
      <c r="AB28" s="22">
        <v>0</v>
      </c>
      <c r="AC28" s="22">
        <v>942497609</v>
      </c>
      <c r="AD28" s="22">
        <v>306186837</v>
      </c>
      <c r="AE28" s="22">
        <v>127595022</v>
      </c>
      <c r="AF28" s="22">
        <v>0</v>
      </c>
      <c r="AG28" s="22">
        <v>192678481</v>
      </c>
      <c r="AH28" s="22">
        <v>67200734</v>
      </c>
      <c r="AI28" s="22">
        <v>1636158683</v>
      </c>
      <c r="AJ28" s="22">
        <v>4357049438</v>
      </c>
      <c r="AK28" s="22">
        <v>30736660</v>
      </c>
      <c r="AL28" s="22">
        <v>30101188</v>
      </c>
      <c r="AM28" s="22">
        <v>4296211590</v>
      </c>
    </row>
    <row r="29" spans="1:3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7485779</v>
      </c>
      <c r="F29" s="22">
        <v>0</v>
      </c>
      <c r="G29" s="22">
        <v>1677864</v>
      </c>
      <c r="H29" s="22">
        <v>1205059</v>
      </c>
      <c r="I29" s="22">
        <v>0</v>
      </c>
      <c r="J29" s="22">
        <v>0</v>
      </c>
      <c r="K29" s="22">
        <v>0</v>
      </c>
      <c r="L29" s="22">
        <v>0</v>
      </c>
      <c r="M29" s="22">
        <v>10368702</v>
      </c>
      <c r="N29" s="22">
        <v>0</v>
      </c>
      <c r="O29" s="22">
        <v>2902829</v>
      </c>
      <c r="P29" s="22">
        <v>1265239</v>
      </c>
      <c r="Q29" s="22">
        <v>2932449</v>
      </c>
      <c r="R29" s="22">
        <v>92308</v>
      </c>
      <c r="S29" s="22">
        <v>874276</v>
      </c>
      <c r="T29" s="22">
        <v>18435803</v>
      </c>
      <c r="U29" s="22">
        <v>5835276</v>
      </c>
      <c r="V29" s="22">
        <v>0</v>
      </c>
      <c r="W29" s="22">
        <v>748229</v>
      </c>
      <c r="X29" s="22">
        <v>281402</v>
      </c>
      <c r="Y29" s="22">
        <v>0</v>
      </c>
      <c r="Z29" s="22">
        <v>0</v>
      </c>
      <c r="AA29" s="22">
        <v>0</v>
      </c>
      <c r="AB29" s="22">
        <v>0</v>
      </c>
      <c r="AC29" s="22">
        <v>6864907</v>
      </c>
      <c r="AD29" s="22">
        <v>403206</v>
      </c>
      <c r="AE29" s="22">
        <v>625595</v>
      </c>
      <c r="AF29" s="22">
        <v>0</v>
      </c>
      <c r="AG29" s="22">
        <v>28499</v>
      </c>
      <c r="AH29" s="22">
        <v>446280</v>
      </c>
      <c r="AI29" s="22">
        <v>8368487</v>
      </c>
      <c r="AJ29" s="22">
        <v>10067316</v>
      </c>
      <c r="AK29" s="22">
        <v>0</v>
      </c>
      <c r="AL29" s="22">
        <v>0</v>
      </c>
      <c r="AM29" s="22">
        <v>10067316</v>
      </c>
    </row>
    <row r="30" spans="1:3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180131301</v>
      </c>
      <c r="F30" s="22">
        <v>0</v>
      </c>
      <c r="G30" s="22">
        <v>5149252</v>
      </c>
      <c r="H30" s="22">
        <v>3224761</v>
      </c>
      <c r="I30" s="22">
        <v>0</v>
      </c>
      <c r="J30" s="22">
        <v>0</v>
      </c>
      <c r="K30" s="22">
        <v>0</v>
      </c>
      <c r="L30" s="22">
        <v>0</v>
      </c>
      <c r="M30" s="22">
        <v>188505314</v>
      </c>
      <c r="N30" s="22">
        <v>0</v>
      </c>
      <c r="O30" s="22">
        <v>26612403</v>
      </c>
      <c r="P30" s="22">
        <v>16901629</v>
      </c>
      <c r="Q30" s="22">
        <v>1940200</v>
      </c>
      <c r="R30" s="22">
        <v>0</v>
      </c>
      <c r="S30" s="22">
        <v>7398311</v>
      </c>
      <c r="T30" s="22">
        <v>241357857</v>
      </c>
      <c r="U30" s="22">
        <v>133093929</v>
      </c>
      <c r="V30" s="22">
        <v>0</v>
      </c>
      <c r="W30" s="22">
        <v>3071536</v>
      </c>
      <c r="X30" s="22">
        <v>2021136</v>
      </c>
      <c r="Y30" s="22">
        <v>0</v>
      </c>
      <c r="Z30" s="22">
        <v>0</v>
      </c>
      <c r="AA30" s="22">
        <v>0</v>
      </c>
      <c r="AB30" s="22">
        <v>0</v>
      </c>
      <c r="AC30" s="22">
        <v>138186601</v>
      </c>
      <c r="AD30" s="22">
        <v>7377622</v>
      </c>
      <c r="AE30" s="22">
        <v>8684029</v>
      </c>
      <c r="AF30" s="22">
        <v>0</v>
      </c>
      <c r="AG30" s="22">
        <v>0</v>
      </c>
      <c r="AH30" s="22">
        <v>4256413</v>
      </c>
      <c r="AI30" s="22">
        <v>158504665</v>
      </c>
      <c r="AJ30" s="22">
        <v>82853192</v>
      </c>
      <c r="AK30" s="22">
        <v>0</v>
      </c>
      <c r="AL30" s="22">
        <v>7816414</v>
      </c>
      <c r="AM30" s="22">
        <v>75036778</v>
      </c>
    </row>
    <row r="31" spans="1:3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77350514</v>
      </c>
      <c r="F31" s="22">
        <v>0</v>
      </c>
      <c r="G31" s="22">
        <v>2284326</v>
      </c>
      <c r="H31" s="22">
        <v>2564337</v>
      </c>
      <c r="I31" s="22">
        <v>0</v>
      </c>
      <c r="J31" s="22">
        <v>0</v>
      </c>
      <c r="K31" s="22">
        <v>0</v>
      </c>
      <c r="L31" s="22">
        <v>0</v>
      </c>
      <c r="M31" s="22">
        <v>82199177</v>
      </c>
      <c r="N31" s="22">
        <v>4831</v>
      </c>
      <c r="O31" s="22">
        <v>2199838</v>
      </c>
      <c r="P31" s="22">
        <v>12691825</v>
      </c>
      <c r="Q31" s="22">
        <v>2421780</v>
      </c>
      <c r="R31" s="22">
        <v>2153141</v>
      </c>
      <c r="S31" s="22">
        <v>4013918</v>
      </c>
      <c r="T31" s="22">
        <v>105684510</v>
      </c>
      <c r="U31" s="22">
        <v>36591947</v>
      </c>
      <c r="V31" s="22">
        <v>0</v>
      </c>
      <c r="W31" s="22">
        <v>774099</v>
      </c>
      <c r="X31" s="22">
        <v>504203</v>
      </c>
      <c r="Y31" s="22">
        <v>0</v>
      </c>
      <c r="Z31" s="22">
        <v>0</v>
      </c>
      <c r="AA31" s="22">
        <v>0</v>
      </c>
      <c r="AB31" s="22">
        <v>0</v>
      </c>
      <c r="AC31" s="22">
        <v>37870249</v>
      </c>
      <c r="AD31" s="22">
        <v>1064782</v>
      </c>
      <c r="AE31" s="22">
        <v>4125003</v>
      </c>
      <c r="AF31" s="22">
        <v>0</v>
      </c>
      <c r="AG31" s="22">
        <v>1064781</v>
      </c>
      <c r="AH31" s="22">
        <v>2307377</v>
      </c>
      <c r="AI31" s="22">
        <v>46432192</v>
      </c>
      <c r="AJ31" s="22">
        <v>59252318</v>
      </c>
      <c r="AK31" s="22">
        <v>0</v>
      </c>
      <c r="AL31" s="22">
        <v>851527</v>
      </c>
      <c r="AM31" s="22">
        <v>58400791</v>
      </c>
    </row>
    <row r="32" spans="1:3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96522277</v>
      </c>
      <c r="F32" s="22">
        <v>0</v>
      </c>
      <c r="G32" s="22">
        <v>2444749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98967026</v>
      </c>
      <c r="N32" s="22">
        <v>0</v>
      </c>
      <c r="O32" s="22">
        <v>5988752</v>
      </c>
      <c r="P32" s="22">
        <v>13170201</v>
      </c>
      <c r="Q32" s="22">
        <v>665288</v>
      </c>
      <c r="R32" s="22">
        <v>862359</v>
      </c>
      <c r="S32" s="22">
        <v>5269617</v>
      </c>
      <c r="T32" s="22">
        <v>124923243</v>
      </c>
      <c r="U32" s="22">
        <v>65989057</v>
      </c>
      <c r="V32" s="22">
        <v>0</v>
      </c>
      <c r="W32" s="22">
        <v>936605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66925662</v>
      </c>
      <c r="AD32" s="22">
        <v>2169346</v>
      </c>
      <c r="AE32" s="22">
        <v>6174389</v>
      </c>
      <c r="AF32" s="22">
        <v>0</v>
      </c>
      <c r="AG32" s="22">
        <v>364102</v>
      </c>
      <c r="AH32" s="22">
        <v>2933723</v>
      </c>
      <c r="AI32" s="22">
        <v>78567222</v>
      </c>
      <c r="AJ32" s="22">
        <v>46356021</v>
      </c>
      <c r="AK32" s="22">
        <v>0</v>
      </c>
      <c r="AL32" s="22">
        <v>283771</v>
      </c>
      <c r="AM32" s="22">
        <v>46072250</v>
      </c>
    </row>
    <row r="33" spans="1:3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327865340</v>
      </c>
      <c r="F33" s="22">
        <v>0</v>
      </c>
      <c r="G33" s="22">
        <v>49950321</v>
      </c>
      <c r="H33" s="22">
        <v>24879671</v>
      </c>
      <c r="I33" s="22">
        <v>7319078</v>
      </c>
      <c r="J33" s="22">
        <v>0</v>
      </c>
      <c r="K33" s="22">
        <v>0</v>
      </c>
      <c r="L33" s="22">
        <v>0</v>
      </c>
      <c r="M33" s="22">
        <v>410014410</v>
      </c>
      <c r="N33" s="22">
        <v>3132783</v>
      </c>
      <c r="O33" s="22">
        <v>19203512</v>
      </c>
      <c r="P33" s="22">
        <v>13325018</v>
      </c>
      <c r="Q33" s="22">
        <v>4310919</v>
      </c>
      <c r="R33" s="22">
        <v>2669596</v>
      </c>
      <c r="S33" s="22">
        <v>7017426</v>
      </c>
      <c r="T33" s="22">
        <v>459673664</v>
      </c>
      <c r="U33" s="22">
        <v>126972315</v>
      </c>
      <c r="V33" s="22">
        <v>0</v>
      </c>
      <c r="W33" s="22">
        <v>15283732</v>
      </c>
      <c r="X33" s="22">
        <v>9103177</v>
      </c>
      <c r="Y33" s="22">
        <v>4296477</v>
      </c>
      <c r="Z33" s="22">
        <v>0</v>
      </c>
      <c r="AA33" s="22">
        <v>0</v>
      </c>
      <c r="AB33" s="22">
        <v>0</v>
      </c>
      <c r="AC33" s="22">
        <v>155655701</v>
      </c>
      <c r="AD33" s="22">
        <v>7826896</v>
      </c>
      <c r="AE33" s="22">
        <v>7523527</v>
      </c>
      <c r="AF33" s="22">
        <v>0</v>
      </c>
      <c r="AG33" s="22">
        <v>1437837</v>
      </c>
      <c r="AH33" s="22">
        <v>3778719</v>
      </c>
      <c r="AI33" s="22">
        <v>176222680</v>
      </c>
      <c r="AJ33" s="22">
        <v>283450984</v>
      </c>
      <c r="AK33" s="22">
        <v>969243</v>
      </c>
      <c r="AL33" s="22">
        <v>2143442</v>
      </c>
      <c r="AM33" s="22">
        <v>280338299</v>
      </c>
    </row>
    <row r="34" spans="1:3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52603812</v>
      </c>
      <c r="F34" s="22">
        <v>0</v>
      </c>
      <c r="G34" s="22">
        <v>18478641</v>
      </c>
      <c r="H34" s="22">
        <v>6667930</v>
      </c>
      <c r="I34" s="22">
        <v>5614282</v>
      </c>
      <c r="J34" s="22">
        <v>0</v>
      </c>
      <c r="K34" s="22">
        <v>0</v>
      </c>
      <c r="L34" s="22">
        <v>0</v>
      </c>
      <c r="M34" s="22">
        <v>83364665</v>
      </c>
      <c r="N34" s="22">
        <v>1566139</v>
      </c>
      <c r="O34" s="22">
        <v>2652728</v>
      </c>
      <c r="P34" s="22">
        <v>5399437</v>
      </c>
      <c r="Q34" s="22">
        <v>19635317</v>
      </c>
      <c r="R34" s="22">
        <v>2493448</v>
      </c>
      <c r="S34" s="22">
        <v>4777313</v>
      </c>
      <c r="T34" s="22">
        <v>119889047</v>
      </c>
      <c r="U34" s="22">
        <v>28458463</v>
      </c>
      <c r="V34" s="22">
        <v>0</v>
      </c>
      <c r="W34" s="22">
        <v>3442790</v>
      </c>
      <c r="X34" s="22">
        <v>1671100</v>
      </c>
      <c r="Y34" s="22">
        <v>1305011</v>
      </c>
      <c r="Z34" s="22">
        <v>0</v>
      </c>
      <c r="AA34" s="22">
        <v>0</v>
      </c>
      <c r="AB34" s="22">
        <v>0</v>
      </c>
      <c r="AC34" s="22">
        <v>34877364</v>
      </c>
      <c r="AD34" s="22">
        <v>1422240</v>
      </c>
      <c r="AE34" s="22">
        <v>2539721</v>
      </c>
      <c r="AF34" s="22">
        <v>0</v>
      </c>
      <c r="AG34" s="22">
        <v>1814505</v>
      </c>
      <c r="AH34" s="22">
        <v>2290936</v>
      </c>
      <c r="AI34" s="22">
        <v>42944766</v>
      </c>
      <c r="AJ34" s="22">
        <v>76944281</v>
      </c>
      <c r="AK34" s="22">
        <v>728650</v>
      </c>
      <c r="AL34" s="22">
        <v>0</v>
      </c>
      <c r="AM34" s="22">
        <v>76215631</v>
      </c>
    </row>
    <row r="35" spans="1:3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173604424</v>
      </c>
      <c r="F35" s="22">
        <v>0</v>
      </c>
      <c r="G35" s="22">
        <v>3812485</v>
      </c>
      <c r="H35" s="22">
        <v>2262231</v>
      </c>
      <c r="I35" s="22">
        <v>0</v>
      </c>
      <c r="J35" s="22">
        <v>0</v>
      </c>
      <c r="K35" s="22">
        <v>0</v>
      </c>
      <c r="L35" s="22">
        <v>0</v>
      </c>
      <c r="M35" s="22">
        <v>179679140</v>
      </c>
      <c r="N35" s="22">
        <v>0</v>
      </c>
      <c r="O35" s="22">
        <v>6822378</v>
      </c>
      <c r="P35" s="22">
        <v>5129463</v>
      </c>
      <c r="Q35" s="22">
        <v>900097</v>
      </c>
      <c r="R35" s="22">
        <v>0</v>
      </c>
      <c r="S35" s="22">
        <v>1851506</v>
      </c>
      <c r="T35" s="22">
        <v>194382584</v>
      </c>
      <c r="U35" s="22">
        <v>160395468</v>
      </c>
      <c r="V35" s="22">
        <v>0</v>
      </c>
      <c r="W35" s="22">
        <v>1749678</v>
      </c>
      <c r="X35" s="22">
        <v>891519</v>
      </c>
      <c r="Y35" s="22">
        <v>0</v>
      </c>
      <c r="Z35" s="22">
        <v>0</v>
      </c>
      <c r="AA35" s="22">
        <v>0</v>
      </c>
      <c r="AB35" s="22">
        <v>0</v>
      </c>
      <c r="AC35" s="22">
        <v>163036665</v>
      </c>
      <c r="AD35" s="22">
        <v>2498299</v>
      </c>
      <c r="AE35" s="22">
        <v>2349059</v>
      </c>
      <c r="AF35" s="22">
        <v>0</v>
      </c>
      <c r="AG35" s="22">
        <v>0</v>
      </c>
      <c r="AH35" s="22">
        <v>1453790</v>
      </c>
      <c r="AI35" s="22">
        <v>169337813</v>
      </c>
      <c r="AJ35" s="22">
        <v>25044771</v>
      </c>
      <c r="AK35" s="22">
        <v>0</v>
      </c>
      <c r="AL35" s="22">
        <v>0</v>
      </c>
      <c r="AM35" s="22">
        <v>25044771</v>
      </c>
    </row>
    <row r="36" spans="1:3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673914104</v>
      </c>
      <c r="F36" s="22">
        <v>0</v>
      </c>
      <c r="G36" s="22">
        <v>14651309</v>
      </c>
      <c r="H36" s="22">
        <v>17920475</v>
      </c>
      <c r="I36" s="22">
        <v>0</v>
      </c>
      <c r="J36" s="22">
        <v>0</v>
      </c>
      <c r="K36" s="22">
        <v>0</v>
      </c>
      <c r="L36" s="22">
        <v>0</v>
      </c>
      <c r="M36" s="22">
        <v>706485888</v>
      </c>
      <c r="N36" s="22">
        <v>13153194</v>
      </c>
      <c r="O36" s="22">
        <v>57432693</v>
      </c>
      <c r="P36" s="22">
        <v>31396397</v>
      </c>
      <c r="Q36" s="22">
        <v>14102655</v>
      </c>
      <c r="R36" s="22">
        <v>0</v>
      </c>
      <c r="S36" s="22">
        <v>19826526</v>
      </c>
      <c r="T36" s="22">
        <v>842397353</v>
      </c>
      <c r="U36" s="22">
        <v>516088771</v>
      </c>
      <c r="V36" s="22">
        <v>0</v>
      </c>
      <c r="W36" s="22">
        <v>5185379</v>
      </c>
      <c r="X36" s="22">
        <v>3774152</v>
      </c>
      <c r="Y36" s="22">
        <v>0</v>
      </c>
      <c r="Z36" s="22">
        <v>0</v>
      </c>
      <c r="AA36" s="22">
        <v>0</v>
      </c>
      <c r="AB36" s="22">
        <v>0</v>
      </c>
      <c r="AC36" s="22">
        <v>525048302</v>
      </c>
      <c r="AD36" s="22">
        <v>11959189</v>
      </c>
      <c r="AE36" s="22">
        <v>17513974</v>
      </c>
      <c r="AF36" s="22">
        <v>0</v>
      </c>
      <c r="AG36" s="22">
        <v>0</v>
      </c>
      <c r="AH36" s="22">
        <v>12025482</v>
      </c>
      <c r="AI36" s="22">
        <v>566546947</v>
      </c>
      <c r="AJ36" s="22">
        <v>275850406</v>
      </c>
      <c r="AK36" s="22">
        <v>9303771</v>
      </c>
      <c r="AL36" s="22">
        <v>4356873</v>
      </c>
      <c r="AM36" s="22">
        <v>262189762</v>
      </c>
    </row>
    <row r="37" spans="1:3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377515103</v>
      </c>
      <c r="F37" s="22">
        <v>0</v>
      </c>
      <c r="G37" s="22">
        <v>16046337</v>
      </c>
      <c r="H37" s="22">
        <v>21666999</v>
      </c>
      <c r="I37" s="22">
        <v>1263612</v>
      </c>
      <c r="J37" s="22">
        <v>0</v>
      </c>
      <c r="K37" s="22">
        <v>0</v>
      </c>
      <c r="L37" s="22">
        <v>0</v>
      </c>
      <c r="M37" s="22">
        <v>416492051</v>
      </c>
      <c r="N37" s="22">
        <v>3274368</v>
      </c>
      <c r="O37" s="22">
        <v>25058623</v>
      </c>
      <c r="P37" s="22">
        <v>17185248</v>
      </c>
      <c r="Q37" s="22">
        <v>6533051</v>
      </c>
      <c r="R37" s="22">
        <v>8660493</v>
      </c>
      <c r="S37" s="22">
        <v>6999326</v>
      </c>
      <c r="T37" s="22">
        <v>484203160</v>
      </c>
      <c r="U37" s="22">
        <v>251851335</v>
      </c>
      <c r="V37" s="22">
        <v>0</v>
      </c>
      <c r="W37" s="22">
        <v>3345273</v>
      </c>
      <c r="X37" s="22">
        <v>4789165</v>
      </c>
      <c r="Y37" s="22">
        <v>263282</v>
      </c>
      <c r="Z37" s="22">
        <v>0</v>
      </c>
      <c r="AA37" s="22">
        <v>0</v>
      </c>
      <c r="AB37" s="22">
        <v>0</v>
      </c>
      <c r="AC37" s="22">
        <v>260249055</v>
      </c>
      <c r="AD37" s="22">
        <v>12029924</v>
      </c>
      <c r="AE37" s="22">
        <v>11982523</v>
      </c>
      <c r="AF37" s="22">
        <v>0</v>
      </c>
      <c r="AG37" s="22">
        <v>4072337</v>
      </c>
      <c r="AH37" s="22">
        <v>4280457</v>
      </c>
      <c r="AI37" s="22">
        <v>292614296</v>
      </c>
      <c r="AJ37" s="22">
        <v>191588864</v>
      </c>
      <c r="AK37" s="22">
        <v>5762162</v>
      </c>
      <c r="AL37" s="22">
        <v>39000</v>
      </c>
      <c r="AM37" s="22">
        <v>185787702</v>
      </c>
    </row>
    <row r="38" spans="1:3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70873104</v>
      </c>
      <c r="F38" s="22">
        <v>0</v>
      </c>
      <c r="G38" s="22">
        <v>20728296</v>
      </c>
      <c r="H38" s="22">
        <v>10719872</v>
      </c>
      <c r="I38" s="22">
        <v>0</v>
      </c>
      <c r="J38" s="22">
        <v>0</v>
      </c>
      <c r="K38" s="22">
        <v>0</v>
      </c>
      <c r="L38" s="22">
        <v>0</v>
      </c>
      <c r="M38" s="22">
        <v>102321272</v>
      </c>
      <c r="N38" s="22">
        <v>0</v>
      </c>
      <c r="O38" s="22">
        <v>15000943</v>
      </c>
      <c r="P38" s="22">
        <v>17448666</v>
      </c>
      <c r="Q38" s="22">
        <v>6266777</v>
      </c>
      <c r="R38" s="22">
        <v>11495316</v>
      </c>
      <c r="S38" s="22">
        <v>4246245</v>
      </c>
      <c r="T38" s="22">
        <v>156779219</v>
      </c>
      <c r="U38" s="22">
        <v>35259889</v>
      </c>
      <c r="V38" s="22">
        <v>0</v>
      </c>
      <c r="W38" s="22">
        <v>2309162</v>
      </c>
      <c r="X38" s="22">
        <v>4534359</v>
      </c>
      <c r="Y38" s="22">
        <v>0</v>
      </c>
      <c r="Z38" s="22">
        <v>0</v>
      </c>
      <c r="AA38" s="22">
        <v>0</v>
      </c>
      <c r="AB38" s="22">
        <v>0</v>
      </c>
      <c r="AC38" s="22">
        <v>42103410</v>
      </c>
      <c r="AD38" s="22">
        <v>2878054</v>
      </c>
      <c r="AE38" s="22">
        <v>10085273</v>
      </c>
      <c r="AF38" s="22">
        <v>0</v>
      </c>
      <c r="AG38" s="22">
        <v>4359048</v>
      </c>
      <c r="AH38" s="22">
        <v>3128855</v>
      </c>
      <c r="AI38" s="22">
        <v>62554640</v>
      </c>
      <c r="AJ38" s="22">
        <v>94224579</v>
      </c>
      <c r="AK38" s="22">
        <v>5937008</v>
      </c>
      <c r="AL38" s="22">
        <v>4862114</v>
      </c>
      <c r="AM38" s="22">
        <v>83425457</v>
      </c>
    </row>
    <row r="39" spans="1:3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75766970</v>
      </c>
      <c r="F39" s="22">
        <v>0</v>
      </c>
      <c r="G39" s="22">
        <v>253405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76020375</v>
      </c>
      <c r="N39" s="22">
        <v>487564</v>
      </c>
      <c r="O39" s="22">
        <v>3112942</v>
      </c>
      <c r="P39" s="22">
        <v>13466626</v>
      </c>
      <c r="Q39" s="22">
        <v>5868811</v>
      </c>
      <c r="R39" s="22">
        <v>0</v>
      </c>
      <c r="S39" s="22">
        <v>1343805</v>
      </c>
      <c r="T39" s="22">
        <v>100300123</v>
      </c>
      <c r="U39" s="22">
        <v>51285086</v>
      </c>
      <c r="V39" s="22">
        <v>185921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51471007</v>
      </c>
      <c r="AD39" s="22">
        <v>946175</v>
      </c>
      <c r="AE39" s="22">
        <v>6968856</v>
      </c>
      <c r="AF39" s="22">
        <v>0</v>
      </c>
      <c r="AG39" s="22">
        <v>0</v>
      </c>
      <c r="AH39" s="22">
        <v>1312004</v>
      </c>
      <c r="AI39" s="22">
        <v>60698042</v>
      </c>
      <c r="AJ39" s="22">
        <v>39602081</v>
      </c>
      <c r="AK39" s="22">
        <v>942971</v>
      </c>
      <c r="AL39" s="22">
        <v>502842</v>
      </c>
      <c r="AM39" s="22">
        <v>38156268</v>
      </c>
    </row>
    <row r="40" spans="1:3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121304646</v>
      </c>
      <c r="F40" s="22">
        <v>0</v>
      </c>
      <c r="G40" s="22">
        <v>20644411</v>
      </c>
      <c r="H40" s="22">
        <v>1107915</v>
      </c>
      <c r="I40" s="22">
        <v>0</v>
      </c>
      <c r="J40" s="22">
        <v>0</v>
      </c>
      <c r="K40" s="22">
        <v>0</v>
      </c>
      <c r="L40" s="22">
        <v>0</v>
      </c>
      <c r="M40" s="22">
        <v>143056972</v>
      </c>
      <c r="N40" s="22">
        <v>0</v>
      </c>
      <c r="O40" s="22">
        <v>2570771</v>
      </c>
      <c r="P40" s="22">
        <v>3453064</v>
      </c>
      <c r="Q40" s="22">
        <v>587235</v>
      </c>
      <c r="R40" s="22">
        <v>0</v>
      </c>
      <c r="S40" s="22">
        <v>864999</v>
      </c>
      <c r="T40" s="22">
        <v>150533041</v>
      </c>
      <c r="U40" s="22">
        <v>71914931</v>
      </c>
      <c r="V40" s="22">
        <v>0</v>
      </c>
      <c r="W40" s="22">
        <v>5785522</v>
      </c>
      <c r="X40" s="22">
        <v>364288</v>
      </c>
      <c r="Y40" s="22">
        <v>0</v>
      </c>
      <c r="Z40" s="22">
        <v>0</v>
      </c>
      <c r="AA40" s="22">
        <v>0</v>
      </c>
      <c r="AB40" s="22">
        <v>0</v>
      </c>
      <c r="AC40" s="22">
        <v>78064741</v>
      </c>
      <c r="AD40" s="22">
        <v>2020451</v>
      </c>
      <c r="AE40" s="22">
        <v>2298734</v>
      </c>
      <c r="AF40" s="22">
        <v>0</v>
      </c>
      <c r="AG40" s="22">
        <v>0</v>
      </c>
      <c r="AH40" s="22">
        <v>499761</v>
      </c>
      <c r="AI40" s="22">
        <v>82883687</v>
      </c>
      <c r="AJ40" s="22">
        <v>67649354</v>
      </c>
      <c r="AK40" s="22">
        <v>0</v>
      </c>
      <c r="AL40" s="22">
        <v>0</v>
      </c>
      <c r="AM40" s="22">
        <v>67649354</v>
      </c>
    </row>
    <row r="41" spans="1:3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694968686</v>
      </c>
      <c r="F41" s="22">
        <v>0</v>
      </c>
      <c r="G41" s="22">
        <v>6747442</v>
      </c>
      <c r="H41" s="22">
        <v>17404625</v>
      </c>
      <c r="I41" s="22">
        <v>0</v>
      </c>
      <c r="J41" s="22">
        <v>12354153</v>
      </c>
      <c r="K41" s="22">
        <v>0</v>
      </c>
      <c r="L41" s="22">
        <v>0</v>
      </c>
      <c r="M41" s="22">
        <v>731474906</v>
      </c>
      <c r="N41" s="22">
        <v>34204287</v>
      </c>
      <c r="O41" s="22">
        <v>27371001</v>
      </c>
      <c r="P41" s="22">
        <v>29541027</v>
      </c>
      <c r="Q41" s="22">
        <v>44177626</v>
      </c>
      <c r="R41" s="22">
        <v>0</v>
      </c>
      <c r="S41" s="22">
        <v>5137528</v>
      </c>
      <c r="T41" s="22">
        <v>871906375</v>
      </c>
      <c r="U41" s="22">
        <v>452468582</v>
      </c>
      <c r="V41" s="22">
        <v>0</v>
      </c>
      <c r="W41" s="22">
        <v>1290002</v>
      </c>
      <c r="X41" s="22">
        <v>3597802</v>
      </c>
      <c r="Y41" s="22">
        <v>0</v>
      </c>
      <c r="Z41" s="22">
        <v>235833</v>
      </c>
      <c r="AA41" s="22">
        <v>0</v>
      </c>
      <c r="AB41" s="22">
        <v>0</v>
      </c>
      <c r="AC41" s="22">
        <v>457592219</v>
      </c>
      <c r="AD41" s="22">
        <v>5148723</v>
      </c>
      <c r="AE41" s="22">
        <v>15513527</v>
      </c>
      <c r="AF41" s="22">
        <v>0</v>
      </c>
      <c r="AG41" s="22">
        <v>0</v>
      </c>
      <c r="AH41" s="22">
        <v>2499726</v>
      </c>
      <c r="AI41" s="22">
        <v>480754195</v>
      </c>
      <c r="AJ41" s="22">
        <v>391152180</v>
      </c>
      <c r="AK41" s="22">
        <v>0</v>
      </c>
      <c r="AL41" s="22">
        <v>9759788</v>
      </c>
      <c r="AM41" s="22">
        <v>381392392</v>
      </c>
    </row>
    <row r="42" spans="1:3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273473021</v>
      </c>
      <c r="F42" s="22">
        <v>0</v>
      </c>
      <c r="G42" s="22">
        <v>49662806</v>
      </c>
      <c r="H42" s="22">
        <v>10969327</v>
      </c>
      <c r="I42" s="22">
        <v>1384020</v>
      </c>
      <c r="J42" s="22">
        <v>0</v>
      </c>
      <c r="K42" s="22">
        <v>0</v>
      </c>
      <c r="L42" s="22">
        <v>0</v>
      </c>
      <c r="M42" s="22">
        <v>335489174</v>
      </c>
      <c r="N42" s="22">
        <v>0</v>
      </c>
      <c r="O42" s="22">
        <v>17409806</v>
      </c>
      <c r="P42" s="22">
        <v>16593080</v>
      </c>
      <c r="Q42" s="22">
        <v>10028128</v>
      </c>
      <c r="R42" s="22">
        <v>3233963</v>
      </c>
      <c r="S42" s="22">
        <v>9994176</v>
      </c>
      <c r="T42" s="22">
        <v>392748327</v>
      </c>
      <c r="U42" s="22">
        <v>168009073</v>
      </c>
      <c r="V42" s="22">
        <v>0</v>
      </c>
      <c r="W42" s="22">
        <v>21504825</v>
      </c>
      <c r="X42" s="22">
        <v>4549009</v>
      </c>
      <c r="Y42" s="22">
        <v>899200</v>
      </c>
      <c r="Z42" s="22">
        <v>0</v>
      </c>
      <c r="AA42" s="22">
        <v>0</v>
      </c>
      <c r="AB42" s="22">
        <v>0</v>
      </c>
      <c r="AC42" s="22">
        <v>194962107</v>
      </c>
      <c r="AD42" s="22">
        <v>6312639</v>
      </c>
      <c r="AE42" s="22">
        <v>8781241</v>
      </c>
      <c r="AF42" s="22">
        <v>0</v>
      </c>
      <c r="AG42" s="22">
        <v>1677825</v>
      </c>
      <c r="AH42" s="22">
        <v>6088713</v>
      </c>
      <c r="AI42" s="22">
        <v>217822525</v>
      </c>
      <c r="AJ42" s="22">
        <v>174925802</v>
      </c>
      <c r="AK42" s="22">
        <v>5409867</v>
      </c>
      <c r="AL42" s="22">
        <v>6524766</v>
      </c>
      <c r="AM42" s="22">
        <v>162991169</v>
      </c>
    </row>
    <row r="43" spans="1:3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41987942</v>
      </c>
      <c r="F43" s="22">
        <v>0</v>
      </c>
      <c r="G43" s="22">
        <v>4165434</v>
      </c>
      <c r="H43" s="22">
        <v>850813</v>
      </c>
      <c r="I43" s="22">
        <v>0</v>
      </c>
      <c r="J43" s="22">
        <v>0</v>
      </c>
      <c r="K43" s="22">
        <v>0</v>
      </c>
      <c r="L43" s="22">
        <v>0</v>
      </c>
      <c r="M43" s="22">
        <v>47004189</v>
      </c>
      <c r="N43" s="22">
        <v>134092</v>
      </c>
      <c r="O43" s="22">
        <v>3030023</v>
      </c>
      <c r="P43" s="22">
        <v>7702746</v>
      </c>
      <c r="Q43" s="22">
        <v>607670</v>
      </c>
      <c r="R43" s="22">
        <v>2498741</v>
      </c>
      <c r="S43" s="22">
        <v>599461</v>
      </c>
      <c r="T43" s="22">
        <v>61576922</v>
      </c>
      <c r="U43" s="22">
        <v>28470838</v>
      </c>
      <c r="V43" s="22">
        <v>0</v>
      </c>
      <c r="W43" s="22">
        <v>1353529</v>
      </c>
      <c r="X43" s="22">
        <v>453868</v>
      </c>
      <c r="Y43" s="22">
        <v>0</v>
      </c>
      <c r="Z43" s="22">
        <v>0</v>
      </c>
      <c r="AA43" s="22">
        <v>0</v>
      </c>
      <c r="AB43" s="22">
        <v>0</v>
      </c>
      <c r="AC43" s="22">
        <v>30278235</v>
      </c>
      <c r="AD43" s="22">
        <v>1235439</v>
      </c>
      <c r="AE43" s="22">
        <v>5300053</v>
      </c>
      <c r="AF43" s="22">
        <v>0</v>
      </c>
      <c r="AG43" s="22">
        <v>1855976</v>
      </c>
      <c r="AH43" s="22">
        <v>496123</v>
      </c>
      <c r="AI43" s="22">
        <v>39165826</v>
      </c>
      <c r="AJ43" s="22">
        <v>22411096</v>
      </c>
      <c r="AK43" s="22">
        <v>0</v>
      </c>
      <c r="AL43" s="22">
        <v>39720</v>
      </c>
      <c r="AM43" s="22">
        <v>22371376</v>
      </c>
    </row>
    <row r="44" spans="1:3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131138911</v>
      </c>
      <c r="F44" s="22">
        <v>0</v>
      </c>
      <c r="G44" s="22">
        <v>6623844</v>
      </c>
      <c r="H44" s="22">
        <v>3272397</v>
      </c>
      <c r="I44" s="22">
        <v>5828</v>
      </c>
      <c r="J44" s="22">
        <v>30000</v>
      </c>
      <c r="K44" s="22">
        <v>0</v>
      </c>
      <c r="L44" s="22">
        <v>0</v>
      </c>
      <c r="M44" s="22">
        <v>141070980</v>
      </c>
      <c r="N44" s="22">
        <v>0</v>
      </c>
      <c r="O44" s="22">
        <v>20449680</v>
      </c>
      <c r="P44" s="22">
        <v>16931874</v>
      </c>
      <c r="Q44" s="22">
        <v>1015723</v>
      </c>
      <c r="R44" s="22">
        <v>881090</v>
      </c>
      <c r="S44" s="22">
        <v>4764143</v>
      </c>
      <c r="T44" s="22">
        <v>185113490</v>
      </c>
      <c r="U44" s="22">
        <v>86107748</v>
      </c>
      <c r="V44" s="22">
        <v>0</v>
      </c>
      <c r="W44" s="22">
        <v>1661693</v>
      </c>
      <c r="X44" s="22">
        <v>1251743</v>
      </c>
      <c r="Y44" s="22">
        <v>5828</v>
      </c>
      <c r="Z44" s="22">
        <v>5063</v>
      </c>
      <c r="AA44" s="22">
        <v>0</v>
      </c>
      <c r="AB44" s="22">
        <v>0</v>
      </c>
      <c r="AC44" s="22">
        <v>89032075</v>
      </c>
      <c r="AD44" s="22">
        <v>5868299</v>
      </c>
      <c r="AE44" s="22">
        <v>9165290</v>
      </c>
      <c r="AF44" s="22">
        <v>0</v>
      </c>
      <c r="AG44" s="22">
        <v>428957</v>
      </c>
      <c r="AH44" s="22">
        <v>3627778</v>
      </c>
      <c r="AI44" s="22">
        <v>108122399</v>
      </c>
      <c r="AJ44" s="22">
        <v>76991091</v>
      </c>
      <c r="AK44" s="22">
        <v>95190</v>
      </c>
      <c r="AL44" s="22">
        <v>860996</v>
      </c>
      <c r="AM44" s="22">
        <v>76034905</v>
      </c>
    </row>
    <row r="45" spans="1:3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355565159</v>
      </c>
      <c r="F45" s="22">
        <v>0</v>
      </c>
      <c r="G45" s="22">
        <v>36475607</v>
      </c>
      <c r="H45" s="22">
        <v>7069529</v>
      </c>
      <c r="I45" s="22">
        <v>0</v>
      </c>
      <c r="J45" s="22">
        <v>1732836</v>
      </c>
      <c r="K45" s="22">
        <v>0</v>
      </c>
      <c r="L45" s="22">
        <v>0</v>
      </c>
      <c r="M45" s="22">
        <v>400843131</v>
      </c>
      <c r="N45" s="22">
        <v>5407006</v>
      </c>
      <c r="O45" s="22">
        <v>46060696</v>
      </c>
      <c r="P45" s="22">
        <v>33003693</v>
      </c>
      <c r="Q45" s="22">
        <v>22362366</v>
      </c>
      <c r="R45" s="22">
        <v>3490124</v>
      </c>
      <c r="S45" s="22">
        <v>20983725</v>
      </c>
      <c r="T45" s="22">
        <v>532150741</v>
      </c>
      <c r="U45" s="22">
        <v>238630160</v>
      </c>
      <c r="V45" s="22">
        <v>0</v>
      </c>
      <c r="W45" s="22">
        <v>7910997</v>
      </c>
      <c r="X45" s="22">
        <v>2791516</v>
      </c>
      <c r="Y45" s="22">
        <v>0</v>
      </c>
      <c r="Z45" s="22">
        <v>80440</v>
      </c>
      <c r="AA45" s="22">
        <v>0</v>
      </c>
      <c r="AB45" s="22">
        <v>0</v>
      </c>
      <c r="AC45" s="22">
        <v>249413113</v>
      </c>
      <c r="AD45" s="22">
        <v>15047020</v>
      </c>
      <c r="AE45" s="22">
        <v>17925380</v>
      </c>
      <c r="AF45" s="22">
        <v>0</v>
      </c>
      <c r="AG45" s="22">
        <v>1375341</v>
      </c>
      <c r="AH45" s="22">
        <v>12080243</v>
      </c>
      <c r="AI45" s="22">
        <v>295841097</v>
      </c>
      <c r="AJ45" s="22">
        <v>236309644</v>
      </c>
      <c r="AK45" s="22">
        <v>11374839</v>
      </c>
      <c r="AL45" s="22">
        <v>2431387</v>
      </c>
      <c r="AM45" s="22">
        <v>222503418</v>
      </c>
    </row>
    <row r="46" spans="1:3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112692399</v>
      </c>
      <c r="F46" s="22">
        <v>0</v>
      </c>
      <c r="G46" s="22">
        <v>11342166</v>
      </c>
      <c r="H46" s="22">
        <v>1924801</v>
      </c>
      <c r="I46" s="22">
        <v>0</v>
      </c>
      <c r="J46" s="22">
        <v>512343</v>
      </c>
      <c r="K46" s="22">
        <v>0</v>
      </c>
      <c r="L46" s="22">
        <v>0</v>
      </c>
      <c r="M46" s="22">
        <v>126471709</v>
      </c>
      <c r="N46" s="22">
        <v>70080</v>
      </c>
      <c r="O46" s="22">
        <v>18414388</v>
      </c>
      <c r="P46" s="22">
        <v>17607483</v>
      </c>
      <c r="Q46" s="22">
        <v>27310583</v>
      </c>
      <c r="R46" s="22">
        <v>1166461</v>
      </c>
      <c r="S46" s="22">
        <v>7376592</v>
      </c>
      <c r="T46" s="22">
        <v>198417296</v>
      </c>
      <c r="U46" s="22">
        <v>87373985</v>
      </c>
      <c r="V46" s="22">
        <v>0</v>
      </c>
      <c r="W46" s="22">
        <v>1641503</v>
      </c>
      <c r="X46" s="22">
        <v>364293</v>
      </c>
      <c r="Y46" s="22">
        <v>0</v>
      </c>
      <c r="Z46" s="22">
        <v>39779</v>
      </c>
      <c r="AA46" s="22">
        <v>0</v>
      </c>
      <c r="AB46" s="22">
        <v>0</v>
      </c>
      <c r="AC46" s="22">
        <v>89419560</v>
      </c>
      <c r="AD46" s="22">
        <v>3005460</v>
      </c>
      <c r="AE46" s="22">
        <v>10265723</v>
      </c>
      <c r="AF46" s="22">
        <v>0</v>
      </c>
      <c r="AG46" s="22">
        <v>365513</v>
      </c>
      <c r="AH46" s="22">
        <v>4835373</v>
      </c>
      <c r="AI46" s="22">
        <v>107891629</v>
      </c>
      <c r="AJ46" s="22">
        <v>90525667</v>
      </c>
      <c r="AK46" s="22">
        <v>5527592</v>
      </c>
      <c r="AL46" s="22">
        <v>0</v>
      </c>
      <c r="AM46" s="22">
        <v>84998075</v>
      </c>
    </row>
    <row r="47" spans="1:3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513769238</v>
      </c>
      <c r="F47" s="22">
        <v>0</v>
      </c>
      <c r="G47" s="22">
        <v>7627816</v>
      </c>
      <c r="H47" s="22">
        <v>8790073</v>
      </c>
      <c r="I47" s="22">
        <v>8992553</v>
      </c>
      <c r="J47" s="22">
        <v>462076</v>
      </c>
      <c r="K47" s="22">
        <v>0</v>
      </c>
      <c r="L47" s="22">
        <v>0</v>
      </c>
      <c r="M47" s="22">
        <v>539641756</v>
      </c>
      <c r="N47" s="22">
        <v>14062656</v>
      </c>
      <c r="O47" s="22">
        <v>102223909</v>
      </c>
      <c r="P47" s="22">
        <v>50742855</v>
      </c>
      <c r="Q47" s="22">
        <v>90609146</v>
      </c>
      <c r="R47" s="22">
        <v>28079884</v>
      </c>
      <c r="S47" s="22">
        <v>20983227</v>
      </c>
      <c r="T47" s="22">
        <v>846343433</v>
      </c>
      <c r="U47" s="22">
        <v>265103629</v>
      </c>
      <c r="V47" s="22">
        <v>0</v>
      </c>
      <c r="W47" s="22">
        <v>1197935</v>
      </c>
      <c r="X47" s="22">
        <v>2400725</v>
      </c>
      <c r="Y47" s="22">
        <v>817870</v>
      </c>
      <c r="Z47" s="22">
        <v>41847</v>
      </c>
      <c r="AA47" s="22">
        <v>0</v>
      </c>
      <c r="AB47" s="22">
        <v>0</v>
      </c>
      <c r="AC47" s="22">
        <v>269562006</v>
      </c>
      <c r="AD47" s="22">
        <v>26901452</v>
      </c>
      <c r="AE47" s="22">
        <v>32946334</v>
      </c>
      <c r="AF47" s="22">
        <v>0</v>
      </c>
      <c r="AG47" s="22">
        <v>12652485</v>
      </c>
      <c r="AH47" s="22">
        <v>11680621</v>
      </c>
      <c r="AI47" s="22">
        <v>353742898</v>
      </c>
      <c r="AJ47" s="22">
        <v>492600535</v>
      </c>
      <c r="AK47" s="22">
        <v>27757132</v>
      </c>
      <c r="AL47" s="22">
        <v>1069150</v>
      </c>
      <c r="AM47" s="22">
        <v>463774253</v>
      </c>
    </row>
    <row r="48" spans="1:3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583123304</v>
      </c>
      <c r="F48" s="22">
        <v>0</v>
      </c>
      <c r="G48" s="22">
        <v>71143194</v>
      </c>
      <c r="H48" s="22">
        <v>40638798</v>
      </c>
      <c r="I48" s="22">
        <v>0</v>
      </c>
      <c r="J48" s="22">
        <v>0</v>
      </c>
      <c r="K48" s="22">
        <v>0</v>
      </c>
      <c r="L48" s="22">
        <v>0</v>
      </c>
      <c r="M48" s="22">
        <v>694905296</v>
      </c>
      <c r="N48" s="22">
        <v>21545084</v>
      </c>
      <c r="O48" s="22">
        <v>137441411</v>
      </c>
      <c r="P48" s="22">
        <v>29926803</v>
      </c>
      <c r="Q48" s="22">
        <v>15098461</v>
      </c>
      <c r="R48" s="22">
        <v>1924161</v>
      </c>
      <c r="S48" s="22">
        <v>21183339</v>
      </c>
      <c r="T48" s="22">
        <v>922024555</v>
      </c>
      <c r="U48" s="22">
        <v>444864628</v>
      </c>
      <c r="V48" s="22">
        <v>0</v>
      </c>
      <c r="W48" s="22">
        <v>9812676</v>
      </c>
      <c r="X48" s="22">
        <v>10927384</v>
      </c>
      <c r="Y48" s="22">
        <v>0</v>
      </c>
      <c r="Z48" s="22">
        <v>0</v>
      </c>
      <c r="AA48" s="22">
        <v>0</v>
      </c>
      <c r="AB48" s="22">
        <v>0</v>
      </c>
      <c r="AC48" s="22">
        <v>465604688</v>
      </c>
      <c r="AD48" s="22">
        <v>28535105</v>
      </c>
      <c r="AE48" s="22">
        <v>17421827</v>
      </c>
      <c r="AF48" s="22">
        <v>0</v>
      </c>
      <c r="AG48" s="22">
        <v>1136329</v>
      </c>
      <c r="AH48" s="22">
        <v>16021822</v>
      </c>
      <c r="AI48" s="22">
        <v>528719771</v>
      </c>
      <c r="AJ48" s="22">
        <v>393304784</v>
      </c>
      <c r="AK48" s="22">
        <v>593247</v>
      </c>
      <c r="AL48" s="22">
        <v>7405533</v>
      </c>
      <c r="AM48" s="22">
        <v>385306004</v>
      </c>
    </row>
    <row r="49" spans="1:3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122384071</v>
      </c>
      <c r="F49" s="22">
        <v>0</v>
      </c>
      <c r="G49" s="22">
        <v>56809182</v>
      </c>
      <c r="H49" s="22">
        <v>1971087</v>
      </c>
      <c r="I49" s="22">
        <v>0</v>
      </c>
      <c r="J49" s="22">
        <v>0</v>
      </c>
      <c r="K49" s="22">
        <v>0</v>
      </c>
      <c r="L49" s="22">
        <v>0</v>
      </c>
      <c r="M49" s="22">
        <v>181164340</v>
      </c>
      <c r="N49" s="22">
        <v>229020</v>
      </c>
      <c r="O49" s="22">
        <v>21129758</v>
      </c>
      <c r="P49" s="22">
        <v>12253050</v>
      </c>
      <c r="Q49" s="22">
        <v>2472888</v>
      </c>
      <c r="R49" s="22">
        <v>3692414</v>
      </c>
      <c r="S49" s="22">
        <v>11950328</v>
      </c>
      <c r="T49" s="22">
        <v>232891798</v>
      </c>
      <c r="U49" s="22">
        <v>83621746</v>
      </c>
      <c r="V49" s="22">
        <v>0</v>
      </c>
      <c r="W49" s="22">
        <v>2892021</v>
      </c>
      <c r="X49" s="22">
        <v>12026922</v>
      </c>
      <c r="Y49" s="22">
        <v>0</v>
      </c>
      <c r="Z49" s="22">
        <v>0</v>
      </c>
      <c r="AA49" s="22">
        <v>0</v>
      </c>
      <c r="AB49" s="22">
        <v>0</v>
      </c>
      <c r="AC49" s="22">
        <v>98540689</v>
      </c>
      <c r="AD49" s="22">
        <v>6632954</v>
      </c>
      <c r="AE49" s="22">
        <v>5501284</v>
      </c>
      <c r="AF49" s="22">
        <v>0</v>
      </c>
      <c r="AG49" s="22">
        <v>2026167</v>
      </c>
      <c r="AH49" s="22">
        <v>6199974</v>
      </c>
      <c r="AI49" s="22">
        <v>118901068</v>
      </c>
      <c r="AJ49" s="22">
        <v>113990730</v>
      </c>
      <c r="AK49" s="22">
        <v>0</v>
      </c>
      <c r="AL49" s="22">
        <v>6812894</v>
      </c>
      <c r="AM49" s="22">
        <v>107177836</v>
      </c>
    </row>
    <row r="50" spans="1:3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115578381</v>
      </c>
      <c r="F50" s="22">
        <v>0</v>
      </c>
      <c r="G50" s="22">
        <v>1573863</v>
      </c>
      <c r="H50" s="22">
        <v>5001262</v>
      </c>
      <c r="I50" s="22">
        <v>0</v>
      </c>
      <c r="J50" s="22">
        <v>2613880</v>
      </c>
      <c r="K50" s="22">
        <v>0</v>
      </c>
      <c r="L50" s="22">
        <v>0</v>
      </c>
      <c r="M50" s="22">
        <v>124767386</v>
      </c>
      <c r="N50" s="22">
        <v>0</v>
      </c>
      <c r="O50" s="22">
        <v>17457409</v>
      </c>
      <c r="P50" s="22">
        <v>14779124</v>
      </c>
      <c r="Q50" s="22">
        <v>12437700</v>
      </c>
      <c r="R50" s="22">
        <v>3524691</v>
      </c>
      <c r="S50" s="22">
        <v>8169196</v>
      </c>
      <c r="T50" s="22">
        <v>181135506</v>
      </c>
      <c r="U50" s="22">
        <v>87531187</v>
      </c>
      <c r="V50" s="22">
        <v>0</v>
      </c>
      <c r="W50" s="22">
        <v>925610</v>
      </c>
      <c r="X50" s="22">
        <v>2463877</v>
      </c>
      <c r="Y50" s="22">
        <v>0</v>
      </c>
      <c r="Z50" s="22">
        <v>786286</v>
      </c>
      <c r="AA50" s="22">
        <v>0</v>
      </c>
      <c r="AB50" s="22">
        <v>0</v>
      </c>
      <c r="AC50" s="22">
        <v>91706960</v>
      </c>
      <c r="AD50" s="22">
        <v>4833017</v>
      </c>
      <c r="AE50" s="22">
        <v>9633906</v>
      </c>
      <c r="AF50" s="22">
        <v>0</v>
      </c>
      <c r="AG50" s="22">
        <v>1944816</v>
      </c>
      <c r="AH50" s="22">
        <v>6472098</v>
      </c>
      <c r="AI50" s="22">
        <v>114590797</v>
      </c>
      <c r="AJ50" s="22">
        <v>66544709</v>
      </c>
      <c r="AK50" s="22">
        <v>5531505</v>
      </c>
      <c r="AL50" s="22">
        <v>543647</v>
      </c>
      <c r="AM50" s="22">
        <v>60469557</v>
      </c>
    </row>
    <row r="51" spans="1:3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676202420</v>
      </c>
      <c r="F51" s="22">
        <v>0</v>
      </c>
      <c r="G51" s="22">
        <v>12052086</v>
      </c>
      <c r="H51" s="22">
        <v>15591711</v>
      </c>
      <c r="I51" s="22">
        <v>1465250</v>
      </c>
      <c r="J51" s="22">
        <v>0</v>
      </c>
      <c r="K51" s="22">
        <v>0</v>
      </c>
      <c r="L51" s="22">
        <v>0</v>
      </c>
      <c r="M51" s="22">
        <v>705311467</v>
      </c>
      <c r="N51" s="22">
        <v>0</v>
      </c>
      <c r="O51" s="22">
        <v>21444687</v>
      </c>
      <c r="P51" s="22">
        <v>25891923</v>
      </c>
      <c r="Q51" s="22">
        <v>31388291</v>
      </c>
      <c r="R51" s="22">
        <v>5781180</v>
      </c>
      <c r="S51" s="22">
        <v>9838375</v>
      </c>
      <c r="T51" s="22">
        <v>799655923</v>
      </c>
      <c r="U51" s="22">
        <v>484114959</v>
      </c>
      <c r="V51" s="22">
        <v>0</v>
      </c>
      <c r="W51" s="22">
        <v>1493998</v>
      </c>
      <c r="X51" s="22">
        <v>1617313</v>
      </c>
      <c r="Y51" s="22">
        <v>144498</v>
      </c>
      <c r="Z51" s="22">
        <v>0</v>
      </c>
      <c r="AA51" s="22">
        <v>0</v>
      </c>
      <c r="AB51" s="22">
        <v>0</v>
      </c>
      <c r="AC51" s="22">
        <v>487370768</v>
      </c>
      <c r="AD51" s="22">
        <v>6366745</v>
      </c>
      <c r="AE51" s="22">
        <v>12506929</v>
      </c>
      <c r="AF51" s="22">
        <v>0</v>
      </c>
      <c r="AG51" s="22">
        <v>2744077</v>
      </c>
      <c r="AH51" s="22">
        <v>4584632</v>
      </c>
      <c r="AI51" s="22">
        <v>513573151</v>
      </c>
      <c r="AJ51" s="22">
        <v>286082772</v>
      </c>
      <c r="AK51" s="22">
        <v>0</v>
      </c>
      <c r="AL51" s="22">
        <v>1877217</v>
      </c>
      <c r="AM51" s="22">
        <v>284205555</v>
      </c>
    </row>
    <row r="52" spans="1:3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86506720</v>
      </c>
      <c r="F52" s="22">
        <v>0</v>
      </c>
      <c r="G52" s="22">
        <v>9201221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95707941</v>
      </c>
      <c r="N52" s="22">
        <v>154071</v>
      </c>
      <c r="O52" s="22">
        <v>5039844</v>
      </c>
      <c r="P52" s="22">
        <v>19039401</v>
      </c>
      <c r="Q52" s="22">
        <v>2231990</v>
      </c>
      <c r="R52" s="22">
        <v>0</v>
      </c>
      <c r="S52" s="22">
        <v>2074598</v>
      </c>
      <c r="T52" s="22">
        <v>124247845</v>
      </c>
      <c r="U52" s="22">
        <v>58091219</v>
      </c>
      <c r="V52" s="22">
        <v>0</v>
      </c>
      <c r="W52" s="22">
        <v>1950452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60041671</v>
      </c>
      <c r="AD52" s="22">
        <v>1044692</v>
      </c>
      <c r="AE52" s="22">
        <v>8596903</v>
      </c>
      <c r="AF52" s="22">
        <v>0</v>
      </c>
      <c r="AG52" s="22">
        <v>0</v>
      </c>
      <c r="AH52" s="22">
        <v>1287655</v>
      </c>
      <c r="AI52" s="22">
        <v>70970921</v>
      </c>
      <c r="AJ52" s="22">
        <v>53276924</v>
      </c>
      <c r="AK52" s="22">
        <v>4375281</v>
      </c>
      <c r="AL52" s="22">
        <v>484100</v>
      </c>
      <c r="AM52" s="22">
        <v>48417543</v>
      </c>
    </row>
    <row r="53" spans="1:3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969111316</v>
      </c>
      <c r="F53" s="22">
        <v>0</v>
      </c>
      <c r="G53" s="22">
        <v>39685274</v>
      </c>
      <c r="H53" s="22">
        <v>34782077</v>
      </c>
      <c r="I53" s="22">
        <v>5932989</v>
      </c>
      <c r="J53" s="22">
        <v>0</v>
      </c>
      <c r="K53" s="22">
        <v>0</v>
      </c>
      <c r="L53" s="22">
        <v>0</v>
      </c>
      <c r="M53" s="22">
        <v>1049511656</v>
      </c>
      <c r="N53" s="22">
        <v>2397343</v>
      </c>
      <c r="O53" s="22">
        <v>33423704</v>
      </c>
      <c r="P53" s="22">
        <v>16526084</v>
      </c>
      <c r="Q53" s="22">
        <v>112049613</v>
      </c>
      <c r="R53" s="22">
        <v>8369204</v>
      </c>
      <c r="S53" s="22">
        <v>17784088</v>
      </c>
      <c r="T53" s="22">
        <v>1240061692</v>
      </c>
      <c r="U53" s="22">
        <v>826275838</v>
      </c>
      <c r="V53" s="22">
        <v>0</v>
      </c>
      <c r="W53" s="22">
        <v>12311855</v>
      </c>
      <c r="X53" s="22">
        <v>7567925</v>
      </c>
      <c r="Y53" s="22">
        <v>870755</v>
      </c>
      <c r="Z53" s="22">
        <v>0</v>
      </c>
      <c r="AA53" s="22">
        <v>0</v>
      </c>
      <c r="AB53" s="22">
        <v>0</v>
      </c>
      <c r="AC53" s="22">
        <v>847026373</v>
      </c>
      <c r="AD53" s="22">
        <v>10073694</v>
      </c>
      <c r="AE53" s="22">
        <v>10750212</v>
      </c>
      <c r="AF53" s="22">
        <v>0</v>
      </c>
      <c r="AG53" s="22">
        <v>4123267</v>
      </c>
      <c r="AH53" s="22">
        <v>9198778</v>
      </c>
      <c r="AI53" s="22">
        <v>881172324</v>
      </c>
      <c r="AJ53" s="22">
        <v>358889368</v>
      </c>
      <c r="AK53" s="22">
        <v>29019117</v>
      </c>
      <c r="AL53" s="22">
        <v>0</v>
      </c>
      <c r="AM53" s="22">
        <v>329870251</v>
      </c>
    </row>
    <row r="54" spans="1:3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119747590</v>
      </c>
      <c r="F54" s="22">
        <v>0</v>
      </c>
      <c r="G54" s="22">
        <v>20557963</v>
      </c>
      <c r="H54" s="22">
        <v>16531074</v>
      </c>
      <c r="I54" s="22">
        <v>0</v>
      </c>
      <c r="J54" s="22">
        <v>0</v>
      </c>
      <c r="K54" s="22">
        <v>0</v>
      </c>
      <c r="L54" s="22">
        <v>0</v>
      </c>
      <c r="M54" s="22">
        <v>156836627</v>
      </c>
      <c r="N54" s="22">
        <v>5284624</v>
      </c>
      <c r="O54" s="22">
        <v>36631512</v>
      </c>
      <c r="P54" s="22">
        <v>12606002</v>
      </c>
      <c r="Q54" s="22">
        <v>2747301</v>
      </c>
      <c r="R54" s="22">
        <v>2007962</v>
      </c>
      <c r="S54" s="22">
        <v>3159036</v>
      </c>
      <c r="T54" s="22">
        <v>219273064</v>
      </c>
      <c r="U54" s="22">
        <v>103964756</v>
      </c>
      <c r="V54" s="22">
        <v>0</v>
      </c>
      <c r="W54" s="22">
        <v>3791662</v>
      </c>
      <c r="X54" s="22">
        <v>3157398</v>
      </c>
      <c r="Y54" s="22">
        <v>0</v>
      </c>
      <c r="Z54" s="22">
        <v>0</v>
      </c>
      <c r="AA54" s="22">
        <v>0</v>
      </c>
      <c r="AB54" s="22">
        <v>0</v>
      </c>
      <c r="AC54" s="22">
        <v>110913816</v>
      </c>
      <c r="AD54" s="22">
        <v>20989082</v>
      </c>
      <c r="AE54" s="22">
        <v>8191156</v>
      </c>
      <c r="AF54" s="22">
        <v>0</v>
      </c>
      <c r="AG54" s="22">
        <v>1461801</v>
      </c>
      <c r="AH54" s="22">
        <v>1856736</v>
      </c>
      <c r="AI54" s="22">
        <v>143412591</v>
      </c>
      <c r="AJ54" s="22">
        <v>75860473</v>
      </c>
      <c r="AK54" s="22">
        <v>118043</v>
      </c>
      <c r="AL54" s="22">
        <v>0</v>
      </c>
      <c r="AM54" s="22">
        <v>75742430</v>
      </c>
    </row>
    <row r="55" spans="1:3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327751765</v>
      </c>
      <c r="F55" s="22">
        <v>0</v>
      </c>
      <c r="G55" s="22">
        <v>24370140</v>
      </c>
      <c r="H55" s="22">
        <v>24402736</v>
      </c>
      <c r="I55" s="22">
        <v>2870028</v>
      </c>
      <c r="J55" s="22">
        <v>0</v>
      </c>
      <c r="K55" s="22">
        <v>0</v>
      </c>
      <c r="L55" s="22">
        <v>0</v>
      </c>
      <c r="M55" s="22">
        <v>379394669</v>
      </c>
      <c r="N55" s="22">
        <v>0</v>
      </c>
      <c r="O55" s="22">
        <v>5523689</v>
      </c>
      <c r="P55" s="22">
        <v>19063414</v>
      </c>
      <c r="Q55" s="22">
        <v>4612791</v>
      </c>
      <c r="R55" s="22">
        <v>231477</v>
      </c>
      <c r="S55" s="22">
        <v>4832591</v>
      </c>
      <c r="T55" s="22">
        <v>413658631</v>
      </c>
      <c r="U55" s="22">
        <v>258527030</v>
      </c>
      <c r="V55" s="22">
        <v>0</v>
      </c>
      <c r="W55" s="22">
        <v>6084151</v>
      </c>
      <c r="X55" s="22">
        <v>11068275</v>
      </c>
      <c r="Y55" s="22">
        <v>443394</v>
      </c>
      <c r="Z55" s="22">
        <v>0</v>
      </c>
      <c r="AA55" s="22">
        <v>0</v>
      </c>
      <c r="AB55" s="22">
        <v>0</v>
      </c>
      <c r="AC55" s="22">
        <v>276122850</v>
      </c>
      <c r="AD55" s="22">
        <v>3683212</v>
      </c>
      <c r="AE55" s="22">
        <v>8915769</v>
      </c>
      <c r="AF55" s="22">
        <v>0</v>
      </c>
      <c r="AG55" s="22">
        <v>98696</v>
      </c>
      <c r="AH55" s="22">
        <v>2158359</v>
      </c>
      <c r="AI55" s="22">
        <v>290978886</v>
      </c>
      <c r="AJ55" s="22">
        <v>122679745</v>
      </c>
      <c r="AK55" s="22">
        <v>13458990</v>
      </c>
      <c r="AL55" s="22">
        <v>1472769</v>
      </c>
      <c r="AM55" s="22">
        <v>107747986</v>
      </c>
    </row>
    <row r="56" spans="1:3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111338834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111338834</v>
      </c>
      <c r="N56" s="22">
        <v>937017</v>
      </c>
      <c r="O56" s="22">
        <v>6548148</v>
      </c>
      <c r="P56" s="22">
        <v>13925443</v>
      </c>
      <c r="Q56" s="22">
        <v>3643204</v>
      </c>
      <c r="R56" s="22">
        <v>1044351</v>
      </c>
      <c r="S56" s="22">
        <v>4887935</v>
      </c>
      <c r="T56" s="22">
        <v>142324932</v>
      </c>
      <c r="U56" s="22">
        <v>94252687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94252687</v>
      </c>
      <c r="AD56" s="22">
        <v>1647165</v>
      </c>
      <c r="AE56" s="22">
        <v>7940898</v>
      </c>
      <c r="AF56" s="22">
        <v>0</v>
      </c>
      <c r="AG56" s="22">
        <v>523819</v>
      </c>
      <c r="AH56" s="22">
        <v>3562053</v>
      </c>
      <c r="AI56" s="22">
        <v>107926622</v>
      </c>
      <c r="AJ56" s="22">
        <v>34398310</v>
      </c>
      <c r="AK56" s="22">
        <v>0</v>
      </c>
      <c r="AL56" s="22">
        <v>2721108</v>
      </c>
      <c r="AM56" s="22">
        <v>31677202</v>
      </c>
    </row>
    <row r="57" spans="1:3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422538100</v>
      </c>
      <c r="F57" s="22">
        <v>0</v>
      </c>
      <c r="G57" s="22">
        <v>3308421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425846521</v>
      </c>
      <c r="N57" s="22">
        <v>445111</v>
      </c>
      <c r="O57" s="22">
        <v>20435064</v>
      </c>
      <c r="P57" s="22">
        <v>25250176</v>
      </c>
      <c r="Q57" s="22">
        <v>16352444</v>
      </c>
      <c r="R57" s="22">
        <v>4898281</v>
      </c>
      <c r="S57" s="22">
        <v>8730261</v>
      </c>
      <c r="T57" s="22">
        <v>501957858</v>
      </c>
      <c r="U57" s="22">
        <v>313497509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313497509</v>
      </c>
      <c r="AD57" s="22">
        <v>6469602</v>
      </c>
      <c r="AE57" s="22">
        <v>10663956</v>
      </c>
      <c r="AF57" s="22">
        <v>0</v>
      </c>
      <c r="AG57" s="22">
        <v>2331065</v>
      </c>
      <c r="AH57" s="22">
        <v>5168981</v>
      </c>
      <c r="AI57" s="22">
        <v>338131113</v>
      </c>
      <c r="AJ57" s="22">
        <v>163826745</v>
      </c>
      <c r="AK57" s="22">
        <v>6884690</v>
      </c>
      <c r="AL57" s="22">
        <v>883954</v>
      </c>
      <c r="AM57" s="22">
        <v>156058101</v>
      </c>
    </row>
    <row r="58" spans="1:3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152035159</v>
      </c>
      <c r="F58" s="22">
        <v>0</v>
      </c>
      <c r="G58" s="22">
        <v>62921230</v>
      </c>
      <c r="H58" s="22">
        <v>11841376</v>
      </c>
      <c r="I58" s="22">
        <v>16163068</v>
      </c>
      <c r="J58" s="22">
        <v>57748</v>
      </c>
      <c r="K58" s="22">
        <v>323656</v>
      </c>
      <c r="L58" s="22">
        <v>0</v>
      </c>
      <c r="M58" s="22">
        <v>243342237</v>
      </c>
      <c r="N58" s="22">
        <v>11183952</v>
      </c>
      <c r="O58" s="22">
        <v>22820880</v>
      </c>
      <c r="P58" s="22">
        <v>12902566</v>
      </c>
      <c r="Q58" s="22">
        <v>5373373</v>
      </c>
      <c r="R58" s="22">
        <v>2963506</v>
      </c>
      <c r="S58" s="22">
        <v>9064237</v>
      </c>
      <c r="T58" s="22">
        <v>307650751</v>
      </c>
      <c r="U58" s="22">
        <v>74981288</v>
      </c>
      <c r="V58" s="22">
        <v>0</v>
      </c>
      <c r="W58" s="22">
        <v>8673604</v>
      </c>
      <c r="X58" s="22">
        <v>2707330</v>
      </c>
      <c r="Y58" s="22">
        <v>2270041</v>
      </c>
      <c r="Z58" s="22">
        <v>1925</v>
      </c>
      <c r="AA58" s="22">
        <v>79018</v>
      </c>
      <c r="AB58" s="22">
        <v>0</v>
      </c>
      <c r="AC58" s="22">
        <v>88713206</v>
      </c>
      <c r="AD58" s="22">
        <v>3639559</v>
      </c>
      <c r="AE58" s="22">
        <v>6340307</v>
      </c>
      <c r="AF58" s="22">
        <v>0</v>
      </c>
      <c r="AG58" s="22">
        <v>1622278</v>
      </c>
      <c r="AH58" s="22">
        <v>4208222</v>
      </c>
      <c r="AI58" s="22">
        <v>104523572</v>
      </c>
      <c r="AJ58" s="22">
        <v>203127179</v>
      </c>
      <c r="AK58" s="22">
        <v>2982376</v>
      </c>
      <c r="AL58" s="22">
        <v>654185</v>
      </c>
      <c r="AM58" s="22">
        <v>199490618</v>
      </c>
    </row>
    <row r="59" spans="1:3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118764308</v>
      </c>
      <c r="F59" s="22">
        <v>0</v>
      </c>
      <c r="G59" s="22">
        <v>28631330</v>
      </c>
      <c r="H59" s="22">
        <v>2037971</v>
      </c>
      <c r="I59" s="22">
        <v>0</v>
      </c>
      <c r="J59" s="22">
        <v>0</v>
      </c>
      <c r="K59" s="22">
        <v>0</v>
      </c>
      <c r="L59" s="22">
        <v>0</v>
      </c>
      <c r="M59" s="22">
        <v>149433609</v>
      </c>
      <c r="N59" s="22">
        <v>150785</v>
      </c>
      <c r="O59" s="22">
        <v>5082519</v>
      </c>
      <c r="P59" s="22">
        <v>8031872</v>
      </c>
      <c r="Q59" s="22">
        <v>1013296</v>
      </c>
      <c r="R59" s="22">
        <v>0</v>
      </c>
      <c r="S59" s="22">
        <v>3479212</v>
      </c>
      <c r="T59" s="22">
        <v>167191293</v>
      </c>
      <c r="U59" s="22">
        <v>33589712</v>
      </c>
      <c r="V59" s="22">
        <v>0</v>
      </c>
      <c r="W59" s="22">
        <v>7958115</v>
      </c>
      <c r="X59" s="22">
        <v>1025801</v>
      </c>
      <c r="Y59" s="22">
        <v>0</v>
      </c>
      <c r="Z59" s="22">
        <v>0</v>
      </c>
      <c r="AA59" s="22">
        <v>0</v>
      </c>
      <c r="AB59" s="22">
        <v>0</v>
      </c>
      <c r="AC59" s="22">
        <v>42573628</v>
      </c>
      <c r="AD59" s="22">
        <v>2524854</v>
      </c>
      <c r="AE59" s="22">
        <v>4439975</v>
      </c>
      <c r="AF59" s="22">
        <v>0</v>
      </c>
      <c r="AG59" s="22">
        <v>0</v>
      </c>
      <c r="AH59" s="22">
        <v>1982123</v>
      </c>
      <c r="AI59" s="22">
        <v>51520580</v>
      </c>
      <c r="AJ59" s="22">
        <v>115670713</v>
      </c>
      <c r="AK59" s="22">
        <v>18043696</v>
      </c>
      <c r="AL59" s="22">
        <v>0</v>
      </c>
      <c r="AM59" s="22">
        <v>97627017</v>
      </c>
    </row>
    <row r="60" spans="1:3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146335005</v>
      </c>
      <c r="F60" s="22">
        <v>0</v>
      </c>
      <c r="G60" s="22">
        <v>10280202</v>
      </c>
      <c r="H60" s="22">
        <v>22245896</v>
      </c>
      <c r="I60" s="22">
        <v>2943053</v>
      </c>
      <c r="J60" s="22">
        <v>0</v>
      </c>
      <c r="K60" s="22">
        <v>0</v>
      </c>
      <c r="L60" s="22">
        <v>0</v>
      </c>
      <c r="M60" s="22">
        <v>181804156</v>
      </c>
      <c r="N60" s="22">
        <v>28478669</v>
      </c>
      <c r="O60" s="22">
        <v>18330172</v>
      </c>
      <c r="P60" s="22">
        <v>9507670</v>
      </c>
      <c r="Q60" s="22">
        <v>6834647</v>
      </c>
      <c r="R60" s="22">
        <v>31048663</v>
      </c>
      <c r="S60" s="22">
        <v>5894383</v>
      </c>
      <c r="T60" s="22">
        <v>281898360</v>
      </c>
      <c r="U60" s="22">
        <v>84165712</v>
      </c>
      <c r="V60" s="22">
        <v>0</v>
      </c>
      <c r="W60" s="22">
        <v>7281662</v>
      </c>
      <c r="X60" s="22">
        <v>2173337</v>
      </c>
      <c r="Y60" s="22">
        <v>640805</v>
      </c>
      <c r="Z60" s="22">
        <v>0</v>
      </c>
      <c r="AA60" s="22">
        <v>0</v>
      </c>
      <c r="AB60" s="22">
        <v>0</v>
      </c>
      <c r="AC60" s="22">
        <v>94261516</v>
      </c>
      <c r="AD60" s="22">
        <v>6702761</v>
      </c>
      <c r="AE60" s="22">
        <v>5974103</v>
      </c>
      <c r="AF60" s="22">
        <v>152921</v>
      </c>
      <c r="AG60" s="22">
        <v>10141290</v>
      </c>
      <c r="AH60" s="22">
        <v>4035334</v>
      </c>
      <c r="AI60" s="22">
        <v>121267925</v>
      </c>
      <c r="AJ60" s="22">
        <v>160630435</v>
      </c>
      <c r="AK60" s="22">
        <v>2526234</v>
      </c>
      <c r="AL60" s="22">
        <v>0</v>
      </c>
      <c r="AM60" s="22">
        <v>158104201</v>
      </c>
    </row>
    <row r="61" spans="1:3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339035345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339035345</v>
      </c>
      <c r="N61" s="22">
        <v>15353932</v>
      </c>
      <c r="O61" s="22">
        <v>127209858</v>
      </c>
      <c r="P61" s="22">
        <v>30148102</v>
      </c>
      <c r="Q61" s="22">
        <v>5383199</v>
      </c>
      <c r="R61" s="22">
        <v>5745870</v>
      </c>
      <c r="S61" s="22">
        <v>13984759</v>
      </c>
      <c r="T61" s="22">
        <v>536861065</v>
      </c>
      <c r="U61" s="22">
        <v>180000710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180000710</v>
      </c>
      <c r="AD61" s="22">
        <v>30871428</v>
      </c>
      <c r="AE61" s="22">
        <v>18748686</v>
      </c>
      <c r="AF61" s="22">
        <v>0</v>
      </c>
      <c r="AG61" s="22">
        <v>942129</v>
      </c>
      <c r="AH61" s="22">
        <v>10161310</v>
      </c>
      <c r="AI61" s="22">
        <v>240724263</v>
      </c>
      <c r="AJ61" s="22">
        <v>296136802</v>
      </c>
      <c r="AK61" s="22">
        <v>31586333</v>
      </c>
      <c r="AL61" s="22">
        <v>0</v>
      </c>
      <c r="AM61" s="22">
        <v>264550469</v>
      </c>
    </row>
    <row r="62" spans="1:3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45686396</v>
      </c>
      <c r="F62" s="22">
        <v>0</v>
      </c>
      <c r="G62" s="22">
        <v>11166344</v>
      </c>
      <c r="H62" s="22">
        <v>12578</v>
      </c>
      <c r="I62" s="22">
        <v>0</v>
      </c>
      <c r="J62" s="22">
        <v>0</v>
      </c>
      <c r="K62" s="22">
        <v>0</v>
      </c>
      <c r="L62" s="22">
        <v>0</v>
      </c>
      <c r="M62" s="22">
        <v>56865318</v>
      </c>
      <c r="N62" s="22">
        <v>340614</v>
      </c>
      <c r="O62" s="22">
        <v>5804477</v>
      </c>
      <c r="P62" s="22">
        <v>13716635</v>
      </c>
      <c r="Q62" s="22">
        <v>851070</v>
      </c>
      <c r="R62" s="22">
        <v>784917</v>
      </c>
      <c r="S62" s="22">
        <v>6341432</v>
      </c>
      <c r="T62" s="22">
        <v>84704463</v>
      </c>
      <c r="U62" s="22">
        <v>24178895</v>
      </c>
      <c r="V62" s="22">
        <v>0</v>
      </c>
      <c r="W62" s="22">
        <v>3054764</v>
      </c>
      <c r="X62" s="22">
        <v>11895</v>
      </c>
      <c r="Y62" s="22">
        <v>0</v>
      </c>
      <c r="Z62" s="22">
        <v>0</v>
      </c>
      <c r="AA62" s="22">
        <v>0</v>
      </c>
      <c r="AB62" s="22">
        <v>0</v>
      </c>
      <c r="AC62" s="22">
        <v>27245554</v>
      </c>
      <c r="AD62" s="22">
        <v>1651736</v>
      </c>
      <c r="AE62" s="22">
        <v>5267404</v>
      </c>
      <c r="AF62" s="22">
        <v>0</v>
      </c>
      <c r="AG62" s="22">
        <v>496880</v>
      </c>
      <c r="AH62" s="22">
        <v>3579518</v>
      </c>
      <c r="AI62" s="22">
        <v>38241092</v>
      </c>
      <c r="AJ62" s="22">
        <v>46463371</v>
      </c>
      <c r="AK62" s="22">
        <v>0</v>
      </c>
      <c r="AL62" s="22">
        <v>750000</v>
      </c>
      <c r="AM62" s="22">
        <v>45713371</v>
      </c>
    </row>
    <row r="63" spans="1:3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475910616</v>
      </c>
      <c r="F63" s="22">
        <v>0</v>
      </c>
      <c r="G63" s="22">
        <v>53616410</v>
      </c>
      <c r="H63" s="22">
        <v>54191600</v>
      </c>
      <c r="I63" s="22">
        <v>52769203</v>
      </c>
      <c r="J63" s="22">
        <v>0</v>
      </c>
      <c r="K63" s="22">
        <v>0</v>
      </c>
      <c r="L63" s="22">
        <v>0</v>
      </c>
      <c r="M63" s="22">
        <v>636487829</v>
      </c>
      <c r="N63" s="22">
        <v>4436315</v>
      </c>
      <c r="O63" s="22">
        <v>70335511</v>
      </c>
      <c r="P63" s="22">
        <v>30799356</v>
      </c>
      <c r="Q63" s="22">
        <v>166238431</v>
      </c>
      <c r="R63" s="22">
        <v>15549347</v>
      </c>
      <c r="S63" s="22">
        <v>21062948</v>
      </c>
      <c r="T63" s="22">
        <v>944909737</v>
      </c>
      <c r="U63" s="22">
        <v>301980511</v>
      </c>
      <c r="V63" s="22">
        <v>0</v>
      </c>
      <c r="W63" s="22">
        <v>10810471</v>
      </c>
      <c r="X63" s="22">
        <v>10215978</v>
      </c>
      <c r="Y63" s="22">
        <v>5824575</v>
      </c>
      <c r="Z63" s="22">
        <v>0</v>
      </c>
      <c r="AA63" s="22">
        <v>0</v>
      </c>
      <c r="AB63" s="22">
        <v>0</v>
      </c>
      <c r="AC63" s="22">
        <v>328831535</v>
      </c>
      <c r="AD63" s="22">
        <v>17189465</v>
      </c>
      <c r="AE63" s="22">
        <v>14462898</v>
      </c>
      <c r="AF63" s="22">
        <v>0</v>
      </c>
      <c r="AG63" s="22">
        <v>5300895</v>
      </c>
      <c r="AH63" s="22">
        <v>9225180</v>
      </c>
      <c r="AI63" s="22">
        <v>375009973</v>
      </c>
      <c r="AJ63" s="22">
        <v>569899764</v>
      </c>
      <c r="AK63" s="22">
        <v>39581118</v>
      </c>
      <c r="AL63" s="22">
        <v>5802486</v>
      </c>
      <c r="AM63" s="22">
        <v>524516160</v>
      </c>
    </row>
    <row r="64" spans="1:3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13037456</v>
      </c>
      <c r="F64" s="22">
        <v>0</v>
      </c>
      <c r="G64" s="22">
        <v>595208</v>
      </c>
      <c r="H64" s="22">
        <v>264525</v>
      </c>
      <c r="I64" s="22">
        <v>500856</v>
      </c>
      <c r="J64" s="22">
        <v>0</v>
      </c>
      <c r="K64" s="22">
        <v>0</v>
      </c>
      <c r="L64" s="22">
        <v>0</v>
      </c>
      <c r="M64" s="22">
        <v>14398045</v>
      </c>
      <c r="N64" s="22">
        <v>0</v>
      </c>
      <c r="O64" s="22">
        <v>3538348</v>
      </c>
      <c r="P64" s="22">
        <v>5097600</v>
      </c>
      <c r="Q64" s="22">
        <v>710218</v>
      </c>
      <c r="R64" s="22">
        <v>472099</v>
      </c>
      <c r="S64" s="22">
        <v>2115690</v>
      </c>
      <c r="T64" s="22">
        <v>26332000</v>
      </c>
      <c r="U64" s="22">
        <v>3848335</v>
      </c>
      <c r="V64" s="22">
        <v>0</v>
      </c>
      <c r="W64" s="22">
        <v>297515</v>
      </c>
      <c r="X64" s="22">
        <v>207398</v>
      </c>
      <c r="Y64" s="22">
        <v>297275</v>
      </c>
      <c r="Z64" s="22">
        <v>0</v>
      </c>
      <c r="AA64" s="22">
        <v>0</v>
      </c>
      <c r="AB64" s="22">
        <v>0</v>
      </c>
      <c r="AC64" s="22">
        <v>4650523</v>
      </c>
      <c r="AD64" s="22">
        <v>1013911</v>
      </c>
      <c r="AE64" s="22">
        <v>2691579</v>
      </c>
      <c r="AF64" s="22">
        <v>0</v>
      </c>
      <c r="AG64" s="22">
        <v>266615</v>
      </c>
      <c r="AH64" s="22">
        <v>977409</v>
      </c>
      <c r="AI64" s="22">
        <v>9600037</v>
      </c>
      <c r="AJ64" s="22">
        <v>16731963</v>
      </c>
      <c r="AK64" s="22">
        <v>0</v>
      </c>
      <c r="AL64" s="22">
        <v>0</v>
      </c>
      <c r="AM64" s="22">
        <v>16731963</v>
      </c>
    </row>
    <row r="65" spans="1:3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175118120</v>
      </c>
      <c r="F65" s="22">
        <v>0</v>
      </c>
      <c r="G65" s="22">
        <v>27429985</v>
      </c>
      <c r="H65" s="22">
        <v>5126225</v>
      </c>
      <c r="I65" s="22">
        <v>0</v>
      </c>
      <c r="J65" s="22">
        <v>0</v>
      </c>
      <c r="K65" s="22">
        <v>0</v>
      </c>
      <c r="L65" s="22">
        <v>0</v>
      </c>
      <c r="M65" s="22">
        <v>207674330</v>
      </c>
      <c r="N65" s="22">
        <v>15950525</v>
      </c>
      <c r="O65" s="22">
        <v>8019401</v>
      </c>
      <c r="P65" s="22">
        <v>11840625</v>
      </c>
      <c r="Q65" s="22">
        <v>4053148</v>
      </c>
      <c r="R65" s="22">
        <v>506868</v>
      </c>
      <c r="S65" s="22">
        <v>2317493</v>
      </c>
      <c r="T65" s="22">
        <v>250362390</v>
      </c>
      <c r="U65" s="22">
        <v>150538585</v>
      </c>
      <c r="V65" s="22">
        <v>0</v>
      </c>
      <c r="W65" s="22">
        <v>3941914</v>
      </c>
      <c r="X65" s="22">
        <v>2641618</v>
      </c>
      <c r="Y65" s="22">
        <v>0</v>
      </c>
      <c r="Z65" s="22">
        <v>0</v>
      </c>
      <c r="AA65" s="22">
        <v>0</v>
      </c>
      <c r="AB65" s="22">
        <v>0</v>
      </c>
      <c r="AC65" s="22">
        <v>157122117</v>
      </c>
      <c r="AD65" s="22">
        <v>2549760</v>
      </c>
      <c r="AE65" s="22">
        <v>7855683</v>
      </c>
      <c r="AF65" s="22">
        <v>0</v>
      </c>
      <c r="AG65" s="22">
        <v>135602</v>
      </c>
      <c r="AH65" s="22">
        <v>1648907</v>
      </c>
      <c r="AI65" s="22">
        <v>169312069</v>
      </c>
      <c r="AJ65" s="22">
        <v>81050321</v>
      </c>
      <c r="AK65" s="22">
        <v>1273963</v>
      </c>
      <c r="AL65" s="22">
        <v>503099</v>
      </c>
      <c r="AM65" s="22">
        <v>79273259</v>
      </c>
    </row>
    <row r="66" spans="1:3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132478500</v>
      </c>
      <c r="F66" s="22">
        <v>0</v>
      </c>
      <c r="G66" s="22">
        <v>0</v>
      </c>
      <c r="H66" s="22">
        <v>0</v>
      </c>
      <c r="I66" s="22">
        <v>0</v>
      </c>
      <c r="J66" s="22">
        <v>655104</v>
      </c>
      <c r="K66" s="22">
        <v>0</v>
      </c>
      <c r="L66" s="22">
        <v>0</v>
      </c>
      <c r="M66" s="22">
        <v>133133604</v>
      </c>
      <c r="N66" s="22">
        <v>826341</v>
      </c>
      <c r="O66" s="22">
        <v>6448759</v>
      </c>
      <c r="P66" s="22">
        <v>18344872</v>
      </c>
      <c r="Q66" s="22">
        <v>2033420</v>
      </c>
      <c r="R66" s="22">
        <v>0</v>
      </c>
      <c r="S66" s="22">
        <v>3813102</v>
      </c>
      <c r="T66" s="22">
        <v>164600098</v>
      </c>
      <c r="U66" s="22">
        <v>53904905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53904905</v>
      </c>
      <c r="AD66" s="22">
        <v>2178571</v>
      </c>
      <c r="AE66" s="22">
        <v>4844440</v>
      </c>
      <c r="AF66" s="22">
        <v>0</v>
      </c>
      <c r="AG66" s="22">
        <v>0</v>
      </c>
      <c r="AH66" s="22">
        <v>2638759</v>
      </c>
      <c r="AI66" s="22">
        <v>63566675</v>
      </c>
      <c r="AJ66" s="22">
        <v>101033423</v>
      </c>
      <c r="AK66" s="22">
        <v>0</v>
      </c>
      <c r="AL66" s="22">
        <v>271886</v>
      </c>
      <c r="AM66" s="22">
        <v>100761537</v>
      </c>
    </row>
    <row r="67" spans="1:3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236807843</v>
      </c>
      <c r="F67" s="22">
        <v>2159432</v>
      </c>
      <c r="G67" s="22">
        <v>906261</v>
      </c>
      <c r="H67" s="22">
        <v>0</v>
      </c>
      <c r="I67" s="22">
        <v>1118</v>
      </c>
      <c r="J67" s="22">
        <v>0</v>
      </c>
      <c r="K67" s="22">
        <v>0</v>
      </c>
      <c r="L67" s="22">
        <v>0</v>
      </c>
      <c r="M67" s="22">
        <v>239874654</v>
      </c>
      <c r="N67" s="22">
        <v>0</v>
      </c>
      <c r="O67" s="22">
        <v>12698785</v>
      </c>
      <c r="P67" s="22">
        <v>18767721</v>
      </c>
      <c r="Q67" s="22">
        <v>260426</v>
      </c>
      <c r="R67" s="22">
        <v>0</v>
      </c>
      <c r="S67" s="22">
        <v>9811015</v>
      </c>
      <c r="T67" s="22">
        <v>281412601</v>
      </c>
      <c r="U67" s="22">
        <v>110178214</v>
      </c>
      <c r="V67" s="22">
        <v>0</v>
      </c>
      <c r="W67" s="22">
        <v>376201</v>
      </c>
      <c r="X67" s="22">
        <v>370694</v>
      </c>
      <c r="Y67" s="22">
        <v>0</v>
      </c>
      <c r="Z67" s="22">
        <v>0</v>
      </c>
      <c r="AA67" s="22">
        <v>0</v>
      </c>
      <c r="AB67" s="22">
        <v>0</v>
      </c>
      <c r="AC67" s="22">
        <v>110925109</v>
      </c>
      <c r="AD67" s="22">
        <v>2534601</v>
      </c>
      <c r="AE67" s="22">
        <v>7459331</v>
      </c>
      <c r="AF67" s="22">
        <v>0</v>
      </c>
      <c r="AG67" s="22">
        <v>0</v>
      </c>
      <c r="AH67" s="22">
        <v>4701804</v>
      </c>
      <c r="AI67" s="22">
        <v>125620845</v>
      </c>
      <c r="AJ67" s="22">
        <v>155791756</v>
      </c>
      <c r="AK67" s="22">
        <v>0</v>
      </c>
      <c r="AL67" s="22">
        <v>1892604</v>
      </c>
      <c r="AM67" s="22">
        <v>153899152</v>
      </c>
    </row>
    <row r="68" spans="1:3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11882117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11882117</v>
      </c>
      <c r="N68" s="22">
        <v>0</v>
      </c>
      <c r="O68" s="22">
        <v>1526103</v>
      </c>
      <c r="P68" s="22">
        <v>2497372</v>
      </c>
      <c r="Q68" s="22">
        <v>423258</v>
      </c>
      <c r="R68" s="22">
        <v>31640</v>
      </c>
      <c r="S68" s="22">
        <v>468992</v>
      </c>
      <c r="T68" s="22">
        <v>16829482</v>
      </c>
      <c r="U68" s="22">
        <v>5809764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5809764</v>
      </c>
      <c r="AD68" s="22">
        <v>583624</v>
      </c>
      <c r="AE68" s="22">
        <v>541900</v>
      </c>
      <c r="AF68" s="22">
        <v>0</v>
      </c>
      <c r="AG68" s="22">
        <v>28207</v>
      </c>
      <c r="AH68" s="22">
        <v>105549</v>
      </c>
      <c r="AI68" s="22">
        <v>7069044</v>
      </c>
      <c r="AJ68" s="22">
        <v>9760438</v>
      </c>
      <c r="AK68" s="22">
        <v>0</v>
      </c>
      <c r="AL68" s="22">
        <v>0</v>
      </c>
      <c r="AM68" s="22">
        <v>9760438</v>
      </c>
    </row>
    <row r="69" spans="1:3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1117785364</v>
      </c>
      <c r="F69" s="22">
        <v>0</v>
      </c>
      <c r="G69" s="22">
        <v>45860452</v>
      </c>
      <c r="H69" s="22">
        <v>23356442</v>
      </c>
      <c r="I69" s="22">
        <v>19761210</v>
      </c>
      <c r="J69" s="22">
        <v>23868682</v>
      </c>
      <c r="K69" s="22">
        <v>0</v>
      </c>
      <c r="L69" s="22">
        <v>0</v>
      </c>
      <c r="M69" s="22">
        <v>1230632150</v>
      </c>
      <c r="N69" s="22">
        <v>0</v>
      </c>
      <c r="O69" s="22">
        <v>24239536</v>
      </c>
      <c r="P69" s="22">
        <v>7858717</v>
      </c>
      <c r="Q69" s="22">
        <v>47632836</v>
      </c>
      <c r="R69" s="22">
        <v>14238257</v>
      </c>
      <c r="S69" s="22">
        <v>14230436</v>
      </c>
      <c r="T69" s="22">
        <v>1338831932</v>
      </c>
      <c r="U69" s="22">
        <v>701311989</v>
      </c>
      <c r="V69" s="22">
        <v>0</v>
      </c>
      <c r="W69" s="22">
        <v>8052953</v>
      </c>
      <c r="X69" s="22">
        <v>5061442</v>
      </c>
      <c r="Y69" s="22">
        <v>2043840</v>
      </c>
      <c r="Z69" s="22">
        <v>398902</v>
      </c>
      <c r="AA69" s="22">
        <v>0</v>
      </c>
      <c r="AB69" s="22">
        <v>0</v>
      </c>
      <c r="AC69" s="22">
        <v>716869126</v>
      </c>
      <c r="AD69" s="22">
        <v>7902114</v>
      </c>
      <c r="AE69" s="22">
        <v>5275339</v>
      </c>
      <c r="AF69" s="22">
        <v>0</v>
      </c>
      <c r="AG69" s="22">
        <v>7574201</v>
      </c>
      <c r="AH69" s="22">
        <v>7121808</v>
      </c>
      <c r="AI69" s="22">
        <v>744742588</v>
      </c>
      <c r="AJ69" s="22">
        <v>594089344</v>
      </c>
      <c r="AK69" s="22">
        <v>22368082</v>
      </c>
      <c r="AL69" s="22">
        <v>17698889</v>
      </c>
      <c r="AM69" s="22">
        <v>554022373</v>
      </c>
    </row>
    <row r="70" spans="1:3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746651028</v>
      </c>
      <c r="F70" s="22">
        <v>0</v>
      </c>
      <c r="G70" s="22">
        <v>123284825</v>
      </c>
      <c r="H70" s="22">
        <v>135146196</v>
      </c>
      <c r="I70" s="22">
        <v>90632587</v>
      </c>
      <c r="J70" s="22">
        <v>0</v>
      </c>
      <c r="K70" s="22">
        <v>0</v>
      </c>
      <c r="L70" s="22">
        <v>0</v>
      </c>
      <c r="M70" s="22">
        <v>1095714636</v>
      </c>
      <c r="N70" s="22">
        <v>3961813</v>
      </c>
      <c r="O70" s="22">
        <v>84189857</v>
      </c>
      <c r="P70" s="22">
        <v>20937285</v>
      </c>
      <c r="Q70" s="22">
        <v>150315376</v>
      </c>
      <c r="R70" s="22">
        <v>12961029</v>
      </c>
      <c r="S70" s="22">
        <v>19233540</v>
      </c>
      <c r="T70" s="22">
        <v>1387313536</v>
      </c>
      <c r="U70" s="22">
        <v>566008519</v>
      </c>
      <c r="V70" s="22">
        <v>0</v>
      </c>
      <c r="W70" s="22">
        <v>17975485</v>
      </c>
      <c r="X70" s="22">
        <v>32352356</v>
      </c>
      <c r="Y70" s="22">
        <v>7257108</v>
      </c>
      <c r="Z70" s="22">
        <v>0</v>
      </c>
      <c r="AA70" s="22">
        <v>0</v>
      </c>
      <c r="AB70" s="22">
        <v>0</v>
      </c>
      <c r="AC70" s="22">
        <v>623593468</v>
      </c>
      <c r="AD70" s="22">
        <v>19380190</v>
      </c>
      <c r="AE70" s="22">
        <v>15511662</v>
      </c>
      <c r="AF70" s="22">
        <v>0</v>
      </c>
      <c r="AG70" s="22">
        <v>2899917</v>
      </c>
      <c r="AH70" s="22">
        <v>11611139</v>
      </c>
      <c r="AI70" s="22">
        <v>672996376</v>
      </c>
      <c r="AJ70" s="22">
        <v>714317160</v>
      </c>
      <c r="AK70" s="22">
        <v>53466909</v>
      </c>
      <c r="AL70" s="22">
        <v>3748757</v>
      </c>
      <c r="AM70" s="22">
        <v>657101494</v>
      </c>
    </row>
    <row r="71" spans="1:3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135646358</v>
      </c>
      <c r="F71" s="22">
        <v>0</v>
      </c>
      <c r="G71" s="22">
        <v>56218307</v>
      </c>
      <c r="H71" s="22">
        <v>1571398</v>
      </c>
      <c r="I71" s="22">
        <v>0</v>
      </c>
      <c r="J71" s="22">
        <v>3075437</v>
      </c>
      <c r="K71" s="22">
        <v>0</v>
      </c>
      <c r="L71" s="22">
        <v>0</v>
      </c>
      <c r="M71" s="22">
        <v>196511500</v>
      </c>
      <c r="N71" s="22">
        <v>0</v>
      </c>
      <c r="O71" s="22">
        <v>30697607</v>
      </c>
      <c r="P71" s="22">
        <v>14564315</v>
      </c>
      <c r="Q71" s="22">
        <v>2588090</v>
      </c>
      <c r="R71" s="22">
        <v>5769559</v>
      </c>
      <c r="S71" s="22">
        <v>1224942</v>
      </c>
      <c r="T71" s="22">
        <v>251356013</v>
      </c>
      <c r="U71" s="22">
        <v>54615529</v>
      </c>
      <c r="V71" s="22">
        <v>0</v>
      </c>
      <c r="W71" s="22">
        <v>4866192</v>
      </c>
      <c r="X71" s="22">
        <v>630242</v>
      </c>
      <c r="Y71" s="22">
        <v>0</v>
      </c>
      <c r="Z71" s="22">
        <v>461316</v>
      </c>
      <c r="AA71" s="22">
        <v>0</v>
      </c>
      <c r="AB71" s="22">
        <v>0</v>
      </c>
      <c r="AC71" s="22">
        <v>60573279</v>
      </c>
      <c r="AD71" s="22">
        <v>4578472</v>
      </c>
      <c r="AE71" s="22">
        <v>6129466</v>
      </c>
      <c r="AF71" s="22">
        <v>0</v>
      </c>
      <c r="AG71" s="22">
        <v>1303999</v>
      </c>
      <c r="AH71" s="22">
        <v>933354</v>
      </c>
      <c r="AI71" s="22">
        <v>73518570</v>
      </c>
      <c r="AJ71" s="22">
        <v>177837443</v>
      </c>
      <c r="AK71" s="22">
        <v>0</v>
      </c>
      <c r="AL71" s="22">
        <v>108667</v>
      </c>
      <c r="AM71" s="22">
        <v>177728776</v>
      </c>
    </row>
    <row r="72" spans="1:3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40650075</v>
      </c>
      <c r="F72" s="22">
        <v>0</v>
      </c>
      <c r="G72" s="22">
        <v>4001006</v>
      </c>
      <c r="H72" s="22">
        <v>876979</v>
      </c>
      <c r="I72" s="22">
        <v>0</v>
      </c>
      <c r="J72" s="22">
        <v>0</v>
      </c>
      <c r="K72" s="22">
        <v>0</v>
      </c>
      <c r="L72" s="22">
        <v>6853503</v>
      </c>
      <c r="M72" s="22">
        <v>52381563</v>
      </c>
      <c r="N72" s="22">
        <v>184263</v>
      </c>
      <c r="O72" s="22">
        <v>5603734</v>
      </c>
      <c r="P72" s="22">
        <v>13543046</v>
      </c>
      <c r="Q72" s="22">
        <v>5337213</v>
      </c>
      <c r="R72" s="22">
        <v>2216811</v>
      </c>
      <c r="S72" s="22">
        <v>7097470</v>
      </c>
      <c r="T72" s="22">
        <v>86364100</v>
      </c>
      <c r="U72" s="22">
        <v>25947062</v>
      </c>
      <c r="V72" s="22">
        <v>0</v>
      </c>
      <c r="W72" s="22">
        <v>1253570</v>
      </c>
      <c r="X72" s="22">
        <v>701883</v>
      </c>
      <c r="Y72" s="22">
        <v>0</v>
      </c>
      <c r="Z72" s="22">
        <v>0</v>
      </c>
      <c r="AA72" s="22">
        <v>0</v>
      </c>
      <c r="AB72" s="22">
        <v>5719196</v>
      </c>
      <c r="AC72" s="22">
        <v>33621711</v>
      </c>
      <c r="AD72" s="22">
        <v>1929720</v>
      </c>
      <c r="AE72" s="22">
        <v>7616494</v>
      </c>
      <c r="AF72" s="22">
        <v>0</v>
      </c>
      <c r="AG72" s="22">
        <v>1154445</v>
      </c>
      <c r="AH72" s="22">
        <v>4324717</v>
      </c>
      <c r="AI72" s="22">
        <v>48647087</v>
      </c>
      <c r="AJ72" s="22">
        <v>37717013</v>
      </c>
      <c r="AK72" s="22">
        <v>0</v>
      </c>
      <c r="AL72" s="22">
        <v>1767840</v>
      </c>
      <c r="AM72" s="22">
        <v>35949173</v>
      </c>
    </row>
    <row r="73" spans="1:3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98420883</v>
      </c>
      <c r="F73" s="22">
        <v>0</v>
      </c>
      <c r="G73" s="22">
        <v>830239</v>
      </c>
      <c r="H73" s="22">
        <v>1326934</v>
      </c>
      <c r="I73" s="22">
        <v>5331446</v>
      </c>
      <c r="J73" s="22">
        <v>0</v>
      </c>
      <c r="K73" s="22">
        <v>0</v>
      </c>
      <c r="L73" s="22">
        <v>0</v>
      </c>
      <c r="M73" s="22">
        <v>105909502</v>
      </c>
      <c r="N73" s="22">
        <v>1179491</v>
      </c>
      <c r="O73" s="22">
        <v>5878363</v>
      </c>
      <c r="P73" s="22">
        <v>7899104</v>
      </c>
      <c r="Q73" s="22">
        <v>771249</v>
      </c>
      <c r="R73" s="22">
        <v>1717963</v>
      </c>
      <c r="S73" s="22">
        <v>5111651</v>
      </c>
      <c r="T73" s="22">
        <v>128467323</v>
      </c>
      <c r="U73" s="22">
        <v>64586026</v>
      </c>
      <c r="V73" s="22">
        <v>0</v>
      </c>
      <c r="W73" s="22">
        <v>792168</v>
      </c>
      <c r="X73" s="22">
        <v>813142</v>
      </c>
      <c r="Y73" s="22">
        <v>1264853</v>
      </c>
      <c r="Z73" s="22">
        <v>0</v>
      </c>
      <c r="AA73" s="22">
        <v>0</v>
      </c>
      <c r="AB73" s="22">
        <v>0</v>
      </c>
      <c r="AC73" s="22">
        <v>67456189</v>
      </c>
      <c r="AD73" s="22">
        <v>1819267</v>
      </c>
      <c r="AE73" s="22">
        <v>3875521</v>
      </c>
      <c r="AF73" s="22">
        <v>0</v>
      </c>
      <c r="AG73" s="22">
        <v>750645</v>
      </c>
      <c r="AH73" s="22">
        <v>2150168</v>
      </c>
      <c r="AI73" s="22">
        <v>76051790</v>
      </c>
      <c r="AJ73" s="22">
        <v>52415533</v>
      </c>
      <c r="AK73" s="22">
        <v>982286</v>
      </c>
      <c r="AL73" s="22">
        <v>0</v>
      </c>
      <c r="AM73" s="22">
        <v>51433247</v>
      </c>
    </row>
    <row r="74" spans="1:3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75056832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75056832</v>
      </c>
      <c r="N74" s="22">
        <v>0</v>
      </c>
      <c r="O74" s="22">
        <v>3362234</v>
      </c>
      <c r="P74" s="22">
        <v>3207304</v>
      </c>
      <c r="Q74" s="22">
        <v>557032</v>
      </c>
      <c r="R74" s="22">
        <v>0</v>
      </c>
      <c r="S74" s="22">
        <v>929231</v>
      </c>
      <c r="T74" s="22">
        <v>83112633</v>
      </c>
      <c r="U74" s="22">
        <v>55211649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55211649</v>
      </c>
      <c r="AD74" s="22">
        <v>472513</v>
      </c>
      <c r="AE74" s="22">
        <v>1150376</v>
      </c>
      <c r="AF74" s="22">
        <v>0</v>
      </c>
      <c r="AG74" s="22">
        <v>0</v>
      </c>
      <c r="AH74" s="22">
        <v>695889</v>
      </c>
      <c r="AI74" s="22">
        <v>57530427</v>
      </c>
      <c r="AJ74" s="22">
        <v>25582206</v>
      </c>
      <c r="AK74" s="22">
        <v>0</v>
      </c>
      <c r="AL74" s="22">
        <v>0</v>
      </c>
      <c r="AM74" s="22">
        <v>25582206</v>
      </c>
    </row>
    <row r="75" spans="1:3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130721856</v>
      </c>
      <c r="F75" s="22">
        <v>0</v>
      </c>
      <c r="G75" s="22">
        <v>16852674</v>
      </c>
      <c r="H75" s="22">
        <v>6459699</v>
      </c>
      <c r="I75" s="22">
        <v>0</v>
      </c>
      <c r="J75" s="22">
        <v>762116</v>
      </c>
      <c r="K75" s="22">
        <v>0</v>
      </c>
      <c r="L75" s="22">
        <v>0</v>
      </c>
      <c r="M75" s="22">
        <v>154796345</v>
      </c>
      <c r="N75" s="22">
        <v>0</v>
      </c>
      <c r="O75" s="22">
        <v>9352856</v>
      </c>
      <c r="P75" s="22">
        <v>28719740</v>
      </c>
      <c r="Q75" s="22">
        <v>8823981</v>
      </c>
      <c r="R75" s="22">
        <v>878081</v>
      </c>
      <c r="S75" s="22">
        <v>10603274</v>
      </c>
      <c r="T75" s="22">
        <v>213174277</v>
      </c>
      <c r="U75" s="22">
        <v>70919726</v>
      </c>
      <c r="V75" s="22">
        <v>0</v>
      </c>
      <c r="W75" s="22">
        <v>2849977</v>
      </c>
      <c r="X75" s="22">
        <v>1651261</v>
      </c>
      <c r="Y75" s="22">
        <v>0</v>
      </c>
      <c r="Z75" s="22">
        <v>369545</v>
      </c>
      <c r="AA75" s="22">
        <v>0</v>
      </c>
      <c r="AB75" s="22">
        <v>0</v>
      </c>
      <c r="AC75" s="22">
        <v>75790509</v>
      </c>
      <c r="AD75" s="22">
        <v>2609969</v>
      </c>
      <c r="AE75" s="22">
        <v>13972992</v>
      </c>
      <c r="AF75" s="22">
        <v>0</v>
      </c>
      <c r="AG75" s="22">
        <v>438785</v>
      </c>
      <c r="AH75" s="22">
        <v>5888625</v>
      </c>
      <c r="AI75" s="22">
        <v>98700880</v>
      </c>
      <c r="AJ75" s="22">
        <v>114473397</v>
      </c>
      <c r="AK75" s="22">
        <v>5536848</v>
      </c>
      <c r="AL75" s="22">
        <v>409651</v>
      </c>
      <c r="AM75" s="22">
        <v>108526898</v>
      </c>
    </row>
    <row r="76" spans="1:3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59479727</v>
      </c>
      <c r="F76" s="22">
        <v>0</v>
      </c>
      <c r="G76" s="22">
        <v>17045559</v>
      </c>
      <c r="H76" s="22">
        <v>1932173</v>
      </c>
      <c r="I76" s="22">
        <v>0</v>
      </c>
      <c r="J76" s="22">
        <v>0</v>
      </c>
      <c r="K76" s="22">
        <v>0</v>
      </c>
      <c r="L76" s="22">
        <v>0</v>
      </c>
      <c r="M76" s="22">
        <v>78457459</v>
      </c>
      <c r="N76" s="22">
        <v>137324</v>
      </c>
      <c r="O76" s="22">
        <v>14593603</v>
      </c>
      <c r="P76" s="22">
        <v>13246423</v>
      </c>
      <c r="Q76" s="22">
        <v>3269695</v>
      </c>
      <c r="R76" s="22">
        <v>747163</v>
      </c>
      <c r="S76" s="22">
        <v>4586729</v>
      </c>
      <c r="T76" s="22">
        <v>115038396</v>
      </c>
      <c r="U76" s="22">
        <v>39105722</v>
      </c>
      <c r="V76" s="22">
        <v>0</v>
      </c>
      <c r="W76" s="22">
        <v>3860285</v>
      </c>
      <c r="X76" s="22">
        <v>696620</v>
      </c>
      <c r="Y76" s="22">
        <v>0</v>
      </c>
      <c r="Z76" s="22">
        <v>0</v>
      </c>
      <c r="AA76" s="22">
        <v>0</v>
      </c>
      <c r="AB76" s="22">
        <v>0</v>
      </c>
      <c r="AC76" s="22">
        <v>43662627</v>
      </c>
      <c r="AD76" s="22">
        <v>1468613</v>
      </c>
      <c r="AE76" s="22">
        <v>9782721</v>
      </c>
      <c r="AF76" s="22">
        <v>0</v>
      </c>
      <c r="AG76" s="22">
        <v>399534</v>
      </c>
      <c r="AH76" s="22">
        <v>3389908</v>
      </c>
      <c r="AI76" s="22">
        <v>58703403</v>
      </c>
      <c r="AJ76" s="22">
        <v>56334993</v>
      </c>
      <c r="AK76" s="22">
        <v>557079</v>
      </c>
      <c r="AL76" s="22">
        <v>646296</v>
      </c>
      <c r="AM76" s="22">
        <v>55131618</v>
      </c>
    </row>
    <row r="77" spans="1:3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134564255</v>
      </c>
      <c r="F77" s="22">
        <v>0</v>
      </c>
      <c r="G77" s="22">
        <v>24302010</v>
      </c>
      <c r="H77" s="22">
        <v>5183032</v>
      </c>
      <c r="I77" s="22">
        <v>1295398</v>
      </c>
      <c r="J77" s="22">
        <v>0</v>
      </c>
      <c r="K77" s="22">
        <v>0</v>
      </c>
      <c r="L77" s="22">
        <v>0</v>
      </c>
      <c r="M77" s="22">
        <v>165344695</v>
      </c>
      <c r="N77" s="22">
        <v>0</v>
      </c>
      <c r="O77" s="22">
        <v>13783952</v>
      </c>
      <c r="P77" s="22">
        <v>16321172</v>
      </c>
      <c r="Q77" s="22">
        <v>1823611</v>
      </c>
      <c r="R77" s="22">
        <v>939892</v>
      </c>
      <c r="S77" s="22">
        <v>7671894</v>
      </c>
      <c r="T77" s="22">
        <v>205885216</v>
      </c>
      <c r="U77" s="22">
        <v>86981203</v>
      </c>
      <c r="V77" s="22">
        <v>0</v>
      </c>
      <c r="W77" s="22">
        <v>3628607</v>
      </c>
      <c r="X77" s="22">
        <v>2255397</v>
      </c>
      <c r="Y77" s="22">
        <v>103915</v>
      </c>
      <c r="Z77" s="22">
        <v>0</v>
      </c>
      <c r="AA77" s="22">
        <v>0</v>
      </c>
      <c r="AB77" s="22">
        <v>0</v>
      </c>
      <c r="AC77" s="22">
        <v>92969122</v>
      </c>
      <c r="AD77" s="22">
        <v>2845848</v>
      </c>
      <c r="AE77" s="22">
        <v>10489588</v>
      </c>
      <c r="AF77" s="22">
        <v>0</v>
      </c>
      <c r="AG77" s="22">
        <v>237692</v>
      </c>
      <c r="AH77" s="22">
        <v>4870678</v>
      </c>
      <c r="AI77" s="22">
        <v>111412928</v>
      </c>
      <c r="AJ77" s="22">
        <v>94472288</v>
      </c>
      <c r="AK77" s="22">
        <v>0</v>
      </c>
      <c r="AL77" s="22">
        <v>1067435</v>
      </c>
      <c r="AM77" s="22">
        <v>93404853</v>
      </c>
    </row>
    <row r="78" spans="1:3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359450182</v>
      </c>
      <c r="F78" s="22">
        <v>0</v>
      </c>
      <c r="G78" s="22">
        <v>54442816</v>
      </c>
      <c r="H78" s="22">
        <v>31479406</v>
      </c>
      <c r="I78" s="22">
        <v>17208486</v>
      </c>
      <c r="J78" s="22">
        <v>0</v>
      </c>
      <c r="K78" s="22">
        <v>0</v>
      </c>
      <c r="L78" s="22">
        <v>0</v>
      </c>
      <c r="M78" s="22">
        <v>462580890</v>
      </c>
      <c r="N78" s="22">
        <v>50079420</v>
      </c>
      <c r="O78" s="22">
        <v>13306445</v>
      </c>
      <c r="P78" s="22">
        <v>21438242</v>
      </c>
      <c r="Q78" s="22">
        <v>29697379</v>
      </c>
      <c r="R78" s="22">
        <v>7834384</v>
      </c>
      <c r="S78" s="22">
        <v>15278643</v>
      </c>
      <c r="T78" s="22">
        <v>600215403</v>
      </c>
      <c r="U78" s="22">
        <v>161374544</v>
      </c>
      <c r="V78" s="22">
        <v>0</v>
      </c>
      <c r="W78" s="22">
        <v>15470914</v>
      </c>
      <c r="X78" s="22">
        <v>8363546</v>
      </c>
      <c r="Y78" s="22">
        <v>1699341</v>
      </c>
      <c r="Z78" s="22">
        <v>0</v>
      </c>
      <c r="AA78" s="22">
        <v>0</v>
      </c>
      <c r="AB78" s="22">
        <v>0</v>
      </c>
      <c r="AC78" s="22">
        <v>186908345</v>
      </c>
      <c r="AD78" s="22">
        <v>5324246</v>
      </c>
      <c r="AE78" s="22">
        <v>9082874</v>
      </c>
      <c r="AF78" s="22">
        <v>0</v>
      </c>
      <c r="AG78" s="22">
        <v>3009725</v>
      </c>
      <c r="AH78" s="22">
        <v>6562670</v>
      </c>
      <c r="AI78" s="22">
        <v>210887860</v>
      </c>
      <c r="AJ78" s="22">
        <v>389327543</v>
      </c>
      <c r="AK78" s="22">
        <v>33593850</v>
      </c>
      <c r="AL78" s="22">
        <v>184496</v>
      </c>
      <c r="AM78" s="22">
        <v>355549197</v>
      </c>
    </row>
    <row r="79" spans="1:3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114899835</v>
      </c>
      <c r="F79" s="22">
        <v>0</v>
      </c>
      <c r="G79" s="22">
        <v>8155312</v>
      </c>
      <c r="H79" s="22">
        <v>3623199</v>
      </c>
      <c r="I79" s="22">
        <v>0</v>
      </c>
      <c r="J79" s="22">
        <v>501671</v>
      </c>
      <c r="K79" s="22">
        <v>0</v>
      </c>
      <c r="L79" s="22">
        <v>0</v>
      </c>
      <c r="M79" s="22">
        <v>127180017</v>
      </c>
      <c r="N79" s="22">
        <v>22117218</v>
      </c>
      <c r="O79" s="22">
        <v>13056209</v>
      </c>
      <c r="P79" s="22">
        <v>17895139</v>
      </c>
      <c r="Q79" s="22">
        <v>50642879</v>
      </c>
      <c r="R79" s="22">
        <v>2458180</v>
      </c>
      <c r="S79" s="22">
        <v>8022315</v>
      </c>
      <c r="T79" s="22">
        <v>241371957</v>
      </c>
      <c r="U79" s="22">
        <v>66879690</v>
      </c>
      <c r="V79" s="22">
        <v>0</v>
      </c>
      <c r="W79" s="22">
        <v>3620563</v>
      </c>
      <c r="X79" s="22">
        <v>1174190</v>
      </c>
      <c r="Y79" s="22">
        <v>0</v>
      </c>
      <c r="Z79" s="22">
        <v>303343</v>
      </c>
      <c r="AA79" s="22">
        <v>0</v>
      </c>
      <c r="AB79" s="22">
        <v>0</v>
      </c>
      <c r="AC79" s="22">
        <v>71977786</v>
      </c>
      <c r="AD79" s="22">
        <v>2132198</v>
      </c>
      <c r="AE79" s="22">
        <v>8575359</v>
      </c>
      <c r="AF79" s="22">
        <v>0</v>
      </c>
      <c r="AG79" s="22">
        <v>554659</v>
      </c>
      <c r="AH79" s="22">
        <v>5568938</v>
      </c>
      <c r="AI79" s="22">
        <v>88808940</v>
      </c>
      <c r="AJ79" s="22">
        <v>152563017</v>
      </c>
      <c r="AK79" s="22">
        <v>651740</v>
      </c>
      <c r="AL79" s="22">
        <v>18011049</v>
      </c>
      <c r="AM79" s="22">
        <v>133900228</v>
      </c>
    </row>
    <row r="80" spans="1:3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131535094</v>
      </c>
      <c r="F80" s="22">
        <v>0</v>
      </c>
      <c r="G80" s="22">
        <v>5387912</v>
      </c>
      <c r="H80" s="22">
        <v>8513365</v>
      </c>
      <c r="I80" s="22">
        <v>0</v>
      </c>
      <c r="J80" s="22">
        <v>0</v>
      </c>
      <c r="K80" s="22">
        <v>0</v>
      </c>
      <c r="L80" s="22">
        <v>8464290</v>
      </c>
      <c r="M80" s="22">
        <v>153900661</v>
      </c>
      <c r="N80" s="22">
        <v>11310</v>
      </c>
      <c r="O80" s="22">
        <v>6210869</v>
      </c>
      <c r="P80" s="22">
        <v>12537086</v>
      </c>
      <c r="Q80" s="22">
        <v>3057681</v>
      </c>
      <c r="R80" s="22">
        <v>2303812</v>
      </c>
      <c r="S80" s="22">
        <v>4933528</v>
      </c>
      <c r="T80" s="22">
        <v>182954947</v>
      </c>
      <c r="U80" s="22">
        <v>106873680</v>
      </c>
      <c r="V80" s="22">
        <v>0</v>
      </c>
      <c r="W80" s="22">
        <v>2042507</v>
      </c>
      <c r="X80" s="22">
        <v>2292845</v>
      </c>
      <c r="Y80" s="22">
        <v>0</v>
      </c>
      <c r="Z80" s="22">
        <v>0</v>
      </c>
      <c r="AA80" s="22">
        <v>0</v>
      </c>
      <c r="AB80" s="22">
        <v>4309531</v>
      </c>
      <c r="AC80" s="22">
        <v>115518563</v>
      </c>
      <c r="AD80" s="22">
        <v>2834865</v>
      </c>
      <c r="AE80" s="22">
        <v>6251833</v>
      </c>
      <c r="AF80" s="22">
        <v>0</v>
      </c>
      <c r="AG80" s="22">
        <v>1200931</v>
      </c>
      <c r="AH80" s="22">
        <v>2890372</v>
      </c>
      <c r="AI80" s="22">
        <v>128696564</v>
      </c>
      <c r="AJ80" s="22">
        <v>54258383</v>
      </c>
      <c r="AK80" s="22">
        <v>0</v>
      </c>
      <c r="AL80" s="22">
        <v>300352</v>
      </c>
      <c r="AM80" s="22">
        <v>53958031</v>
      </c>
    </row>
    <row r="81" spans="1:3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79400420</v>
      </c>
      <c r="F81" s="22">
        <v>0</v>
      </c>
      <c r="G81" s="22">
        <v>2253949</v>
      </c>
      <c r="H81" s="22">
        <v>3231882</v>
      </c>
      <c r="I81" s="22">
        <v>0</v>
      </c>
      <c r="J81" s="22">
        <v>0</v>
      </c>
      <c r="K81" s="22">
        <v>0</v>
      </c>
      <c r="L81" s="22">
        <v>11190320</v>
      </c>
      <c r="M81" s="22">
        <v>96076571</v>
      </c>
      <c r="N81" s="22">
        <v>0</v>
      </c>
      <c r="O81" s="22">
        <v>5452076</v>
      </c>
      <c r="P81" s="22">
        <v>20429113</v>
      </c>
      <c r="Q81" s="22">
        <v>2687938</v>
      </c>
      <c r="R81" s="22">
        <v>321290</v>
      </c>
      <c r="S81" s="22">
        <v>5494004</v>
      </c>
      <c r="T81" s="22">
        <v>130460992</v>
      </c>
      <c r="U81" s="22">
        <v>56942302</v>
      </c>
      <c r="V81" s="22">
        <v>0</v>
      </c>
      <c r="W81" s="22">
        <v>1248186</v>
      </c>
      <c r="X81" s="22">
        <v>1071888</v>
      </c>
      <c r="Y81" s="22">
        <v>0</v>
      </c>
      <c r="Z81" s="22">
        <v>0</v>
      </c>
      <c r="AA81" s="22">
        <v>0</v>
      </c>
      <c r="AB81" s="22">
        <v>5261292</v>
      </c>
      <c r="AC81" s="22">
        <v>64523668</v>
      </c>
      <c r="AD81" s="22">
        <v>2699956</v>
      </c>
      <c r="AE81" s="22">
        <v>10640600</v>
      </c>
      <c r="AF81" s="22">
        <v>0</v>
      </c>
      <c r="AG81" s="22">
        <v>155403</v>
      </c>
      <c r="AH81" s="22">
        <v>3695373</v>
      </c>
      <c r="AI81" s="22">
        <v>81715000</v>
      </c>
      <c r="AJ81" s="22">
        <v>48745992</v>
      </c>
      <c r="AK81" s="22">
        <v>0</v>
      </c>
      <c r="AL81" s="22">
        <v>0</v>
      </c>
      <c r="AM81" s="22">
        <v>48745992</v>
      </c>
    </row>
    <row r="82" spans="1:3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531353672</v>
      </c>
      <c r="F82" s="22">
        <v>0</v>
      </c>
      <c r="G82" s="22">
        <v>0</v>
      </c>
      <c r="H82" s="22">
        <v>13949125</v>
      </c>
      <c r="I82" s="22">
        <v>0</v>
      </c>
      <c r="J82" s="22">
        <v>863518</v>
      </c>
      <c r="K82" s="22">
        <v>0</v>
      </c>
      <c r="L82" s="22">
        <v>53649334</v>
      </c>
      <c r="M82" s="22">
        <v>599815649</v>
      </c>
      <c r="N82" s="22">
        <v>650508</v>
      </c>
      <c r="O82" s="22">
        <v>8972675</v>
      </c>
      <c r="P82" s="22">
        <v>33609016</v>
      </c>
      <c r="Q82" s="22">
        <v>7147228</v>
      </c>
      <c r="R82" s="22">
        <v>90251</v>
      </c>
      <c r="S82" s="22">
        <v>10305624</v>
      </c>
      <c r="T82" s="22">
        <v>660590951</v>
      </c>
      <c r="U82" s="22">
        <v>357783121</v>
      </c>
      <c r="V82" s="22">
        <v>0</v>
      </c>
      <c r="W82" s="22">
        <v>0</v>
      </c>
      <c r="X82" s="22">
        <v>4137785</v>
      </c>
      <c r="Y82" s="22">
        <v>0</v>
      </c>
      <c r="Z82" s="22">
        <v>452521</v>
      </c>
      <c r="AA82" s="22">
        <v>0</v>
      </c>
      <c r="AB82" s="22">
        <v>25237622</v>
      </c>
      <c r="AC82" s="22">
        <v>387611049</v>
      </c>
      <c r="AD82" s="22">
        <v>3887533</v>
      </c>
      <c r="AE82" s="22">
        <v>20372558</v>
      </c>
      <c r="AF82" s="22">
        <v>0</v>
      </c>
      <c r="AG82" s="22">
        <v>44220</v>
      </c>
      <c r="AH82" s="22">
        <v>5938422</v>
      </c>
      <c r="AI82" s="22">
        <v>417853782</v>
      </c>
      <c r="AJ82" s="22">
        <v>242737169</v>
      </c>
      <c r="AK82" s="22">
        <v>1758016</v>
      </c>
      <c r="AL82" s="22">
        <v>0</v>
      </c>
      <c r="AM82" s="22">
        <v>240979153</v>
      </c>
    </row>
    <row r="83" spans="1:3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164458443</v>
      </c>
      <c r="F83" s="22">
        <v>0</v>
      </c>
      <c r="G83" s="22">
        <v>3373845</v>
      </c>
      <c r="H83" s="22">
        <v>0</v>
      </c>
      <c r="I83" s="22">
        <v>0</v>
      </c>
      <c r="J83" s="22">
        <v>293903</v>
      </c>
      <c r="K83" s="22">
        <v>154769</v>
      </c>
      <c r="L83" s="22">
        <v>0</v>
      </c>
      <c r="M83" s="22">
        <v>168280960</v>
      </c>
      <c r="N83" s="22">
        <v>272676</v>
      </c>
      <c r="O83" s="22">
        <v>12133742</v>
      </c>
      <c r="P83" s="22">
        <v>21301054</v>
      </c>
      <c r="Q83" s="22">
        <v>6526755</v>
      </c>
      <c r="R83" s="22">
        <v>1876326</v>
      </c>
      <c r="S83" s="22">
        <v>8050796</v>
      </c>
      <c r="T83" s="22">
        <v>218442309</v>
      </c>
      <c r="U83" s="22">
        <v>84672124</v>
      </c>
      <c r="V83" s="22">
        <v>0</v>
      </c>
      <c r="W83" s="22">
        <v>304495</v>
      </c>
      <c r="X83" s="22">
        <v>0</v>
      </c>
      <c r="Y83" s="22">
        <v>0</v>
      </c>
      <c r="Z83" s="22">
        <v>119614</v>
      </c>
      <c r="AA83" s="22">
        <v>2675</v>
      </c>
      <c r="AB83" s="22">
        <v>0</v>
      </c>
      <c r="AC83" s="22">
        <v>85098908</v>
      </c>
      <c r="AD83" s="22">
        <v>4904378</v>
      </c>
      <c r="AE83" s="22">
        <v>14741074</v>
      </c>
      <c r="AF83" s="22">
        <v>0</v>
      </c>
      <c r="AG83" s="22">
        <v>496147</v>
      </c>
      <c r="AH83" s="22">
        <v>5514275</v>
      </c>
      <c r="AI83" s="22">
        <v>110754782</v>
      </c>
      <c r="AJ83" s="22">
        <v>107687527</v>
      </c>
      <c r="AK83" s="22">
        <v>0</v>
      </c>
      <c r="AL83" s="22">
        <v>525354</v>
      </c>
      <c r="AM83" s="22">
        <v>107162173</v>
      </c>
    </row>
    <row r="84" spans="1:3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534226269</v>
      </c>
      <c r="F84" s="22">
        <v>0</v>
      </c>
      <c r="G84" s="22">
        <v>1855998</v>
      </c>
      <c r="H84" s="22">
        <v>3895540</v>
      </c>
      <c r="I84" s="22">
        <v>0</v>
      </c>
      <c r="J84" s="22">
        <v>0</v>
      </c>
      <c r="K84" s="22">
        <v>0</v>
      </c>
      <c r="L84" s="22">
        <v>0</v>
      </c>
      <c r="M84" s="22">
        <v>539977807</v>
      </c>
      <c r="N84" s="22">
        <v>676682</v>
      </c>
      <c r="O84" s="22">
        <v>3359611</v>
      </c>
      <c r="P84" s="22">
        <v>20218167</v>
      </c>
      <c r="Q84" s="22">
        <v>3294747</v>
      </c>
      <c r="R84" s="22">
        <v>2064061</v>
      </c>
      <c r="S84" s="22">
        <v>7373385</v>
      </c>
      <c r="T84" s="22">
        <v>576964460</v>
      </c>
      <c r="U84" s="22">
        <v>303862253</v>
      </c>
      <c r="V84" s="22">
        <v>0</v>
      </c>
      <c r="W84" s="22">
        <v>952989</v>
      </c>
      <c r="X84" s="22">
        <v>919551</v>
      </c>
      <c r="Y84" s="22">
        <v>0</v>
      </c>
      <c r="Z84" s="22">
        <v>0</v>
      </c>
      <c r="AA84" s="22">
        <v>0</v>
      </c>
      <c r="AB84" s="22">
        <v>0</v>
      </c>
      <c r="AC84" s="22">
        <v>305734793</v>
      </c>
      <c r="AD84" s="22">
        <v>1522437</v>
      </c>
      <c r="AE84" s="22">
        <v>8712586</v>
      </c>
      <c r="AF84" s="22">
        <v>0</v>
      </c>
      <c r="AG84" s="22">
        <v>1117701</v>
      </c>
      <c r="AH84" s="22">
        <v>3940598</v>
      </c>
      <c r="AI84" s="22">
        <v>321028115</v>
      </c>
      <c r="AJ84" s="22">
        <v>255936345</v>
      </c>
      <c r="AK84" s="22">
        <v>0</v>
      </c>
      <c r="AL84" s="22">
        <v>0</v>
      </c>
      <c r="AM84" s="22">
        <v>255936345</v>
      </c>
    </row>
    <row r="85" spans="1:3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52400068</v>
      </c>
      <c r="F85" s="22">
        <v>0</v>
      </c>
      <c r="G85" s="22">
        <v>5263022</v>
      </c>
      <c r="H85" s="22">
        <v>49596</v>
      </c>
      <c r="I85" s="22">
        <v>0</v>
      </c>
      <c r="J85" s="22">
        <v>0</v>
      </c>
      <c r="K85" s="22">
        <v>36430</v>
      </c>
      <c r="L85" s="22">
        <v>0</v>
      </c>
      <c r="M85" s="22">
        <v>57749116</v>
      </c>
      <c r="N85" s="22">
        <v>616859</v>
      </c>
      <c r="O85" s="22">
        <v>4698782</v>
      </c>
      <c r="P85" s="22">
        <v>12059169</v>
      </c>
      <c r="Q85" s="22">
        <v>3740312</v>
      </c>
      <c r="R85" s="22">
        <v>1923959</v>
      </c>
      <c r="S85" s="22">
        <v>4735137</v>
      </c>
      <c r="T85" s="22">
        <v>85523334</v>
      </c>
      <c r="U85" s="22">
        <v>37168772</v>
      </c>
      <c r="V85" s="22">
        <v>0</v>
      </c>
      <c r="W85" s="22">
        <v>951921</v>
      </c>
      <c r="X85" s="22">
        <v>11572</v>
      </c>
      <c r="Y85" s="22">
        <v>0</v>
      </c>
      <c r="Z85" s="22">
        <v>0</v>
      </c>
      <c r="AA85" s="22">
        <v>35625</v>
      </c>
      <c r="AB85" s="22">
        <v>0</v>
      </c>
      <c r="AC85" s="22">
        <v>38167890</v>
      </c>
      <c r="AD85" s="22">
        <v>1568379</v>
      </c>
      <c r="AE85" s="22">
        <v>6851685</v>
      </c>
      <c r="AF85" s="22">
        <v>0</v>
      </c>
      <c r="AG85" s="22">
        <v>875104</v>
      </c>
      <c r="AH85" s="22">
        <v>3834747</v>
      </c>
      <c r="AI85" s="22">
        <v>51297805</v>
      </c>
      <c r="AJ85" s="22">
        <v>34225529</v>
      </c>
      <c r="AK85" s="22">
        <v>350000</v>
      </c>
      <c r="AL85" s="22">
        <v>0</v>
      </c>
      <c r="AM85" s="22">
        <v>33875529</v>
      </c>
    </row>
    <row r="86" spans="1:3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124604742</v>
      </c>
      <c r="F86" s="22">
        <v>0</v>
      </c>
      <c r="G86" s="22">
        <v>6525737</v>
      </c>
      <c r="H86" s="22">
        <v>3884006</v>
      </c>
      <c r="I86" s="22">
        <v>0</v>
      </c>
      <c r="J86" s="22">
        <v>0</v>
      </c>
      <c r="K86" s="22">
        <v>0</v>
      </c>
      <c r="L86" s="22">
        <v>0</v>
      </c>
      <c r="M86" s="22">
        <v>135014485</v>
      </c>
      <c r="N86" s="22">
        <v>650390</v>
      </c>
      <c r="O86" s="22">
        <v>4538707</v>
      </c>
      <c r="P86" s="22">
        <v>11329987</v>
      </c>
      <c r="Q86" s="22">
        <v>2192928</v>
      </c>
      <c r="R86" s="22">
        <v>0</v>
      </c>
      <c r="S86" s="22">
        <v>4372302</v>
      </c>
      <c r="T86" s="22">
        <v>158098799</v>
      </c>
      <c r="U86" s="22">
        <v>111533816</v>
      </c>
      <c r="V86" s="22">
        <v>0</v>
      </c>
      <c r="W86" s="22">
        <v>3342771</v>
      </c>
      <c r="X86" s="22">
        <v>1957385</v>
      </c>
      <c r="Y86" s="22">
        <v>0</v>
      </c>
      <c r="Z86" s="22">
        <v>0</v>
      </c>
      <c r="AA86" s="22">
        <v>0</v>
      </c>
      <c r="AB86" s="22">
        <v>0</v>
      </c>
      <c r="AC86" s="22">
        <v>116833972</v>
      </c>
      <c r="AD86" s="22">
        <v>1242134</v>
      </c>
      <c r="AE86" s="22">
        <v>4596099</v>
      </c>
      <c r="AF86" s="22">
        <v>0</v>
      </c>
      <c r="AG86" s="22">
        <v>1986606</v>
      </c>
      <c r="AH86" s="22">
        <v>0</v>
      </c>
      <c r="AI86" s="22">
        <v>124658811</v>
      </c>
      <c r="AJ86" s="22">
        <v>33439988</v>
      </c>
      <c r="AK86" s="22">
        <v>2866322</v>
      </c>
      <c r="AL86" s="22">
        <v>324588</v>
      </c>
      <c r="AM86" s="22">
        <v>30249078</v>
      </c>
    </row>
    <row r="87" spans="1:3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171801899</v>
      </c>
      <c r="F87" s="22">
        <v>0</v>
      </c>
      <c r="G87" s="22">
        <v>6231455</v>
      </c>
      <c r="H87" s="22">
        <v>25323544</v>
      </c>
      <c r="I87" s="22">
        <v>0</v>
      </c>
      <c r="J87" s="22">
        <v>0</v>
      </c>
      <c r="K87" s="22">
        <v>0</v>
      </c>
      <c r="L87" s="22">
        <v>0</v>
      </c>
      <c r="M87" s="22">
        <v>203356898</v>
      </c>
      <c r="N87" s="22">
        <v>977633</v>
      </c>
      <c r="O87" s="22">
        <v>10337985</v>
      </c>
      <c r="P87" s="22">
        <v>16035963</v>
      </c>
      <c r="Q87" s="22">
        <v>4079028</v>
      </c>
      <c r="R87" s="22">
        <v>1021493</v>
      </c>
      <c r="S87" s="22">
        <v>11677246</v>
      </c>
      <c r="T87" s="22">
        <v>247486246</v>
      </c>
      <c r="U87" s="22">
        <v>113668520</v>
      </c>
      <c r="V87" s="22">
        <v>0</v>
      </c>
      <c r="W87" s="22">
        <v>2794030</v>
      </c>
      <c r="X87" s="22">
        <v>5920012</v>
      </c>
      <c r="Y87" s="22">
        <v>0</v>
      </c>
      <c r="Z87" s="22">
        <v>0</v>
      </c>
      <c r="AA87" s="22">
        <v>0</v>
      </c>
      <c r="AB87" s="22">
        <v>0</v>
      </c>
      <c r="AC87" s="22">
        <v>122382562</v>
      </c>
      <c r="AD87" s="22">
        <v>4546666</v>
      </c>
      <c r="AE87" s="22">
        <v>9743667</v>
      </c>
      <c r="AF87" s="22">
        <v>0</v>
      </c>
      <c r="AG87" s="22">
        <v>480346</v>
      </c>
      <c r="AH87" s="22">
        <v>6215649</v>
      </c>
      <c r="AI87" s="22">
        <v>143368890</v>
      </c>
      <c r="AJ87" s="22">
        <v>104117356</v>
      </c>
      <c r="AK87" s="22">
        <v>78124</v>
      </c>
      <c r="AL87" s="22">
        <v>0</v>
      </c>
      <c r="AM87" s="22">
        <v>104039232</v>
      </c>
    </row>
    <row r="88" spans="1:3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532250050</v>
      </c>
      <c r="F88" s="22">
        <v>0</v>
      </c>
      <c r="G88" s="22">
        <v>25791491</v>
      </c>
      <c r="H88" s="22">
        <v>17757039</v>
      </c>
      <c r="I88" s="22">
        <v>45109</v>
      </c>
      <c r="J88" s="22">
        <v>0</v>
      </c>
      <c r="K88" s="22">
        <v>0</v>
      </c>
      <c r="L88" s="22">
        <v>0</v>
      </c>
      <c r="M88" s="22">
        <v>575843689</v>
      </c>
      <c r="N88" s="22">
        <v>14061788</v>
      </c>
      <c r="O88" s="22">
        <v>23421461</v>
      </c>
      <c r="P88" s="22">
        <v>31389720</v>
      </c>
      <c r="Q88" s="22">
        <v>17825856</v>
      </c>
      <c r="R88" s="22">
        <v>4770686</v>
      </c>
      <c r="S88" s="22">
        <v>15448611</v>
      </c>
      <c r="T88" s="22">
        <v>682761811</v>
      </c>
      <c r="U88" s="22">
        <v>404400368</v>
      </c>
      <c r="V88" s="22">
        <v>8854073</v>
      </c>
      <c r="W88" s="22">
        <v>4740545</v>
      </c>
      <c r="X88" s="22">
        <v>0</v>
      </c>
      <c r="Y88" s="22">
        <v>501</v>
      </c>
      <c r="Z88" s="22">
        <v>0</v>
      </c>
      <c r="AA88" s="22">
        <v>0</v>
      </c>
      <c r="AB88" s="22">
        <v>0</v>
      </c>
      <c r="AC88" s="22">
        <v>417995487</v>
      </c>
      <c r="AD88" s="22">
        <v>5725144</v>
      </c>
      <c r="AE88" s="22">
        <v>20791348</v>
      </c>
      <c r="AF88" s="22">
        <v>0</v>
      </c>
      <c r="AG88" s="22">
        <v>2575983</v>
      </c>
      <c r="AH88" s="22">
        <v>7790165</v>
      </c>
      <c r="AI88" s="22">
        <v>454878127</v>
      </c>
      <c r="AJ88" s="22">
        <v>227883684</v>
      </c>
      <c r="AK88" s="22">
        <v>137453</v>
      </c>
      <c r="AL88" s="22">
        <v>403567</v>
      </c>
      <c r="AM88" s="22">
        <v>227342664</v>
      </c>
    </row>
    <row r="89" spans="1:3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227040701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227040701</v>
      </c>
      <c r="N89" s="22">
        <v>914939</v>
      </c>
      <c r="O89" s="22">
        <v>14072412</v>
      </c>
      <c r="P89" s="22">
        <v>17971466</v>
      </c>
      <c r="Q89" s="22">
        <v>6802524</v>
      </c>
      <c r="R89" s="22">
        <v>764766</v>
      </c>
      <c r="S89" s="22">
        <v>7378174</v>
      </c>
      <c r="T89" s="22">
        <v>274944982</v>
      </c>
      <c r="U89" s="22">
        <v>172514825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172514825</v>
      </c>
      <c r="AD89" s="22">
        <v>3409436</v>
      </c>
      <c r="AE89" s="22">
        <v>8712384</v>
      </c>
      <c r="AF89" s="22">
        <v>0</v>
      </c>
      <c r="AG89" s="22">
        <v>264174</v>
      </c>
      <c r="AH89" s="22">
        <v>4097020</v>
      </c>
      <c r="AI89" s="22">
        <v>188997839</v>
      </c>
      <c r="AJ89" s="22">
        <v>85947143</v>
      </c>
      <c r="AK89" s="22">
        <v>0</v>
      </c>
      <c r="AL89" s="22">
        <v>3562509</v>
      </c>
      <c r="AM89" s="22">
        <v>82384634</v>
      </c>
    </row>
    <row r="90" spans="1:3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247898274</v>
      </c>
      <c r="F90" s="22">
        <v>0</v>
      </c>
      <c r="G90" s="22">
        <v>14087649</v>
      </c>
      <c r="H90" s="22">
        <v>6235531</v>
      </c>
      <c r="I90" s="22">
        <v>0</v>
      </c>
      <c r="J90" s="22">
        <v>7710</v>
      </c>
      <c r="K90" s="22">
        <v>59944</v>
      </c>
      <c r="L90" s="22">
        <v>0</v>
      </c>
      <c r="M90" s="22">
        <v>268289108</v>
      </c>
      <c r="N90" s="22">
        <v>0</v>
      </c>
      <c r="O90" s="22">
        <v>14118502</v>
      </c>
      <c r="P90" s="22">
        <v>7627541</v>
      </c>
      <c r="Q90" s="22">
        <v>2912470</v>
      </c>
      <c r="R90" s="22">
        <v>4638500</v>
      </c>
      <c r="S90" s="22">
        <v>7500425</v>
      </c>
      <c r="T90" s="22">
        <v>305086546</v>
      </c>
      <c r="U90" s="22">
        <v>204779984</v>
      </c>
      <c r="V90" s="22">
        <v>0</v>
      </c>
      <c r="W90" s="22">
        <v>3646483</v>
      </c>
      <c r="X90" s="22">
        <v>2882094</v>
      </c>
      <c r="Y90" s="22">
        <v>0</v>
      </c>
      <c r="Z90" s="22">
        <v>7304</v>
      </c>
      <c r="AA90" s="22">
        <v>59944</v>
      </c>
      <c r="AB90" s="22">
        <v>0</v>
      </c>
      <c r="AC90" s="22">
        <v>211375809</v>
      </c>
      <c r="AD90" s="22">
        <v>3951985</v>
      </c>
      <c r="AE90" s="22">
        <v>4643324</v>
      </c>
      <c r="AF90" s="22">
        <v>0</v>
      </c>
      <c r="AG90" s="22">
        <v>1771731</v>
      </c>
      <c r="AH90" s="22">
        <v>4130420</v>
      </c>
      <c r="AI90" s="22">
        <v>225873269</v>
      </c>
      <c r="AJ90" s="22">
        <v>79213277</v>
      </c>
      <c r="AK90" s="22">
        <v>7842140</v>
      </c>
      <c r="AL90" s="22">
        <v>8028140</v>
      </c>
      <c r="AM90" s="22">
        <v>63342997</v>
      </c>
    </row>
    <row r="91" spans="1:3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1158034151</v>
      </c>
      <c r="F91" s="22">
        <v>0</v>
      </c>
      <c r="G91" s="22">
        <v>24935730</v>
      </c>
      <c r="H91" s="22">
        <v>16732895</v>
      </c>
      <c r="I91" s="22">
        <v>1557032</v>
      </c>
      <c r="J91" s="22">
        <v>0</v>
      </c>
      <c r="K91" s="22">
        <v>0</v>
      </c>
      <c r="L91" s="22">
        <v>0</v>
      </c>
      <c r="M91" s="22">
        <v>1201259808</v>
      </c>
      <c r="N91" s="22">
        <v>10344810</v>
      </c>
      <c r="O91" s="22">
        <v>62160726</v>
      </c>
      <c r="P91" s="22">
        <v>18097013</v>
      </c>
      <c r="Q91" s="22">
        <v>8504153</v>
      </c>
      <c r="R91" s="22">
        <v>14700173</v>
      </c>
      <c r="S91" s="22">
        <v>13555702</v>
      </c>
      <c r="T91" s="22">
        <v>1328622385</v>
      </c>
      <c r="U91" s="22">
        <v>988511485</v>
      </c>
      <c r="V91" s="22">
        <v>0</v>
      </c>
      <c r="W91" s="22">
        <v>8969306</v>
      </c>
      <c r="X91" s="22">
        <v>4992210</v>
      </c>
      <c r="Y91" s="22">
        <v>216636</v>
      </c>
      <c r="Z91" s="22">
        <v>0</v>
      </c>
      <c r="AA91" s="22">
        <v>0</v>
      </c>
      <c r="AB91" s="22">
        <v>0</v>
      </c>
      <c r="AC91" s="22">
        <v>1002689637</v>
      </c>
      <c r="AD91" s="22">
        <v>13246943</v>
      </c>
      <c r="AE91" s="22">
        <v>9847309</v>
      </c>
      <c r="AF91" s="22">
        <v>0</v>
      </c>
      <c r="AG91" s="22">
        <v>8567625</v>
      </c>
      <c r="AH91" s="22">
        <v>7095401</v>
      </c>
      <c r="AI91" s="22">
        <v>1041446915</v>
      </c>
      <c r="AJ91" s="22">
        <v>287175470</v>
      </c>
      <c r="AK91" s="22">
        <v>-429505</v>
      </c>
      <c r="AL91" s="22">
        <v>10903660</v>
      </c>
      <c r="AM91" s="22">
        <v>276701315</v>
      </c>
    </row>
    <row r="92" spans="1:3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18234472</v>
      </c>
      <c r="F92" s="22">
        <v>0</v>
      </c>
      <c r="G92" s="22">
        <v>17992169</v>
      </c>
      <c r="H92" s="22">
        <v>1142192</v>
      </c>
      <c r="I92" s="22">
        <v>0</v>
      </c>
      <c r="J92" s="22">
        <v>0</v>
      </c>
      <c r="K92" s="22">
        <v>0</v>
      </c>
      <c r="L92" s="22">
        <v>0</v>
      </c>
      <c r="M92" s="22">
        <v>37368833</v>
      </c>
      <c r="N92" s="22">
        <v>0</v>
      </c>
      <c r="O92" s="22">
        <v>20753951</v>
      </c>
      <c r="P92" s="22">
        <v>5577457</v>
      </c>
      <c r="Q92" s="22">
        <v>2218204</v>
      </c>
      <c r="R92" s="22">
        <v>978021</v>
      </c>
      <c r="S92" s="22">
        <v>1826732</v>
      </c>
      <c r="T92" s="22">
        <v>68723198</v>
      </c>
      <c r="U92" s="22">
        <v>13301867</v>
      </c>
      <c r="V92" s="22">
        <v>0</v>
      </c>
      <c r="W92" s="22">
        <v>1969454</v>
      </c>
      <c r="X92" s="22">
        <v>4080515</v>
      </c>
      <c r="Y92" s="22">
        <v>506953</v>
      </c>
      <c r="Z92" s="22">
        <v>0</v>
      </c>
      <c r="AA92" s="22">
        <v>0</v>
      </c>
      <c r="AB92" s="22">
        <v>0</v>
      </c>
      <c r="AC92" s="22">
        <v>19858789</v>
      </c>
      <c r="AD92" s="22">
        <v>8334247</v>
      </c>
      <c r="AE92" s="22">
        <v>2911374</v>
      </c>
      <c r="AF92" s="22">
        <v>0</v>
      </c>
      <c r="AG92" s="22">
        <v>177038</v>
      </c>
      <c r="AH92" s="22">
        <v>957669</v>
      </c>
      <c r="AI92" s="22">
        <v>32239117</v>
      </c>
      <c r="AJ92" s="22">
        <v>36484081</v>
      </c>
      <c r="AK92" s="22">
        <v>4555907</v>
      </c>
      <c r="AL92" s="22">
        <v>733000</v>
      </c>
      <c r="AM92" s="22">
        <v>31195174</v>
      </c>
    </row>
    <row r="93" spans="1:3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67427346</v>
      </c>
      <c r="F93" s="22">
        <v>0</v>
      </c>
      <c r="G93" s="22">
        <v>36690813</v>
      </c>
      <c r="H93" s="22">
        <v>25376837</v>
      </c>
      <c r="I93" s="22">
        <v>8482293</v>
      </c>
      <c r="J93" s="22">
        <v>0</v>
      </c>
      <c r="K93" s="22">
        <v>0</v>
      </c>
      <c r="L93" s="22">
        <v>271880</v>
      </c>
      <c r="M93" s="22">
        <v>138249169</v>
      </c>
      <c r="N93" s="22">
        <v>6828661</v>
      </c>
      <c r="O93" s="22">
        <v>78894665</v>
      </c>
      <c r="P93" s="22">
        <v>79237645</v>
      </c>
      <c r="Q93" s="22">
        <v>41084451</v>
      </c>
      <c r="R93" s="22">
        <v>29174818</v>
      </c>
      <c r="S93" s="22">
        <v>11187784</v>
      </c>
      <c r="T93" s="22">
        <v>384657193</v>
      </c>
      <c r="U93" s="22">
        <v>35452815</v>
      </c>
      <c r="V93" s="22">
        <v>0</v>
      </c>
      <c r="W93" s="22">
        <v>15567411</v>
      </c>
      <c r="X93" s="22">
        <v>7976010</v>
      </c>
      <c r="Y93" s="22">
        <v>1970784</v>
      </c>
      <c r="Z93" s="22">
        <v>13594</v>
      </c>
      <c r="AA93" s="22">
        <v>0</v>
      </c>
      <c r="AB93" s="22">
        <v>9060</v>
      </c>
      <c r="AC93" s="22">
        <v>60989674</v>
      </c>
      <c r="AD93" s="22">
        <v>22018590</v>
      </c>
      <c r="AE93" s="22">
        <v>38036064</v>
      </c>
      <c r="AF93" s="22">
        <v>0</v>
      </c>
      <c r="AG93" s="22">
        <v>11986940</v>
      </c>
      <c r="AH93" s="22">
        <v>5004942</v>
      </c>
      <c r="AI93" s="22">
        <v>138036210</v>
      </c>
      <c r="AJ93" s="22">
        <v>246620983</v>
      </c>
      <c r="AK93" s="22">
        <v>14958557</v>
      </c>
      <c r="AL93" s="22">
        <v>1541557</v>
      </c>
      <c r="AM93" s="22">
        <v>230120869</v>
      </c>
    </row>
    <row r="94" spans="1:3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45752791</v>
      </c>
      <c r="F94" s="22">
        <v>0</v>
      </c>
      <c r="G94" s="22">
        <v>12168859</v>
      </c>
      <c r="H94" s="22">
        <v>14714201</v>
      </c>
      <c r="I94" s="22">
        <v>6445069</v>
      </c>
      <c r="J94" s="22">
        <v>0</v>
      </c>
      <c r="K94" s="22">
        <v>0</v>
      </c>
      <c r="L94" s="22">
        <v>0</v>
      </c>
      <c r="M94" s="22">
        <v>79080920</v>
      </c>
      <c r="N94" s="22">
        <v>26445</v>
      </c>
      <c r="O94" s="22">
        <v>28107764</v>
      </c>
      <c r="P94" s="22">
        <v>13201429</v>
      </c>
      <c r="Q94" s="22">
        <v>1389709</v>
      </c>
      <c r="R94" s="22">
        <v>2836721</v>
      </c>
      <c r="S94" s="22">
        <v>4155698</v>
      </c>
      <c r="T94" s="22">
        <v>128798686</v>
      </c>
      <c r="U94" s="22">
        <v>23764003</v>
      </c>
      <c r="V94" s="22">
        <v>0</v>
      </c>
      <c r="W94" s="22">
        <v>7043867</v>
      </c>
      <c r="X94" s="22">
        <v>9237953</v>
      </c>
      <c r="Y94" s="22">
        <v>5147409</v>
      </c>
      <c r="Z94" s="22">
        <v>0</v>
      </c>
      <c r="AA94" s="22">
        <v>0</v>
      </c>
      <c r="AB94" s="22">
        <v>0</v>
      </c>
      <c r="AC94" s="22">
        <v>45193232</v>
      </c>
      <c r="AD94" s="22">
        <v>7106841</v>
      </c>
      <c r="AE94" s="22">
        <v>4313181</v>
      </c>
      <c r="AF94" s="22">
        <v>0</v>
      </c>
      <c r="AG94" s="22">
        <v>1233402</v>
      </c>
      <c r="AH94" s="22">
        <v>1751535</v>
      </c>
      <c r="AI94" s="22">
        <v>59598191</v>
      </c>
      <c r="AJ94" s="22">
        <v>69200495</v>
      </c>
      <c r="AK94" s="22">
        <v>3885212</v>
      </c>
      <c r="AL94" s="22">
        <v>608874</v>
      </c>
      <c r="AM94" s="22">
        <v>64706409</v>
      </c>
    </row>
    <row r="95" spans="1:3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6311257</v>
      </c>
      <c r="F95" s="22">
        <v>0</v>
      </c>
      <c r="G95" s="22">
        <v>3710080</v>
      </c>
      <c r="H95" s="22">
        <v>5031403</v>
      </c>
      <c r="I95" s="22">
        <v>362785</v>
      </c>
      <c r="J95" s="22">
        <v>0</v>
      </c>
      <c r="K95" s="22">
        <v>0</v>
      </c>
      <c r="L95" s="22">
        <v>0</v>
      </c>
      <c r="M95" s="22">
        <v>15415525</v>
      </c>
      <c r="N95" s="22">
        <v>0</v>
      </c>
      <c r="O95" s="22">
        <v>4254079</v>
      </c>
      <c r="P95" s="22">
        <v>1125862</v>
      </c>
      <c r="Q95" s="22">
        <v>231357</v>
      </c>
      <c r="R95" s="22">
        <v>114510</v>
      </c>
      <c r="S95" s="22">
        <v>192537</v>
      </c>
      <c r="T95" s="22">
        <v>21333870</v>
      </c>
      <c r="U95" s="22">
        <v>4521220</v>
      </c>
      <c r="V95" s="22">
        <v>0</v>
      </c>
      <c r="W95" s="22">
        <v>1431189</v>
      </c>
      <c r="X95" s="22">
        <v>1744826</v>
      </c>
      <c r="Y95" s="22">
        <v>192636</v>
      </c>
      <c r="Z95" s="22">
        <v>0</v>
      </c>
      <c r="AA95" s="22">
        <v>0</v>
      </c>
      <c r="AB95" s="22">
        <v>0</v>
      </c>
      <c r="AC95" s="22">
        <v>7889871</v>
      </c>
      <c r="AD95" s="22">
        <v>1533815</v>
      </c>
      <c r="AE95" s="22">
        <v>791622</v>
      </c>
      <c r="AF95" s="22">
        <v>0</v>
      </c>
      <c r="AG95" s="22">
        <v>58378</v>
      </c>
      <c r="AH95" s="22">
        <v>114100</v>
      </c>
      <c r="AI95" s="22">
        <v>10387786</v>
      </c>
      <c r="AJ95" s="22">
        <v>10946084</v>
      </c>
      <c r="AK95" s="22">
        <v>0</v>
      </c>
      <c r="AL95" s="22">
        <v>387254</v>
      </c>
      <c r="AM95" s="22">
        <v>10558830</v>
      </c>
    </row>
    <row r="96" spans="1:3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6764865</v>
      </c>
      <c r="F96" s="22">
        <v>0</v>
      </c>
      <c r="G96" s="22">
        <v>6915751</v>
      </c>
      <c r="H96" s="22">
        <v>9035785</v>
      </c>
      <c r="I96" s="22">
        <v>64628</v>
      </c>
      <c r="J96" s="22">
        <v>0</v>
      </c>
      <c r="K96" s="22">
        <v>0</v>
      </c>
      <c r="L96" s="22">
        <v>0</v>
      </c>
      <c r="M96" s="22">
        <v>22781029</v>
      </c>
      <c r="N96" s="22">
        <v>49209</v>
      </c>
      <c r="O96" s="22">
        <v>5871792</v>
      </c>
      <c r="P96" s="22">
        <v>772054</v>
      </c>
      <c r="Q96" s="22">
        <v>385357</v>
      </c>
      <c r="R96" s="22">
        <v>363358</v>
      </c>
      <c r="S96" s="22">
        <v>484753</v>
      </c>
      <c r="T96" s="22">
        <v>30707552</v>
      </c>
      <c r="U96" s="22">
        <v>6003308</v>
      </c>
      <c r="V96" s="22">
        <v>0</v>
      </c>
      <c r="W96" s="22">
        <v>3831206</v>
      </c>
      <c r="X96" s="22">
        <v>1025322</v>
      </c>
      <c r="Y96" s="22">
        <v>5602</v>
      </c>
      <c r="Z96" s="22">
        <v>0</v>
      </c>
      <c r="AA96" s="22">
        <v>0</v>
      </c>
      <c r="AB96" s="22">
        <v>0</v>
      </c>
      <c r="AC96" s="22">
        <v>10865438</v>
      </c>
      <c r="AD96" s="22">
        <v>2628467</v>
      </c>
      <c r="AE96" s="22">
        <v>550047</v>
      </c>
      <c r="AF96" s="22">
        <v>0</v>
      </c>
      <c r="AG96" s="22">
        <v>236183</v>
      </c>
      <c r="AH96" s="22">
        <v>368817</v>
      </c>
      <c r="AI96" s="22">
        <v>14648952</v>
      </c>
      <c r="AJ96" s="22">
        <v>16058600</v>
      </c>
      <c r="AK96" s="22">
        <v>64423</v>
      </c>
      <c r="AL96" s="22">
        <v>0</v>
      </c>
      <c r="AM96" s="22">
        <v>15994177</v>
      </c>
    </row>
    <row r="97" spans="1:3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10319211</v>
      </c>
      <c r="F97" s="22">
        <v>0</v>
      </c>
      <c r="G97" s="22">
        <v>15026626</v>
      </c>
      <c r="H97" s="22">
        <v>18230708</v>
      </c>
      <c r="I97" s="22">
        <v>0</v>
      </c>
      <c r="J97" s="22">
        <v>0</v>
      </c>
      <c r="K97" s="22">
        <v>0</v>
      </c>
      <c r="L97" s="22">
        <v>0</v>
      </c>
      <c r="M97" s="22">
        <v>43576545</v>
      </c>
      <c r="N97" s="22">
        <v>1189045</v>
      </c>
      <c r="O97" s="22">
        <v>7540557</v>
      </c>
      <c r="P97" s="22">
        <v>2433663</v>
      </c>
      <c r="Q97" s="22">
        <v>1816416</v>
      </c>
      <c r="R97" s="22">
        <v>621470</v>
      </c>
      <c r="S97" s="22">
        <v>1306304</v>
      </c>
      <c r="T97" s="22">
        <v>58484000</v>
      </c>
      <c r="U97" s="22">
        <v>7932389</v>
      </c>
      <c r="V97" s="22">
        <v>0</v>
      </c>
      <c r="W97" s="22">
        <v>5861444</v>
      </c>
      <c r="X97" s="22">
        <v>1107710</v>
      </c>
      <c r="Y97" s="22">
        <v>0</v>
      </c>
      <c r="Z97" s="22">
        <v>0</v>
      </c>
      <c r="AA97" s="22">
        <v>0</v>
      </c>
      <c r="AB97" s="22">
        <v>0</v>
      </c>
      <c r="AC97" s="22">
        <v>14901543</v>
      </c>
      <c r="AD97" s="22">
        <v>2248993</v>
      </c>
      <c r="AE97" s="22">
        <v>1961537</v>
      </c>
      <c r="AF97" s="22">
        <v>0</v>
      </c>
      <c r="AG97" s="22">
        <v>190265</v>
      </c>
      <c r="AH97" s="22">
        <v>691138</v>
      </c>
      <c r="AI97" s="22">
        <v>19993476</v>
      </c>
      <c r="AJ97" s="22">
        <v>38490524</v>
      </c>
      <c r="AK97" s="22">
        <v>6506055</v>
      </c>
      <c r="AL97" s="22">
        <v>291587</v>
      </c>
      <c r="AM97" s="22">
        <v>31692882</v>
      </c>
    </row>
    <row r="98" spans="1:3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10084206</v>
      </c>
      <c r="F98" s="22">
        <v>0</v>
      </c>
      <c r="G98" s="22">
        <v>4486763</v>
      </c>
      <c r="H98" s="22">
        <v>8503595</v>
      </c>
      <c r="I98" s="22">
        <v>0</v>
      </c>
      <c r="J98" s="22">
        <v>0</v>
      </c>
      <c r="K98" s="22">
        <v>0</v>
      </c>
      <c r="L98" s="22">
        <v>0</v>
      </c>
      <c r="M98" s="22">
        <v>23074564</v>
      </c>
      <c r="N98" s="22">
        <v>0</v>
      </c>
      <c r="O98" s="22">
        <v>3841107</v>
      </c>
      <c r="P98" s="22">
        <v>1200589</v>
      </c>
      <c r="Q98" s="22">
        <v>422061</v>
      </c>
      <c r="R98" s="22">
        <v>0</v>
      </c>
      <c r="S98" s="22">
        <v>700348</v>
      </c>
      <c r="T98" s="22">
        <v>29238669</v>
      </c>
      <c r="U98" s="22">
        <v>3903300</v>
      </c>
      <c r="V98" s="22">
        <v>0</v>
      </c>
      <c r="W98" s="22">
        <v>3228132</v>
      </c>
      <c r="X98" s="22">
        <v>5181176</v>
      </c>
      <c r="Y98" s="22">
        <v>0</v>
      </c>
      <c r="Z98" s="22">
        <v>0</v>
      </c>
      <c r="AA98" s="22">
        <v>0</v>
      </c>
      <c r="AB98" s="22">
        <v>0</v>
      </c>
      <c r="AC98" s="22">
        <v>12312608</v>
      </c>
      <c r="AD98" s="22">
        <v>1662253</v>
      </c>
      <c r="AE98" s="22">
        <v>855263</v>
      </c>
      <c r="AF98" s="22">
        <v>0</v>
      </c>
      <c r="AG98" s="22">
        <v>0</v>
      </c>
      <c r="AH98" s="22">
        <v>474724</v>
      </c>
      <c r="AI98" s="22">
        <v>15304848</v>
      </c>
      <c r="AJ98" s="22">
        <v>13933821</v>
      </c>
      <c r="AK98" s="22">
        <v>82117</v>
      </c>
      <c r="AL98" s="22">
        <v>0</v>
      </c>
      <c r="AM98" s="22">
        <v>13851704</v>
      </c>
    </row>
    <row r="99" spans="1:3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107119693</v>
      </c>
      <c r="F99" s="22">
        <v>0</v>
      </c>
      <c r="G99" s="22">
        <v>25596278</v>
      </c>
      <c r="H99" s="22">
        <v>14797417</v>
      </c>
      <c r="I99" s="22">
        <v>7554503</v>
      </c>
      <c r="J99" s="22">
        <v>0</v>
      </c>
      <c r="K99" s="22">
        <v>0</v>
      </c>
      <c r="L99" s="22">
        <v>0</v>
      </c>
      <c r="M99" s="22">
        <v>155067891</v>
      </c>
      <c r="N99" s="22">
        <v>1001189</v>
      </c>
      <c r="O99" s="22">
        <v>77012384</v>
      </c>
      <c r="P99" s="22">
        <v>10827001</v>
      </c>
      <c r="Q99" s="22">
        <v>5735965</v>
      </c>
      <c r="R99" s="22">
        <v>11562645</v>
      </c>
      <c r="S99" s="22">
        <v>4030282</v>
      </c>
      <c r="T99" s="22">
        <v>265237357</v>
      </c>
      <c r="U99" s="22">
        <v>36190147</v>
      </c>
      <c r="V99" s="22">
        <v>0</v>
      </c>
      <c r="W99" s="22">
        <v>8159652</v>
      </c>
      <c r="X99" s="22">
        <v>7365070</v>
      </c>
      <c r="Y99" s="22">
        <v>1655685</v>
      </c>
      <c r="Z99" s="22">
        <v>0</v>
      </c>
      <c r="AA99" s="22">
        <v>0</v>
      </c>
      <c r="AB99" s="22">
        <v>0</v>
      </c>
      <c r="AC99" s="22">
        <v>53370554</v>
      </c>
      <c r="AD99" s="22">
        <v>12304137</v>
      </c>
      <c r="AE99" s="22">
        <v>8602480</v>
      </c>
      <c r="AF99" s="22">
        <v>0</v>
      </c>
      <c r="AG99" s="22">
        <v>3497449</v>
      </c>
      <c r="AH99" s="22">
        <v>2025709</v>
      </c>
      <c r="AI99" s="22">
        <v>79800329</v>
      </c>
      <c r="AJ99" s="22">
        <v>185437028</v>
      </c>
      <c r="AK99" s="22">
        <v>18766692</v>
      </c>
      <c r="AL99" s="22">
        <v>20424</v>
      </c>
      <c r="AM99" s="22">
        <v>166649912</v>
      </c>
    </row>
    <row r="100" spans="1:3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9377268</v>
      </c>
      <c r="F100" s="22">
        <v>0</v>
      </c>
      <c r="G100" s="22">
        <v>7165987</v>
      </c>
      <c r="H100" s="22">
        <v>4671145</v>
      </c>
      <c r="I100" s="22">
        <v>815072</v>
      </c>
      <c r="J100" s="22">
        <v>0</v>
      </c>
      <c r="K100" s="22">
        <v>1142324</v>
      </c>
      <c r="L100" s="22">
        <v>0</v>
      </c>
      <c r="M100" s="22">
        <v>23171796</v>
      </c>
      <c r="N100" s="22">
        <v>0</v>
      </c>
      <c r="O100" s="22">
        <v>3555340</v>
      </c>
      <c r="P100" s="22">
        <v>1575600</v>
      </c>
      <c r="Q100" s="22">
        <v>175611</v>
      </c>
      <c r="R100" s="22">
        <v>1144723</v>
      </c>
      <c r="S100" s="22">
        <v>498511</v>
      </c>
      <c r="T100" s="22">
        <v>30121581</v>
      </c>
      <c r="U100" s="22">
        <v>4517963</v>
      </c>
      <c r="V100" s="22">
        <v>0</v>
      </c>
      <c r="W100" s="22">
        <v>3310845</v>
      </c>
      <c r="X100" s="22">
        <v>1822132</v>
      </c>
      <c r="Y100" s="22">
        <v>226564</v>
      </c>
      <c r="Z100" s="22">
        <v>0</v>
      </c>
      <c r="AA100" s="22">
        <v>161369</v>
      </c>
      <c r="AB100" s="22">
        <v>0</v>
      </c>
      <c r="AC100" s="22">
        <v>10038873</v>
      </c>
      <c r="AD100" s="22">
        <v>885663</v>
      </c>
      <c r="AE100" s="22">
        <v>878830</v>
      </c>
      <c r="AF100" s="22">
        <v>0</v>
      </c>
      <c r="AG100" s="22">
        <v>578111</v>
      </c>
      <c r="AH100" s="22">
        <v>308665</v>
      </c>
      <c r="AI100" s="22">
        <v>12690142</v>
      </c>
      <c r="AJ100" s="22">
        <v>17431439</v>
      </c>
      <c r="AK100" s="22">
        <v>1869709</v>
      </c>
      <c r="AL100" s="22">
        <v>1307690</v>
      </c>
      <c r="AM100" s="22">
        <v>14254040</v>
      </c>
    </row>
    <row r="101" spans="1:3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77046823</v>
      </c>
      <c r="F101" s="22">
        <v>0</v>
      </c>
      <c r="G101" s="22">
        <v>25225742</v>
      </c>
      <c r="H101" s="22">
        <v>50873492</v>
      </c>
      <c r="I101" s="22">
        <v>9806573</v>
      </c>
      <c r="J101" s="22">
        <v>0</v>
      </c>
      <c r="K101" s="22">
        <v>0</v>
      </c>
      <c r="L101" s="22">
        <v>0</v>
      </c>
      <c r="M101" s="22">
        <v>162952630</v>
      </c>
      <c r="N101" s="22">
        <v>0</v>
      </c>
      <c r="O101" s="22">
        <v>44554333</v>
      </c>
      <c r="P101" s="22">
        <v>8363827</v>
      </c>
      <c r="Q101" s="22">
        <v>11971852</v>
      </c>
      <c r="R101" s="22">
        <v>8229855</v>
      </c>
      <c r="S101" s="22">
        <v>4286115</v>
      </c>
      <c r="T101" s="22">
        <v>240358612</v>
      </c>
      <c r="U101" s="22">
        <v>32568082</v>
      </c>
      <c r="V101" s="22">
        <v>0</v>
      </c>
      <c r="W101" s="22">
        <v>7118713</v>
      </c>
      <c r="X101" s="22">
        <v>29976191</v>
      </c>
      <c r="Y101" s="22">
        <v>1342218</v>
      </c>
      <c r="Z101" s="22">
        <v>0</v>
      </c>
      <c r="AA101" s="22">
        <v>0</v>
      </c>
      <c r="AB101" s="22">
        <v>0</v>
      </c>
      <c r="AC101" s="22">
        <v>71005204</v>
      </c>
      <c r="AD101" s="22">
        <v>17357050</v>
      </c>
      <c r="AE101" s="22">
        <v>4453789</v>
      </c>
      <c r="AF101" s="22">
        <v>167722</v>
      </c>
      <c r="AG101" s="22">
        <v>4338674</v>
      </c>
      <c r="AH101" s="22">
        <v>2398511</v>
      </c>
      <c r="AI101" s="22">
        <v>99720950</v>
      </c>
      <c r="AJ101" s="22">
        <v>140637662</v>
      </c>
      <c r="AK101" s="22">
        <v>12280622</v>
      </c>
      <c r="AL101" s="22">
        <v>2436610</v>
      </c>
      <c r="AM101" s="22">
        <v>125920430</v>
      </c>
    </row>
    <row r="102" spans="1:3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24218640</v>
      </c>
      <c r="F102" s="22">
        <v>0</v>
      </c>
      <c r="G102" s="22">
        <v>2942580</v>
      </c>
      <c r="H102" s="22">
        <v>2073022</v>
      </c>
      <c r="I102" s="22">
        <v>0</v>
      </c>
      <c r="J102" s="22">
        <v>0</v>
      </c>
      <c r="K102" s="22">
        <v>0</v>
      </c>
      <c r="L102" s="22">
        <v>0</v>
      </c>
      <c r="M102" s="22">
        <v>29234242</v>
      </c>
      <c r="N102" s="22">
        <v>226647</v>
      </c>
      <c r="O102" s="22">
        <v>3822588</v>
      </c>
      <c r="P102" s="22">
        <v>3167765</v>
      </c>
      <c r="Q102" s="22">
        <v>758996</v>
      </c>
      <c r="R102" s="22">
        <v>0</v>
      </c>
      <c r="S102" s="22">
        <v>1202071</v>
      </c>
      <c r="T102" s="22">
        <v>38412309</v>
      </c>
      <c r="U102" s="22">
        <v>13807407</v>
      </c>
      <c r="V102" s="22">
        <v>0</v>
      </c>
      <c r="W102" s="22">
        <v>1065899</v>
      </c>
      <c r="X102" s="22">
        <v>1108559</v>
      </c>
      <c r="Y102" s="22">
        <v>0</v>
      </c>
      <c r="Z102" s="22">
        <v>0</v>
      </c>
      <c r="AA102" s="22">
        <v>0</v>
      </c>
      <c r="AB102" s="22">
        <v>0</v>
      </c>
      <c r="AC102" s="22">
        <v>15981865</v>
      </c>
      <c r="AD102" s="22">
        <v>2042275</v>
      </c>
      <c r="AE102" s="22">
        <v>1848626</v>
      </c>
      <c r="AF102" s="22">
        <v>0</v>
      </c>
      <c r="AG102" s="22">
        <v>0</v>
      </c>
      <c r="AH102" s="22">
        <v>599335</v>
      </c>
      <c r="AI102" s="22">
        <v>20472101</v>
      </c>
      <c r="AJ102" s="22">
        <v>17940208</v>
      </c>
      <c r="AK102" s="22">
        <v>2245210</v>
      </c>
      <c r="AL102" s="22">
        <v>0</v>
      </c>
      <c r="AM102" s="22">
        <v>15694998</v>
      </c>
    </row>
    <row r="103" spans="1:3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5174997</v>
      </c>
      <c r="F103" s="22">
        <v>0</v>
      </c>
      <c r="G103" s="22">
        <v>4163700</v>
      </c>
      <c r="H103" s="22">
        <v>3882097</v>
      </c>
      <c r="I103" s="22">
        <v>85629</v>
      </c>
      <c r="J103" s="22">
        <v>0</v>
      </c>
      <c r="K103" s="22">
        <v>0</v>
      </c>
      <c r="L103" s="22">
        <v>0</v>
      </c>
      <c r="M103" s="22">
        <v>13306423</v>
      </c>
      <c r="N103" s="22">
        <v>0</v>
      </c>
      <c r="O103" s="22">
        <v>1402671</v>
      </c>
      <c r="P103" s="22">
        <v>1218950</v>
      </c>
      <c r="Q103" s="22">
        <v>216476</v>
      </c>
      <c r="R103" s="22">
        <v>937666</v>
      </c>
      <c r="S103" s="22">
        <v>322004</v>
      </c>
      <c r="T103" s="22">
        <v>17404190</v>
      </c>
      <c r="U103" s="22">
        <v>3271299</v>
      </c>
      <c r="V103" s="22">
        <v>0</v>
      </c>
      <c r="W103" s="22">
        <v>2190780</v>
      </c>
      <c r="X103" s="22">
        <v>1321228</v>
      </c>
      <c r="Y103" s="22">
        <v>79844</v>
      </c>
      <c r="Z103" s="22">
        <v>0</v>
      </c>
      <c r="AA103" s="22">
        <v>0</v>
      </c>
      <c r="AB103" s="22">
        <v>0</v>
      </c>
      <c r="AC103" s="22">
        <v>6863151</v>
      </c>
      <c r="AD103" s="22">
        <v>828173</v>
      </c>
      <c r="AE103" s="22">
        <v>653544</v>
      </c>
      <c r="AF103" s="22">
        <v>0</v>
      </c>
      <c r="AG103" s="22">
        <v>409052</v>
      </c>
      <c r="AH103" s="22">
        <v>219060</v>
      </c>
      <c r="AI103" s="22">
        <v>8972980</v>
      </c>
      <c r="AJ103" s="22">
        <v>8431210</v>
      </c>
      <c r="AK103" s="22">
        <v>367422</v>
      </c>
      <c r="AL103" s="22">
        <v>0</v>
      </c>
      <c r="AM103" s="22">
        <v>8063788</v>
      </c>
    </row>
    <row r="104" spans="1:3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10362545</v>
      </c>
      <c r="F104" s="22">
        <v>0</v>
      </c>
      <c r="G104" s="22">
        <v>2238375</v>
      </c>
      <c r="H104" s="22">
        <v>3139633</v>
      </c>
      <c r="I104" s="22">
        <v>167629</v>
      </c>
      <c r="J104" s="22">
        <v>0</v>
      </c>
      <c r="K104" s="22">
        <v>0</v>
      </c>
      <c r="L104" s="22">
        <v>0</v>
      </c>
      <c r="M104" s="22">
        <v>15908182</v>
      </c>
      <c r="N104" s="22">
        <v>0</v>
      </c>
      <c r="O104" s="22">
        <v>4842696</v>
      </c>
      <c r="P104" s="22">
        <v>1429878</v>
      </c>
      <c r="Q104" s="22">
        <v>1478174</v>
      </c>
      <c r="R104" s="22">
        <v>1400858</v>
      </c>
      <c r="S104" s="22">
        <v>290493</v>
      </c>
      <c r="T104" s="22">
        <v>25350281</v>
      </c>
      <c r="U104" s="22">
        <v>5896422</v>
      </c>
      <c r="V104" s="22">
        <v>0</v>
      </c>
      <c r="W104" s="22">
        <v>233479</v>
      </c>
      <c r="X104" s="22">
        <v>2488122</v>
      </c>
      <c r="Y104" s="22">
        <v>84932</v>
      </c>
      <c r="Z104" s="22">
        <v>0</v>
      </c>
      <c r="AA104" s="22">
        <v>0</v>
      </c>
      <c r="AB104" s="22">
        <v>0</v>
      </c>
      <c r="AC104" s="22">
        <v>8702955</v>
      </c>
      <c r="AD104" s="22">
        <v>1813677</v>
      </c>
      <c r="AE104" s="22">
        <v>670299</v>
      </c>
      <c r="AF104" s="22">
        <v>0</v>
      </c>
      <c r="AG104" s="22">
        <v>431090</v>
      </c>
      <c r="AH104" s="22">
        <v>236092</v>
      </c>
      <c r="AI104" s="22">
        <v>11854113</v>
      </c>
      <c r="AJ104" s="22">
        <v>13496168</v>
      </c>
      <c r="AK104" s="22">
        <v>1196646</v>
      </c>
      <c r="AL104" s="22">
        <v>0</v>
      </c>
      <c r="AM104" s="22">
        <v>12299522</v>
      </c>
    </row>
    <row r="105" spans="1:3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14949729</v>
      </c>
      <c r="F105" s="22">
        <v>0</v>
      </c>
      <c r="G105" s="22">
        <v>5921066</v>
      </c>
      <c r="H105" s="22">
        <v>4823984</v>
      </c>
      <c r="I105" s="22">
        <v>1610556</v>
      </c>
      <c r="J105" s="22">
        <v>0</v>
      </c>
      <c r="K105" s="22">
        <v>2993050</v>
      </c>
      <c r="L105" s="22">
        <v>0</v>
      </c>
      <c r="M105" s="22">
        <v>30298385</v>
      </c>
      <c r="N105" s="22">
        <v>65040</v>
      </c>
      <c r="O105" s="22">
        <v>14746531</v>
      </c>
      <c r="P105" s="22">
        <v>3949637</v>
      </c>
      <c r="Q105" s="22">
        <v>1292123</v>
      </c>
      <c r="R105" s="22">
        <v>211360</v>
      </c>
      <c r="S105" s="22">
        <v>617802</v>
      </c>
      <c r="T105" s="22">
        <v>51180878</v>
      </c>
      <c r="U105" s="22">
        <v>6134233</v>
      </c>
      <c r="V105" s="22">
        <v>0</v>
      </c>
      <c r="W105" s="22">
        <v>1938171</v>
      </c>
      <c r="X105" s="22">
        <v>2843722</v>
      </c>
      <c r="Y105" s="22">
        <v>1360168</v>
      </c>
      <c r="Z105" s="22">
        <v>0</v>
      </c>
      <c r="AA105" s="22">
        <v>0</v>
      </c>
      <c r="AB105" s="22">
        <v>0</v>
      </c>
      <c r="AC105" s="22">
        <v>12276294</v>
      </c>
      <c r="AD105" s="22">
        <v>5804873</v>
      </c>
      <c r="AE105" s="22">
        <v>2027033</v>
      </c>
      <c r="AF105" s="22">
        <v>0</v>
      </c>
      <c r="AG105" s="22">
        <v>108652</v>
      </c>
      <c r="AH105" s="22">
        <v>466930</v>
      </c>
      <c r="AI105" s="22">
        <v>20683782</v>
      </c>
      <c r="AJ105" s="22">
        <v>30497096</v>
      </c>
      <c r="AK105" s="22">
        <v>3691052</v>
      </c>
      <c r="AL105" s="22">
        <v>2993051</v>
      </c>
      <c r="AM105" s="22">
        <v>23812993</v>
      </c>
    </row>
    <row r="106" spans="1:3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105067253</v>
      </c>
      <c r="F106" s="22">
        <v>0</v>
      </c>
      <c r="G106" s="22">
        <v>63799759</v>
      </c>
      <c r="H106" s="22">
        <v>76929688</v>
      </c>
      <c r="I106" s="22">
        <v>57298920</v>
      </c>
      <c r="J106" s="22">
        <v>10005</v>
      </c>
      <c r="K106" s="22">
        <v>0</v>
      </c>
      <c r="L106" s="22">
        <v>0</v>
      </c>
      <c r="M106" s="22">
        <v>303105625</v>
      </c>
      <c r="N106" s="22">
        <v>50706011</v>
      </c>
      <c r="O106" s="22">
        <v>116008507</v>
      </c>
      <c r="P106" s="22">
        <v>21952440</v>
      </c>
      <c r="Q106" s="22">
        <v>62715124</v>
      </c>
      <c r="R106" s="22">
        <v>28804267</v>
      </c>
      <c r="S106" s="22">
        <v>7503626</v>
      </c>
      <c r="T106" s="22">
        <v>590795600</v>
      </c>
      <c r="U106" s="22">
        <v>48854613</v>
      </c>
      <c r="V106" s="22">
        <v>0</v>
      </c>
      <c r="W106" s="22">
        <v>14215844</v>
      </c>
      <c r="X106" s="22">
        <v>24977605</v>
      </c>
      <c r="Y106" s="22">
        <v>10734464</v>
      </c>
      <c r="Z106" s="22">
        <v>4837</v>
      </c>
      <c r="AA106" s="22">
        <v>0</v>
      </c>
      <c r="AB106" s="22">
        <v>0</v>
      </c>
      <c r="AC106" s="22">
        <v>98787363</v>
      </c>
      <c r="AD106" s="22">
        <v>30641312</v>
      </c>
      <c r="AE106" s="22">
        <v>11919005</v>
      </c>
      <c r="AF106" s="22">
        <v>0</v>
      </c>
      <c r="AG106" s="22">
        <v>15212951</v>
      </c>
      <c r="AH106" s="22">
        <v>3789458</v>
      </c>
      <c r="AI106" s="22">
        <v>160350089</v>
      </c>
      <c r="AJ106" s="22">
        <v>430445511</v>
      </c>
      <c r="AK106" s="22">
        <v>42328770</v>
      </c>
      <c r="AL106" s="22">
        <v>7383046</v>
      </c>
      <c r="AM106" s="22">
        <v>380733695</v>
      </c>
    </row>
    <row r="107" spans="1:3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21097957</v>
      </c>
      <c r="F107" s="22">
        <v>0</v>
      </c>
      <c r="G107" s="22">
        <v>23785486</v>
      </c>
      <c r="H107" s="22">
        <v>21246532</v>
      </c>
      <c r="I107" s="22">
        <v>3148268</v>
      </c>
      <c r="J107" s="22">
        <v>0</v>
      </c>
      <c r="K107" s="22">
        <v>7450844</v>
      </c>
      <c r="L107" s="22">
        <v>0</v>
      </c>
      <c r="M107" s="22">
        <v>76729087</v>
      </c>
      <c r="N107" s="22">
        <v>446025</v>
      </c>
      <c r="O107" s="22">
        <v>10618594</v>
      </c>
      <c r="P107" s="22">
        <v>10853496</v>
      </c>
      <c r="Q107" s="22">
        <v>2054568</v>
      </c>
      <c r="R107" s="22">
        <v>3754471</v>
      </c>
      <c r="S107" s="22">
        <v>1941388</v>
      </c>
      <c r="T107" s="22">
        <v>106397629</v>
      </c>
      <c r="U107" s="22">
        <v>15032219</v>
      </c>
      <c r="V107" s="22">
        <v>0</v>
      </c>
      <c r="W107" s="22">
        <v>13760055</v>
      </c>
      <c r="X107" s="22">
        <v>9291807</v>
      </c>
      <c r="Y107" s="22">
        <v>1619819</v>
      </c>
      <c r="Z107" s="22">
        <v>0</v>
      </c>
      <c r="AA107" s="22">
        <v>2882440</v>
      </c>
      <c r="AB107" s="22">
        <v>0</v>
      </c>
      <c r="AC107" s="22">
        <v>42586340</v>
      </c>
      <c r="AD107" s="22">
        <v>4941148</v>
      </c>
      <c r="AE107" s="22">
        <v>4412117</v>
      </c>
      <c r="AF107" s="22">
        <v>0</v>
      </c>
      <c r="AG107" s="22">
        <v>2048253</v>
      </c>
      <c r="AH107" s="22">
        <v>1256816</v>
      </c>
      <c r="AI107" s="22">
        <v>55244674</v>
      </c>
      <c r="AJ107" s="22">
        <v>51152955</v>
      </c>
      <c r="AK107" s="22">
        <v>2283848</v>
      </c>
      <c r="AL107" s="22">
        <v>0</v>
      </c>
      <c r="AM107" s="22">
        <v>48869107</v>
      </c>
    </row>
    <row r="108" spans="1:3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36102604</v>
      </c>
      <c r="F108" s="22">
        <v>0</v>
      </c>
      <c r="G108" s="22">
        <v>9203534</v>
      </c>
      <c r="H108" s="22">
        <v>11189845</v>
      </c>
      <c r="I108" s="22">
        <v>7308305</v>
      </c>
      <c r="J108" s="22">
        <v>0</v>
      </c>
      <c r="K108" s="22">
        <v>0</v>
      </c>
      <c r="L108" s="22">
        <v>0</v>
      </c>
      <c r="M108" s="22">
        <v>63804288</v>
      </c>
      <c r="N108" s="22">
        <v>0</v>
      </c>
      <c r="O108" s="22">
        <v>11666261</v>
      </c>
      <c r="P108" s="22">
        <v>3579411</v>
      </c>
      <c r="Q108" s="22">
        <v>4446631</v>
      </c>
      <c r="R108" s="22">
        <v>4110582</v>
      </c>
      <c r="S108" s="22">
        <v>2201212</v>
      </c>
      <c r="T108" s="22">
        <v>89808385</v>
      </c>
      <c r="U108" s="22">
        <v>16920199</v>
      </c>
      <c r="V108" s="22">
        <v>0</v>
      </c>
      <c r="W108" s="22">
        <v>2436247</v>
      </c>
      <c r="X108" s="22">
        <v>4684635</v>
      </c>
      <c r="Y108" s="22">
        <v>948043</v>
      </c>
      <c r="Z108" s="22">
        <v>0</v>
      </c>
      <c r="AA108" s="22">
        <v>0</v>
      </c>
      <c r="AB108" s="22">
        <v>0</v>
      </c>
      <c r="AC108" s="22">
        <v>24989124</v>
      </c>
      <c r="AD108" s="22">
        <v>3487874</v>
      </c>
      <c r="AE108" s="22">
        <v>1791262</v>
      </c>
      <c r="AF108" s="22">
        <v>0</v>
      </c>
      <c r="AG108" s="22">
        <v>1707595</v>
      </c>
      <c r="AH108" s="22">
        <v>992966</v>
      </c>
      <c r="AI108" s="22">
        <v>32968821</v>
      </c>
      <c r="AJ108" s="22">
        <v>56839564</v>
      </c>
      <c r="AK108" s="22">
        <v>2942806</v>
      </c>
      <c r="AL108" s="22">
        <v>69716</v>
      </c>
      <c r="AM108" s="22">
        <v>53827042</v>
      </c>
    </row>
    <row r="109" spans="1:3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4049592</v>
      </c>
      <c r="F109" s="22">
        <v>0</v>
      </c>
      <c r="G109" s="22">
        <v>6227101</v>
      </c>
      <c r="H109" s="22">
        <v>1309408</v>
      </c>
      <c r="I109" s="22">
        <v>0</v>
      </c>
      <c r="J109" s="22">
        <v>0</v>
      </c>
      <c r="K109" s="22">
        <v>0</v>
      </c>
      <c r="L109" s="22">
        <v>689004</v>
      </c>
      <c r="M109" s="22">
        <v>12275105</v>
      </c>
      <c r="N109" s="22">
        <v>0</v>
      </c>
      <c r="O109" s="22">
        <v>8828664</v>
      </c>
      <c r="P109" s="22">
        <v>1750936</v>
      </c>
      <c r="Q109" s="22">
        <v>826310</v>
      </c>
      <c r="R109" s="22">
        <v>599112</v>
      </c>
      <c r="S109" s="22">
        <v>901967</v>
      </c>
      <c r="T109" s="22">
        <v>25182094</v>
      </c>
      <c r="U109" s="22">
        <v>3220865</v>
      </c>
      <c r="V109" s="22">
        <v>0</v>
      </c>
      <c r="W109" s="22">
        <v>1515257</v>
      </c>
      <c r="X109" s="22">
        <v>1019907</v>
      </c>
      <c r="Y109" s="22">
        <v>0</v>
      </c>
      <c r="Z109" s="22">
        <v>0</v>
      </c>
      <c r="AA109" s="22">
        <v>0</v>
      </c>
      <c r="AB109" s="22">
        <v>497077</v>
      </c>
      <c r="AC109" s="22">
        <v>6253106</v>
      </c>
      <c r="AD109" s="22">
        <v>3992472</v>
      </c>
      <c r="AE109" s="22">
        <v>1329557</v>
      </c>
      <c r="AF109" s="22">
        <v>0</v>
      </c>
      <c r="AG109" s="22">
        <v>351651</v>
      </c>
      <c r="AH109" s="22">
        <v>627893</v>
      </c>
      <c r="AI109" s="22">
        <v>12554679</v>
      </c>
      <c r="AJ109" s="22">
        <v>12627415</v>
      </c>
      <c r="AK109" s="22">
        <v>1603445</v>
      </c>
      <c r="AL109" s="22">
        <v>0</v>
      </c>
      <c r="AM109" s="22">
        <v>11023970</v>
      </c>
    </row>
    <row r="110" spans="1:3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25617199</v>
      </c>
      <c r="F110" s="22">
        <v>0</v>
      </c>
      <c r="G110" s="22">
        <v>25646868</v>
      </c>
      <c r="H110" s="22">
        <v>17118832</v>
      </c>
      <c r="I110" s="22">
        <v>9091946</v>
      </c>
      <c r="J110" s="22">
        <v>0</v>
      </c>
      <c r="K110" s="22">
        <v>0</v>
      </c>
      <c r="L110" s="22">
        <v>0</v>
      </c>
      <c r="M110" s="22">
        <v>77474845</v>
      </c>
      <c r="N110" s="22">
        <v>646753</v>
      </c>
      <c r="O110" s="22">
        <v>17388526</v>
      </c>
      <c r="P110" s="22">
        <v>2202621</v>
      </c>
      <c r="Q110" s="22">
        <v>1465250</v>
      </c>
      <c r="R110" s="22">
        <v>2691763</v>
      </c>
      <c r="S110" s="22">
        <v>2468229</v>
      </c>
      <c r="T110" s="22">
        <v>104337987</v>
      </c>
      <c r="U110" s="22">
        <v>23878319</v>
      </c>
      <c r="V110" s="22">
        <v>0</v>
      </c>
      <c r="W110" s="22">
        <v>20252799</v>
      </c>
      <c r="X110" s="22">
        <v>11167153</v>
      </c>
      <c r="Y110" s="22">
        <v>3403902</v>
      </c>
      <c r="Z110" s="22">
        <v>0</v>
      </c>
      <c r="AA110" s="22">
        <v>0</v>
      </c>
      <c r="AB110" s="22">
        <v>0</v>
      </c>
      <c r="AC110" s="22">
        <v>58702173</v>
      </c>
      <c r="AD110" s="22">
        <v>7517356</v>
      </c>
      <c r="AE110" s="22">
        <v>1776946</v>
      </c>
      <c r="AF110" s="22">
        <v>0</v>
      </c>
      <c r="AG110" s="22">
        <v>1288437</v>
      </c>
      <c r="AH110" s="22">
        <v>1578752</v>
      </c>
      <c r="AI110" s="22">
        <v>70863664</v>
      </c>
      <c r="AJ110" s="22">
        <v>33474323</v>
      </c>
      <c r="AK110" s="22">
        <v>5016118</v>
      </c>
      <c r="AL110" s="22">
        <v>188650</v>
      </c>
      <c r="AM110" s="22">
        <v>28269555</v>
      </c>
    </row>
    <row r="111" spans="1:3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33641505</v>
      </c>
      <c r="F111" s="22">
        <v>0</v>
      </c>
      <c r="G111" s="22">
        <v>26333174</v>
      </c>
      <c r="H111" s="22">
        <v>53812326</v>
      </c>
      <c r="I111" s="22">
        <v>26994596</v>
      </c>
      <c r="J111" s="22">
        <v>227452</v>
      </c>
      <c r="K111" s="22">
        <v>0</v>
      </c>
      <c r="L111" s="22">
        <v>0</v>
      </c>
      <c r="M111" s="22">
        <v>141009053</v>
      </c>
      <c r="N111" s="22">
        <v>18206867</v>
      </c>
      <c r="O111" s="22">
        <v>24459890</v>
      </c>
      <c r="P111" s="22">
        <v>4922126</v>
      </c>
      <c r="Q111" s="22">
        <v>17781710</v>
      </c>
      <c r="R111" s="22">
        <v>5616778</v>
      </c>
      <c r="S111" s="22">
        <v>4645468</v>
      </c>
      <c r="T111" s="22">
        <v>216641892</v>
      </c>
      <c r="U111" s="22">
        <v>17069354</v>
      </c>
      <c r="V111" s="22">
        <v>0</v>
      </c>
      <c r="W111" s="22">
        <v>9854596</v>
      </c>
      <c r="X111" s="22">
        <v>14916450</v>
      </c>
      <c r="Y111" s="22">
        <v>6551716</v>
      </c>
      <c r="Z111" s="22">
        <v>215956</v>
      </c>
      <c r="AA111" s="22">
        <v>0</v>
      </c>
      <c r="AB111" s="22">
        <v>0</v>
      </c>
      <c r="AC111" s="22">
        <v>48608072</v>
      </c>
      <c r="AD111" s="22">
        <v>8343799</v>
      </c>
      <c r="AE111" s="22">
        <v>2485451</v>
      </c>
      <c r="AF111" s="22">
        <v>0</v>
      </c>
      <c r="AG111" s="22">
        <v>2007429</v>
      </c>
      <c r="AH111" s="22">
        <v>2308791</v>
      </c>
      <c r="AI111" s="22">
        <v>63753542</v>
      </c>
      <c r="AJ111" s="22">
        <v>152888350</v>
      </c>
      <c r="AK111" s="22">
        <v>16549139</v>
      </c>
      <c r="AL111" s="22">
        <v>7724622</v>
      </c>
      <c r="AM111" s="22">
        <v>128614589</v>
      </c>
    </row>
    <row r="112" spans="1:3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14192748</v>
      </c>
      <c r="F112" s="22">
        <v>0</v>
      </c>
      <c r="G112" s="22">
        <v>4322592</v>
      </c>
      <c r="H112" s="22">
        <v>7828900</v>
      </c>
      <c r="I112" s="22">
        <v>2461058</v>
      </c>
      <c r="J112" s="22">
        <v>0</v>
      </c>
      <c r="K112" s="22">
        <v>0</v>
      </c>
      <c r="L112" s="22">
        <v>0</v>
      </c>
      <c r="M112" s="22">
        <v>28805298</v>
      </c>
      <c r="N112" s="22">
        <v>10137379</v>
      </c>
      <c r="O112" s="22">
        <v>4601740</v>
      </c>
      <c r="P112" s="22">
        <v>2157271</v>
      </c>
      <c r="Q112" s="22">
        <v>1967576</v>
      </c>
      <c r="R112" s="22">
        <v>786794</v>
      </c>
      <c r="S112" s="22">
        <v>2941125</v>
      </c>
      <c r="T112" s="22">
        <v>51397183</v>
      </c>
      <c r="U112" s="22">
        <v>6979281</v>
      </c>
      <c r="V112" s="22">
        <v>0</v>
      </c>
      <c r="W112" s="22">
        <v>1229156</v>
      </c>
      <c r="X112" s="22">
        <v>1679926</v>
      </c>
      <c r="Y112" s="22">
        <v>443118</v>
      </c>
      <c r="Z112" s="22">
        <v>0</v>
      </c>
      <c r="AA112" s="22">
        <v>0</v>
      </c>
      <c r="AB112" s="22">
        <v>0</v>
      </c>
      <c r="AC112" s="22">
        <v>10331481</v>
      </c>
      <c r="AD112" s="22">
        <v>3364336</v>
      </c>
      <c r="AE112" s="22">
        <v>1307019</v>
      </c>
      <c r="AF112" s="22">
        <v>0</v>
      </c>
      <c r="AG112" s="22">
        <v>150351</v>
      </c>
      <c r="AH112" s="22">
        <v>1494460</v>
      </c>
      <c r="AI112" s="22">
        <v>16647647</v>
      </c>
      <c r="AJ112" s="22">
        <v>34749536</v>
      </c>
      <c r="AK112" s="22">
        <v>1895195</v>
      </c>
      <c r="AL112" s="22">
        <v>56500</v>
      </c>
      <c r="AM112" s="22">
        <v>32797841</v>
      </c>
    </row>
    <row r="113" spans="1:3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167961008</v>
      </c>
      <c r="F113" s="22">
        <v>0</v>
      </c>
      <c r="G113" s="22">
        <v>116723749</v>
      </c>
      <c r="H113" s="22">
        <v>99667682</v>
      </c>
      <c r="I113" s="22">
        <v>62570854</v>
      </c>
      <c r="J113" s="22">
        <v>0</v>
      </c>
      <c r="K113" s="22">
        <v>0</v>
      </c>
      <c r="L113" s="22">
        <v>0</v>
      </c>
      <c r="M113" s="22">
        <v>446923293</v>
      </c>
      <c r="N113" s="22">
        <v>17203632</v>
      </c>
      <c r="O113" s="22">
        <v>125143733</v>
      </c>
      <c r="P113" s="22">
        <v>13711668</v>
      </c>
      <c r="Q113" s="22">
        <v>70618456</v>
      </c>
      <c r="R113" s="22">
        <v>27231507</v>
      </c>
      <c r="S113" s="22">
        <v>11234334</v>
      </c>
      <c r="T113" s="22">
        <v>712066623</v>
      </c>
      <c r="U113" s="22">
        <v>43070713</v>
      </c>
      <c r="V113" s="22">
        <v>0</v>
      </c>
      <c r="W113" s="22">
        <v>31633230</v>
      </c>
      <c r="X113" s="22">
        <v>21522490</v>
      </c>
      <c r="Y113" s="22">
        <v>10925567</v>
      </c>
      <c r="Z113" s="22">
        <v>0</v>
      </c>
      <c r="AA113" s="22">
        <v>0</v>
      </c>
      <c r="AB113" s="22">
        <v>0</v>
      </c>
      <c r="AC113" s="22">
        <v>107152000</v>
      </c>
      <c r="AD113" s="22">
        <v>34932334</v>
      </c>
      <c r="AE113" s="22">
        <v>7997294</v>
      </c>
      <c r="AF113" s="22">
        <v>0</v>
      </c>
      <c r="AG113" s="22">
        <v>11372007</v>
      </c>
      <c r="AH113" s="22">
        <v>6024005</v>
      </c>
      <c r="AI113" s="22">
        <v>167477640</v>
      </c>
      <c r="AJ113" s="22">
        <v>544588983</v>
      </c>
      <c r="AK113" s="22">
        <v>50069681</v>
      </c>
      <c r="AL113" s="22">
        <v>920249</v>
      </c>
      <c r="AM113" s="22">
        <v>493599053</v>
      </c>
    </row>
    <row r="114" spans="1:3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12220676</v>
      </c>
      <c r="F114" s="22">
        <v>0</v>
      </c>
      <c r="G114" s="22">
        <v>4876816</v>
      </c>
      <c r="H114" s="22">
        <v>2633865</v>
      </c>
      <c r="I114" s="22">
        <v>0</v>
      </c>
      <c r="J114" s="22">
        <v>0</v>
      </c>
      <c r="K114" s="22">
        <v>0</v>
      </c>
      <c r="L114" s="22">
        <v>0</v>
      </c>
      <c r="M114" s="22">
        <v>19731357</v>
      </c>
      <c r="N114" s="22">
        <v>0</v>
      </c>
      <c r="O114" s="22">
        <v>3444333</v>
      </c>
      <c r="P114" s="22">
        <v>1836450</v>
      </c>
      <c r="Q114" s="22">
        <v>430493</v>
      </c>
      <c r="R114" s="22">
        <v>288932</v>
      </c>
      <c r="S114" s="22">
        <v>529351</v>
      </c>
      <c r="T114" s="22">
        <v>26260916</v>
      </c>
      <c r="U114" s="22">
        <v>10200994</v>
      </c>
      <c r="V114" s="22">
        <v>0</v>
      </c>
      <c r="W114" s="22">
        <v>1699840</v>
      </c>
      <c r="X114" s="22">
        <v>607902</v>
      </c>
      <c r="Y114" s="22">
        <v>0</v>
      </c>
      <c r="Z114" s="22">
        <v>0</v>
      </c>
      <c r="AA114" s="22">
        <v>0</v>
      </c>
      <c r="AB114" s="22">
        <v>0</v>
      </c>
      <c r="AC114" s="22">
        <v>12508736</v>
      </c>
      <c r="AD114" s="22">
        <v>1587485</v>
      </c>
      <c r="AE114" s="22">
        <v>1005083</v>
      </c>
      <c r="AF114" s="22">
        <v>0</v>
      </c>
      <c r="AG114" s="22">
        <v>217104</v>
      </c>
      <c r="AH114" s="22">
        <v>439412</v>
      </c>
      <c r="AI114" s="22">
        <v>15757820</v>
      </c>
      <c r="AJ114" s="22">
        <v>10503096</v>
      </c>
      <c r="AK114" s="22">
        <v>400000</v>
      </c>
      <c r="AL114" s="22">
        <v>909538</v>
      </c>
      <c r="AM114" s="22">
        <v>9193558</v>
      </c>
    </row>
    <row r="115" spans="1:3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19941078</v>
      </c>
      <c r="F115" s="22">
        <v>12361777</v>
      </c>
      <c r="G115" s="22">
        <v>19002152</v>
      </c>
      <c r="H115" s="22">
        <v>5897751</v>
      </c>
      <c r="I115" s="22">
        <v>0</v>
      </c>
      <c r="J115" s="22">
        <v>0</v>
      </c>
      <c r="K115" s="22">
        <v>0</v>
      </c>
      <c r="L115" s="22">
        <v>0</v>
      </c>
      <c r="M115" s="22">
        <v>57202758</v>
      </c>
      <c r="N115" s="22">
        <v>114010</v>
      </c>
      <c r="O115" s="22">
        <v>8333536</v>
      </c>
      <c r="P115" s="22">
        <v>6290071</v>
      </c>
      <c r="Q115" s="22">
        <v>3593592</v>
      </c>
      <c r="R115" s="22">
        <v>4769659</v>
      </c>
      <c r="S115" s="22">
        <v>1596189</v>
      </c>
      <c r="T115" s="22">
        <v>81899815</v>
      </c>
      <c r="U115" s="22">
        <v>9449902</v>
      </c>
      <c r="V115" s="22">
        <v>2760610</v>
      </c>
      <c r="W115" s="22">
        <v>5641084</v>
      </c>
      <c r="X115" s="22">
        <v>741505</v>
      </c>
      <c r="Y115" s="22">
        <v>0</v>
      </c>
      <c r="Z115" s="22">
        <v>0</v>
      </c>
      <c r="AA115" s="22">
        <v>0</v>
      </c>
      <c r="AB115" s="22">
        <v>0</v>
      </c>
      <c r="AC115" s="22">
        <v>18593101</v>
      </c>
      <c r="AD115" s="22">
        <v>2552535</v>
      </c>
      <c r="AE115" s="22">
        <v>3095001</v>
      </c>
      <c r="AF115" s="22">
        <v>0</v>
      </c>
      <c r="AG115" s="22">
        <v>1842929</v>
      </c>
      <c r="AH115" s="22">
        <v>1110125</v>
      </c>
      <c r="AI115" s="22">
        <v>27193691</v>
      </c>
      <c r="AJ115" s="22">
        <v>54706124</v>
      </c>
      <c r="AK115" s="22">
        <v>7044139</v>
      </c>
      <c r="AL115" s="22">
        <v>0</v>
      </c>
      <c r="AM115" s="22">
        <v>47661985</v>
      </c>
    </row>
    <row r="116" spans="1:3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3826738</v>
      </c>
      <c r="F116" s="22">
        <v>0</v>
      </c>
      <c r="G116" s="22">
        <v>6576609</v>
      </c>
      <c r="H116" s="22">
        <v>6773098</v>
      </c>
      <c r="I116" s="22">
        <v>427895</v>
      </c>
      <c r="J116" s="22">
        <v>0</v>
      </c>
      <c r="K116" s="22">
        <v>0</v>
      </c>
      <c r="L116" s="22">
        <v>1083526</v>
      </c>
      <c r="M116" s="22">
        <v>18687866</v>
      </c>
      <c r="N116" s="22">
        <v>0</v>
      </c>
      <c r="O116" s="22">
        <v>4069897</v>
      </c>
      <c r="P116" s="22">
        <v>883240</v>
      </c>
      <c r="Q116" s="22">
        <v>434568</v>
      </c>
      <c r="R116" s="22">
        <v>587657</v>
      </c>
      <c r="S116" s="22">
        <v>123463</v>
      </c>
      <c r="T116" s="22">
        <v>24786691</v>
      </c>
      <c r="U116" s="22">
        <v>2040899</v>
      </c>
      <c r="V116" s="22">
        <v>0</v>
      </c>
      <c r="W116" s="22">
        <v>2465799</v>
      </c>
      <c r="X116" s="22">
        <v>1358818</v>
      </c>
      <c r="Y116" s="22">
        <v>98523</v>
      </c>
      <c r="Z116" s="22">
        <v>0</v>
      </c>
      <c r="AA116" s="22">
        <v>0</v>
      </c>
      <c r="AB116" s="22">
        <v>706151</v>
      </c>
      <c r="AC116" s="22">
        <v>6670190</v>
      </c>
      <c r="AD116" s="22">
        <v>2129910</v>
      </c>
      <c r="AE116" s="22">
        <v>582075</v>
      </c>
      <c r="AF116" s="22">
        <v>0</v>
      </c>
      <c r="AG116" s="22">
        <v>487057</v>
      </c>
      <c r="AH116" s="22">
        <v>123463</v>
      </c>
      <c r="AI116" s="22">
        <v>9992695</v>
      </c>
      <c r="AJ116" s="22">
        <v>14793996</v>
      </c>
      <c r="AK116" s="22">
        <v>1779044</v>
      </c>
      <c r="AL116" s="22">
        <v>0</v>
      </c>
      <c r="AM116" s="22">
        <v>13014952</v>
      </c>
    </row>
    <row r="117" spans="1:3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41053269</v>
      </c>
      <c r="F117" s="22">
        <v>0</v>
      </c>
      <c r="G117" s="22">
        <v>12887744</v>
      </c>
      <c r="H117" s="22">
        <v>36929130</v>
      </c>
      <c r="I117" s="22">
        <v>2397190</v>
      </c>
      <c r="J117" s="22">
        <v>0</v>
      </c>
      <c r="K117" s="22">
        <v>0</v>
      </c>
      <c r="L117" s="22">
        <v>4176212</v>
      </c>
      <c r="M117" s="22">
        <v>97443545</v>
      </c>
      <c r="N117" s="22">
        <v>13164768</v>
      </c>
      <c r="O117" s="22">
        <v>16240466</v>
      </c>
      <c r="P117" s="22">
        <v>7286119</v>
      </c>
      <c r="Q117" s="22">
        <v>11479561</v>
      </c>
      <c r="R117" s="22">
        <v>14014334</v>
      </c>
      <c r="S117" s="22">
        <v>2296792</v>
      </c>
      <c r="T117" s="22">
        <v>161925585</v>
      </c>
      <c r="U117" s="22">
        <v>27568108</v>
      </c>
      <c r="V117" s="22">
        <v>0</v>
      </c>
      <c r="W117" s="22">
        <v>5483387</v>
      </c>
      <c r="X117" s="22">
        <v>5027121</v>
      </c>
      <c r="Y117" s="22">
        <v>257575</v>
      </c>
      <c r="Z117" s="22">
        <v>0</v>
      </c>
      <c r="AA117" s="22">
        <v>0</v>
      </c>
      <c r="AB117" s="22">
        <v>1745746</v>
      </c>
      <c r="AC117" s="22">
        <v>40081937</v>
      </c>
      <c r="AD117" s="22">
        <v>5922355</v>
      </c>
      <c r="AE117" s="22">
        <v>5130511</v>
      </c>
      <c r="AF117" s="22">
        <v>0</v>
      </c>
      <c r="AG117" s="22">
        <v>4132195</v>
      </c>
      <c r="AH117" s="22">
        <v>2019062</v>
      </c>
      <c r="AI117" s="22">
        <v>57286060</v>
      </c>
      <c r="AJ117" s="22">
        <v>104639525</v>
      </c>
      <c r="AK117" s="22">
        <v>18224705</v>
      </c>
      <c r="AL117" s="22">
        <v>0</v>
      </c>
      <c r="AM117" s="22">
        <v>86414820</v>
      </c>
    </row>
    <row r="118" spans="1:3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49050141</v>
      </c>
      <c r="F118" s="22">
        <v>0</v>
      </c>
      <c r="G118" s="22">
        <v>26419262</v>
      </c>
      <c r="H118" s="22">
        <v>12647417</v>
      </c>
      <c r="I118" s="22">
        <v>4574473</v>
      </c>
      <c r="J118" s="22">
        <v>0</v>
      </c>
      <c r="K118" s="22">
        <v>0</v>
      </c>
      <c r="L118" s="22">
        <v>0</v>
      </c>
      <c r="M118" s="22">
        <v>92691293</v>
      </c>
      <c r="N118" s="22">
        <v>285922</v>
      </c>
      <c r="O118" s="22">
        <v>15809099</v>
      </c>
      <c r="P118" s="22">
        <v>9443342</v>
      </c>
      <c r="Q118" s="22">
        <v>2585804</v>
      </c>
      <c r="R118" s="22">
        <v>2879642</v>
      </c>
      <c r="S118" s="22">
        <v>5217746</v>
      </c>
      <c r="T118" s="22">
        <v>128912848</v>
      </c>
      <c r="U118" s="22">
        <v>20866005</v>
      </c>
      <c r="V118" s="22">
        <v>0</v>
      </c>
      <c r="W118" s="22">
        <v>6856175</v>
      </c>
      <c r="X118" s="22">
        <v>2863262</v>
      </c>
      <c r="Y118" s="22">
        <v>1035359</v>
      </c>
      <c r="Z118" s="22">
        <v>0</v>
      </c>
      <c r="AA118" s="22">
        <v>0</v>
      </c>
      <c r="AB118" s="22">
        <v>0</v>
      </c>
      <c r="AC118" s="22">
        <v>31620801</v>
      </c>
      <c r="AD118" s="22">
        <v>6394128</v>
      </c>
      <c r="AE118" s="22">
        <v>5398422</v>
      </c>
      <c r="AF118" s="22">
        <v>0</v>
      </c>
      <c r="AG118" s="22">
        <v>622186</v>
      </c>
      <c r="AH118" s="22">
        <v>2492906</v>
      </c>
      <c r="AI118" s="22">
        <v>46528443</v>
      </c>
      <c r="AJ118" s="22">
        <v>82384405</v>
      </c>
      <c r="AK118" s="22">
        <v>1418711</v>
      </c>
      <c r="AL118" s="22">
        <v>0</v>
      </c>
      <c r="AM118" s="22">
        <v>80965694</v>
      </c>
    </row>
    <row r="119" spans="1:3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28974552</v>
      </c>
      <c r="F119" s="22">
        <v>0</v>
      </c>
      <c r="G119" s="22">
        <v>8968495</v>
      </c>
      <c r="H119" s="22">
        <v>28603512</v>
      </c>
      <c r="I119" s="22">
        <v>7919148</v>
      </c>
      <c r="J119" s="22">
        <v>0</v>
      </c>
      <c r="K119" s="22">
        <v>0</v>
      </c>
      <c r="L119" s="22">
        <v>0</v>
      </c>
      <c r="M119" s="22">
        <v>74465707</v>
      </c>
      <c r="N119" s="22">
        <v>191372</v>
      </c>
      <c r="O119" s="22">
        <v>17351626</v>
      </c>
      <c r="P119" s="22">
        <v>3010859</v>
      </c>
      <c r="Q119" s="22">
        <v>3980126</v>
      </c>
      <c r="R119" s="22">
        <v>3941771</v>
      </c>
      <c r="S119" s="22">
        <v>2613166</v>
      </c>
      <c r="T119" s="22">
        <v>105554627</v>
      </c>
      <c r="U119" s="22">
        <v>18750055</v>
      </c>
      <c r="V119" s="22">
        <v>0</v>
      </c>
      <c r="W119" s="22">
        <v>3270551</v>
      </c>
      <c r="X119" s="22">
        <v>8082742</v>
      </c>
      <c r="Y119" s="22">
        <v>1365673</v>
      </c>
      <c r="Z119" s="22">
        <v>0</v>
      </c>
      <c r="AA119" s="22">
        <v>0</v>
      </c>
      <c r="AB119" s="22">
        <v>0</v>
      </c>
      <c r="AC119" s="22">
        <v>31469021</v>
      </c>
      <c r="AD119" s="22">
        <v>6504020</v>
      </c>
      <c r="AE119" s="22">
        <v>1950599</v>
      </c>
      <c r="AF119" s="22">
        <v>0</v>
      </c>
      <c r="AG119" s="22">
        <v>1373757</v>
      </c>
      <c r="AH119" s="22">
        <v>981106</v>
      </c>
      <c r="AI119" s="22">
        <v>42278503</v>
      </c>
      <c r="AJ119" s="22">
        <v>63276124</v>
      </c>
      <c r="AK119" s="22">
        <v>2088187</v>
      </c>
      <c r="AL119" s="22">
        <v>0</v>
      </c>
      <c r="AM119" s="22">
        <v>61187937</v>
      </c>
    </row>
    <row r="120" spans="1:3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90088491</v>
      </c>
      <c r="F120" s="22">
        <v>0</v>
      </c>
      <c r="G120" s="22">
        <v>46085018</v>
      </c>
      <c r="H120" s="22">
        <v>0</v>
      </c>
      <c r="I120" s="22">
        <v>36271284</v>
      </c>
      <c r="J120" s="22">
        <v>0</v>
      </c>
      <c r="K120" s="22">
        <v>0</v>
      </c>
      <c r="L120" s="22">
        <v>0</v>
      </c>
      <c r="M120" s="22">
        <v>172444793</v>
      </c>
      <c r="N120" s="22">
        <v>0</v>
      </c>
      <c r="O120" s="22">
        <v>66879707</v>
      </c>
      <c r="P120" s="22">
        <v>6313738</v>
      </c>
      <c r="Q120" s="22">
        <v>7716194</v>
      </c>
      <c r="R120" s="22">
        <v>0</v>
      </c>
      <c r="S120" s="22">
        <v>3616347</v>
      </c>
      <c r="T120" s="22">
        <v>256970779</v>
      </c>
      <c r="U120" s="22">
        <v>50793938</v>
      </c>
      <c r="V120" s="22">
        <v>0</v>
      </c>
      <c r="W120" s="22">
        <v>25617492</v>
      </c>
      <c r="X120" s="22">
        <v>0</v>
      </c>
      <c r="Y120" s="22">
        <v>14136530</v>
      </c>
      <c r="Z120" s="22">
        <v>0</v>
      </c>
      <c r="AA120" s="22">
        <v>0</v>
      </c>
      <c r="AB120" s="22">
        <v>0</v>
      </c>
      <c r="AC120" s="22">
        <v>90547960</v>
      </c>
      <c r="AD120" s="22">
        <v>20305353</v>
      </c>
      <c r="AE120" s="22">
        <v>3286631</v>
      </c>
      <c r="AF120" s="22">
        <v>0</v>
      </c>
      <c r="AG120" s="22">
        <v>0</v>
      </c>
      <c r="AH120" s="22">
        <v>2217826</v>
      </c>
      <c r="AI120" s="22">
        <v>116357770</v>
      </c>
      <c r="AJ120" s="22">
        <v>140613009</v>
      </c>
      <c r="AK120" s="22">
        <v>13113720</v>
      </c>
      <c r="AL120" s="22">
        <v>5935594</v>
      </c>
      <c r="AM120" s="22">
        <v>121563695</v>
      </c>
    </row>
    <row r="121" spans="1:3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69485306</v>
      </c>
      <c r="F121" s="22">
        <v>0</v>
      </c>
      <c r="G121" s="22">
        <v>83074531</v>
      </c>
      <c r="H121" s="22">
        <v>0</v>
      </c>
      <c r="I121" s="22">
        <v>42447586</v>
      </c>
      <c r="J121" s="22">
        <v>0</v>
      </c>
      <c r="K121" s="22">
        <v>68133</v>
      </c>
      <c r="L121" s="22">
        <v>0</v>
      </c>
      <c r="M121" s="22">
        <v>195075556</v>
      </c>
      <c r="N121" s="22">
        <v>25674382</v>
      </c>
      <c r="O121" s="22">
        <v>45004513</v>
      </c>
      <c r="P121" s="22">
        <v>11377057</v>
      </c>
      <c r="Q121" s="22">
        <v>17365331</v>
      </c>
      <c r="R121" s="22">
        <v>7625693</v>
      </c>
      <c r="S121" s="22">
        <v>4869729</v>
      </c>
      <c r="T121" s="22">
        <v>306992261</v>
      </c>
      <c r="U121" s="22">
        <v>34315614</v>
      </c>
      <c r="V121" s="22">
        <v>0</v>
      </c>
      <c r="W121" s="22">
        <v>36269976</v>
      </c>
      <c r="X121" s="22">
        <v>0</v>
      </c>
      <c r="Y121" s="22">
        <v>20059147</v>
      </c>
      <c r="Z121" s="22">
        <v>0</v>
      </c>
      <c r="AA121" s="22">
        <v>28059</v>
      </c>
      <c r="AB121" s="22">
        <v>0</v>
      </c>
      <c r="AC121" s="22">
        <v>90672796</v>
      </c>
      <c r="AD121" s="22">
        <v>16392948</v>
      </c>
      <c r="AE121" s="22">
        <v>6628566</v>
      </c>
      <c r="AF121" s="22">
        <v>0</v>
      </c>
      <c r="AG121" s="22">
        <v>3637097</v>
      </c>
      <c r="AH121" s="22">
        <v>2869110</v>
      </c>
      <c r="AI121" s="22">
        <v>120200517</v>
      </c>
      <c r="AJ121" s="22">
        <v>186791744</v>
      </c>
      <c r="AK121" s="22">
        <v>5605506</v>
      </c>
      <c r="AL121" s="22">
        <v>3924813</v>
      </c>
      <c r="AM121" s="22">
        <v>177261425</v>
      </c>
    </row>
    <row r="122" spans="1:3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5857756</v>
      </c>
      <c r="F122" s="22">
        <v>0</v>
      </c>
      <c r="G122" s="22">
        <v>2773428</v>
      </c>
      <c r="H122" s="22">
        <v>4080274</v>
      </c>
      <c r="I122" s="22">
        <v>990718</v>
      </c>
      <c r="J122" s="22">
        <v>0</v>
      </c>
      <c r="K122" s="22">
        <v>0</v>
      </c>
      <c r="L122" s="22">
        <v>0</v>
      </c>
      <c r="M122" s="22">
        <v>13702176</v>
      </c>
      <c r="N122" s="22">
        <v>0</v>
      </c>
      <c r="O122" s="22">
        <v>4070607</v>
      </c>
      <c r="P122" s="22">
        <v>3041688</v>
      </c>
      <c r="Q122" s="22">
        <v>115248</v>
      </c>
      <c r="R122" s="22">
        <v>259456</v>
      </c>
      <c r="S122" s="22">
        <v>223000</v>
      </c>
      <c r="T122" s="22">
        <v>21412175</v>
      </c>
      <c r="U122" s="22">
        <v>2301085</v>
      </c>
      <c r="V122" s="22">
        <v>0</v>
      </c>
      <c r="W122" s="22">
        <v>1811577</v>
      </c>
      <c r="X122" s="22">
        <v>1338506</v>
      </c>
      <c r="Y122" s="22">
        <v>150133</v>
      </c>
      <c r="Z122" s="22">
        <v>0</v>
      </c>
      <c r="AA122" s="22">
        <v>0</v>
      </c>
      <c r="AB122" s="22">
        <v>0</v>
      </c>
      <c r="AC122" s="22">
        <v>5601301</v>
      </c>
      <c r="AD122" s="22">
        <v>2682490</v>
      </c>
      <c r="AE122" s="22">
        <v>1617578</v>
      </c>
      <c r="AF122" s="22">
        <v>0</v>
      </c>
      <c r="AG122" s="22">
        <v>37978</v>
      </c>
      <c r="AH122" s="22">
        <v>184116</v>
      </c>
      <c r="AI122" s="22">
        <v>10123463</v>
      </c>
      <c r="AJ122" s="22">
        <v>11288712</v>
      </c>
      <c r="AK122" s="22">
        <v>888577</v>
      </c>
      <c r="AL122" s="22">
        <v>0</v>
      </c>
      <c r="AM122" s="22">
        <v>10400135</v>
      </c>
    </row>
    <row r="123" spans="1:3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60295097</v>
      </c>
      <c r="F123" s="22">
        <v>0</v>
      </c>
      <c r="G123" s="22">
        <v>34404674</v>
      </c>
      <c r="H123" s="22">
        <v>39113128</v>
      </c>
      <c r="I123" s="22">
        <v>1848475</v>
      </c>
      <c r="J123" s="22">
        <v>0</v>
      </c>
      <c r="K123" s="22">
        <v>0</v>
      </c>
      <c r="L123" s="22">
        <v>0</v>
      </c>
      <c r="M123" s="22">
        <v>135661374</v>
      </c>
      <c r="N123" s="22">
        <v>0</v>
      </c>
      <c r="O123" s="22">
        <v>22530197</v>
      </c>
      <c r="P123" s="22">
        <v>16771324</v>
      </c>
      <c r="Q123" s="22">
        <v>9953824</v>
      </c>
      <c r="R123" s="22">
        <v>26718190</v>
      </c>
      <c r="S123" s="22">
        <v>3471079</v>
      </c>
      <c r="T123" s="22">
        <v>215105988</v>
      </c>
      <c r="U123" s="22">
        <v>35922588</v>
      </c>
      <c r="V123" s="22">
        <v>0</v>
      </c>
      <c r="W123" s="22">
        <v>7276711</v>
      </c>
      <c r="X123" s="22">
        <v>15161358</v>
      </c>
      <c r="Y123" s="22">
        <v>121411</v>
      </c>
      <c r="Z123" s="22">
        <v>0</v>
      </c>
      <c r="AA123" s="22">
        <v>0</v>
      </c>
      <c r="AB123" s="22">
        <v>0</v>
      </c>
      <c r="AC123" s="22">
        <v>58482068</v>
      </c>
      <c r="AD123" s="22">
        <v>8846975</v>
      </c>
      <c r="AE123" s="22">
        <v>8614615</v>
      </c>
      <c r="AF123" s="22">
        <v>0</v>
      </c>
      <c r="AG123" s="22">
        <v>11126079</v>
      </c>
      <c r="AH123" s="22">
        <v>2298982</v>
      </c>
      <c r="AI123" s="22">
        <v>89368719</v>
      </c>
      <c r="AJ123" s="22">
        <v>125737269</v>
      </c>
      <c r="AK123" s="22">
        <v>9796882</v>
      </c>
      <c r="AL123" s="22">
        <v>10618658</v>
      </c>
      <c r="AM123" s="22">
        <v>105321729</v>
      </c>
    </row>
    <row r="124" spans="1:3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10520579</v>
      </c>
      <c r="F124" s="22">
        <v>0</v>
      </c>
      <c r="G124" s="22">
        <v>10277047</v>
      </c>
      <c r="H124" s="22">
        <v>6907339</v>
      </c>
      <c r="I124" s="22">
        <v>2718164</v>
      </c>
      <c r="J124" s="22">
        <v>0</v>
      </c>
      <c r="K124" s="22">
        <v>0</v>
      </c>
      <c r="L124" s="22">
        <v>0</v>
      </c>
      <c r="M124" s="22">
        <v>30423129</v>
      </c>
      <c r="N124" s="22">
        <v>165254</v>
      </c>
      <c r="O124" s="22">
        <v>1971931</v>
      </c>
      <c r="P124" s="22">
        <v>1776712</v>
      </c>
      <c r="Q124" s="22">
        <v>476537</v>
      </c>
      <c r="R124" s="22">
        <v>3612173</v>
      </c>
      <c r="S124" s="22">
        <v>1223956</v>
      </c>
      <c r="T124" s="22">
        <v>39649692</v>
      </c>
      <c r="U124" s="22">
        <v>6301206</v>
      </c>
      <c r="V124" s="22">
        <v>0</v>
      </c>
      <c r="W124" s="22">
        <v>2886646</v>
      </c>
      <c r="X124" s="22">
        <v>1935344</v>
      </c>
      <c r="Y124" s="22">
        <v>1250674</v>
      </c>
      <c r="Z124" s="22">
        <v>0</v>
      </c>
      <c r="AA124" s="22">
        <v>0</v>
      </c>
      <c r="AB124" s="22">
        <v>0</v>
      </c>
      <c r="AC124" s="22">
        <v>12373870</v>
      </c>
      <c r="AD124" s="22">
        <v>705777</v>
      </c>
      <c r="AE124" s="22">
        <v>980585</v>
      </c>
      <c r="AF124" s="22">
        <v>0</v>
      </c>
      <c r="AG124" s="22">
        <v>2621824</v>
      </c>
      <c r="AH124" s="22">
        <v>814336</v>
      </c>
      <c r="AI124" s="22">
        <v>17496392</v>
      </c>
      <c r="AJ124" s="22">
        <v>22153300</v>
      </c>
      <c r="AK124" s="22">
        <v>700206</v>
      </c>
      <c r="AL124" s="22">
        <v>539092</v>
      </c>
      <c r="AM124" s="22">
        <v>20914002</v>
      </c>
    </row>
    <row r="125" spans="1:3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17652723</v>
      </c>
      <c r="F125" s="22">
        <v>0</v>
      </c>
      <c r="G125" s="22">
        <v>14272234</v>
      </c>
      <c r="H125" s="22">
        <v>10762079</v>
      </c>
      <c r="I125" s="22">
        <v>767550</v>
      </c>
      <c r="J125" s="22">
        <v>0</v>
      </c>
      <c r="K125" s="22">
        <v>0</v>
      </c>
      <c r="L125" s="22">
        <v>0</v>
      </c>
      <c r="M125" s="22">
        <v>43454586</v>
      </c>
      <c r="N125" s="22">
        <v>0</v>
      </c>
      <c r="O125" s="22">
        <v>19962758</v>
      </c>
      <c r="P125" s="22">
        <v>5925742</v>
      </c>
      <c r="Q125" s="22">
        <v>1078809</v>
      </c>
      <c r="R125" s="22">
        <v>0</v>
      </c>
      <c r="S125" s="22">
        <v>2278605</v>
      </c>
      <c r="T125" s="22">
        <v>72700500</v>
      </c>
      <c r="U125" s="22">
        <v>8954306</v>
      </c>
      <c r="V125" s="22">
        <v>0</v>
      </c>
      <c r="W125" s="22">
        <v>4759345</v>
      </c>
      <c r="X125" s="22">
        <v>3550546</v>
      </c>
      <c r="Y125" s="22">
        <v>314313</v>
      </c>
      <c r="Z125" s="22">
        <v>0</v>
      </c>
      <c r="AA125" s="22">
        <v>0</v>
      </c>
      <c r="AB125" s="22">
        <v>0</v>
      </c>
      <c r="AC125" s="22">
        <v>17578510</v>
      </c>
      <c r="AD125" s="22">
        <v>12646735</v>
      </c>
      <c r="AE125" s="22">
        <v>3478287</v>
      </c>
      <c r="AF125" s="22">
        <v>0</v>
      </c>
      <c r="AG125" s="22">
        <v>0</v>
      </c>
      <c r="AH125" s="22">
        <v>1067424</v>
      </c>
      <c r="AI125" s="22">
        <v>34770956</v>
      </c>
      <c r="AJ125" s="22">
        <v>37929544</v>
      </c>
      <c r="AK125" s="22">
        <v>948802</v>
      </c>
      <c r="AL125" s="22">
        <v>0</v>
      </c>
      <c r="AM125" s="22">
        <v>36980742</v>
      </c>
    </row>
    <row r="126" spans="1:3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8427023</v>
      </c>
      <c r="F126" s="22">
        <v>0</v>
      </c>
      <c r="G126" s="22">
        <v>2812029</v>
      </c>
      <c r="H126" s="22">
        <v>3852828</v>
      </c>
      <c r="I126" s="22">
        <v>1141654</v>
      </c>
      <c r="J126" s="22">
        <v>0</v>
      </c>
      <c r="K126" s="22">
        <v>0</v>
      </c>
      <c r="L126" s="22">
        <v>0</v>
      </c>
      <c r="M126" s="22">
        <v>16233534</v>
      </c>
      <c r="N126" s="22">
        <v>0</v>
      </c>
      <c r="O126" s="22">
        <v>5640448</v>
      </c>
      <c r="P126" s="22">
        <v>1003705</v>
      </c>
      <c r="Q126" s="22">
        <v>332482</v>
      </c>
      <c r="R126" s="22">
        <v>1066482</v>
      </c>
      <c r="S126" s="22">
        <v>357291</v>
      </c>
      <c r="T126" s="22">
        <v>24633942</v>
      </c>
      <c r="U126" s="22">
        <v>5074566</v>
      </c>
      <c r="V126" s="22">
        <v>0</v>
      </c>
      <c r="W126" s="22">
        <v>1307252</v>
      </c>
      <c r="X126" s="22">
        <v>2979571</v>
      </c>
      <c r="Y126" s="22">
        <v>412708</v>
      </c>
      <c r="Z126" s="22">
        <v>0</v>
      </c>
      <c r="AA126" s="22">
        <v>0</v>
      </c>
      <c r="AB126" s="22">
        <v>0</v>
      </c>
      <c r="AC126" s="22">
        <v>9774097</v>
      </c>
      <c r="AD126" s="22">
        <v>2436156</v>
      </c>
      <c r="AE126" s="22">
        <v>662013</v>
      </c>
      <c r="AF126" s="22">
        <v>0</v>
      </c>
      <c r="AG126" s="22">
        <v>691917</v>
      </c>
      <c r="AH126" s="22">
        <v>217765</v>
      </c>
      <c r="AI126" s="22">
        <v>13781948</v>
      </c>
      <c r="AJ126" s="22">
        <v>10851994</v>
      </c>
      <c r="AK126" s="22">
        <v>72614</v>
      </c>
      <c r="AL126" s="22">
        <v>0</v>
      </c>
      <c r="AM126" s="22">
        <v>10779380</v>
      </c>
    </row>
    <row r="127" spans="1:3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17985391</v>
      </c>
      <c r="F127" s="22">
        <v>0</v>
      </c>
      <c r="G127" s="22">
        <v>14111704</v>
      </c>
      <c r="H127" s="22">
        <v>9680210</v>
      </c>
      <c r="I127" s="22">
        <v>3838689</v>
      </c>
      <c r="J127" s="22">
        <v>0</v>
      </c>
      <c r="K127" s="22">
        <v>0</v>
      </c>
      <c r="L127" s="22">
        <v>0</v>
      </c>
      <c r="M127" s="22">
        <v>45615994</v>
      </c>
      <c r="N127" s="22">
        <v>248661</v>
      </c>
      <c r="O127" s="22">
        <v>32408184</v>
      </c>
      <c r="P127" s="22">
        <v>5641966</v>
      </c>
      <c r="Q127" s="22">
        <v>263312</v>
      </c>
      <c r="R127" s="22">
        <v>2237863</v>
      </c>
      <c r="S127" s="22">
        <v>1869774</v>
      </c>
      <c r="T127" s="22">
        <v>88285754</v>
      </c>
      <c r="U127" s="22">
        <v>11771667</v>
      </c>
      <c r="V127" s="22">
        <v>0</v>
      </c>
      <c r="W127" s="22">
        <v>2537107</v>
      </c>
      <c r="X127" s="22">
        <v>1743449</v>
      </c>
      <c r="Y127" s="22">
        <v>898572</v>
      </c>
      <c r="Z127" s="22">
        <v>0</v>
      </c>
      <c r="AA127" s="22">
        <v>0</v>
      </c>
      <c r="AB127" s="22">
        <v>0</v>
      </c>
      <c r="AC127" s="22">
        <v>16950795</v>
      </c>
      <c r="AD127" s="22">
        <v>12504110</v>
      </c>
      <c r="AE127" s="22">
        <v>2326893</v>
      </c>
      <c r="AF127" s="22">
        <v>0</v>
      </c>
      <c r="AG127" s="22">
        <v>1195430</v>
      </c>
      <c r="AH127" s="22">
        <v>941314</v>
      </c>
      <c r="AI127" s="22">
        <v>33918542</v>
      </c>
      <c r="AJ127" s="22">
        <v>54367212</v>
      </c>
      <c r="AK127" s="22">
        <v>4902678</v>
      </c>
      <c r="AL127" s="22">
        <v>8070677</v>
      </c>
      <c r="AM127" s="22">
        <v>41393857</v>
      </c>
    </row>
    <row r="128" spans="1:3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23260449</v>
      </c>
      <c r="F128" s="22">
        <v>0</v>
      </c>
      <c r="G128" s="22">
        <v>16207138</v>
      </c>
      <c r="H128" s="22">
        <v>10137462</v>
      </c>
      <c r="I128" s="22">
        <v>0</v>
      </c>
      <c r="J128" s="22">
        <v>0</v>
      </c>
      <c r="K128" s="22">
        <v>0</v>
      </c>
      <c r="L128" s="22">
        <v>0</v>
      </c>
      <c r="M128" s="22">
        <v>49605049</v>
      </c>
      <c r="N128" s="22">
        <v>3300782</v>
      </c>
      <c r="O128" s="22">
        <v>55345587</v>
      </c>
      <c r="P128" s="22">
        <v>6403868</v>
      </c>
      <c r="Q128" s="22">
        <v>418149</v>
      </c>
      <c r="R128" s="22">
        <v>2470307</v>
      </c>
      <c r="S128" s="22">
        <v>1666879</v>
      </c>
      <c r="T128" s="22">
        <v>119210621</v>
      </c>
      <c r="U128" s="22">
        <v>6218603</v>
      </c>
      <c r="V128" s="22">
        <v>0</v>
      </c>
      <c r="W128" s="22">
        <v>4204147</v>
      </c>
      <c r="X128" s="22">
        <v>3399989</v>
      </c>
      <c r="Y128" s="22">
        <v>0</v>
      </c>
      <c r="Z128" s="22">
        <v>0</v>
      </c>
      <c r="AA128" s="22">
        <v>0</v>
      </c>
      <c r="AB128" s="22">
        <v>0</v>
      </c>
      <c r="AC128" s="22">
        <v>13822739</v>
      </c>
      <c r="AD128" s="22">
        <v>9536822</v>
      </c>
      <c r="AE128" s="22">
        <v>4205683</v>
      </c>
      <c r="AF128" s="22">
        <v>0</v>
      </c>
      <c r="AG128" s="22">
        <v>616306</v>
      </c>
      <c r="AH128" s="22">
        <v>1462225</v>
      </c>
      <c r="AI128" s="22">
        <v>29643775</v>
      </c>
      <c r="AJ128" s="22">
        <v>89566846</v>
      </c>
      <c r="AK128" s="22">
        <v>12500063</v>
      </c>
      <c r="AL128" s="22">
        <v>0</v>
      </c>
      <c r="AM128" s="22">
        <v>77066783</v>
      </c>
    </row>
    <row r="129" spans="1:3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16965761</v>
      </c>
      <c r="F129" s="22">
        <v>0</v>
      </c>
      <c r="G129" s="22">
        <v>6854372</v>
      </c>
      <c r="H129" s="22">
        <v>12792254</v>
      </c>
      <c r="I129" s="22">
        <v>0</v>
      </c>
      <c r="J129" s="22">
        <v>0</v>
      </c>
      <c r="K129" s="22">
        <v>0</v>
      </c>
      <c r="L129" s="22">
        <v>0</v>
      </c>
      <c r="M129" s="22">
        <v>36612387</v>
      </c>
      <c r="N129" s="22">
        <v>2254798</v>
      </c>
      <c r="O129" s="22">
        <v>10408378</v>
      </c>
      <c r="P129" s="22">
        <v>2530622</v>
      </c>
      <c r="Q129" s="22">
        <v>5982176</v>
      </c>
      <c r="R129" s="22">
        <v>3681563</v>
      </c>
      <c r="S129" s="22">
        <v>2995650</v>
      </c>
      <c r="T129" s="22">
        <v>64465574</v>
      </c>
      <c r="U129" s="22">
        <v>10829816</v>
      </c>
      <c r="V129" s="22">
        <v>0</v>
      </c>
      <c r="W129" s="22">
        <v>2820819</v>
      </c>
      <c r="X129" s="22">
        <v>4115285</v>
      </c>
      <c r="Y129" s="22">
        <v>0</v>
      </c>
      <c r="Z129" s="22">
        <v>0</v>
      </c>
      <c r="AA129" s="22">
        <v>0</v>
      </c>
      <c r="AB129" s="22">
        <v>0</v>
      </c>
      <c r="AC129" s="22">
        <v>17765920</v>
      </c>
      <c r="AD129" s="22">
        <v>3574160</v>
      </c>
      <c r="AE129" s="22">
        <v>818441</v>
      </c>
      <c r="AF129" s="22">
        <v>0</v>
      </c>
      <c r="AG129" s="22">
        <v>1451498</v>
      </c>
      <c r="AH129" s="22">
        <v>1583215</v>
      </c>
      <c r="AI129" s="22">
        <v>25193234</v>
      </c>
      <c r="AJ129" s="22">
        <v>39272340</v>
      </c>
      <c r="AK129" s="22">
        <v>8377051</v>
      </c>
      <c r="AL129" s="22">
        <v>377245</v>
      </c>
      <c r="AM129" s="22">
        <v>30518044</v>
      </c>
    </row>
    <row r="130" spans="1:3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40635597</v>
      </c>
      <c r="F130" s="22">
        <v>0</v>
      </c>
      <c r="G130" s="22">
        <v>11011155</v>
      </c>
      <c r="H130" s="22">
        <v>1685665</v>
      </c>
      <c r="I130" s="22">
        <v>0</v>
      </c>
      <c r="J130" s="22">
        <v>0</v>
      </c>
      <c r="K130" s="22">
        <v>0</v>
      </c>
      <c r="L130" s="22">
        <v>0</v>
      </c>
      <c r="M130" s="22">
        <v>53332417</v>
      </c>
      <c r="N130" s="22">
        <v>0</v>
      </c>
      <c r="O130" s="22">
        <v>17016391</v>
      </c>
      <c r="P130" s="22">
        <v>2429786</v>
      </c>
      <c r="Q130" s="22">
        <v>612792</v>
      </c>
      <c r="R130" s="22">
        <v>377600</v>
      </c>
      <c r="S130" s="22">
        <v>1501400</v>
      </c>
      <c r="T130" s="22">
        <v>75270386</v>
      </c>
      <c r="U130" s="22">
        <v>31505159</v>
      </c>
      <c r="V130" s="22">
        <v>0</v>
      </c>
      <c r="W130" s="22">
        <v>8494796</v>
      </c>
      <c r="X130" s="22">
        <v>1056262</v>
      </c>
      <c r="Y130" s="22">
        <v>0</v>
      </c>
      <c r="Z130" s="22">
        <v>0</v>
      </c>
      <c r="AA130" s="22">
        <v>0</v>
      </c>
      <c r="AB130" s="22">
        <v>0</v>
      </c>
      <c r="AC130" s="22">
        <v>41056217</v>
      </c>
      <c r="AD130" s="22">
        <v>5662538</v>
      </c>
      <c r="AE130" s="22">
        <v>1436739</v>
      </c>
      <c r="AF130" s="22">
        <v>0</v>
      </c>
      <c r="AG130" s="22">
        <v>205083</v>
      </c>
      <c r="AH130" s="22">
        <v>866172</v>
      </c>
      <c r="AI130" s="22">
        <v>49226749</v>
      </c>
      <c r="AJ130" s="22">
        <v>26043637</v>
      </c>
      <c r="AK130" s="22">
        <v>596959</v>
      </c>
      <c r="AL130" s="22">
        <v>0</v>
      </c>
      <c r="AM130" s="22">
        <v>25446678</v>
      </c>
    </row>
    <row r="131" spans="1:3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11189556</v>
      </c>
      <c r="F131" s="22">
        <v>0</v>
      </c>
      <c r="G131" s="22">
        <v>4045530</v>
      </c>
      <c r="H131" s="22">
        <v>5670005</v>
      </c>
      <c r="I131" s="22">
        <v>1288948</v>
      </c>
      <c r="J131" s="22">
        <v>0</v>
      </c>
      <c r="K131" s="22">
        <v>0</v>
      </c>
      <c r="L131" s="22">
        <v>0</v>
      </c>
      <c r="M131" s="22">
        <v>22194039</v>
      </c>
      <c r="N131" s="22">
        <v>559796</v>
      </c>
      <c r="O131" s="22">
        <v>17854495</v>
      </c>
      <c r="P131" s="22">
        <v>4775694</v>
      </c>
      <c r="Q131" s="22">
        <v>1162182</v>
      </c>
      <c r="R131" s="22">
        <v>3228589</v>
      </c>
      <c r="S131" s="22">
        <v>2827096</v>
      </c>
      <c r="T131" s="22">
        <v>52601891</v>
      </c>
      <c r="U131" s="22">
        <v>6228970</v>
      </c>
      <c r="V131" s="22">
        <v>0</v>
      </c>
      <c r="W131" s="22">
        <v>1444357</v>
      </c>
      <c r="X131" s="22">
        <v>2687387</v>
      </c>
      <c r="Y131" s="22">
        <v>530312</v>
      </c>
      <c r="Z131" s="22">
        <v>0</v>
      </c>
      <c r="AA131" s="22">
        <v>0</v>
      </c>
      <c r="AB131" s="22">
        <v>0</v>
      </c>
      <c r="AC131" s="22">
        <v>10891026</v>
      </c>
      <c r="AD131" s="22">
        <v>5545321</v>
      </c>
      <c r="AE131" s="22">
        <v>3361707</v>
      </c>
      <c r="AF131" s="22">
        <v>0</v>
      </c>
      <c r="AG131" s="22">
        <v>1297741</v>
      </c>
      <c r="AH131" s="22">
        <v>1420080</v>
      </c>
      <c r="AI131" s="22">
        <v>22515875</v>
      </c>
      <c r="AJ131" s="22">
        <v>30086016</v>
      </c>
      <c r="AK131" s="22">
        <v>0</v>
      </c>
      <c r="AL131" s="22">
        <v>1192009</v>
      </c>
      <c r="AM131" s="22">
        <v>28894007</v>
      </c>
    </row>
    <row r="132" spans="1:3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3488686</v>
      </c>
      <c r="F132" s="22">
        <v>0</v>
      </c>
      <c r="G132" s="22">
        <v>4996905</v>
      </c>
      <c r="H132" s="22">
        <v>2941779</v>
      </c>
      <c r="I132" s="22">
        <v>128174</v>
      </c>
      <c r="J132" s="22">
        <v>0</v>
      </c>
      <c r="K132" s="22">
        <v>0</v>
      </c>
      <c r="L132" s="22">
        <v>0</v>
      </c>
      <c r="M132" s="22">
        <v>11555544</v>
      </c>
      <c r="N132" s="22">
        <v>0</v>
      </c>
      <c r="O132" s="22">
        <v>1350510</v>
      </c>
      <c r="P132" s="22">
        <v>215600</v>
      </c>
      <c r="Q132" s="22">
        <v>96270</v>
      </c>
      <c r="R132" s="22">
        <v>607038</v>
      </c>
      <c r="S132" s="22">
        <v>152354</v>
      </c>
      <c r="T132" s="22">
        <v>13977316</v>
      </c>
      <c r="U132" s="22">
        <v>1953552</v>
      </c>
      <c r="V132" s="22">
        <v>0</v>
      </c>
      <c r="W132" s="22">
        <v>1450206</v>
      </c>
      <c r="X132" s="22">
        <v>1062274</v>
      </c>
      <c r="Y132" s="22">
        <v>42906</v>
      </c>
      <c r="Z132" s="22">
        <v>0</v>
      </c>
      <c r="AA132" s="22">
        <v>0</v>
      </c>
      <c r="AB132" s="22">
        <v>0</v>
      </c>
      <c r="AC132" s="22">
        <v>4508938</v>
      </c>
      <c r="AD132" s="22">
        <v>663077</v>
      </c>
      <c r="AE132" s="22">
        <v>114606</v>
      </c>
      <c r="AF132" s="22">
        <v>0</v>
      </c>
      <c r="AG132" s="22">
        <v>263736</v>
      </c>
      <c r="AH132" s="22">
        <v>111303</v>
      </c>
      <c r="AI132" s="22">
        <v>5661660</v>
      </c>
      <c r="AJ132" s="22">
        <v>8315656</v>
      </c>
      <c r="AK132" s="22">
        <v>8365</v>
      </c>
      <c r="AL132" s="22">
        <v>0</v>
      </c>
      <c r="AM132" s="22">
        <v>8307291</v>
      </c>
    </row>
    <row r="133" spans="1:3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25701139</v>
      </c>
      <c r="F133" s="22">
        <v>0</v>
      </c>
      <c r="G133" s="22">
        <v>11530151</v>
      </c>
      <c r="H133" s="22">
        <v>6912795</v>
      </c>
      <c r="I133" s="22">
        <v>5133781</v>
      </c>
      <c r="J133" s="22">
        <v>0</v>
      </c>
      <c r="K133" s="22">
        <v>0</v>
      </c>
      <c r="L133" s="22">
        <v>1346742</v>
      </c>
      <c r="M133" s="22">
        <v>50624608</v>
      </c>
      <c r="N133" s="22">
        <v>1743567</v>
      </c>
      <c r="O133" s="22">
        <v>32565843</v>
      </c>
      <c r="P133" s="22">
        <v>6299238</v>
      </c>
      <c r="Q133" s="22">
        <v>1786762</v>
      </c>
      <c r="R133" s="22">
        <v>5925939</v>
      </c>
      <c r="S133" s="22">
        <v>2351618</v>
      </c>
      <c r="T133" s="22">
        <v>101297575</v>
      </c>
      <c r="U133" s="22">
        <v>18520376</v>
      </c>
      <c r="V133" s="22">
        <v>0</v>
      </c>
      <c r="W133" s="22">
        <v>5418556</v>
      </c>
      <c r="X133" s="22">
        <v>3587780</v>
      </c>
      <c r="Y133" s="22">
        <v>3757013</v>
      </c>
      <c r="Z133" s="22">
        <v>0</v>
      </c>
      <c r="AA133" s="22">
        <v>0</v>
      </c>
      <c r="AB133" s="22">
        <v>674365</v>
      </c>
      <c r="AC133" s="22">
        <v>31958090</v>
      </c>
      <c r="AD133" s="22">
        <v>13948503</v>
      </c>
      <c r="AE133" s="22">
        <v>3420168</v>
      </c>
      <c r="AF133" s="22">
        <v>0</v>
      </c>
      <c r="AG133" s="22">
        <v>5025961</v>
      </c>
      <c r="AH133" s="22">
        <v>1279995</v>
      </c>
      <c r="AI133" s="22">
        <v>55632717</v>
      </c>
      <c r="AJ133" s="22">
        <v>45664858</v>
      </c>
      <c r="AK133" s="22">
        <v>1251823</v>
      </c>
      <c r="AL133" s="22">
        <v>0</v>
      </c>
      <c r="AM133" s="22">
        <v>44413035</v>
      </c>
    </row>
    <row r="134" spans="1:3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91084480</v>
      </c>
      <c r="F134" s="22">
        <v>0</v>
      </c>
      <c r="G134" s="22">
        <v>40313256</v>
      </c>
      <c r="H134" s="22">
        <v>49229537</v>
      </c>
      <c r="I134" s="22">
        <v>77480803</v>
      </c>
      <c r="J134" s="22">
        <v>0</v>
      </c>
      <c r="K134" s="22">
        <v>0</v>
      </c>
      <c r="L134" s="22">
        <v>0</v>
      </c>
      <c r="M134" s="22">
        <v>258108076</v>
      </c>
      <c r="N134" s="22">
        <v>8596571</v>
      </c>
      <c r="O134" s="22">
        <v>51966191</v>
      </c>
      <c r="P134" s="22">
        <v>10215071</v>
      </c>
      <c r="Q134" s="22">
        <v>31415616</v>
      </c>
      <c r="R134" s="22">
        <v>17590037</v>
      </c>
      <c r="S134" s="22">
        <v>7342655</v>
      </c>
      <c r="T134" s="22">
        <v>385234217</v>
      </c>
      <c r="U134" s="22">
        <v>40634255</v>
      </c>
      <c r="V134" s="22">
        <v>0</v>
      </c>
      <c r="W134" s="22">
        <v>16877822</v>
      </c>
      <c r="X134" s="22">
        <v>13930039</v>
      </c>
      <c r="Y134" s="22">
        <v>14459791</v>
      </c>
      <c r="Z134" s="22">
        <v>0</v>
      </c>
      <c r="AA134" s="22">
        <v>0</v>
      </c>
      <c r="AB134" s="22">
        <v>0</v>
      </c>
      <c r="AC134" s="22">
        <v>85901907</v>
      </c>
      <c r="AD134" s="22">
        <v>15343727</v>
      </c>
      <c r="AE134" s="22">
        <v>6315062</v>
      </c>
      <c r="AF134" s="22">
        <v>0</v>
      </c>
      <c r="AG134" s="22">
        <v>8050503</v>
      </c>
      <c r="AH134" s="22">
        <v>3671489</v>
      </c>
      <c r="AI134" s="22">
        <v>119282688</v>
      </c>
      <c r="AJ134" s="22">
        <v>265951529</v>
      </c>
      <c r="AK134" s="22">
        <v>4562210</v>
      </c>
      <c r="AL134" s="22">
        <v>0</v>
      </c>
      <c r="AM134" s="22">
        <v>261389319</v>
      </c>
    </row>
    <row r="135" spans="1:3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63048153</v>
      </c>
      <c r="F135" s="22">
        <v>0</v>
      </c>
      <c r="G135" s="22">
        <v>52718220</v>
      </c>
      <c r="H135" s="22">
        <v>27673991</v>
      </c>
      <c r="I135" s="22">
        <v>17249019</v>
      </c>
      <c r="J135" s="22">
        <v>0</v>
      </c>
      <c r="K135" s="22">
        <v>0</v>
      </c>
      <c r="L135" s="22">
        <v>0</v>
      </c>
      <c r="M135" s="22">
        <v>160689383</v>
      </c>
      <c r="N135" s="22">
        <v>0</v>
      </c>
      <c r="O135" s="22">
        <v>50418788</v>
      </c>
      <c r="P135" s="22">
        <v>11688836</v>
      </c>
      <c r="Q135" s="22">
        <v>19530890</v>
      </c>
      <c r="R135" s="22">
        <v>18955760</v>
      </c>
      <c r="S135" s="22">
        <v>6042363</v>
      </c>
      <c r="T135" s="22">
        <v>267326020</v>
      </c>
      <c r="U135" s="22">
        <v>33180481</v>
      </c>
      <c r="V135" s="22">
        <v>0</v>
      </c>
      <c r="W135" s="22">
        <v>22099103</v>
      </c>
      <c r="X135" s="22">
        <v>7547509</v>
      </c>
      <c r="Y135" s="22">
        <v>5829280</v>
      </c>
      <c r="Z135" s="22">
        <v>0</v>
      </c>
      <c r="AA135" s="22">
        <v>0</v>
      </c>
      <c r="AB135" s="22">
        <v>0</v>
      </c>
      <c r="AC135" s="22">
        <v>68656373</v>
      </c>
      <c r="AD135" s="22">
        <v>22606224</v>
      </c>
      <c r="AE135" s="22">
        <v>6693855</v>
      </c>
      <c r="AF135" s="22">
        <v>0</v>
      </c>
      <c r="AG135" s="22">
        <v>11644268</v>
      </c>
      <c r="AH135" s="22">
        <v>2159135</v>
      </c>
      <c r="AI135" s="22">
        <v>111759855</v>
      </c>
      <c r="AJ135" s="22">
        <v>155566165</v>
      </c>
      <c r="AK135" s="22">
        <v>3320273</v>
      </c>
      <c r="AL135" s="22">
        <v>954099</v>
      </c>
      <c r="AM135" s="22">
        <v>151291793</v>
      </c>
    </row>
    <row r="136" spans="1:3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57139563</v>
      </c>
      <c r="F136" s="22">
        <v>0</v>
      </c>
      <c r="G136" s="22">
        <v>22017917</v>
      </c>
      <c r="H136" s="22">
        <v>12326807</v>
      </c>
      <c r="I136" s="22">
        <v>9263296</v>
      </c>
      <c r="J136" s="22">
        <v>0</v>
      </c>
      <c r="K136" s="22">
        <v>0</v>
      </c>
      <c r="L136" s="22">
        <v>0</v>
      </c>
      <c r="M136" s="22">
        <v>100747583</v>
      </c>
      <c r="N136" s="22">
        <v>11979212</v>
      </c>
      <c r="O136" s="22">
        <v>24182694</v>
      </c>
      <c r="P136" s="22">
        <v>7705667</v>
      </c>
      <c r="Q136" s="22">
        <v>3891409</v>
      </c>
      <c r="R136" s="22">
        <v>6184529</v>
      </c>
      <c r="S136" s="22">
        <v>6204743</v>
      </c>
      <c r="T136" s="22">
        <v>160895837</v>
      </c>
      <c r="U136" s="22">
        <v>34389283</v>
      </c>
      <c r="V136" s="22">
        <v>0</v>
      </c>
      <c r="W136" s="22">
        <v>5913151</v>
      </c>
      <c r="X136" s="22">
        <v>3528031</v>
      </c>
      <c r="Y136" s="22">
        <v>3092355</v>
      </c>
      <c r="Z136" s="22">
        <v>0</v>
      </c>
      <c r="AA136" s="22">
        <v>0</v>
      </c>
      <c r="AB136" s="22">
        <v>0</v>
      </c>
      <c r="AC136" s="22">
        <v>46922820</v>
      </c>
      <c r="AD136" s="22">
        <v>10462976</v>
      </c>
      <c r="AE136" s="22">
        <v>3546345</v>
      </c>
      <c r="AF136" s="22">
        <v>0</v>
      </c>
      <c r="AG136" s="22">
        <v>1977417</v>
      </c>
      <c r="AH136" s="22">
        <v>4168082</v>
      </c>
      <c r="AI136" s="22">
        <v>67077640</v>
      </c>
      <c r="AJ136" s="22">
        <v>93818197</v>
      </c>
      <c r="AK136" s="22">
        <v>5500000</v>
      </c>
      <c r="AL136" s="22">
        <v>0</v>
      </c>
      <c r="AM136" s="22">
        <v>88318197</v>
      </c>
    </row>
    <row r="137" spans="1:3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15435845</v>
      </c>
      <c r="F137" s="22">
        <v>0</v>
      </c>
      <c r="G137" s="22">
        <v>4450563</v>
      </c>
      <c r="H137" s="22">
        <v>6144140</v>
      </c>
      <c r="I137" s="22">
        <v>54698</v>
      </c>
      <c r="J137" s="22">
        <v>0</v>
      </c>
      <c r="K137" s="22">
        <v>0</v>
      </c>
      <c r="L137" s="22">
        <v>266668</v>
      </c>
      <c r="M137" s="22">
        <v>26351914</v>
      </c>
      <c r="N137" s="22">
        <v>8090</v>
      </c>
      <c r="O137" s="22">
        <v>1035511</v>
      </c>
      <c r="P137" s="22">
        <v>913049</v>
      </c>
      <c r="Q137" s="22">
        <v>706262</v>
      </c>
      <c r="R137" s="22">
        <v>468742</v>
      </c>
      <c r="S137" s="22">
        <v>252228</v>
      </c>
      <c r="T137" s="22">
        <v>29735796</v>
      </c>
      <c r="U137" s="22">
        <v>12801414</v>
      </c>
      <c r="V137" s="22">
        <v>0</v>
      </c>
      <c r="W137" s="22">
        <v>2791947</v>
      </c>
      <c r="X137" s="22">
        <v>4256837</v>
      </c>
      <c r="Y137" s="22">
        <v>4740</v>
      </c>
      <c r="Z137" s="22">
        <v>0</v>
      </c>
      <c r="AA137" s="22">
        <v>0</v>
      </c>
      <c r="AB137" s="22">
        <v>179472</v>
      </c>
      <c r="AC137" s="22">
        <v>20034410</v>
      </c>
      <c r="AD137" s="22">
        <v>528674</v>
      </c>
      <c r="AE137" s="22">
        <v>475660</v>
      </c>
      <c r="AF137" s="22">
        <v>0</v>
      </c>
      <c r="AG137" s="22">
        <v>355719</v>
      </c>
      <c r="AH137" s="22">
        <v>147368</v>
      </c>
      <c r="AI137" s="22">
        <v>21541831</v>
      </c>
      <c r="AJ137" s="22">
        <v>8193965</v>
      </c>
      <c r="AK137" s="22">
        <v>222295</v>
      </c>
      <c r="AL137" s="22">
        <v>0</v>
      </c>
      <c r="AM137" s="22">
        <v>7971670</v>
      </c>
    </row>
    <row r="138" spans="1:3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17948727</v>
      </c>
      <c r="F138" s="22">
        <v>0</v>
      </c>
      <c r="G138" s="22">
        <v>9081017</v>
      </c>
      <c r="H138" s="22">
        <v>7417227</v>
      </c>
      <c r="I138" s="22">
        <v>0</v>
      </c>
      <c r="J138" s="22">
        <v>0</v>
      </c>
      <c r="K138" s="22">
        <v>0</v>
      </c>
      <c r="L138" s="22">
        <v>0</v>
      </c>
      <c r="M138" s="22">
        <v>34446971</v>
      </c>
      <c r="N138" s="22">
        <v>0</v>
      </c>
      <c r="O138" s="22">
        <v>5525583</v>
      </c>
      <c r="P138" s="22">
        <v>1888662</v>
      </c>
      <c r="Q138" s="22">
        <v>1299000</v>
      </c>
      <c r="R138" s="22">
        <v>0</v>
      </c>
      <c r="S138" s="22">
        <v>670633</v>
      </c>
      <c r="T138" s="22">
        <v>43830849</v>
      </c>
      <c r="U138" s="22">
        <v>12124864</v>
      </c>
      <c r="V138" s="22">
        <v>0</v>
      </c>
      <c r="W138" s="22">
        <v>3969981</v>
      </c>
      <c r="X138" s="22">
        <v>3042146</v>
      </c>
      <c r="Y138" s="22">
        <v>0</v>
      </c>
      <c r="Z138" s="22">
        <v>0</v>
      </c>
      <c r="AA138" s="22">
        <v>0</v>
      </c>
      <c r="AB138" s="22">
        <v>0</v>
      </c>
      <c r="AC138" s="22">
        <v>19136991</v>
      </c>
      <c r="AD138" s="22">
        <v>3146430</v>
      </c>
      <c r="AE138" s="22">
        <v>846242</v>
      </c>
      <c r="AF138" s="22">
        <v>0</v>
      </c>
      <c r="AG138" s="22">
        <v>0</v>
      </c>
      <c r="AH138" s="22">
        <v>468334</v>
      </c>
      <c r="AI138" s="22">
        <v>23597997</v>
      </c>
      <c r="AJ138" s="22">
        <v>20232852</v>
      </c>
      <c r="AK138" s="22">
        <v>2286891</v>
      </c>
      <c r="AL138" s="22">
        <v>66950</v>
      </c>
      <c r="AM138" s="22">
        <v>17879011</v>
      </c>
    </row>
    <row r="139" spans="1:3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6920058</v>
      </c>
      <c r="F139" s="22">
        <v>0</v>
      </c>
      <c r="G139" s="22">
        <v>10151873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17071931</v>
      </c>
      <c r="N139" s="22">
        <v>398019</v>
      </c>
      <c r="O139" s="22">
        <v>3456891</v>
      </c>
      <c r="P139" s="22">
        <v>1376383</v>
      </c>
      <c r="Q139" s="22">
        <v>207458</v>
      </c>
      <c r="R139" s="22">
        <v>1085165</v>
      </c>
      <c r="S139" s="22">
        <v>703111</v>
      </c>
      <c r="T139" s="22">
        <v>24298958</v>
      </c>
      <c r="U139" s="22">
        <v>5075455</v>
      </c>
      <c r="V139" s="22">
        <v>0</v>
      </c>
      <c r="W139" s="22">
        <v>3315236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8390691</v>
      </c>
      <c r="AD139" s="22">
        <v>2374489</v>
      </c>
      <c r="AE139" s="22">
        <v>890776</v>
      </c>
      <c r="AF139" s="22">
        <v>0</v>
      </c>
      <c r="AG139" s="22">
        <v>654934</v>
      </c>
      <c r="AH139" s="22">
        <v>556936</v>
      </c>
      <c r="AI139" s="22">
        <v>12867826</v>
      </c>
      <c r="AJ139" s="22">
        <v>11431132</v>
      </c>
      <c r="AK139" s="22">
        <v>302518</v>
      </c>
      <c r="AL139" s="22">
        <v>542756</v>
      </c>
      <c r="AM139" s="22">
        <v>10585858</v>
      </c>
    </row>
    <row r="140" spans="1:3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11285366</v>
      </c>
      <c r="F140" s="22">
        <v>0</v>
      </c>
      <c r="G140" s="22">
        <v>5103238</v>
      </c>
      <c r="H140" s="22">
        <v>5796114</v>
      </c>
      <c r="I140" s="22">
        <v>7437719</v>
      </c>
      <c r="J140" s="22">
        <v>0</v>
      </c>
      <c r="K140" s="22">
        <v>0</v>
      </c>
      <c r="L140" s="22">
        <v>0</v>
      </c>
      <c r="M140" s="22">
        <v>29622437</v>
      </c>
      <c r="N140" s="22">
        <v>41240</v>
      </c>
      <c r="O140" s="22">
        <v>9447986</v>
      </c>
      <c r="P140" s="22">
        <v>2766175</v>
      </c>
      <c r="Q140" s="22">
        <v>2249188</v>
      </c>
      <c r="R140" s="22">
        <v>0</v>
      </c>
      <c r="S140" s="22">
        <v>468267</v>
      </c>
      <c r="T140" s="22">
        <v>44595293</v>
      </c>
      <c r="U140" s="22">
        <v>5163844</v>
      </c>
      <c r="V140" s="22">
        <v>0</v>
      </c>
      <c r="W140" s="22">
        <v>1770017</v>
      </c>
      <c r="X140" s="22">
        <v>1689282</v>
      </c>
      <c r="Y140" s="22">
        <v>1250448</v>
      </c>
      <c r="Z140" s="22">
        <v>0</v>
      </c>
      <c r="AA140" s="22">
        <v>0</v>
      </c>
      <c r="AB140" s="22">
        <v>0</v>
      </c>
      <c r="AC140" s="22">
        <v>9873591</v>
      </c>
      <c r="AD140" s="22">
        <v>3307650</v>
      </c>
      <c r="AE140" s="22">
        <v>1542563</v>
      </c>
      <c r="AF140" s="22">
        <v>0</v>
      </c>
      <c r="AG140" s="22">
        <v>0</v>
      </c>
      <c r="AH140" s="22">
        <v>326543</v>
      </c>
      <c r="AI140" s="22">
        <v>15050347</v>
      </c>
      <c r="AJ140" s="22">
        <v>29544946</v>
      </c>
      <c r="AK140" s="22">
        <v>901271</v>
      </c>
      <c r="AL140" s="22">
        <v>0</v>
      </c>
      <c r="AM140" s="22">
        <v>28643675</v>
      </c>
    </row>
    <row r="141" spans="1:3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9557005</v>
      </c>
      <c r="F141" s="22">
        <v>0</v>
      </c>
      <c r="G141" s="22">
        <v>3775091</v>
      </c>
      <c r="H141" s="22">
        <v>5284618</v>
      </c>
      <c r="I141" s="22">
        <v>453710</v>
      </c>
      <c r="J141" s="22">
        <v>0</v>
      </c>
      <c r="K141" s="22">
        <v>0</v>
      </c>
      <c r="L141" s="22">
        <v>1128548</v>
      </c>
      <c r="M141" s="22">
        <v>20198972</v>
      </c>
      <c r="N141" s="22">
        <v>129575</v>
      </c>
      <c r="O141" s="22">
        <v>22816385</v>
      </c>
      <c r="P141" s="22">
        <v>3298286</v>
      </c>
      <c r="Q141" s="22">
        <v>1085946</v>
      </c>
      <c r="R141" s="22">
        <v>1033761</v>
      </c>
      <c r="S141" s="22">
        <v>1840406</v>
      </c>
      <c r="T141" s="22">
        <v>50403331</v>
      </c>
      <c r="U141" s="22">
        <v>7961543</v>
      </c>
      <c r="V141" s="22">
        <v>0</v>
      </c>
      <c r="W141" s="22">
        <v>2533055</v>
      </c>
      <c r="X141" s="22">
        <v>1690550</v>
      </c>
      <c r="Y141" s="22">
        <v>126829</v>
      </c>
      <c r="Z141" s="22">
        <v>0</v>
      </c>
      <c r="AA141" s="22">
        <v>0</v>
      </c>
      <c r="AB141" s="22">
        <v>389460</v>
      </c>
      <c r="AC141" s="22">
        <v>12701437</v>
      </c>
      <c r="AD141" s="22">
        <v>10192201</v>
      </c>
      <c r="AE141" s="22">
        <v>1428287</v>
      </c>
      <c r="AF141" s="22">
        <v>0</v>
      </c>
      <c r="AG141" s="22">
        <v>590233</v>
      </c>
      <c r="AH141" s="22">
        <v>1706791</v>
      </c>
      <c r="AI141" s="22">
        <v>26618949</v>
      </c>
      <c r="AJ141" s="22">
        <v>23784382</v>
      </c>
      <c r="AK141" s="22">
        <v>1186867</v>
      </c>
      <c r="AL141" s="22">
        <v>2897974</v>
      </c>
      <c r="AM141" s="22">
        <v>19699541</v>
      </c>
    </row>
    <row r="142" spans="1:3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13537748</v>
      </c>
      <c r="F142" s="22">
        <v>0</v>
      </c>
      <c r="G142" s="22">
        <v>14726037</v>
      </c>
      <c r="H142" s="22">
        <v>5428322</v>
      </c>
      <c r="I142" s="22">
        <v>1411430</v>
      </c>
      <c r="J142" s="22">
        <v>0</v>
      </c>
      <c r="K142" s="22">
        <v>0</v>
      </c>
      <c r="L142" s="22">
        <v>0</v>
      </c>
      <c r="M142" s="22">
        <v>35103537</v>
      </c>
      <c r="N142" s="22">
        <v>0</v>
      </c>
      <c r="O142" s="22">
        <v>9810358</v>
      </c>
      <c r="P142" s="22">
        <v>1449803</v>
      </c>
      <c r="Q142" s="22">
        <v>138939</v>
      </c>
      <c r="R142" s="22">
        <v>117532</v>
      </c>
      <c r="S142" s="22">
        <v>624758</v>
      </c>
      <c r="T142" s="22">
        <v>47244927</v>
      </c>
      <c r="U142" s="22">
        <v>8256750</v>
      </c>
      <c r="V142" s="22">
        <v>0</v>
      </c>
      <c r="W142" s="22">
        <v>5153653</v>
      </c>
      <c r="X142" s="22">
        <v>2054554</v>
      </c>
      <c r="Y142" s="22">
        <v>374658</v>
      </c>
      <c r="Z142" s="22">
        <v>0</v>
      </c>
      <c r="AA142" s="22">
        <v>0</v>
      </c>
      <c r="AB142" s="22">
        <v>0</v>
      </c>
      <c r="AC142" s="22">
        <v>15839615</v>
      </c>
      <c r="AD142" s="22">
        <v>2482346</v>
      </c>
      <c r="AE142" s="22">
        <v>949731</v>
      </c>
      <c r="AF142" s="22">
        <v>0</v>
      </c>
      <c r="AG142" s="22">
        <v>30441</v>
      </c>
      <c r="AH142" s="22">
        <v>448663</v>
      </c>
      <c r="AI142" s="22">
        <v>19750796</v>
      </c>
      <c r="AJ142" s="22">
        <v>27494131</v>
      </c>
      <c r="AK142" s="22">
        <v>1789146</v>
      </c>
      <c r="AL142" s="22">
        <v>0</v>
      </c>
      <c r="AM142" s="22">
        <v>25704985</v>
      </c>
    </row>
    <row r="143" spans="1:3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4792616</v>
      </c>
      <c r="F143" s="22">
        <v>0</v>
      </c>
      <c r="G143" s="22">
        <v>3206729</v>
      </c>
      <c r="H143" s="22">
        <v>1152552</v>
      </c>
      <c r="I143" s="22">
        <v>0</v>
      </c>
      <c r="J143" s="22">
        <v>0</v>
      </c>
      <c r="K143" s="22">
        <v>0</v>
      </c>
      <c r="L143" s="22">
        <v>0</v>
      </c>
      <c r="M143" s="22">
        <v>9151897</v>
      </c>
      <c r="N143" s="22">
        <v>0</v>
      </c>
      <c r="O143" s="22">
        <v>2968731</v>
      </c>
      <c r="P143" s="22">
        <v>1196618</v>
      </c>
      <c r="Q143" s="22">
        <v>65676</v>
      </c>
      <c r="R143" s="22">
        <v>337143</v>
      </c>
      <c r="S143" s="22">
        <v>118090</v>
      </c>
      <c r="T143" s="22">
        <v>13838155</v>
      </c>
      <c r="U143" s="22">
        <v>2473645</v>
      </c>
      <c r="V143" s="22">
        <v>0</v>
      </c>
      <c r="W143" s="22">
        <v>1768707</v>
      </c>
      <c r="X143" s="22">
        <v>664414</v>
      </c>
      <c r="Y143" s="22">
        <v>0</v>
      </c>
      <c r="Z143" s="22">
        <v>0</v>
      </c>
      <c r="AA143" s="22">
        <v>0</v>
      </c>
      <c r="AB143" s="22">
        <v>0</v>
      </c>
      <c r="AC143" s="22">
        <v>4906766</v>
      </c>
      <c r="AD143" s="22">
        <v>1494531</v>
      </c>
      <c r="AE143" s="22">
        <v>946966</v>
      </c>
      <c r="AF143" s="22">
        <v>0</v>
      </c>
      <c r="AG143" s="22">
        <v>235982</v>
      </c>
      <c r="AH143" s="22">
        <v>86856</v>
      </c>
      <c r="AI143" s="22">
        <v>7671101</v>
      </c>
      <c r="AJ143" s="22">
        <v>6167054</v>
      </c>
      <c r="AK143" s="22">
        <v>0</v>
      </c>
      <c r="AL143" s="22">
        <v>402308</v>
      </c>
      <c r="AM143" s="22">
        <v>5764746</v>
      </c>
    </row>
    <row r="144" spans="1:3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5746507</v>
      </c>
      <c r="F144" s="22">
        <v>0</v>
      </c>
      <c r="G144" s="22">
        <v>8429331</v>
      </c>
      <c r="H144" s="22">
        <v>5124321</v>
      </c>
      <c r="I144" s="22">
        <v>0</v>
      </c>
      <c r="J144" s="22">
        <v>0</v>
      </c>
      <c r="K144" s="22">
        <v>0</v>
      </c>
      <c r="L144" s="22">
        <v>0</v>
      </c>
      <c r="M144" s="22">
        <v>19300159</v>
      </c>
      <c r="N144" s="22">
        <v>0</v>
      </c>
      <c r="O144" s="22">
        <v>3886219</v>
      </c>
      <c r="P144" s="22">
        <v>1525360</v>
      </c>
      <c r="Q144" s="22">
        <v>369515</v>
      </c>
      <c r="R144" s="22">
        <v>832787</v>
      </c>
      <c r="S144" s="22">
        <v>1654204</v>
      </c>
      <c r="T144" s="22">
        <v>27568244</v>
      </c>
      <c r="U144" s="22">
        <v>4509044</v>
      </c>
      <c r="V144" s="22">
        <v>0</v>
      </c>
      <c r="W144" s="22">
        <v>3700597</v>
      </c>
      <c r="X144" s="22">
        <v>1899930</v>
      </c>
      <c r="Y144" s="22">
        <v>0</v>
      </c>
      <c r="Z144" s="22">
        <v>0</v>
      </c>
      <c r="AA144" s="22">
        <v>0</v>
      </c>
      <c r="AB144" s="22">
        <v>0</v>
      </c>
      <c r="AC144" s="22">
        <v>10109571</v>
      </c>
      <c r="AD144" s="22">
        <v>1920944</v>
      </c>
      <c r="AE144" s="22">
        <v>1285205</v>
      </c>
      <c r="AF144" s="22">
        <v>0</v>
      </c>
      <c r="AG144" s="22">
        <v>706086</v>
      </c>
      <c r="AH144" s="22">
        <v>1146774</v>
      </c>
      <c r="AI144" s="22">
        <v>15168580</v>
      </c>
      <c r="AJ144" s="22">
        <v>12399664</v>
      </c>
      <c r="AK144" s="22">
        <v>0</v>
      </c>
      <c r="AL144" s="22">
        <v>295585</v>
      </c>
      <c r="AM144" s="22">
        <v>12104079</v>
      </c>
    </row>
    <row r="145" spans="1:3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11048225</v>
      </c>
      <c r="F145" s="22">
        <v>0</v>
      </c>
      <c r="G145" s="22">
        <v>4107217</v>
      </c>
      <c r="H145" s="22">
        <v>9035169</v>
      </c>
      <c r="I145" s="22">
        <v>1133264</v>
      </c>
      <c r="J145" s="22">
        <v>0</v>
      </c>
      <c r="K145" s="22">
        <v>0</v>
      </c>
      <c r="L145" s="22">
        <v>0</v>
      </c>
      <c r="M145" s="22">
        <v>25323875</v>
      </c>
      <c r="N145" s="22">
        <v>125356</v>
      </c>
      <c r="O145" s="22">
        <v>7818556</v>
      </c>
      <c r="P145" s="22">
        <v>3938944</v>
      </c>
      <c r="Q145" s="22">
        <v>1331578</v>
      </c>
      <c r="R145" s="22">
        <v>8570200</v>
      </c>
      <c r="S145" s="22">
        <v>618382</v>
      </c>
      <c r="T145" s="22">
        <v>47726891</v>
      </c>
      <c r="U145" s="22">
        <v>6516953</v>
      </c>
      <c r="V145" s="22">
        <v>0</v>
      </c>
      <c r="W145" s="22">
        <v>1828101</v>
      </c>
      <c r="X145" s="22">
        <v>2178849</v>
      </c>
      <c r="Y145" s="22">
        <v>326062</v>
      </c>
      <c r="Z145" s="22">
        <v>0</v>
      </c>
      <c r="AA145" s="22">
        <v>0</v>
      </c>
      <c r="AB145" s="22">
        <v>0</v>
      </c>
      <c r="AC145" s="22">
        <v>10849965</v>
      </c>
      <c r="AD145" s="22">
        <v>2446501</v>
      </c>
      <c r="AE145" s="22">
        <v>2205495</v>
      </c>
      <c r="AF145" s="22">
        <v>0</v>
      </c>
      <c r="AG145" s="22">
        <v>3242883</v>
      </c>
      <c r="AH145" s="22">
        <v>429338</v>
      </c>
      <c r="AI145" s="22">
        <v>19174182</v>
      </c>
      <c r="AJ145" s="22">
        <v>28552709</v>
      </c>
      <c r="AK145" s="22">
        <v>1442517</v>
      </c>
      <c r="AL145" s="22">
        <v>6335857</v>
      </c>
      <c r="AM145" s="22">
        <v>20774335</v>
      </c>
    </row>
    <row r="146" spans="1:3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79188034</v>
      </c>
      <c r="F146" s="22">
        <v>0</v>
      </c>
      <c r="G146" s="22">
        <v>37533652</v>
      </c>
      <c r="H146" s="22">
        <v>29087519</v>
      </c>
      <c r="I146" s="22">
        <v>36694373</v>
      </c>
      <c r="J146" s="22">
        <v>0</v>
      </c>
      <c r="K146" s="22">
        <v>0</v>
      </c>
      <c r="L146" s="22">
        <v>0</v>
      </c>
      <c r="M146" s="22">
        <v>182503578</v>
      </c>
      <c r="N146" s="22">
        <v>69931</v>
      </c>
      <c r="O146" s="22">
        <v>42695736</v>
      </c>
      <c r="P146" s="22">
        <v>7348330</v>
      </c>
      <c r="Q146" s="22">
        <v>12922120</v>
      </c>
      <c r="R146" s="22">
        <v>14742672</v>
      </c>
      <c r="S146" s="22">
        <v>4784529</v>
      </c>
      <c r="T146" s="22">
        <v>265066896</v>
      </c>
      <c r="U146" s="22">
        <v>57944977</v>
      </c>
      <c r="V146" s="22">
        <v>0</v>
      </c>
      <c r="W146" s="22">
        <v>11339677</v>
      </c>
      <c r="X146" s="22">
        <v>11508803</v>
      </c>
      <c r="Y146" s="22">
        <v>18347833</v>
      </c>
      <c r="Z146" s="22">
        <v>0</v>
      </c>
      <c r="AA146" s="22">
        <v>0</v>
      </c>
      <c r="AB146" s="22">
        <v>0</v>
      </c>
      <c r="AC146" s="22">
        <v>99141290</v>
      </c>
      <c r="AD146" s="22">
        <v>12496911</v>
      </c>
      <c r="AE146" s="22">
        <v>4892719</v>
      </c>
      <c r="AF146" s="22">
        <v>0</v>
      </c>
      <c r="AG146" s="22">
        <v>5767629</v>
      </c>
      <c r="AH146" s="22">
        <v>2575768</v>
      </c>
      <c r="AI146" s="22">
        <v>124874317</v>
      </c>
      <c r="AJ146" s="22">
        <v>140192579</v>
      </c>
      <c r="AK146" s="22">
        <v>17207414</v>
      </c>
      <c r="AL146" s="22">
        <v>247618</v>
      </c>
      <c r="AM146" s="22">
        <v>122737547</v>
      </c>
    </row>
    <row r="147" spans="1:3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8660740</v>
      </c>
      <c r="F147" s="22">
        <v>0</v>
      </c>
      <c r="G147" s="22">
        <v>3010948</v>
      </c>
      <c r="H147" s="22">
        <v>4088650</v>
      </c>
      <c r="I147" s="22">
        <v>2119723</v>
      </c>
      <c r="J147" s="22">
        <v>0</v>
      </c>
      <c r="K147" s="22">
        <v>0</v>
      </c>
      <c r="L147" s="22">
        <v>0</v>
      </c>
      <c r="M147" s="22">
        <v>17880061</v>
      </c>
      <c r="N147" s="22">
        <v>38176</v>
      </c>
      <c r="O147" s="22">
        <v>1254417</v>
      </c>
      <c r="P147" s="22">
        <v>882018</v>
      </c>
      <c r="Q147" s="22">
        <v>52577</v>
      </c>
      <c r="R147" s="22">
        <v>616895</v>
      </c>
      <c r="S147" s="22">
        <v>227928</v>
      </c>
      <c r="T147" s="22">
        <v>20952072</v>
      </c>
      <c r="U147" s="22">
        <v>5027821</v>
      </c>
      <c r="V147" s="22">
        <v>0</v>
      </c>
      <c r="W147" s="22">
        <v>1257584</v>
      </c>
      <c r="X147" s="22">
        <v>899458</v>
      </c>
      <c r="Y147" s="22">
        <v>404859</v>
      </c>
      <c r="Z147" s="22">
        <v>0</v>
      </c>
      <c r="AA147" s="22">
        <v>0</v>
      </c>
      <c r="AB147" s="22">
        <v>0</v>
      </c>
      <c r="AC147" s="22">
        <v>7589722</v>
      </c>
      <c r="AD147" s="22">
        <v>774588</v>
      </c>
      <c r="AE147" s="22">
        <v>543724</v>
      </c>
      <c r="AF147" s="22">
        <v>0</v>
      </c>
      <c r="AG147" s="22">
        <v>341572</v>
      </c>
      <c r="AH147" s="22">
        <v>101662</v>
      </c>
      <c r="AI147" s="22">
        <v>9351268</v>
      </c>
      <c r="AJ147" s="22">
        <v>11600804</v>
      </c>
      <c r="AK147" s="22">
        <v>1389991</v>
      </c>
      <c r="AL147" s="22">
        <v>0</v>
      </c>
      <c r="AM147" s="22">
        <v>10210813</v>
      </c>
    </row>
    <row r="148" spans="1:3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11362218</v>
      </c>
      <c r="F148" s="22">
        <v>0</v>
      </c>
      <c r="G148" s="22">
        <v>16146287</v>
      </c>
      <c r="H148" s="22">
        <v>21144848</v>
      </c>
      <c r="I148" s="22">
        <v>0</v>
      </c>
      <c r="J148" s="22">
        <v>0</v>
      </c>
      <c r="K148" s="22">
        <v>0</v>
      </c>
      <c r="L148" s="22">
        <v>0</v>
      </c>
      <c r="M148" s="22">
        <v>48653353</v>
      </c>
      <c r="N148" s="22">
        <v>0</v>
      </c>
      <c r="O148" s="22">
        <v>8437146</v>
      </c>
      <c r="P148" s="22">
        <v>4253661</v>
      </c>
      <c r="Q148" s="22">
        <v>892439</v>
      </c>
      <c r="R148" s="22">
        <v>471197</v>
      </c>
      <c r="S148" s="22">
        <v>1658048</v>
      </c>
      <c r="T148" s="22">
        <v>64365844</v>
      </c>
      <c r="U148" s="22">
        <v>7403237</v>
      </c>
      <c r="V148" s="22">
        <v>0</v>
      </c>
      <c r="W148" s="22">
        <v>5912538</v>
      </c>
      <c r="X148" s="22">
        <v>5131650</v>
      </c>
      <c r="Y148" s="22">
        <v>0</v>
      </c>
      <c r="Z148" s="22">
        <v>0</v>
      </c>
      <c r="AA148" s="22">
        <v>0</v>
      </c>
      <c r="AB148" s="22">
        <v>0</v>
      </c>
      <c r="AC148" s="22">
        <v>18447425</v>
      </c>
      <c r="AD148" s="22">
        <v>3729018</v>
      </c>
      <c r="AE148" s="22">
        <v>2582227</v>
      </c>
      <c r="AF148" s="22">
        <v>0</v>
      </c>
      <c r="AG148" s="22">
        <v>340493</v>
      </c>
      <c r="AH148" s="22">
        <v>1420082</v>
      </c>
      <c r="AI148" s="22">
        <v>26519245</v>
      </c>
      <c r="AJ148" s="22">
        <v>37846599</v>
      </c>
      <c r="AK148" s="22">
        <v>111085</v>
      </c>
      <c r="AL148" s="22">
        <v>0</v>
      </c>
      <c r="AM148" s="22">
        <v>37735514</v>
      </c>
    </row>
    <row r="149" spans="1:3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5588830</v>
      </c>
      <c r="F149" s="22">
        <v>0</v>
      </c>
      <c r="G149" s="22">
        <v>13643879</v>
      </c>
      <c r="H149" s="22">
        <v>4660447</v>
      </c>
      <c r="I149" s="22">
        <v>120372</v>
      </c>
      <c r="J149" s="22">
        <v>0</v>
      </c>
      <c r="K149" s="22">
        <v>0</v>
      </c>
      <c r="L149" s="22">
        <v>0</v>
      </c>
      <c r="M149" s="22">
        <v>24013528</v>
      </c>
      <c r="N149" s="22">
        <v>238879</v>
      </c>
      <c r="O149" s="22">
        <v>2204568</v>
      </c>
      <c r="P149" s="22">
        <v>24885</v>
      </c>
      <c r="Q149" s="22">
        <v>1115890</v>
      </c>
      <c r="R149" s="22">
        <v>840104</v>
      </c>
      <c r="S149" s="22">
        <v>791235</v>
      </c>
      <c r="T149" s="22">
        <v>29229089</v>
      </c>
      <c r="U149" s="22">
        <v>3433052</v>
      </c>
      <c r="V149" s="22">
        <v>0</v>
      </c>
      <c r="W149" s="22">
        <v>4466929</v>
      </c>
      <c r="X149" s="22">
        <v>586323</v>
      </c>
      <c r="Y149" s="22">
        <v>17128</v>
      </c>
      <c r="Z149" s="22">
        <v>0</v>
      </c>
      <c r="AA149" s="22">
        <v>0</v>
      </c>
      <c r="AB149" s="22">
        <v>0</v>
      </c>
      <c r="AC149" s="22">
        <v>8503432</v>
      </c>
      <c r="AD149" s="22">
        <v>1516270</v>
      </c>
      <c r="AE149" s="22">
        <v>22888</v>
      </c>
      <c r="AF149" s="22">
        <v>0</v>
      </c>
      <c r="AG149" s="22">
        <v>554128</v>
      </c>
      <c r="AH149" s="22">
        <v>444799</v>
      </c>
      <c r="AI149" s="22">
        <v>11041517</v>
      </c>
      <c r="AJ149" s="22">
        <v>18187572</v>
      </c>
      <c r="AK149" s="22">
        <v>149862</v>
      </c>
      <c r="AL149" s="22">
        <v>0</v>
      </c>
      <c r="AM149" s="22">
        <v>18037710</v>
      </c>
    </row>
    <row r="150" spans="1:3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138210037</v>
      </c>
      <c r="F150" s="22">
        <v>0</v>
      </c>
      <c r="G150" s="22">
        <v>49240851</v>
      </c>
      <c r="H150" s="22">
        <v>62329073</v>
      </c>
      <c r="I150" s="22">
        <v>53542288</v>
      </c>
      <c r="J150" s="22">
        <v>0</v>
      </c>
      <c r="K150" s="22">
        <v>0</v>
      </c>
      <c r="L150" s="22">
        <v>0</v>
      </c>
      <c r="M150" s="22">
        <v>303322249</v>
      </c>
      <c r="N150" s="22">
        <v>14447837</v>
      </c>
      <c r="O150" s="22">
        <v>138772512</v>
      </c>
      <c r="P150" s="22">
        <v>35735525</v>
      </c>
      <c r="Q150" s="22">
        <v>41016707</v>
      </c>
      <c r="R150" s="22">
        <v>37888221</v>
      </c>
      <c r="S150" s="22">
        <v>7604191</v>
      </c>
      <c r="T150" s="22">
        <v>578787242</v>
      </c>
      <c r="U150" s="22">
        <v>54382054</v>
      </c>
      <c r="V150" s="22">
        <v>0</v>
      </c>
      <c r="W150" s="22">
        <v>12515104</v>
      </c>
      <c r="X150" s="22">
        <v>13009586</v>
      </c>
      <c r="Y150" s="22">
        <v>14411331</v>
      </c>
      <c r="Z150" s="22">
        <v>0</v>
      </c>
      <c r="AA150" s="22">
        <v>0</v>
      </c>
      <c r="AB150" s="22">
        <v>0</v>
      </c>
      <c r="AC150" s="22">
        <v>94318075</v>
      </c>
      <c r="AD150" s="22">
        <v>35619802</v>
      </c>
      <c r="AE150" s="22">
        <v>19255776</v>
      </c>
      <c r="AF150" s="22">
        <v>0</v>
      </c>
      <c r="AG150" s="22">
        <v>17720515</v>
      </c>
      <c r="AH150" s="22">
        <v>3921536</v>
      </c>
      <c r="AI150" s="22">
        <v>170835704</v>
      </c>
      <c r="AJ150" s="22">
        <v>407951538</v>
      </c>
      <c r="AK150" s="22">
        <v>21627886</v>
      </c>
      <c r="AL150" s="22">
        <v>1795200</v>
      </c>
      <c r="AM150" s="22">
        <v>384528452</v>
      </c>
    </row>
    <row r="151" spans="1:3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46589035</v>
      </c>
      <c r="F151" s="22">
        <v>0</v>
      </c>
      <c r="G151" s="22">
        <v>27628636</v>
      </c>
      <c r="H151" s="22">
        <v>26654134</v>
      </c>
      <c r="I151" s="22">
        <v>8489334</v>
      </c>
      <c r="J151" s="22">
        <v>0</v>
      </c>
      <c r="K151" s="22">
        <v>0</v>
      </c>
      <c r="L151" s="22">
        <v>0</v>
      </c>
      <c r="M151" s="22">
        <v>109361139</v>
      </c>
      <c r="N151" s="22">
        <v>2546013</v>
      </c>
      <c r="O151" s="22">
        <v>33807118</v>
      </c>
      <c r="P151" s="22">
        <v>8747612</v>
      </c>
      <c r="Q151" s="22">
        <v>4147441</v>
      </c>
      <c r="R151" s="22">
        <v>14339136</v>
      </c>
      <c r="S151" s="22">
        <v>5304999</v>
      </c>
      <c r="T151" s="22">
        <v>178253458</v>
      </c>
      <c r="U151" s="22">
        <v>26858274</v>
      </c>
      <c r="V151" s="22">
        <v>0</v>
      </c>
      <c r="W151" s="22">
        <v>11092766</v>
      </c>
      <c r="X151" s="22">
        <v>13561666</v>
      </c>
      <c r="Y151" s="22">
        <v>3266203</v>
      </c>
      <c r="Z151" s="22">
        <v>0</v>
      </c>
      <c r="AA151" s="22">
        <v>0</v>
      </c>
      <c r="AB151" s="22">
        <v>0</v>
      </c>
      <c r="AC151" s="22">
        <v>54778909</v>
      </c>
      <c r="AD151" s="22">
        <v>12343702</v>
      </c>
      <c r="AE151" s="22">
        <v>4167699</v>
      </c>
      <c r="AF151" s="22">
        <v>0</v>
      </c>
      <c r="AG151" s="22">
        <v>4827936</v>
      </c>
      <c r="AH151" s="22">
        <v>2568009</v>
      </c>
      <c r="AI151" s="22">
        <v>78686255</v>
      </c>
      <c r="AJ151" s="22">
        <v>99567203</v>
      </c>
      <c r="AK151" s="22">
        <v>18746843</v>
      </c>
      <c r="AL151" s="22">
        <v>124391</v>
      </c>
      <c r="AM151" s="22">
        <v>80695969</v>
      </c>
    </row>
    <row r="152" spans="1:3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4083363</v>
      </c>
      <c r="F152" s="22">
        <v>0</v>
      </c>
      <c r="G152" s="22">
        <v>6941454</v>
      </c>
      <c r="H152" s="22">
        <v>5189049</v>
      </c>
      <c r="I152" s="22">
        <v>682404</v>
      </c>
      <c r="J152" s="22">
        <v>0</v>
      </c>
      <c r="K152" s="22">
        <v>0</v>
      </c>
      <c r="L152" s="22">
        <v>0</v>
      </c>
      <c r="M152" s="22">
        <v>16896270</v>
      </c>
      <c r="N152" s="22">
        <v>0</v>
      </c>
      <c r="O152" s="22">
        <v>1318459</v>
      </c>
      <c r="P152" s="22">
        <v>1475046</v>
      </c>
      <c r="Q152" s="22">
        <v>179480</v>
      </c>
      <c r="R152" s="22">
        <v>0</v>
      </c>
      <c r="S152" s="22">
        <v>357013</v>
      </c>
      <c r="T152" s="22">
        <v>20226268</v>
      </c>
      <c r="U152" s="22">
        <v>2580822</v>
      </c>
      <c r="V152" s="22">
        <v>0</v>
      </c>
      <c r="W152" s="22">
        <v>3179474</v>
      </c>
      <c r="X152" s="22">
        <v>1139997</v>
      </c>
      <c r="Y152" s="22">
        <v>107444</v>
      </c>
      <c r="Z152" s="22">
        <v>0</v>
      </c>
      <c r="AA152" s="22">
        <v>0</v>
      </c>
      <c r="AB152" s="22">
        <v>0</v>
      </c>
      <c r="AC152" s="22">
        <v>7007737</v>
      </c>
      <c r="AD152" s="22">
        <v>1063134</v>
      </c>
      <c r="AE152" s="22">
        <v>916213</v>
      </c>
      <c r="AF152" s="22">
        <v>0</v>
      </c>
      <c r="AG152" s="22">
        <v>0</v>
      </c>
      <c r="AH152" s="22">
        <v>279017</v>
      </c>
      <c r="AI152" s="22">
        <v>9266101</v>
      </c>
      <c r="AJ152" s="22">
        <v>10960167</v>
      </c>
      <c r="AK152" s="22">
        <v>1215503</v>
      </c>
      <c r="AL152" s="22">
        <v>0</v>
      </c>
      <c r="AM152" s="22">
        <v>9744664</v>
      </c>
    </row>
    <row r="153" spans="1:3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14876144</v>
      </c>
      <c r="F153" s="22">
        <v>0</v>
      </c>
      <c r="G153" s="22">
        <v>12258579</v>
      </c>
      <c r="H153" s="22">
        <v>1793541</v>
      </c>
      <c r="I153" s="22">
        <v>0</v>
      </c>
      <c r="J153" s="22">
        <v>0</v>
      </c>
      <c r="K153" s="22">
        <v>0</v>
      </c>
      <c r="L153" s="22">
        <v>0</v>
      </c>
      <c r="M153" s="22">
        <v>28928264</v>
      </c>
      <c r="N153" s="22">
        <v>0</v>
      </c>
      <c r="O153" s="22">
        <v>11860773</v>
      </c>
      <c r="P153" s="22">
        <v>839309</v>
      </c>
      <c r="Q153" s="22">
        <v>736779</v>
      </c>
      <c r="R153" s="22">
        <v>1782246</v>
      </c>
      <c r="S153" s="22">
        <v>604901</v>
      </c>
      <c r="T153" s="22">
        <v>44752272</v>
      </c>
      <c r="U153" s="22">
        <v>7705541</v>
      </c>
      <c r="V153" s="22">
        <v>0</v>
      </c>
      <c r="W153" s="22">
        <v>4281881</v>
      </c>
      <c r="X153" s="22">
        <v>980868</v>
      </c>
      <c r="Y153" s="22">
        <v>0</v>
      </c>
      <c r="Z153" s="22">
        <v>0</v>
      </c>
      <c r="AA153" s="22">
        <v>0</v>
      </c>
      <c r="AB153" s="22">
        <v>0</v>
      </c>
      <c r="AC153" s="22">
        <v>12968290</v>
      </c>
      <c r="AD153" s="22">
        <v>4860102</v>
      </c>
      <c r="AE153" s="22">
        <v>536071</v>
      </c>
      <c r="AF153" s="22">
        <v>0</v>
      </c>
      <c r="AG153" s="22">
        <v>1099522</v>
      </c>
      <c r="AH153" s="22">
        <v>487311</v>
      </c>
      <c r="AI153" s="22">
        <v>19951296</v>
      </c>
      <c r="AJ153" s="22">
        <v>24800976</v>
      </c>
      <c r="AK153" s="22">
        <v>3855091</v>
      </c>
      <c r="AL153" s="22">
        <v>0</v>
      </c>
      <c r="AM153" s="22">
        <v>20945885</v>
      </c>
    </row>
    <row r="154" spans="1:3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81654603</v>
      </c>
      <c r="F154" s="22">
        <v>0</v>
      </c>
      <c r="G154" s="22">
        <v>41120571</v>
      </c>
      <c r="H154" s="22">
        <v>26325708</v>
      </c>
      <c r="I154" s="22">
        <v>0</v>
      </c>
      <c r="J154" s="22">
        <v>0</v>
      </c>
      <c r="K154" s="22">
        <v>0</v>
      </c>
      <c r="L154" s="22">
        <v>0</v>
      </c>
      <c r="M154" s="22">
        <v>149100882</v>
      </c>
      <c r="N154" s="22">
        <v>2744471</v>
      </c>
      <c r="O154" s="22">
        <v>66520971</v>
      </c>
      <c r="P154" s="22">
        <v>18925661</v>
      </c>
      <c r="Q154" s="22">
        <v>4242675</v>
      </c>
      <c r="R154" s="22">
        <v>3597133</v>
      </c>
      <c r="S154" s="22">
        <v>1966275</v>
      </c>
      <c r="T154" s="22">
        <v>247098068</v>
      </c>
      <c r="U154" s="22">
        <v>49112021</v>
      </c>
      <c r="V154" s="22">
        <v>0</v>
      </c>
      <c r="W154" s="22">
        <v>16388610</v>
      </c>
      <c r="X154" s="22">
        <v>11025467</v>
      </c>
      <c r="Y154" s="22">
        <v>0</v>
      </c>
      <c r="Z154" s="22">
        <v>0</v>
      </c>
      <c r="AA154" s="22">
        <v>0</v>
      </c>
      <c r="AB154" s="22">
        <v>0</v>
      </c>
      <c r="AC154" s="22">
        <v>76526098</v>
      </c>
      <c r="AD154" s="22">
        <v>22236810</v>
      </c>
      <c r="AE154" s="22">
        <v>11439093</v>
      </c>
      <c r="AF154" s="22">
        <v>0</v>
      </c>
      <c r="AG154" s="22">
        <v>2518037</v>
      </c>
      <c r="AH154" s="22">
        <v>1161412</v>
      </c>
      <c r="AI154" s="22">
        <v>113881450</v>
      </c>
      <c r="AJ154" s="22">
        <v>133216618</v>
      </c>
      <c r="AK154" s="22">
        <v>22208719</v>
      </c>
      <c r="AL154" s="22">
        <v>3897957</v>
      </c>
      <c r="AM154" s="22">
        <v>107109942</v>
      </c>
    </row>
    <row r="155" spans="1:3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17732102</v>
      </c>
      <c r="F155" s="22">
        <v>0</v>
      </c>
      <c r="G155" s="22">
        <v>10196005</v>
      </c>
      <c r="H155" s="22">
        <v>5083567</v>
      </c>
      <c r="I155" s="22">
        <v>4297622</v>
      </c>
      <c r="J155" s="22">
        <v>0</v>
      </c>
      <c r="K155" s="22">
        <v>0</v>
      </c>
      <c r="L155" s="22">
        <v>0</v>
      </c>
      <c r="M155" s="22">
        <v>37309296</v>
      </c>
      <c r="N155" s="22">
        <v>0</v>
      </c>
      <c r="O155" s="22">
        <v>18487965</v>
      </c>
      <c r="P155" s="22">
        <v>5152141</v>
      </c>
      <c r="Q155" s="22">
        <v>2525142</v>
      </c>
      <c r="R155" s="22">
        <v>7967310</v>
      </c>
      <c r="S155" s="22">
        <v>2660670</v>
      </c>
      <c r="T155" s="22">
        <v>74102524</v>
      </c>
      <c r="U155" s="22">
        <v>8652072</v>
      </c>
      <c r="V155" s="22">
        <v>0</v>
      </c>
      <c r="W155" s="22">
        <v>2166705</v>
      </c>
      <c r="X155" s="22">
        <v>1143931</v>
      </c>
      <c r="Y155" s="22">
        <v>940479</v>
      </c>
      <c r="Z155" s="22">
        <v>0</v>
      </c>
      <c r="AA155" s="22">
        <v>0</v>
      </c>
      <c r="AB155" s="22">
        <v>0</v>
      </c>
      <c r="AC155" s="22">
        <v>12903187</v>
      </c>
      <c r="AD155" s="22">
        <v>5518614</v>
      </c>
      <c r="AE155" s="22">
        <v>3155514</v>
      </c>
      <c r="AF155" s="22">
        <v>0</v>
      </c>
      <c r="AG155" s="22">
        <v>2017856</v>
      </c>
      <c r="AH155" s="22">
        <v>1514122</v>
      </c>
      <c r="AI155" s="22">
        <v>25109293</v>
      </c>
      <c r="AJ155" s="22">
        <v>48993231</v>
      </c>
      <c r="AK155" s="22">
        <v>2412146</v>
      </c>
      <c r="AL155" s="22">
        <v>0</v>
      </c>
      <c r="AM155" s="22">
        <v>46581085</v>
      </c>
    </row>
    <row r="156" spans="1:3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12147684</v>
      </c>
      <c r="F156" s="22">
        <v>0</v>
      </c>
      <c r="G156" s="22">
        <v>9685011</v>
      </c>
      <c r="H156" s="22">
        <v>3803983</v>
      </c>
      <c r="I156" s="22">
        <v>1342876</v>
      </c>
      <c r="J156" s="22">
        <v>0</v>
      </c>
      <c r="K156" s="22">
        <v>0</v>
      </c>
      <c r="L156" s="22">
        <v>0</v>
      </c>
      <c r="M156" s="22">
        <v>26979554</v>
      </c>
      <c r="N156" s="22">
        <v>284929</v>
      </c>
      <c r="O156" s="22">
        <v>20298411</v>
      </c>
      <c r="P156" s="22">
        <v>1562338</v>
      </c>
      <c r="Q156" s="22">
        <v>562559</v>
      </c>
      <c r="R156" s="22">
        <v>996847</v>
      </c>
      <c r="S156" s="22">
        <v>1259303</v>
      </c>
      <c r="T156" s="22">
        <v>51943941</v>
      </c>
      <c r="U156" s="22">
        <v>8772935</v>
      </c>
      <c r="V156" s="22">
        <v>0</v>
      </c>
      <c r="W156" s="22">
        <v>2329823</v>
      </c>
      <c r="X156" s="22">
        <v>1251997</v>
      </c>
      <c r="Y156" s="22">
        <v>485607</v>
      </c>
      <c r="Z156" s="22">
        <v>0</v>
      </c>
      <c r="AA156" s="22">
        <v>0</v>
      </c>
      <c r="AB156" s="22">
        <v>0</v>
      </c>
      <c r="AC156" s="22">
        <v>12840362</v>
      </c>
      <c r="AD156" s="22">
        <v>7511624</v>
      </c>
      <c r="AE156" s="22">
        <v>823727</v>
      </c>
      <c r="AF156" s="22">
        <v>0</v>
      </c>
      <c r="AG156" s="22">
        <v>435756</v>
      </c>
      <c r="AH156" s="22">
        <v>675036</v>
      </c>
      <c r="AI156" s="22">
        <v>22286505</v>
      </c>
      <c r="AJ156" s="22">
        <v>29657436</v>
      </c>
      <c r="AK156" s="22">
        <v>1850935</v>
      </c>
      <c r="AL156" s="22">
        <v>1455291</v>
      </c>
      <c r="AM156" s="22">
        <v>26351210</v>
      </c>
    </row>
    <row r="157" spans="1:3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11544576</v>
      </c>
      <c r="F157" s="22">
        <v>0</v>
      </c>
      <c r="G157" s="22">
        <v>24263023</v>
      </c>
      <c r="H157" s="22">
        <v>31363398</v>
      </c>
      <c r="I157" s="22">
        <v>2622732</v>
      </c>
      <c r="J157" s="22">
        <v>0</v>
      </c>
      <c r="K157" s="22">
        <v>0</v>
      </c>
      <c r="L157" s="22">
        <v>0</v>
      </c>
      <c r="M157" s="22">
        <v>69793729</v>
      </c>
      <c r="N157" s="22">
        <v>0</v>
      </c>
      <c r="O157" s="22">
        <v>17807883</v>
      </c>
      <c r="P157" s="22">
        <v>4471931</v>
      </c>
      <c r="Q157" s="22">
        <v>4519082</v>
      </c>
      <c r="R157" s="22">
        <v>5560717</v>
      </c>
      <c r="S157" s="22">
        <v>1375462</v>
      </c>
      <c r="T157" s="22">
        <v>103528804</v>
      </c>
      <c r="U157" s="22">
        <v>6691553</v>
      </c>
      <c r="V157" s="22">
        <v>7978913</v>
      </c>
      <c r="W157" s="22">
        <v>9127873</v>
      </c>
      <c r="X157" s="22">
        <v>2704255</v>
      </c>
      <c r="Y157" s="22">
        <v>0</v>
      </c>
      <c r="Z157" s="22">
        <v>0</v>
      </c>
      <c r="AA157" s="22">
        <v>0</v>
      </c>
      <c r="AB157" s="22">
        <v>0</v>
      </c>
      <c r="AC157" s="22">
        <v>26502594</v>
      </c>
      <c r="AD157" s="22">
        <v>10371786</v>
      </c>
      <c r="AE157" s="22">
        <v>2336079</v>
      </c>
      <c r="AF157" s="22">
        <v>0</v>
      </c>
      <c r="AG157" s="22">
        <v>3173386</v>
      </c>
      <c r="AH157" s="22">
        <v>877774</v>
      </c>
      <c r="AI157" s="22">
        <v>43261619</v>
      </c>
      <c r="AJ157" s="22">
        <v>60267185</v>
      </c>
      <c r="AK157" s="22">
        <v>3294363</v>
      </c>
      <c r="AL157" s="22">
        <v>13862636</v>
      </c>
      <c r="AM157" s="22">
        <v>43110186</v>
      </c>
    </row>
    <row r="158" spans="1:3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46698374</v>
      </c>
      <c r="F158" s="22">
        <v>0</v>
      </c>
      <c r="G158" s="22">
        <v>15424188</v>
      </c>
      <c r="H158" s="22">
        <v>46163129</v>
      </c>
      <c r="I158" s="22">
        <v>3792720</v>
      </c>
      <c r="J158" s="22">
        <v>0</v>
      </c>
      <c r="K158" s="22">
        <v>4422217</v>
      </c>
      <c r="L158" s="22">
        <v>0</v>
      </c>
      <c r="M158" s="22">
        <v>116500628</v>
      </c>
      <c r="N158" s="22">
        <v>5357938</v>
      </c>
      <c r="O158" s="22">
        <v>26472204</v>
      </c>
      <c r="P158" s="22">
        <v>11922971</v>
      </c>
      <c r="Q158" s="22">
        <v>6494676</v>
      </c>
      <c r="R158" s="22">
        <v>0</v>
      </c>
      <c r="S158" s="22">
        <v>2057588</v>
      </c>
      <c r="T158" s="22">
        <v>168806005</v>
      </c>
      <c r="U158" s="22">
        <v>31580086</v>
      </c>
      <c r="V158" s="22">
        <v>0</v>
      </c>
      <c r="W158" s="22">
        <v>7113322</v>
      </c>
      <c r="X158" s="22">
        <v>6988597</v>
      </c>
      <c r="Y158" s="22">
        <v>939889</v>
      </c>
      <c r="Z158" s="22">
        <v>0</v>
      </c>
      <c r="AA158" s="22">
        <v>2310543</v>
      </c>
      <c r="AB158" s="22">
        <v>0</v>
      </c>
      <c r="AC158" s="22">
        <v>48932437</v>
      </c>
      <c r="AD158" s="22">
        <v>10226816</v>
      </c>
      <c r="AE158" s="22">
        <v>5895798</v>
      </c>
      <c r="AF158" s="22">
        <v>0</v>
      </c>
      <c r="AG158" s="22">
        <v>0</v>
      </c>
      <c r="AH158" s="22">
        <v>1102037</v>
      </c>
      <c r="AI158" s="22">
        <v>66157088</v>
      </c>
      <c r="AJ158" s="22">
        <v>102648917</v>
      </c>
      <c r="AK158" s="22">
        <v>26033619</v>
      </c>
      <c r="AL158" s="22">
        <v>35818000</v>
      </c>
      <c r="AM158" s="22">
        <v>40797298</v>
      </c>
    </row>
    <row r="159" spans="1:3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16039284</v>
      </c>
      <c r="F159" s="22">
        <v>0</v>
      </c>
      <c r="G159" s="22">
        <v>12586886</v>
      </c>
      <c r="H159" s="22">
        <v>7703951</v>
      </c>
      <c r="I159" s="22">
        <v>2242943</v>
      </c>
      <c r="J159" s="22">
        <v>0</v>
      </c>
      <c r="K159" s="22">
        <v>0</v>
      </c>
      <c r="L159" s="22">
        <v>0</v>
      </c>
      <c r="M159" s="22">
        <v>38573064</v>
      </c>
      <c r="N159" s="22">
        <v>2777822</v>
      </c>
      <c r="O159" s="22">
        <v>17631284</v>
      </c>
      <c r="P159" s="22">
        <v>3929074</v>
      </c>
      <c r="Q159" s="22">
        <v>519397</v>
      </c>
      <c r="R159" s="22">
        <v>2278503</v>
      </c>
      <c r="S159" s="22">
        <v>1076702</v>
      </c>
      <c r="T159" s="22">
        <v>66785846</v>
      </c>
      <c r="U159" s="22">
        <v>11961491</v>
      </c>
      <c r="V159" s="22">
        <v>0</v>
      </c>
      <c r="W159" s="22">
        <v>3964917</v>
      </c>
      <c r="X159" s="22">
        <v>2170012</v>
      </c>
      <c r="Y159" s="22">
        <v>1172758</v>
      </c>
      <c r="Z159" s="22">
        <v>0</v>
      </c>
      <c r="AA159" s="22">
        <v>0</v>
      </c>
      <c r="AB159" s="22">
        <v>0</v>
      </c>
      <c r="AC159" s="22">
        <v>19269178</v>
      </c>
      <c r="AD159" s="22">
        <v>5398857</v>
      </c>
      <c r="AE159" s="22">
        <v>2297538</v>
      </c>
      <c r="AF159" s="22">
        <v>0</v>
      </c>
      <c r="AG159" s="22">
        <v>1331302</v>
      </c>
      <c r="AH159" s="22">
        <v>689244</v>
      </c>
      <c r="AI159" s="22">
        <v>28986119</v>
      </c>
      <c r="AJ159" s="22">
        <v>37799727</v>
      </c>
      <c r="AK159" s="22">
        <v>304471</v>
      </c>
      <c r="AL159" s="22">
        <v>0</v>
      </c>
      <c r="AM159" s="22">
        <v>37495256</v>
      </c>
    </row>
    <row r="160" spans="1:3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1555934</v>
      </c>
      <c r="F160" s="22">
        <v>0</v>
      </c>
      <c r="G160" s="22">
        <v>25775495</v>
      </c>
      <c r="H160" s="22">
        <v>2374477</v>
      </c>
      <c r="I160" s="22">
        <v>0</v>
      </c>
      <c r="J160" s="22">
        <v>0</v>
      </c>
      <c r="K160" s="22">
        <v>982428</v>
      </c>
      <c r="L160" s="22">
        <v>1720810</v>
      </c>
      <c r="M160" s="22">
        <v>32409144</v>
      </c>
      <c r="N160" s="22">
        <v>0</v>
      </c>
      <c r="O160" s="22">
        <v>12569830</v>
      </c>
      <c r="P160" s="22">
        <v>2914926</v>
      </c>
      <c r="Q160" s="22">
        <v>573772</v>
      </c>
      <c r="R160" s="22">
        <v>9057423</v>
      </c>
      <c r="S160" s="22">
        <v>1371138</v>
      </c>
      <c r="T160" s="22">
        <v>58896233</v>
      </c>
      <c r="U160" s="22">
        <v>1332352</v>
      </c>
      <c r="V160" s="22">
        <v>0</v>
      </c>
      <c r="W160" s="22">
        <v>10387351</v>
      </c>
      <c r="X160" s="22">
        <v>958620</v>
      </c>
      <c r="Y160" s="22">
        <v>0</v>
      </c>
      <c r="Z160" s="22">
        <v>0</v>
      </c>
      <c r="AA160" s="22">
        <v>214813</v>
      </c>
      <c r="AB160" s="22">
        <v>1315691</v>
      </c>
      <c r="AC160" s="22">
        <v>14208827</v>
      </c>
      <c r="AD160" s="22">
        <v>5632687</v>
      </c>
      <c r="AE160" s="22">
        <v>2008390</v>
      </c>
      <c r="AF160" s="22">
        <v>0</v>
      </c>
      <c r="AG160" s="22">
        <v>2622701</v>
      </c>
      <c r="AH160" s="22">
        <v>870242</v>
      </c>
      <c r="AI160" s="22">
        <v>25342847</v>
      </c>
      <c r="AJ160" s="22">
        <v>33553386</v>
      </c>
      <c r="AK160" s="22">
        <v>489194</v>
      </c>
      <c r="AL160" s="22">
        <v>68750</v>
      </c>
      <c r="AM160" s="22">
        <v>32995442</v>
      </c>
    </row>
    <row r="161" spans="1:3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15327663</v>
      </c>
      <c r="F161" s="22">
        <v>0</v>
      </c>
      <c r="G161" s="22">
        <v>4917983</v>
      </c>
      <c r="H161" s="22">
        <v>4787356</v>
      </c>
      <c r="I161" s="22">
        <v>4098240</v>
      </c>
      <c r="J161" s="22">
        <v>0</v>
      </c>
      <c r="K161" s="22">
        <v>0</v>
      </c>
      <c r="L161" s="22">
        <v>0</v>
      </c>
      <c r="M161" s="22">
        <v>29131242</v>
      </c>
      <c r="N161" s="22">
        <v>0</v>
      </c>
      <c r="O161" s="22">
        <v>13478173</v>
      </c>
      <c r="P161" s="22">
        <v>8907948</v>
      </c>
      <c r="Q161" s="22">
        <v>3170243</v>
      </c>
      <c r="R161" s="22">
        <v>4651425</v>
      </c>
      <c r="S161" s="22">
        <v>1211579</v>
      </c>
      <c r="T161" s="22">
        <v>60550610</v>
      </c>
      <c r="U161" s="22">
        <v>9136089</v>
      </c>
      <c r="V161" s="22">
        <v>0</v>
      </c>
      <c r="W161" s="22">
        <v>1215906</v>
      </c>
      <c r="X161" s="22">
        <v>1281570</v>
      </c>
      <c r="Y161" s="22">
        <v>771231</v>
      </c>
      <c r="Z161" s="22">
        <v>0</v>
      </c>
      <c r="AA161" s="22">
        <v>0</v>
      </c>
      <c r="AB161" s="22">
        <v>0</v>
      </c>
      <c r="AC161" s="22">
        <v>12404796</v>
      </c>
      <c r="AD161" s="22">
        <v>6346037</v>
      </c>
      <c r="AE161" s="22">
        <v>4180755</v>
      </c>
      <c r="AF161" s="22">
        <v>0</v>
      </c>
      <c r="AG161" s="22">
        <v>1570891</v>
      </c>
      <c r="AH161" s="22">
        <v>761176</v>
      </c>
      <c r="AI161" s="22">
        <v>25263655</v>
      </c>
      <c r="AJ161" s="22">
        <v>35286955</v>
      </c>
      <c r="AK161" s="22">
        <v>7427771</v>
      </c>
      <c r="AL161" s="22">
        <v>0</v>
      </c>
      <c r="AM161" s="22">
        <v>27859184</v>
      </c>
    </row>
    <row r="162" spans="1:3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49344459</v>
      </c>
      <c r="F162" s="22">
        <v>0</v>
      </c>
      <c r="G162" s="22">
        <v>18581754</v>
      </c>
      <c r="H162" s="22">
        <v>15242374</v>
      </c>
      <c r="I162" s="22">
        <v>14334944</v>
      </c>
      <c r="J162" s="22">
        <v>0</v>
      </c>
      <c r="K162" s="22">
        <v>0</v>
      </c>
      <c r="L162" s="22">
        <v>0</v>
      </c>
      <c r="M162" s="22">
        <v>97503531</v>
      </c>
      <c r="N162" s="22">
        <v>2966036</v>
      </c>
      <c r="O162" s="22">
        <v>29773694</v>
      </c>
      <c r="P162" s="22">
        <v>5955029</v>
      </c>
      <c r="Q162" s="22">
        <v>5781758</v>
      </c>
      <c r="R162" s="22">
        <v>4972275</v>
      </c>
      <c r="S162" s="22">
        <v>3494746</v>
      </c>
      <c r="T162" s="22">
        <v>150447069</v>
      </c>
      <c r="U162" s="22">
        <v>37617500</v>
      </c>
      <c r="V162" s="22">
        <v>0</v>
      </c>
      <c r="W162" s="22">
        <v>11151101</v>
      </c>
      <c r="X162" s="22">
        <v>3469282</v>
      </c>
      <c r="Y162" s="22">
        <v>1174838</v>
      </c>
      <c r="Z162" s="22">
        <v>0</v>
      </c>
      <c r="AA162" s="22">
        <v>0</v>
      </c>
      <c r="AB162" s="22">
        <v>0</v>
      </c>
      <c r="AC162" s="22">
        <v>53412721</v>
      </c>
      <c r="AD162" s="22">
        <v>7750599</v>
      </c>
      <c r="AE162" s="22">
        <v>3888527</v>
      </c>
      <c r="AF162" s="22">
        <v>0</v>
      </c>
      <c r="AG162" s="22">
        <v>1514265</v>
      </c>
      <c r="AH162" s="22">
        <v>2432964</v>
      </c>
      <c r="AI162" s="22">
        <v>68999076</v>
      </c>
      <c r="AJ162" s="22">
        <v>81447993</v>
      </c>
      <c r="AK162" s="22">
        <v>4230910</v>
      </c>
      <c r="AL162" s="22">
        <v>1873539</v>
      </c>
      <c r="AM162" s="22">
        <v>75343544</v>
      </c>
    </row>
    <row r="163" spans="1:3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18504673</v>
      </c>
      <c r="F163" s="22">
        <v>0</v>
      </c>
      <c r="G163" s="22">
        <v>2990978</v>
      </c>
      <c r="H163" s="22">
        <v>5028615</v>
      </c>
      <c r="I163" s="22">
        <v>5509334</v>
      </c>
      <c r="J163" s="22">
        <v>0</v>
      </c>
      <c r="K163" s="22">
        <v>0</v>
      </c>
      <c r="L163" s="22">
        <v>996045</v>
      </c>
      <c r="M163" s="22">
        <v>33029645</v>
      </c>
      <c r="N163" s="22">
        <v>6529</v>
      </c>
      <c r="O163" s="22">
        <v>16007792</v>
      </c>
      <c r="P163" s="22">
        <v>1082701</v>
      </c>
      <c r="Q163" s="22">
        <v>780706</v>
      </c>
      <c r="R163" s="22">
        <v>442310</v>
      </c>
      <c r="S163" s="22">
        <v>2157879</v>
      </c>
      <c r="T163" s="22">
        <v>53507562</v>
      </c>
      <c r="U163" s="22">
        <v>11095654</v>
      </c>
      <c r="V163" s="22">
        <v>0</v>
      </c>
      <c r="W163" s="22">
        <v>1092738</v>
      </c>
      <c r="X163" s="22">
        <v>1490385</v>
      </c>
      <c r="Y163" s="22">
        <v>481186</v>
      </c>
      <c r="Z163" s="22">
        <v>0</v>
      </c>
      <c r="AA163" s="22">
        <v>0</v>
      </c>
      <c r="AB163" s="22">
        <v>280865</v>
      </c>
      <c r="AC163" s="22">
        <v>14440828</v>
      </c>
      <c r="AD163" s="22">
        <v>7345775</v>
      </c>
      <c r="AE163" s="22">
        <v>692771</v>
      </c>
      <c r="AF163" s="22">
        <v>0</v>
      </c>
      <c r="AG163" s="22">
        <v>220495</v>
      </c>
      <c r="AH163" s="22">
        <v>1535128</v>
      </c>
      <c r="AI163" s="22">
        <v>24234997</v>
      </c>
      <c r="AJ163" s="22">
        <v>29272565</v>
      </c>
      <c r="AK163" s="22">
        <v>3565867</v>
      </c>
      <c r="AL163" s="22">
        <v>365045</v>
      </c>
      <c r="AM163" s="22">
        <v>25341653</v>
      </c>
    </row>
    <row r="164" spans="1:3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18870568</v>
      </c>
      <c r="F164" s="22">
        <v>0</v>
      </c>
      <c r="G164" s="22">
        <v>13289445</v>
      </c>
      <c r="H164" s="22">
        <v>9934707</v>
      </c>
      <c r="I164" s="22">
        <v>4037184</v>
      </c>
      <c r="J164" s="22">
        <v>0</v>
      </c>
      <c r="K164" s="22">
        <v>0</v>
      </c>
      <c r="L164" s="22">
        <v>0</v>
      </c>
      <c r="M164" s="22">
        <v>46131904</v>
      </c>
      <c r="N164" s="22">
        <v>0</v>
      </c>
      <c r="O164" s="22">
        <v>6383458</v>
      </c>
      <c r="P164" s="22">
        <v>2520203</v>
      </c>
      <c r="Q164" s="22">
        <v>3651512</v>
      </c>
      <c r="R164" s="22">
        <v>1178842</v>
      </c>
      <c r="S164" s="22">
        <v>657175</v>
      </c>
      <c r="T164" s="22">
        <v>60523094</v>
      </c>
      <c r="U164" s="22">
        <v>12442485</v>
      </c>
      <c r="V164" s="22">
        <v>0</v>
      </c>
      <c r="W164" s="22">
        <v>3867351</v>
      </c>
      <c r="X164" s="22">
        <v>3789632</v>
      </c>
      <c r="Y164" s="22">
        <v>633947</v>
      </c>
      <c r="Z164" s="22">
        <v>0</v>
      </c>
      <c r="AA164" s="22">
        <v>0</v>
      </c>
      <c r="AB164" s="22">
        <v>0</v>
      </c>
      <c r="AC164" s="22">
        <v>20733415</v>
      </c>
      <c r="AD164" s="22">
        <v>3664901</v>
      </c>
      <c r="AE164" s="22">
        <v>1595322</v>
      </c>
      <c r="AF164" s="22">
        <v>0</v>
      </c>
      <c r="AG164" s="22">
        <v>864931</v>
      </c>
      <c r="AH164" s="22">
        <v>316036</v>
      </c>
      <c r="AI164" s="22">
        <v>27174605</v>
      </c>
      <c r="AJ164" s="22">
        <v>33348489</v>
      </c>
      <c r="AK164" s="22">
        <v>1061433</v>
      </c>
      <c r="AL164" s="22">
        <v>0</v>
      </c>
      <c r="AM164" s="22">
        <v>32287056</v>
      </c>
    </row>
    <row r="165" spans="1:3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46855641</v>
      </c>
      <c r="F165" s="22">
        <v>0</v>
      </c>
      <c r="G165" s="22">
        <v>34436295</v>
      </c>
      <c r="H165" s="22">
        <v>19750061</v>
      </c>
      <c r="I165" s="22">
        <v>7005988</v>
      </c>
      <c r="J165" s="22">
        <v>0</v>
      </c>
      <c r="K165" s="22">
        <v>0</v>
      </c>
      <c r="L165" s="22">
        <v>0</v>
      </c>
      <c r="M165" s="22">
        <v>108047985</v>
      </c>
      <c r="N165" s="22">
        <v>11799878</v>
      </c>
      <c r="O165" s="22">
        <v>28137166</v>
      </c>
      <c r="P165" s="22">
        <v>8823077</v>
      </c>
      <c r="Q165" s="22">
        <v>5750872</v>
      </c>
      <c r="R165" s="22">
        <v>10056963</v>
      </c>
      <c r="S165" s="22">
        <v>2960089</v>
      </c>
      <c r="T165" s="22">
        <v>175576030</v>
      </c>
      <c r="U165" s="22">
        <v>26580483</v>
      </c>
      <c r="V165" s="22">
        <v>0</v>
      </c>
      <c r="W165" s="22">
        <v>13815993</v>
      </c>
      <c r="X165" s="22">
        <v>6549908</v>
      </c>
      <c r="Y165" s="22">
        <v>2075403</v>
      </c>
      <c r="Z165" s="22">
        <v>0</v>
      </c>
      <c r="AA165" s="22">
        <v>0</v>
      </c>
      <c r="AB165" s="22">
        <v>0</v>
      </c>
      <c r="AC165" s="22">
        <v>49021787</v>
      </c>
      <c r="AD165" s="22">
        <v>9227839</v>
      </c>
      <c r="AE165" s="22">
        <v>4908407</v>
      </c>
      <c r="AF165" s="22">
        <v>0</v>
      </c>
      <c r="AG165" s="22">
        <v>6438789</v>
      </c>
      <c r="AH165" s="22">
        <v>2026354</v>
      </c>
      <c r="AI165" s="22">
        <v>71623176</v>
      </c>
      <c r="AJ165" s="22">
        <v>103952854</v>
      </c>
      <c r="AK165" s="22">
        <v>7966722</v>
      </c>
      <c r="AL165" s="22">
        <v>1469572</v>
      </c>
      <c r="AM165" s="22">
        <v>94516560</v>
      </c>
    </row>
    <row r="166" spans="1:3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6626885</v>
      </c>
      <c r="F166" s="22">
        <v>0</v>
      </c>
      <c r="G166" s="22">
        <v>4627119</v>
      </c>
      <c r="H166" s="22">
        <v>3784075</v>
      </c>
      <c r="I166" s="22">
        <v>399503</v>
      </c>
      <c r="J166" s="22">
        <v>0</v>
      </c>
      <c r="K166" s="22">
        <v>0</v>
      </c>
      <c r="L166" s="22">
        <v>282597</v>
      </c>
      <c r="M166" s="22">
        <v>15720179</v>
      </c>
      <c r="N166" s="22">
        <v>0</v>
      </c>
      <c r="O166" s="22">
        <v>1621644</v>
      </c>
      <c r="P166" s="22">
        <v>1523561</v>
      </c>
      <c r="Q166" s="22">
        <v>200466</v>
      </c>
      <c r="R166" s="22">
        <v>779436</v>
      </c>
      <c r="S166" s="22">
        <v>221289</v>
      </c>
      <c r="T166" s="22">
        <v>20066575</v>
      </c>
      <c r="U166" s="22">
        <v>2520400</v>
      </c>
      <c r="V166" s="22">
        <v>0</v>
      </c>
      <c r="W166" s="22">
        <v>1857489</v>
      </c>
      <c r="X166" s="22">
        <v>1432187</v>
      </c>
      <c r="Y166" s="22">
        <v>101528</v>
      </c>
      <c r="Z166" s="22">
        <v>0</v>
      </c>
      <c r="AA166" s="22">
        <v>0</v>
      </c>
      <c r="AB166" s="22">
        <v>227314</v>
      </c>
      <c r="AC166" s="22">
        <v>6138918</v>
      </c>
      <c r="AD166" s="22">
        <v>382130</v>
      </c>
      <c r="AE166" s="22">
        <v>577063</v>
      </c>
      <c r="AF166" s="22">
        <v>0</v>
      </c>
      <c r="AG166" s="22">
        <v>251008</v>
      </c>
      <c r="AH166" s="22">
        <v>117599</v>
      </c>
      <c r="AI166" s="22">
        <v>7466718</v>
      </c>
      <c r="AJ166" s="22">
        <v>12599857</v>
      </c>
      <c r="AK166" s="22">
        <v>1105834</v>
      </c>
      <c r="AL166" s="22">
        <v>0</v>
      </c>
      <c r="AM166" s="22">
        <v>11494023</v>
      </c>
    </row>
    <row r="167" spans="1:3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43546395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43546395</v>
      </c>
      <c r="N167" s="22">
        <v>0</v>
      </c>
      <c r="O167" s="22">
        <v>9106309</v>
      </c>
      <c r="P167" s="22">
        <v>2305926</v>
      </c>
      <c r="Q167" s="22">
        <v>1901031</v>
      </c>
      <c r="R167" s="22">
        <v>4634030</v>
      </c>
      <c r="S167" s="22">
        <v>1539959</v>
      </c>
      <c r="T167" s="22">
        <v>63033650</v>
      </c>
      <c r="U167" s="22">
        <v>26896375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26896375</v>
      </c>
      <c r="AD167" s="22">
        <v>2789402</v>
      </c>
      <c r="AE167" s="22">
        <v>1512005</v>
      </c>
      <c r="AF167" s="22">
        <v>0</v>
      </c>
      <c r="AG167" s="22">
        <v>1044267</v>
      </c>
      <c r="AH167" s="22">
        <v>882626</v>
      </c>
      <c r="AI167" s="22">
        <v>33124675</v>
      </c>
      <c r="AJ167" s="22">
        <v>29908975</v>
      </c>
      <c r="AK167" s="22">
        <v>3918803</v>
      </c>
      <c r="AL167" s="22">
        <v>2037342</v>
      </c>
      <c r="AM167" s="22">
        <v>23952830</v>
      </c>
    </row>
    <row r="168" spans="1:3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46702463</v>
      </c>
      <c r="F168" s="22">
        <v>0</v>
      </c>
      <c r="G168" s="22">
        <v>99051973</v>
      </c>
      <c r="H168" s="22">
        <v>40620559</v>
      </c>
      <c r="I168" s="22">
        <v>0</v>
      </c>
      <c r="J168" s="22">
        <v>0</v>
      </c>
      <c r="K168" s="22">
        <v>0</v>
      </c>
      <c r="L168" s="22">
        <v>0</v>
      </c>
      <c r="M168" s="22">
        <v>186374995</v>
      </c>
      <c r="N168" s="22">
        <v>368958</v>
      </c>
      <c r="O168" s="22">
        <v>60123129</v>
      </c>
      <c r="P168" s="22">
        <v>9137772</v>
      </c>
      <c r="Q168" s="22">
        <v>2669024</v>
      </c>
      <c r="R168" s="22">
        <v>15849521</v>
      </c>
      <c r="S168" s="22">
        <v>4645076</v>
      </c>
      <c r="T168" s="22">
        <v>279168475</v>
      </c>
      <c r="U168" s="22">
        <v>33844957</v>
      </c>
      <c r="V168" s="22">
        <v>0</v>
      </c>
      <c r="W168" s="22">
        <v>28308950</v>
      </c>
      <c r="X168" s="22">
        <v>12633013</v>
      </c>
      <c r="Y168" s="22">
        <v>0</v>
      </c>
      <c r="Z168" s="22">
        <v>0</v>
      </c>
      <c r="AA168" s="22">
        <v>0</v>
      </c>
      <c r="AB168" s="22">
        <v>0</v>
      </c>
      <c r="AC168" s="22">
        <v>74786920</v>
      </c>
      <c r="AD168" s="22">
        <v>15787673</v>
      </c>
      <c r="AE168" s="22">
        <v>5223495</v>
      </c>
      <c r="AF168" s="22">
        <v>0</v>
      </c>
      <c r="AG168" s="22">
        <v>6009437</v>
      </c>
      <c r="AH168" s="22">
        <v>2529806</v>
      </c>
      <c r="AI168" s="22">
        <v>104337331</v>
      </c>
      <c r="AJ168" s="22">
        <v>174831144</v>
      </c>
      <c r="AK168" s="22">
        <v>21247941</v>
      </c>
      <c r="AL168" s="22">
        <v>0</v>
      </c>
      <c r="AM168" s="22">
        <v>153583203</v>
      </c>
    </row>
    <row r="169" spans="1:3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7250847</v>
      </c>
      <c r="F169" s="22">
        <v>0</v>
      </c>
      <c r="G169" s="22">
        <v>5190273</v>
      </c>
      <c r="H169" s="22">
        <v>3173599</v>
      </c>
      <c r="I169" s="22">
        <v>0</v>
      </c>
      <c r="J169" s="22">
        <v>0</v>
      </c>
      <c r="K169" s="22">
        <v>520969</v>
      </c>
      <c r="L169" s="22">
        <v>1311367</v>
      </c>
      <c r="M169" s="22">
        <v>17447055</v>
      </c>
      <c r="N169" s="22">
        <v>0</v>
      </c>
      <c r="O169" s="22">
        <v>1170772</v>
      </c>
      <c r="P169" s="22">
        <v>2390557</v>
      </c>
      <c r="Q169" s="22">
        <v>842238</v>
      </c>
      <c r="R169" s="22">
        <v>558813</v>
      </c>
      <c r="S169" s="22">
        <v>499746</v>
      </c>
      <c r="T169" s="22">
        <v>22909181</v>
      </c>
      <c r="U169" s="22">
        <v>5865023</v>
      </c>
      <c r="V169" s="22">
        <v>0</v>
      </c>
      <c r="W169" s="22">
        <v>2111559</v>
      </c>
      <c r="X169" s="22">
        <v>2060129</v>
      </c>
      <c r="Y169" s="22">
        <v>0</v>
      </c>
      <c r="Z169" s="22">
        <v>0</v>
      </c>
      <c r="AA169" s="22">
        <v>37835</v>
      </c>
      <c r="AB169" s="22">
        <v>1282151</v>
      </c>
      <c r="AC169" s="22">
        <v>11356697</v>
      </c>
      <c r="AD169" s="22">
        <v>322330</v>
      </c>
      <c r="AE169" s="22">
        <v>1746581</v>
      </c>
      <c r="AF169" s="22">
        <v>0</v>
      </c>
      <c r="AG169" s="22">
        <v>308676</v>
      </c>
      <c r="AH169" s="22">
        <v>374976</v>
      </c>
      <c r="AI169" s="22">
        <v>14109260</v>
      </c>
      <c r="AJ169" s="22">
        <v>8799921</v>
      </c>
      <c r="AK169" s="22">
        <v>248406</v>
      </c>
      <c r="AL169" s="22">
        <v>0</v>
      </c>
      <c r="AM169" s="22">
        <v>8551515</v>
      </c>
    </row>
    <row r="170" spans="1:3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11137622</v>
      </c>
      <c r="F170" s="22">
        <v>0</v>
      </c>
      <c r="G170" s="22">
        <v>5659741</v>
      </c>
      <c r="H170" s="22">
        <v>9407469</v>
      </c>
      <c r="I170" s="22">
        <v>0</v>
      </c>
      <c r="J170" s="22">
        <v>0</v>
      </c>
      <c r="K170" s="22">
        <v>0</v>
      </c>
      <c r="L170" s="22">
        <v>0</v>
      </c>
      <c r="M170" s="22">
        <v>26204832</v>
      </c>
      <c r="N170" s="22">
        <v>0</v>
      </c>
      <c r="O170" s="22">
        <v>10131480</v>
      </c>
      <c r="P170" s="22">
        <v>1971978</v>
      </c>
      <c r="Q170" s="22">
        <v>437860</v>
      </c>
      <c r="R170" s="22">
        <v>0</v>
      </c>
      <c r="S170" s="22">
        <v>207633</v>
      </c>
      <c r="T170" s="22">
        <v>38953783</v>
      </c>
      <c r="U170" s="22">
        <v>6909059</v>
      </c>
      <c r="V170" s="22">
        <v>0</v>
      </c>
      <c r="W170" s="22">
        <v>2953757</v>
      </c>
      <c r="X170" s="22">
        <v>2173929</v>
      </c>
      <c r="Y170" s="22">
        <v>0</v>
      </c>
      <c r="Z170" s="22">
        <v>0</v>
      </c>
      <c r="AA170" s="22">
        <v>0</v>
      </c>
      <c r="AB170" s="22">
        <v>0</v>
      </c>
      <c r="AC170" s="22">
        <v>12036745</v>
      </c>
      <c r="AD170" s="22">
        <v>3588087</v>
      </c>
      <c r="AE170" s="22">
        <v>1367991</v>
      </c>
      <c r="AF170" s="22">
        <v>0</v>
      </c>
      <c r="AG170" s="22">
        <v>0</v>
      </c>
      <c r="AH170" s="22">
        <v>174312</v>
      </c>
      <c r="AI170" s="22">
        <v>17167135</v>
      </c>
      <c r="AJ170" s="22">
        <v>21786648</v>
      </c>
      <c r="AK170" s="22">
        <v>147982</v>
      </c>
      <c r="AL170" s="22">
        <v>0</v>
      </c>
      <c r="AM170" s="22">
        <v>21638666</v>
      </c>
    </row>
    <row r="171" spans="1:3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51419852</v>
      </c>
      <c r="F171" s="22">
        <v>0</v>
      </c>
      <c r="G171" s="22">
        <v>23889313</v>
      </c>
      <c r="H171" s="22">
        <v>28974241</v>
      </c>
      <c r="I171" s="22">
        <v>1699863</v>
      </c>
      <c r="J171" s="22">
        <v>0</v>
      </c>
      <c r="K171" s="22">
        <v>0</v>
      </c>
      <c r="L171" s="22">
        <v>0</v>
      </c>
      <c r="M171" s="22">
        <v>105983269</v>
      </c>
      <c r="N171" s="22">
        <v>0</v>
      </c>
      <c r="O171" s="22">
        <v>28317459</v>
      </c>
      <c r="P171" s="22">
        <v>6664821</v>
      </c>
      <c r="Q171" s="22">
        <v>4122284</v>
      </c>
      <c r="R171" s="22">
        <v>3981677</v>
      </c>
      <c r="S171" s="22">
        <v>4498350</v>
      </c>
      <c r="T171" s="22">
        <v>153567860</v>
      </c>
      <c r="U171" s="22">
        <v>38684036</v>
      </c>
      <c r="V171" s="22">
        <v>0</v>
      </c>
      <c r="W171" s="22">
        <v>9157718</v>
      </c>
      <c r="X171" s="22">
        <v>5972459</v>
      </c>
      <c r="Y171" s="22">
        <v>404626</v>
      </c>
      <c r="Z171" s="22">
        <v>0</v>
      </c>
      <c r="AA171" s="22">
        <v>0</v>
      </c>
      <c r="AB171" s="22">
        <v>0</v>
      </c>
      <c r="AC171" s="22">
        <v>54218839</v>
      </c>
      <c r="AD171" s="22">
        <v>13085568</v>
      </c>
      <c r="AE171" s="22">
        <v>3338349</v>
      </c>
      <c r="AF171" s="22">
        <v>0</v>
      </c>
      <c r="AG171" s="22">
        <v>2817541</v>
      </c>
      <c r="AH171" s="22">
        <v>3044342</v>
      </c>
      <c r="AI171" s="22">
        <v>76504639</v>
      </c>
      <c r="AJ171" s="22">
        <v>77063221</v>
      </c>
      <c r="AK171" s="22">
        <v>7508951</v>
      </c>
      <c r="AL171" s="22">
        <v>1278030</v>
      </c>
      <c r="AM171" s="22">
        <v>68276240</v>
      </c>
    </row>
    <row r="172" spans="1:3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4856820</v>
      </c>
      <c r="F172" s="22">
        <v>0</v>
      </c>
      <c r="G172" s="22">
        <v>3628480</v>
      </c>
      <c r="H172" s="22">
        <v>915671</v>
      </c>
      <c r="I172" s="22">
        <v>0</v>
      </c>
      <c r="J172" s="22">
        <v>0</v>
      </c>
      <c r="K172" s="22">
        <v>0</v>
      </c>
      <c r="L172" s="22">
        <v>0</v>
      </c>
      <c r="M172" s="22">
        <v>9400971</v>
      </c>
      <c r="N172" s="22">
        <v>0</v>
      </c>
      <c r="O172" s="22">
        <v>1535838</v>
      </c>
      <c r="P172" s="22">
        <v>545360</v>
      </c>
      <c r="Q172" s="22">
        <v>980579</v>
      </c>
      <c r="R172" s="22">
        <v>44705</v>
      </c>
      <c r="S172" s="22">
        <v>234189</v>
      </c>
      <c r="T172" s="22">
        <v>12741642</v>
      </c>
      <c r="U172" s="22">
        <v>3947932</v>
      </c>
      <c r="V172" s="22">
        <v>0</v>
      </c>
      <c r="W172" s="22">
        <v>1774071</v>
      </c>
      <c r="X172" s="22">
        <v>649658</v>
      </c>
      <c r="Y172" s="22">
        <v>0</v>
      </c>
      <c r="Z172" s="22">
        <v>0</v>
      </c>
      <c r="AA172" s="22">
        <v>0</v>
      </c>
      <c r="AB172" s="22">
        <v>0</v>
      </c>
      <c r="AC172" s="22">
        <v>6371661</v>
      </c>
      <c r="AD172" s="22">
        <v>503182</v>
      </c>
      <c r="AE172" s="22">
        <v>168309</v>
      </c>
      <c r="AF172" s="22">
        <v>0</v>
      </c>
      <c r="AG172" s="22">
        <v>39012</v>
      </c>
      <c r="AH172" s="22">
        <v>152992</v>
      </c>
      <c r="AI172" s="22">
        <v>7235156</v>
      </c>
      <c r="AJ172" s="22">
        <v>5506486</v>
      </c>
      <c r="AK172" s="22">
        <v>70015</v>
      </c>
      <c r="AL172" s="22">
        <v>0</v>
      </c>
      <c r="AM172" s="22">
        <v>5436471</v>
      </c>
    </row>
    <row r="173" spans="1:3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73770482</v>
      </c>
      <c r="F173" s="22">
        <v>0</v>
      </c>
      <c r="G173" s="22">
        <v>17111432</v>
      </c>
      <c r="H173" s="22">
        <v>17605146</v>
      </c>
      <c r="I173" s="22">
        <v>4729560</v>
      </c>
      <c r="J173" s="22">
        <v>0</v>
      </c>
      <c r="K173" s="22">
        <v>0</v>
      </c>
      <c r="L173" s="22">
        <v>0</v>
      </c>
      <c r="M173" s="22">
        <v>113216620</v>
      </c>
      <c r="N173" s="22">
        <v>0</v>
      </c>
      <c r="O173" s="22">
        <v>58184951</v>
      </c>
      <c r="P173" s="22">
        <v>9139660</v>
      </c>
      <c r="Q173" s="22">
        <v>1775999</v>
      </c>
      <c r="R173" s="22">
        <v>6735696</v>
      </c>
      <c r="S173" s="22">
        <v>4555230</v>
      </c>
      <c r="T173" s="22">
        <v>193608156</v>
      </c>
      <c r="U173" s="22">
        <v>63036713</v>
      </c>
      <c r="V173" s="22">
        <v>0</v>
      </c>
      <c r="W173" s="22">
        <v>6101029</v>
      </c>
      <c r="X173" s="22">
        <v>6334976</v>
      </c>
      <c r="Y173" s="22">
        <v>1461434</v>
      </c>
      <c r="Z173" s="22">
        <v>0</v>
      </c>
      <c r="AA173" s="22">
        <v>0</v>
      </c>
      <c r="AB173" s="22">
        <v>0</v>
      </c>
      <c r="AC173" s="22">
        <v>76934152</v>
      </c>
      <c r="AD173" s="22">
        <v>21103556</v>
      </c>
      <c r="AE173" s="22">
        <v>4475919</v>
      </c>
      <c r="AF173" s="22">
        <v>0</v>
      </c>
      <c r="AG173" s="22">
        <v>3508088</v>
      </c>
      <c r="AH173" s="22">
        <v>3047353</v>
      </c>
      <c r="AI173" s="22">
        <v>109069068</v>
      </c>
      <c r="AJ173" s="22">
        <v>84539088</v>
      </c>
      <c r="AK173" s="22">
        <v>3513691</v>
      </c>
      <c r="AL173" s="22">
        <v>2164697</v>
      </c>
      <c r="AM173" s="22">
        <v>78860700</v>
      </c>
    </row>
    <row r="174" spans="1:3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104922850</v>
      </c>
      <c r="F174" s="22">
        <v>0</v>
      </c>
      <c r="G174" s="22">
        <v>31306552</v>
      </c>
      <c r="H174" s="22">
        <v>39591947</v>
      </c>
      <c r="I174" s="22">
        <v>46273700</v>
      </c>
      <c r="J174" s="22">
        <v>0</v>
      </c>
      <c r="K174" s="22">
        <v>0</v>
      </c>
      <c r="L174" s="22">
        <v>0</v>
      </c>
      <c r="M174" s="22">
        <v>222095049</v>
      </c>
      <c r="N174" s="22">
        <v>2895467</v>
      </c>
      <c r="O174" s="22">
        <v>61910120</v>
      </c>
      <c r="P174" s="22">
        <v>12338814</v>
      </c>
      <c r="Q174" s="22">
        <v>41072994</v>
      </c>
      <c r="R174" s="22">
        <v>28632122</v>
      </c>
      <c r="S174" s="22">
        <v>7033225</v>
      </c>
      <c r="T174" s="22">
        <v>375977791</v>
      </c>
      <c r="U174" s="22">
        <v>45933597</v>
      </c>
      <c r="V174" s="22">
        <v>0</v>
      </c>
      <c r="W174" s="22">
        <v>11866971</v>
      </c>
      <c r="X174" s="22">
        <v>9354095</v>
      </c>
      <c r="Y174" s="22">
        <v>5431070</v>
      </c>
      <c r="Z174" s="22">
        <v>0</v>
      </c>
      <c r="AA174" s="22">
        <v>0</v>
      </c>
      <c r="AB174" s="22">
        <v>0</v>
      </c>
      <c r="AC174" s="22">
        <v>72585733</v>
      </c>
      <c r="AD174" s="22">
        <v>18560521</v>
      </c>
      <c r="AE174" s="22">
        <v>7487006</v>
      </c>
      <c r="AF174" s="22">
        <v>0</v>
      </c>
      <c r="AG174" s="22">
        <v>11502388</v>
      </c>
      <c r="AH174" s="22">
        <v>3396615</v>
      </c>
      <c r="AI174" s="22">
        <v>113532263</v>
      </c>
      <c r="AJ174" s="22">
        <v>262445528</v>
      </c>
      <c r="AK174" s="22">
        <v>28765417</v>
      </c>
      <c r="AL174" s="22">
        <v>806439</v>
      </c>
      <c r="AM174" s="22">
        <v>232873672</v>
      </c>
    </row>
    <row r="175" spans="1:3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59874879</v>
      </c>
      <c r="F175" s="22">
        <v>0</v>
      </c>
      <c r="G175" s="22">
        <v>84395226</v>
      </c>
      <c r="H175" s="22">
        <v>56495637</v>
      </c>
      <c r="I175" s="22">
        <v>7872099</v>
      </c>
      <c r="J175" s="22">
        <v>0</v>
      </c>
      <c r="K175" s="22">
        <v>0</v>
      </c>
      <c r="L175" s="22">
        <v>0</v>
      </c>
      <c r="M175" s="22">
        <v>208637841</v>
      </c>
      <c r="N175" s="22">
        <v>1334708</v>
      </c>
      <c r="O175" s="22">
        <v>50239287</v>
      </c>
      <c r="P175" s="22">
        <v>14279351</v>
      </c>
      <c r="Q175" s="22">
        <v>17877521</v>
      </c>
      <c r="R175" s="22">
        <v>10291153</v>
      </c>
      <c r="S175" s="22">
        <v>3954126</v>
      </c>
      <c r="T175" s="22">
        <v>306613987</v>
      </c>
      <c r="U175" s="22">
        <v>32975784</v>
      </c>
      <c r="V175" s="22">
        <v>0</v>
      </c>
      <c r="W175" s="22">
        <v>14776122</v>
      </c>
      <c r="X175" s="22">
        <v>14470733</v>
      </c>
      <c r="Y175" s="22">
        <v>782077</v>
      </c>
      <c r="Z175" s="22">
        <v>0</v>
      </c>
      <c r="AA175" s="22">
        <v>0</v>
      </c>
      <c r="AB175" s="22">
        <v>0</v>
      </c>
      <c r="AC175" s="22">
        <v>63004716</v>
      </c>
      <c r="AD175" s="22">
        <v>13399074</v>
      </c>
      <c r="AE175" s="22">
        <v>6673035</v>
      </c>
      <c r="AF175" s="22">
        <v>0</v>
      </c>
      <c r="AG175" s="22">
        <v>3793686</v>
      </c>
      <c r="AH175" s="22">
        <v>2132797</v>
      </c>
      <c r="AI175" s="22">
        <v>89003308</v>
      </c>
      <c r="AJ175" s="22">
        <v>217610679</v>
      </c>
      <c r="AK175" s="22">
        <v>16137124</v>
      </c>
      <c r="AL175" s="22">
        <v>0</v>
      </c>
      <c r="AM175" s="22">
        <v>201473555</v>
      </c>
    </row>
    <row r="176" spans="1:3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13486555</v>
      </c>
      <c r="F176" s="22">
        <v>0</v>
      </c>
      <c r="G176" s="22">
        <v>9029847</v>
      </c>
      <c r="H176" s="22">
        <v>12183868</v>
      </c>
      <c r="I176" s="22">
        <v>0</v>
      </c>
      <c r="J176" s="22">
        <v>0</v>
      </c>
      <c r="K176" s="22">
        <v>0</v>
      </c>
      <c r="L176" s="22">
        <v>456153</v>
      </c>
      <c r="M176" s="22">
        <v>35156423</v>
      </c>
      <c r="N176" s="22">
        <v>1738428</v>
      </c>
      <c r="O176" s="22">
        <v>15573860</v>
      </c>
      <c r="P176" s="22">
        <v>4314303</v>
      </c>
      <c r="Q176" s="22">
        <v>9770110</v>
      </c>
      <c r="R176" s="22">
        <v>8103787</v>
      </c>
      <c r="S176" s="22">
        <v>1778618</v>
      </c>
      <c r="T176" s="22">
        <v>76435529</v>
      </c>
      <c r="U176" s="22">
        <v>6676113</v>
      </c>
      <c r="V176" s="22">
        <v>0</v>
      </c>
      <c r="W176" s="22">
        <v>3896831</v>
      </c>
      <c r="X176" s="22">
        <v>5786141</v>
      </c>
      <c r="Y176" s="22">
        <v>0</v>
      </c>
      <c r="Z176" s="22">
        <v>0</v>
      </c>
      <c r="AA176" s="22">
        <v>0</v>
      </c>
      <c r="AB176" s="22">
        <v>311047</v>
      </c>
      <c r="AC176" s="22">
        <v>16670132</v>
      </c>
      <c r="AD176" s="22">
        <v>7858452</v>
      </c>
      <c r="AE176" s="22">
        <v>2494206</v>
      </c>
      <c r="AF176" s="22">
        <v>0</v>
      </c>
      <c r="AG176" s="22">
        <v>1365510</v>
      </c>
      <c r="AH176" s="22">
        <v>1100304</v>
      </c>
      <c r="AI176" s="22">
        <v>29488604</v>
      </c>
      <c r="AJ176" s="22">
        <v>46946925</v>
      </c>
      <c r="AK176" s="22">
        <v>4700273</v>
      </c>
      <c r="AL176" s="22">
        <v>5000000</v>
      </c>
      <c r="AM176" s="22">
        <v>37246652</v>
      </c>
    </row>
    <row r="177" spans="1:3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13483402</v>
      </c>
      <c r="F177" s="22">
        <v>0</v>
      </c>
      <c r="G177" s="22">
        <v>15749327</v>
      </c>
      <c r="H177" s="22">
        <v>3707095</v>
      </c>
      <c r="I177" s="22">
        <v>232405</v>
      </c>
      <c r="J177" s="22">
        <v>0</v>
      </c>
      <c r="K177" s="22">
        <v>0</v>
      </c>
      <c r="L177" s="22">
        <v>0</v>
      </c>
      <c r="M177" s="22">
        <v>33172229</v>
      </c>
      <c r="N177" s="22">
        <v>0</v>
      </c>
      <c r="O177" s="22">
        <v>12070454</v>
      </c>
      <c r="P177" s="22">
        <v>2790856</v>
      </c>
      <c r="Q177" s="22">
        <v>620477</v>
      </c>
      <c r="R177" s="22">
        <v>1038640</v>
      </c>
      <c r="S177" s="22">
        <v>2277829</v>
      </c>
      <c r="T177" s="22">
        <v>51970485</v>
      </c>
      <c r="U177" s="22">
        <v>9509263</v>
      </c>
      <c r="V177" s="22">
        <v>0</v>
      </c>
      <c r="W177" s="22">
        <v>9941509</v>
      </c>
      <c r="X177" s="22">
        <v>1387540</v>
      </c>
      <c r="Y177" s="22">
        <v>283663</v>
      </c>
      <c r="Z177" s="22">
        <v>0</v>
      </c>
      <c r="AA177" s="22">
        <v>0</v>
      </c>
      <c r="AB177" s="22">
        <v>0</v>
      </c>
      <c r="AC177" s="22">
        <v>21121975</v>
      </c>
      <c r="AD177" s="22">
        <v>6918471</v>
      </c>
      <c r="AE177" s="22">
        <v>1450444</v>
      </c>
      <c r="AF177" s="22">
        <v>0</v>
      </c>
      <c r="AG177" s="22">
        <v>523264</v>
      </c>
      <c r="AH177" s="22">
        <v>1771209</v>
      </c>
      <c r="AI177" s="22">
        <v>31785363</v>
      </c>
      <c r="AJ177" s="22">
        <v>20185122</v>
      </c>
      <c r="AK177" s="22">
        <v>269590</v>
      </c>
      <c r="AL177" s="22">
        <v>696193</v>
      </c>
      <c r="AM177" s="22">
        <v>19219339</v>
      </c>
    </row>
    <row r="178" spans="1:3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103683113</v>
      </c>
      <c r="F178" s="22">
        <v>0</v>
      </c>
      <c r="G178" s="22">
        <v>47297860</v>
      </c>
      <c r="H178" s="22">
        <v>36009810</v>
      </c>
      <c r="I178" s="22">
        <v>25865029</v>
      </c>
      <c r="J178" s="22">
        <v>0</v>
      </c>
      <c r="K178" s="22">
        <v>0</v>
      </c>
      <c r="L178" s="22">
        <v>0</v>
      </c>
      <c r="M178" s="22">
        <v>212855812</v>
      </c>
      <c r="N178" s="22">
        <v>3654147</v>
      </c>
      <c r="O178" s="22">
        <v>77324208</v>
      </c>
      <c r="P178" s="22">
        <v>7056078</v>
      </c>
      <c r="Q178" s="22">
        <v>16036579</v>
      </c>
      <c r="R178" s="22">
        <v>24415451</v>
      </c>
      <c r="S178" s="22">
        <v>8319929</v>
      </c>
      <c r="T178" s="22">
        <v>349662204</v>
      </c>
      <c r="U178" s="22">
        <v>53898900</v>
      </c>
      <c r="V178" s="22">
        <v>0</v>
      </c>
      <c r="W178" s="22">
        <v>10286637</v>
      </c>
      <c r="X178" s="22">
        <v>12725059</v>
      </c>
      <c r="Y178" s="22">
        <v>4728749</v>
      </c>
      <c r="Z178" s="22">
        <v>0</v>
      </c>
      <c r="AA178" s="22">
        <v>0</v>
      </c>
      <c r="AB178" s="22">
        <v>0</v>
      </c>
      <c r="AC178" s="22">
        <v>81639345</v>
      </c>
      <c r="AD178" s="22">
        <v>15326943</v>
      </c>
      <c r="AE178" s="22">
        <v>4508646</v>
      </c>
      <c r="AF178" s="22">
        <v>0</v>
      </c>
      <c r="AG178" s="22">
        <v>9723728</v>
      </c>
      <c r="AH178" s="22">
        <v>6867682</v>
      </c>
      <c r="AI178" s="22">
        <v>118066344</v>
      </c>
      <c r="AJ178" s="22">
        <v>231595860</v>
      </c>
      <c r="AK178" s="22">
        <v>33032271</v>
      </c>
      <c r="AL178" s="22">
        <v>514316</v>
      </c>
      <c r="AM178" s="22">
        <v>198049273</v>
      </c>
    </row>
    <row r="179" spans="1:3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53673357</v>
      </c>
      <c r="F179" s="22">
        <v>0</v>
      </c>
      <c r="G179" s="22">
        <v>51660914</v>
      </c>
      <c r="H179" s="22">
        <v>60913808</v>
      </c>
      <c r="I179" s="22">
        <v>29744417</v>
      </c>
      <c r="J179" s="22">
        <v>0</v>
      </c>
      <c r="K179" s="22">
        <v>169987</v>
      </c>
      <c r="L179" s="22">
        <v>0</v>
      </c>
      <c r="M179" s="22">
        <v>196162483</v>
      </c>
      <c r="N179" s="22">
        <v>1871353</v>
      </c>
      <c r="O179" s="22">
        <v>25659221</v>
      </c>
      <c r="P179" s="22">
        <v>14684281</v>
      </c>
      <c r="Q179" s="22">
        <v>6030218</v>
      </c>
      <c r="R179" s="22">
        <v>7918064</v>
      </c>
      <c r="S179" s="22">
        <v>6301170</v>
      </c>
      <c r="T179" s="22">
        <v>258626790</v>
      </c>
      <c r="U179" s="22">
        <v>32248693</v>
      </c>
      <c r="V179" s="22">
        <v>0</v>
      </c>
      <c r="W179" s="22">
        <v>16741347</v>
      </c>
      <c r="X179" s="22">
        <v>31065628</v>
      </c>
      <c r="Y179" s="22">
        <v>5546846</v>
      </c>
      <c r="Z179" s="22">
        <v>0</v>
      </c>
      <c r="AA179" s="22">
        <v>0</v>
      </c>
      <c r="AB179" s="22">
        <v>0</v>
      </c>
      <c r="AC179" s="22">
        <v>85602514</v>
      </c>
      <c r="AD179" s="22">
        <v>10065123</v>
      </c>
      <c r="AE179" s="22">
        <v>7071155</v>
      </c>
      <c r="AF179" s="22">
        <v>0</v>
      </c>
      <c r="AG179" s="22">
        <v>2642668</v>
      </c>
      <c r="AH179" s="22">
        <v>3795293</v>
      </c>
      <c r="AI179" s="22">
        <v>109176753</v>
      </c>
      <c r="AJ179" s="22">
        <v>149450037</v>
      </c>
      <c r="AK179" s="22">
        <v>7451425</v>
      </c>
      <c r="AL179" s="22">
        <v>12243569</v>
      </c>
      <c r="AM179" s="22">
        <v>129755043</v>
      </c>
    </row>
    <row r="180" spans="1:3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8530414</v>
      </c>
      <c r="F180" s="22">
        <v>0</v>
      </c>
      <c r="G180" s="22">
        <v>13795294</v>
      </c>
      <c r="H180" s="22">
        <v>3108258</v>
      </c>
      <c r="I180" s="22">
        <v>0</v>
      </c>
      <c r="J180" s="22">
        <v>0</v>
      </c>
      <c r="K180" s="22">
        <v>0</v>
      </c>
      <c r="L180" s="22">
        <v>0</v>
      </c>
      <c r="M180" s="22">
        <v>25433966</v>
      </c>
      <c r="N180" s="22">
        <v>0</v>
      </c>
      <c r="O180" s="22">
        <v>8524741</v>
      </c>
      <c r="P180" s="22">
        <v>2028806</v>
      </c>
      <c r="Q180" s="22">
        <v>613196</v>
      </c>
      <c r="R180" s="22">
        <v>0</v>
      </c>
      <c r="S180" s="22">
        <v>136355</v>
      </c>
      <c r="T180" s="22">
        <v>36737064</v>
      </c>
      <c r="U180" s="22">
        <v>6371503</v>
      </c>
      <c r="V180" s="22">
        <v>0</v>
      </c>
      <c r="W180" s="22">
        <v>5032875</v>
      </c>
      <c r="X180" s="22">
        <v>1283249</v>
      </c>
      <c r="Y180" s="22">
        <v>0</v>
      </c>
      <c r="Z180" s="22">
        <v>0</v>
      </c>
      <c r="AA180" s="22">
        <v>0</v>
      </c>
      <c r="AB180" s="22">
        <v>0</v>
      </c>
      <c r="AC180" s="22">
        <v>12687627</v>
      </c>
      <c r="AD180" s="22">
        <v>3429606</v>
      </c>
      <c r="AE180" s="22">
        <v>1323252</v>
      </c>
      <c r="AF180" s="22">
        <v>0</v>
      </c>
      <c r="AG180" s="22">
        <v>0</v>
      </c>
      <c r="AH180" s="22">
        <v>116044</v>
      </c>
      <c r="AI180" s="22">
        <v>17556529</v>
      </c>
      <c r="AJ180" s="22">
        <v>19180535</v>
      </c>
      <c r="AK180" s="22">
        <v>2320604</v>
      </c>
      <c r="AL180" s="22">
        <v>3961274</v>
      </c>
      <c r="AM180" s="22">
        <v>12898657</v>
      </c>
    </row>
    <row r="181" spans="1:3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15917107</v>
      </c>
      <c r="F181" s="22">
        <v>0</v>
      </c>
      <c r="G181" s="22">
        <v>37568511</v>
      </c>
      <c r="H181" s="22">
        <v>12215498</v>
      </c>
      <c r="I181" s="22">
        <v>1364702</v>
      </c>
      <c r="J181" s="22">
        <v>0</v>
      </c>
      <c r="K181" s="22">
        <v>0</v>
      </c>
      <c r="L181" s="22">
        <v>0</v>
      </c>
      <c r="M181" s="22">
        <v>67065818</v>
      </c>
      <c r="N181" s="22">
        <v>1211203</v>
      </c>
      <c r="O181" s="22">
        <v>11007744</v>
      </c>
      <c r="P181" s="22">
        <v>5239788</v>
      </c>
      <c r="Q181" s="22">
        <v>2597995</v>
      </c>
      <c r="R181" s="22">
        <v>3939727</v>
      </c>
      <c r="S181" s="22">
        <v>1414640</v>
      </c>
      <c r="T181" s="22">
        <v>92476915</v>
      </c>
      <c r="U181" s="22">
        <v>9783281</v>
      </c>
      <c r="V181" s="22">
        <v>0</v>
      </c>
      <c r="W181" s="22">
        <v>11382182</v>
      </c>
      <c r="X181" s="22">
        <v>3965394</v>
      </c>
      <c r="Y181" s="22">
        <v>566735</v>
      </c>
      <c r="Z181" s="22">
        <v>0</v>
      </c>
      <c r="AA181" s="22">
        <v>0</v>
      </c>
      <c r="AB181" s="22">
        <v>0</v>
      </c>
      <c r="AC181" s="22">
        <v>25697592</v>
      </c>
      <c r="AD181" s="22">
        <v>5343605</v>
      </c>
      <c r="AE181" s="22">
        <v>2887346</v>
      </c>
      <c r="AF181" s="22">
        <v>0</v>
      </c>
      <c r="AG181" s="22">
        <v>2298398</v>
      </c>
      <c r="AH181" s="22">
        <v>887473</v>
      </c>
      <c r="AI181" s="22">
        <v>37114414</v>
      </c>
      <c r="AJ181" s="22">
        <v>55362501</v>
      </c>
      <c r="AK181" s="22">
        <v>6710921</v>
      </c>
      <c r="AL181" s="22">
        <v>0</v>
      </c>
      <c r="AM181" s="22">
        <v>48651580</v>
      </c>
    </row>
    <row r="182" spans="1:3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17150719</v>
      </c>
      <c r="F182" s="22">
        <v>0</v>
      </c>
      <c r="G182" s="22">
        <v>8064281</v>
      </c>
      <c r="H182" s="22">
        <v>3226792</v>
      </c>
      <c r="I182" s="22">
        <v>0</v>
      </c>
      <c r="J182" s="22">
        <v>0</v>
      </c>
      <c r="K182" s="22">
        <v>0</v>
      </c>
      <c r="L182" s="22">
        <v>0</v>
      </c>
      <c r="M182" s="22">
        <v>28441792</v>
      </c>
      <c r="N182" s="22">
        <v>0</v>
      </c>
      <c r="O182" s="22">
        <v>2584831</v>
      </c>
      <c r="P182" s="22">
        <v>2590017</v>
      </c>
      <c r="Q182" s="22">
        <v>1004122</v>
      </c>
      <c r="R182" s="22">
        <v>3051697</v>
      </c>
      <c r="S182" s="22">
        <v>975072</v>
      </c>
      <c r="T182" s="22">
        <v>38647531</v>
      </c>
      <c r="U182" s="22">
        <v>9409124</v>
      </c>
      <c r="V182" s="22">
        <v>0</v>
      </c>
      <c r="W182" s="22">
        <v>1564871</v>
      </c>
      <c r="X182" s="22">
        <v>1185743</v>
      </c>
      <c r="Y182" s="22">
        <v>0</v>
      </c>
      <c r="Z182" s="22">
        <v>0</v>
      </c>
      <c r="AA182" s="22">
        <v>0</v>
      </c>
      <c r="AB182" s="22">
        <v>0</v>
      </c>
      <c r="AC182" s="22">
        <v>12159738</v>
      </c>
      <c r="AD182" s="22">
        <v>1228951</v>
      </c>
      <c r="AE182" s="22">
        <v>1549865</v>
      </c>
      <c r="AF182" s="22">
        <v>0</v>
      </c>
      <c r="AG182" s="22">
        <v>1412870</v>
      </c>
      <c r="AH182" s="22">
        <v>739776</v>
      </c>
      <c r="AI182" s="22">
        <v>17091200</v>
      </c>
      <c r="AJ182" s="22">
        <v>21556331</v>
      </c>
      <c r="AK182" s="22">
        <v>3946889</v>
      </c>
      <c r="AL182" s="22">
        <v>0</v>
      </c>
      <c r="AM182" s="22">
        <v>17609442</v>
      </c>
    </row>
    <row r="183" spans="1:3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7481053</v>
      </c>
      <c r="F183" s="22">
        <v>0</v>
      </c>
      <c r="G183" s="22">
        <v>4060681</v>
      </c>
      <c r="H183" s="22">
        <v>5073981</v>
      </c>
      <c r="I183" s="22">
        <v>482567</v>
      </c>
      <c r="J183" s="22">
        <v>0</v>
      </c>
      <c r="K183" s="22">
        <v>0</v>
      </c>
      <c r="L183" s="22">
        <v>0</v>
      </c>
      <c r="M183" s="22">
        <v>17098282</v>
      </c>
      <c r="N183" s="22">
        <v>182004</v>
      </c>
      <c r="O183" s="22">
        <v>1892503</v>
      </c>
      <c r="P183" s="22">
        <v>1413092</v>
      </c>
      <c r="Q183" s="22">
        <v>484008</v>
      </c>
      <c r="R183" s="22">
        <v>289408</v>
      </c>
      <c r="S183" s="22">
        <v>693836</v>
      </c>
      <c r="T183" s="22">
        <v>22053133</v>
      </c>
      <c r="U183" s="22">
        <v>4954084</v>
      </c>
      <c r="V183" s="22">
        <v>0</v>
      </c>
      <c r="W183" s="22">
        <v>2214554</v>
      </c>
      <c r="X183" s="22">
        <v>1020745</v>
      </c>
      <c r="Y183" s="22">
        <v>144353</v>
      </c>
      <c r="Z183" s="22">
        <v>0</v>
      </c>
      <c r="AA183" s="22">
        <v>0</v>
      </c>
      <c r="AB183" s="22">
        <v>0</v>
      </c>
      <c r="AC183" s="22">
        <v>8333736</v>
      </c>
      <c r="AD183" s="22">
        <v>1140580</v>
      </c>
      <c r="AE183" s="22">
        <v>855642</v>
      </c>
      <c r="AF183" s="22">
        <v>0</v>
      </c>
      <c r="AG183" s="22">
        <v>216439</v>
      </c>
      <c r="AH183" s="22">
        <v>526320</v>
      </c>
      <c r="AI183" s="22">
        <v>11072717</v>
      </c>
      <c r="AJ183" s="22">
        <v>10980416</v>
      </c>
      <c r="AK183" s="22">
        <v>128000</v>
      </c>
      <c r="AL183" s="22">
        <v>0</v>
      </c>
      <c r="AM183" s="22">
        <v>10852416</v>
      </c>
    </row>
    <row r="184" spans="1:3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7359634</v>
      </c>
      <c r="F184" s="22">
        <v>0</v>
      </c>
      <c r="G184" s="22">
        <v>5585511</v>
      </c>
      <c r="H184" s="22">
        <v>3821686</v>
      </c>
      <c r="I184" s="22">
        <v>0</v>
      </c>
      <c r="J184" s="22">
        <v>0</v>
      </c>
      <c r="K184" s="22">
        <v>472424</v>
      </c>
      <c r="L184" s="22">
        <v>0</v>
      </c>
      <c r="M184" s="22">
        <v>17239255</v>
      </c>
      <c r="N184" s="22">
        <v>10940</v>
      </c>
      <c r="O184" s="22">
        <v>10229951</v>
      </c>
      <c r="P184" s="22">
        <v>2220492</v>
      </c>
      <c r="Q184" s="22">
        <v>97580</v>
      </c>
      <c r="R184" s="22">
        <v>189996</v>
      </c>
      <c r="S184" s="22">
        <v>303453</v>
      </c>
      <c r="T184" s="22">
        <v>30291667</v>
      </c>
      <c r="U184" s="22">
        <v>4366020</v>
      </c>
      <c r="V184" s="22">
        <v>0</v>
      </c>
      <c r="W184" s="22">
        <v>1975798</v>
      </c>
      <c r="X184" s="22">
        <v>2061448</v>
      </c>
      <c r="Y184" s="22">
        <v>0</v>
      </c>
      <c r="Z184" s="22">
        <v>0</v>
      </c>
      <c r="AA184" s="22">
        <v>331099</v>
      </c>
      <c r="AB184" s="22">
        <v>0</v>
      </c>
      <c r="AC184" s="22">
        <v>8734365</v>
      </c>
      <c r="AD184" s="22">
        <v>3632802</v>
      </c>
      <c r="AE184" s="22">
        <v>1478557</v>
      </c>
      <c r="AF184" s="22">
        <v>0</v>
      </c>
      <c r="AG184" s="22">
        <v>116619</v>
      </c>
      <c r="AH184" s="22">
        <v>246184</v>
      </c>
      <c r="AI184" s="22">
        <v>14208527</v>
      </c>
      <c r="AJ184" s="22">
        <v>16083140</v>
      </c>
      <c r="AK184" s="22">
        <v>2283632</v>
      </c>
      <c r="AL184" s="22">
        <v>0</v>
      </c>
      <c r="AM184" s="22">
        <v>13799508</v>
      </c>
    </row>
    <row r="185" spans="1:3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28154920</v>
      </c>
      <c r="F185" s="22">
        <v>0</v>
      </c>
      <c r="G185" s="22">
        <v>10153941</v>
      </c>
      <c r="H185" s="22">
        <v>7092261</v>
      </c>
      <c r="I185" s="22">
        <v>947532</v>
      </c>
      <c r="J185" s="22">
        <v>0</v>
      </c>
      <c r="K185" s="22">
        <v>0</v>
      </c>
      <c r="L185" s="22">
        <v>3517200</v>
      </c>
      <c r="M185" s="22">
        <v>49865854</v>
      </c>
      <c r="N185" s="22">
        <v>285445</v>
      </c>
      <c r="O185" s="22">
        <v>18283382</v>
      </c>
      <c r="P185" s="22">
        <v>5325761</v>
      </c>
      <c r="Q185" s="22">
        <v>1499623</v>
      </c>
      <c r="R185" s="22">
        <v>178400</v>
      </c>
      <c r="S185" s="22">
        <v>1441261</v>
      </c>
      <c r="T185" s="22">
        <v>76879726</v>
      </c>
      <c r="U185" s="22">
        <v>20214744</v>
      </c>
      <c r="V185" s="22">
        <v>0</v>
      </c>
      <c r="W185" s="22">
        <v>4235408</v>
      </c>
      <c r="X185" s="22">
        <v>2078695</v>
      </c>
      <c r="Y185" s="22">
        <v>311729</v>
      </c>
      <c r="Z185" s="22">
        <v>0</v>
      </c>
      <c r="AA185" s="22">
        <v>0</v>
      </c>
      <c r="AB185" s="22">
        <v>1313271</v>
      </c>
      <c r="AC185" s="22">
        <v>28153847</v>
      </c>
      <c r="AD185" s="22">
        <v>7119511</v>
      </c>
      <c r="AE185" s="22">
        <v>3567620</v>
      </c>
      <c r="AF185" s="22">
        <v>0</v>
      </c>
      <c r="AG185" s="22">
        <v>154272</v>
      </c>
      <c r="AH185" s="22">
        <v>980235</v>
      </c>
      <c r="AI185" s="22">
        <v>39975485</v>
      </c>
      <c r="AJ185" s="22">
        <v>36904241</v>
      </c>
      <c r="AK185" s="22">
        <v>528179</v>
      </c>
      <c r="AL185" s="22">
        <v>0</v>
      </c>
      <c r="AM185" s="22">
        <v>36376062</v>
      </c>
    </row>
    <row r="186" spans="1:3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9207511</v>
      </c>
      <c r="F186" s="22">
        <v>0</v>
      </c>
      <c r="G186" s="22">
        <v>2203266</v>
      </c>
      <c r="H186" s="22">
        <v>656181</v>
      </c>
      <c r="I186" s="22">
        <v>0</v>
      </c>
      <c r="J186" s="22">
        <v>0</v>
      </c>
      <c r="K186" s="22">
        <v>0</v>
      </c>
      <c r="L186" s="22">
        <v>0</v>
      </c>
      <c r="M186" s="22">
        <v>12066958</v>
      </c>
      <c r="N186" s="22">
        <v>6112</v>
      </c>
      <c r="O186" s="22">
        <v>4463938</v>
      </c>
      <c r="P186" s="22">
        <v>1414289</v>
      </c>
      <c r="Q186" s="22">
        <v>52400</v>
      </c>
      <c r="R186" s="22">
        <v>0</v>
      </c>
      <c r="S186" s="22">
        <v>507968</v>
      </c>
      <c r="T186" s="22">
        <v>18511665</v>
      </c>
      <c r="U186" s="22">
        <v>6548524</v>
      </c>
      <c r="V186" s="22">
        <v>0</v>
      </c>
      <c r="W186" s="22">
        <v>1040266</v>
      </c>
      <c r="X186" s="22">
        <v>298770</v>
      </c>
      <c r="Y186" s="22">
        <v>0</v>
      </c>
      <c r="Z186" s="22">
        <v>0</v>
      </c>
      <c r="AA186" s="22">
        <v>0</v>
      </c>
      <c r="AB186" s="22">
        <v>0</v>
      </c>
      <c r="AC186" s="22">
        <v>7887560</v>
      </c>
      <c r="AD186" s="22">
        <v>2656348</v>
      </c>
      <c r="AE186" s="22">
        <v>777298</v>
      </c>
      <c r="AF186" s="22">
        <v>0</v>
      </c>
      <c r="AG186" s="22">
        <v>0</v>
      </c>
      <c r="AH186" s="22">
        <v>320265</v>
      </c>
      <c r="AI186" s="22">
        <v>11641471</v>
      </c>
      <c r="AJ186" s="22">
        <v>6870194</v>
      </c>
      <c r="AK186" s="22">
        <v>305251</v>
      </c>
      <c r="AL186" s="22">
        <v>50177</v>
      </c>
      <c r="AM186" s="22">
        <v>6514766</v>
      </c>
    </row>
    <row r="187" spans="1:3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82406438</v>
      </c>
      <c r="F187" s="22">
        <v>0</v>
      </c>
      <c r="G187" s="22">
        <v>12696575</v>
      </c>
      <c r="H187" s="22">
        <v>11501817</v>
      </c>
      <c r="I187" s="22">
        <v>12336441</v>
      </c>
      <c r="J187" s="22">
        <v>0</v>
      </c>
      <c r="K187" s="22">
        <v>0</v>
      </c>
      <c r="L187" s="22">
        <v>0</v>
      </c>
      <c r="M187" s="22">
        <v>118941271</v>
      </c>
      <c r="N187" s="22">
        <v>13684599</v>
      </c>
      <c r="O187" s="22">
        <v>22086190</v>
      </c>
      <c r="P187" s="22">
        <v>10676079</v>
      </c>
      <c r="Q187" s="22">
        <v>1835917</v>
      </c>
      <c r="R187" s="22">
        <v>0</v>
      </c>
      <c r="S187" s="22">
        <v>6204739</v>
      </c>
      <c r="T187" s="22">
        <v>173428795</v>
      </c>
      <c r="U187" s="22">
        <v>67005240</v>
      </c>
      <c r="V187" s="22">
        <v>0</v>
      </c>
      <c r="W187" s="22">
        <v>7634288</v>
      </c>
      <c r="X187" s="22">
        <v>6686009</v>
      </c>
      <c r="Y187" s="22">
        <v>6896356</v>
      </c>
      <c r="Z187" s="22">
        <v>0</v>
      </c>
      <c r="AA187" s="22">
        <v>0</v>
      </c>
      <c r="AB187" s="22">
        <v>0</v>
      </c>
      <c r="AC187" s="22">
        <v>88221893</v>
      </c>
      <c r="AD187" s="22">
        <v>10876378</v>
      </c>
      <c r="AE187" s="22">
        <v>7795161</v>
      </c>
      <c r="AF187" s="22">
        <v>0</v>
      </c>
      <c r="AG187" s="22">
        <v>0</v>
      </c>
      <c r="AH187" s="22">
        <v>4187594</v>
      </c>
      <c r="AI187" s="22">
        <v>111081026</v>
      </c>
      <c r="AJ187" s="22">
        <v>62347769</v>
      </c>
      <c r="AK187" s="22">
        <v>10127473</v>
      </c>
      <c r="AL187" s="22">
        <v>0</v>
      </c>
      <c r="AM187" s="22">
        <v>52220296</v>
      </c>
    </row>
    <row r="188" spans="1:3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39428405</v>
      </c>
      <c r="F188" s="22">
        <v>0</v>
      </c>
      <c r="G188" s="22">
        <v>22472397</v>
      </c>
      <c r="H188" s="22">
        <v>27251216</v>
      </c>
      <c r="I188" s="22">
        <v>3821222</v>
      </c>
      <c r="J188" s="22">
        <v>0</v>
      </c>
      <c r="K188" s="22">
        <v>0</v>
      </c>
      <c r="L188" s="22">
        <v>0</v>
      </c>
      <c r="M188" s="22">
        <v>92973240</v>
      </c>
      <c r="N188" s="22">
        <v>25019</v>
      </c>
      <c r="O188" s="22">
        <v>14220162</v>
      </c>
      <c r="P188" s="22">
        <v>6621987</v>
      </c>
      <c r="Q188" s="22">
        <v>1715189</v>
      </c>
      <c r="R188" s="22">
        <v>5294046</v>
      </c>
      <c r="S188" s="22">
        <v>4038512</v>
      </c>
      <c r="T188" s="22">
        <v>124888155</v>
      </c>
      <c r="U188" s="22">
        <v>26094472</v>
      </c>
      <c r="V188" s="22">
        <v>0</v>
      </c>
      <c r="W188" s="22">
        <v>10251308</v>
      </c>
      <c r="X188" s="22">
        <v>3845632</v>
      </c>
      <c r="Y188" s="22">
        <v>1145334</v>
      </c>
      <c r="Z188" s="22">
        <v>0</v>
      </c>
      <c r="AA188" s="22">
        <v>0</v>
      </c>
      <c r="AB188" s="22">
        <v>0</v>
      </c>
      <c r="AC188" s="22">
        <v>41336746</v>
      </c>
      <c r="AD188" s="22">
        <v>4410647</v>
      </c>
      <c r="AE188" s="22">
        <v>4148500</v>
      </c>
      <c r="AF188" s="22">
        <v>0</v>
      </c>
      <c r="AG188" s="22">
        <v>3252491</v>
      </c>
      <c r="AH188" s="22">
        <v>2100108</v>
      </c>
      <c r="AI188" s="22">
        <v>55248492</v>
      </c>
      <c r="AJ188" s="22">
        <v>69639663</v>
      </c>
      <c r="AK188" s="22">
        <v>7535247</v>
      </c>
      <c r="AL188" s="22">
        <v>0</v>
      </c>
      <c r="AM188" s="22">
        <v>62104416</v>
      </c>
    </row>
    <row r="189" spans="1:3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12010553</v>
      </c>
      <c r="F189" s="22">
        <v>0</v>
      </c>
      <c r="G189" s="22">
        <v>6771653</v>
      </c>
      <c r="H189" s="22">
        <v>4575138</v>
      </c>
      <c r="I189" s="22">
        <v>0</v>
      </c>
      <c r="J189" s="22">
        <v>0</v>
      </c>
      <c r="K189" s="22">
        <v>1845030</v>
      </c>
      <c r="L189" s="22">
        <v>0</v>
      </c>
      <c r="M189" s="22">
        <v>25202374</v>
      </c>
      <c r="N189" s="22">
        <v>0</v>
      </c>
      <c r="O189" s="22">
        <v>12959121</v>
      </c>
      <c r="P189" s="22">
        <v>1633609</v>
      </c>
      <c r="Q189" s="22">
        <v>735498</v>
      </c>
      <c r="R189" s="22">
        <v>910542</v>
      </c>
      <c r="S189" s="22">
        <v>245411</v>
      </c>
      <c r="T189" s="22">
        <v>41686555</v>
      </c>
      <c r="U189" s="22">
        <v>11094075</v>
      </c>
      <c r="V189" s="22">
        <v>0</v>
      </c>
      <c r="W189" s="22">
        <v>2788252</v>
      </c>
      <c r="X189" s="22">
        <v>2444324</v>
      </c>
      <c r="Y189" s="22">
        <v>0</v>
      </c>
      <c r="Z189" s="22">
        <v>0</v>
      </c>
      <c r="AA189" s="22">
        <v>246004</v>
      </c>
      <c r="AB189" s="22">
        <v>0</v>
      </c>
      <c r="AC189" s="22">
        <v>16572655</v>
      </c>
      <c r="AD189" s="22">
        <v>4317899</v>
      </c>
      <c r="AE189" s="22">
        <v>994022</v>
      </c>
      <c r="AF189" s="22">
        <v>0</v>
      </c>
      <c r="AG189" s="22">
        <v>738661</v>
      </c>
      <c r="AH189" s="22">
        <v>178044</v>
      </c>
      <c r="AI189" s="22">
        <v>22801281</v>
      </c>
      <c r="AJ189" s="22">
        <v>18885274</v>
      </c>
      <c r="AK189" s="22">
        <v>1543530</v>
      </c>
      <c r="AL189" s="22">
        <v>0</v>
      </c>
      <c r="AM189" s="22">
        <v>17341744</v>
      </c>
    </row>
    <row r="190" spans="1:3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38975592</v>
      </c>
      <c r="F190" s="22">
        <v>0</v>
      </c>
      <c r="G190" s="22">
        <v>7397768</v>
      </c>
      <c r="H190" s="22">
        <v>17723721</v>
      </c>
      <c r="I190" s="22">
        <v>3203564</v>
      </c>
      <c r="J190" s="22">
        <v>0</v>
      </c>
      <c r="K190" s="22">
        <v>0</v>
      </c>
      <c r="L190" s="22">
        <v>0</v>
      </c>
      <c r="M190" s="22">
        <v>67300645</v>
      </c>
      <c r="N190" s="22">
        <v>0</v>
      </c>
      <c r="O190" s="22">
        <v>12224407</v>
      </c>
      <c r="P190" s="22">
        <v>3660210</v>
      </c>
      <c r="Q190" s="22">
        <v>1360463</v>
      </c>
      <c r="R190" s="22">
        <v>685560</v>
      </c>
      <c r="S190" s="22">
        <v>0</v>
      </c>
      <c r="T190" s="22">
        <v>85231285</v>
      </c>
      <c r="U190" s="22">
        <v>35450679</v>
      </c>
      <c r="V190" s="22">
        <v>0</v>
      </c>
      <c r="W190" s="22">
        <v>5674025</v>
      </c>
      <c r="X190" s="22">
        <v>8600601</v>
      </c>
      <c r="Y190" s="22">
        <v>1921758</v>
      </c>
      <c r="Z190" s="22">
        <v>0</v>
      </c>
      <c r="AA190" s="22">
        <v>0</v>
      </c>
      <c r="AB190" s="22">
        <v>0</v>
      </c>
      <c r="AC190" s="22">
        <v>51647063</v>
      </c>
      <c r="AD190" s="22">
        <v>5574552</v>
      </c>
      <c r="AE190" s="22">
        <v>1645299</v>
      </c>
      <c r="AF190" s="22">
        <v>0</v>
      </c>
      <c r="AG190" s="22">
        <v>0</v>
      </c>
      <c r="AH190" s="22">
        <v>458968</v>
      </c>
      <c r="AI190" s="22">
        <v>59325882</v>
      </c>
      <c r="AJ190" s="22">
        <v>25905403</v>
      </c>
      <c r="AK190" s="22">
        <v>3562340</v>
      </c>
      <c r="AL190" s="22">
        <v>0</v>
      </c>
      <c r="AM190" s="22">
        <v>22343063</v>
      </c>
    </row>
    <row r="191" spans="1:3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36340085</v>
      </c>
      <c r="F191" s="22">
        <v>0</v>
      </c>
      <c r="G191" s="22">
        <v>19436331</v>
      </c>
      <c r="H191" s="22">
        <v>19406426</v>
      </c>
      <c r="I191" s="22">
        <v>25170912</v>
      </c>
      <c r="J191" s="22">
        <v>0</v>
      </c>
      <c r="K191" s="22">
        <v>0</v>
      </c>
      <c r="L191" s="22">
        <v>3624297</v>
      </c>
      <c r="M191" s="22">
        <v>103978051</v>
      </c>
      <c r="N191" s="22">
        <v>354273</v>
      </c>
      <c r="O191" s="22">
        <v>20250720</v>
      </c>
      <c r="P191" s="22">
        <v>4550052</v>
      </c>
      <c r="Q191" s="22">
        <v>4957165</v>
      </c>
      <c r="R191" s="22">
        <v>0</v>
      </c>
      <c r="S191" s="22">
        <v>3219118</v>
      </c>
      <c r="T191" s="22">
        <v>137309379</v>
      </c>
      <c r="U191" s="22">
        <v>16900453</v>
      </c>
      <c r="V191" s="22">
        <v>0</v>
      </c>
      <c r="W191" s="22">
        <v>7186915</v>
      </c>
      <c r="X191" s="22">
        <v>6473557</v>
      </c>
      <c r="Y191" s="22">
        <v>2891897</v>
      </c>
      <c r="Z191" s="22">
        <v>0</v>
      </c>
      <c r="AA191" s="22">
        <v>0</v>
      </c>
      <c r="AB191" s="22">
        <v>1169282</v>
      </c>
      <c r="AC191" s="22">
        <v>34622104</v>
      </c>
      <c r="AD191" s="22">
        <v>10346549</v>
      </c>
      <c r="AE191" s="22">
        <v>3059420</v>
      </c>
      <c r="AF191" s="22">
        <v>0</v>
      </c>
      <c r="AG191" s="22">
        <v>0</v>
      </c>
      <c r="AH191" s="22">
        <v>1579754</v>
      </c>
      <c r="AI191" s="22">
        <v>49607827</v>
      </c>
      <c r="AJ191" s="22">
        <v>87701552</v>
      </c>
      <c r="AK191" s="22">
        <v>2250000</v>
      </c>
      <c r="AL191" s="22">
        <v>790500</v>
      </c>
      <c r="AM191" s="22">
        <v>84661052</v>
      </c>
    </row>
    <row r="192" spans="1:3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6536650</v>
      </c>
      <c r="F192" s="22">
        <v>0</v>
      </c>
      <c r="G192" s="22">
        <v>27536380</v>
      </c>
      <c r="H192" s="22">
        <v>0</v>
      </c>
      <c r="I192" s="22">
        <v>475324</v>
      </c>
      <c r="J192" s="22">
        <v>0</v>
      </c>
      <c r="K192" s="22">
        <v>0</v>
      </c>
      <c r="L192" s="22">
        <v>0</v>
      </c>
      <c r="M192" s="22">
        <v>34548354</v>
      </c>
      <c r="N192" s="22">
        <v>2902</v>
      </c>
      <c r="O192" s="22">
        <v>896404</v>
      </c>
      <c r="P192" s="22">
        <v>2333412</v>
      </c>
      <c r="Q192" s="22">
        <v>2404317</v>
      </c>
      <c r="R192" s="22">
        <v>1467845</v>
      </c>
      <c r="S192" s="22">
        <v>1431682</v>
      </c>
      <c r="T192" s="22">
        <v>43084916</v>
      </c>
      <c r="U192" s="22">
        <v>3049136</v>
      </c>
      <c r="V192" s="22">
        <v>0</v>
      </c>
      <c r="W192" s="22">
        <v>1634170</v>
      </c>
      <c r="X192" s="22">
        <v>0</v>
      </c>
      <c r="Y192" s="22">
        <v>161611</v>
      </c>
      <c r="Z192" s="22">
        <v>0</v>
      </c>
      <c r="AA192" s="22">
        <v>0</v>
      </c>
      <c r="AB192" s="22">
        <v>0</v>
      </c>
      <c r="AC192" s="22">
        <v>4844917</v>
      </c>
      <c r="AD192" s="22">
        <v>487572</v>
      </c>
      <c r="AE192" s="22">
        <v>1225352</v>
      </c>
      <c r="AF192" s="22">
        <v>0</v>
      </c>
      <c r="AG192" s="22">
        <v>563679</v>
      </c>
      <c r="AH192" s="22">
        <v>724854</v>
      </c>
      <c r="AI192" s="22">
        <v>7846374</v>
      </c>
      <c r="AJ192" s="22">
        <v>35238542</v>
      </c>
      <c r="AK192" s="22">
        <v>547034</v>
      </c>
      <c r="AL192" s="22">
        <v>291587</v>
      </c>
      <c r="AM192" s="22">
        <v>34399921</v>
      </c>
    </row>
    <row r="193" spans="1:3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34198422</v>
      </c>
      <c r="F193" s="22">
        <v>0</v>
      </c>
      <c r="G193" s="22">
        <v>11090050</v>
      </c>
      <c r="H193" s="22">
        <v>12430986</v>
      </c>
      <c r="I193" s="22">
        <v>6955416</v>
      </c>
      <c r="J193" s="22">
        <v>0</v>
      </c>
      <c r="K193" s="22">
        <v>0</v>
      </c>
      <c r="L193" s="22">
        <v>0</v>
      </c>
      <c r="M193" s="22">
        <v>64674874</v>
      </c>
      <c r="N193" s="22">
        <v>4425061</v>
      </c>
      <c r="O193" s="22">
        <v>29868207</v>
      </c>
      <c r="P193" s="22">
        <v>6576003</v>
      </c>
      <c r="Q193" s="22">
        <v>1161063</v>
      </c>
      <c r="R193" s="22">
        <v>1802806</v>
      </c>
      <c r="S193" s="22">
        <v>3680254</v>
      </c>
      <c r="T193" s="22">
        <v>112188268</v>
      </c>
      <c r="U193" s="22">
        <v>20444573</v>
      </c>
      <c r="V193" s="22">
        <v>0</v>
      </c>
      <c r="W193" s="22">
        <v>3100781</v>
      </c>
      <c r="X193" s="22">
        <v>4577579</v>
      </c>
      <c r="Y193" s="22">
        <v>230508</v>
      </c>
      <c r="Z193" s="22">
        <v>0</v>
      </c>
      <c r="AA193" s="22">
        <v>0</v>
      </c>
      <c r="AB193" s="22">
        <v>0</v>
      </c>
      <c r="AC193" s="22">
        <v>28353441</v>
      </c>
      <c r="AD193" s="22">
        <v>15006793</v>
      </c>
      <c r="AE193" s="22">
        <v>4476363</v>
      </c>
      <c r="AF193" s="22">
        <v>0</v>
      </c>
      <c r="AG193" s="22">
        <v>1033825</v>
      </c>
      <c r="AH193" s="22">
        <v>1323295</v>
      </c>
      <c r="AI193" s="22">
        <v>50193717</v>
      </c>
      <c r="AJ193" s="22">
        <v>61994551</v>
      </c>
      <c r="AK193" s="22">
        <v>7144221</v>
      </c>
      <c r="AL193" s="22">
        <v>478400</v>
      </c>
      <c r="AM193" s="22">
        <v>54371930</v>
      </c>
    </row>
    <row r="194" spans="1:3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109111587</v>
      </c>
      <c r="F194" s="22">
        <v>0</v>
      </c>
      <c r="G194" s="22">
        <v>37125740</v>
      </c>
      <c r="H194" s="22">
        <v>24219593</v>
      </c>
      <c r="I194" s="22">
        <v>8015733</v>
      </c>
      <c r="J194" s="22">
        <v>0</v>
      </c>
      <c r="K194" s="22">
        <v>0</v>
      </c>
      <c r="L194" s="22">
        <v>0</v>
      </c>
      <c r="M194" s="22">
        <v>178472653</v>
      </c>
      <c r="N194" s="22">
        <v>0</v>
      </c>
      <c r="O194" s="22">
        <v>64471843</v>
      </c>
      <c r="P194" s="22">
        <v>8535560</v>
      </c>
      <c r="Q194" s="22">
        <v>27328165</v>
      </c>
      <c r="R194" s="22">
        <v>0</v>
      </c>
      <c r="S194" s="22">
        <v>12453691</v>
      </c>
      <c r="T194" s="22">
        <v>291261912</v>
      </c>
      <c r="U194" s="22">
        <v>81976605</v>
      </c>
      <c r="V194" s="22">
        <v>0</v>
      </c>
      <c r="W194" s="22">
        <v>14576309</v>
      </c>
      <c r="X194" s="22">
        <v>9063026</v>
      </c>
      <c r="Y194" s="22">
        <v>2483574</v>
      </c>
      <c r="Z194" s="22">
        <v>0</v>
      </c>
      <c r="AA194" s="22">
        <v>0</v>
      </c>
      <c r="AB194" s="22">
        <v>0</v>
      </c>
      <c r="AC194" s="22">
        <v>108099514</v>
      </c>
      <c r="AD194" s="22">
        <v>21991722</v>
      </c>
      <c r="AE194" s="22">
        <v>5546847</v>
      </c>
      <c r="AF194" s="22">
        <v>0</v>
      </c>
      <c r="AG194" s="22">
        <v>0</v>
      </c>
      <c r="AH194" s="22">
        <v>7163606</v>
      </c>
      <c r="AI194" s="22">
        <v>142801689</v>
      </c>
      <c r="AJ194" s="22">
        <v>148460223</v>
      </c>
      <c r="AK194" s="22">
        <v>7258103</v>
      </c>
      <c r="AL194" s="22">
        <v>597957</v>
      </c>
      <c r="AM194" s="22">
        <v>140604163</v>
      </c>
    </row>
    <row r="195" spans="1:3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6278997</v>
      </c>
      <c r="F195" s="22">
        <v>0</v>
      </c>
      <c r="G195" s="22">
        <v>1235912</v>
      </c>
      <c r="H195" s="22">
        <v>1537075</v>
      </c>
      <c r="I195" s="22">
        <v>0</v>
      </c>
      <c r="J195" s="22">
        <v>10269</v>
      </c>
      <c r="K195" s="22">
        <v>0</v>
      </c>
      <c r="L195" s="22">
        <v>0</v>
      </c>
      <c r="M195" s="22">
        <v>9062253</v>
      </c>
      <c r="N195" s="22">
        <v>84155</v>
      </c>
      <c r="O195" s="22">
        <v>4555338</v>
      </c>
      <c r="P195" s="22">
        <v>757089</v>
      </c>
      <c r="Q195" s="22">
        <v>1085110</v>
      </c>
      <c r="R195" s="22">
        <v>896084</v>
      </c>
      <c r="S195" s="22">
        <v>182040</v>
      </c>
      <c r="T195" s="22">
        <v>16622069</v>
      </c>
      <c r="U195" s="22">
        <v>4379088</v>
      </c>
      <c r="V195" s="22">
        <v>0</v>
      </c>
      <c r="W195" s="22">
        <v>337821</v>
      </c>
      <c r="X195" s="22">
        <v>285548</v>
      </c>
      <c r="Y195" s="22">
        <v>0</v>
      </c>
      <c r="Z195" s="22">
        <v>2534</v>
      </c>
      <c r="AA195" s="22">
        <v>0</v>
      </c>
      <c r="AB195" s="22">
        <v>0</v>
      </c>
      <c r="AC195" s="22">
        <v>5004991</v>
      </c>
      <c r="AD195" s="22">
        <v>1656095</v>
      </c>
      <c r="AE195" s="22">
        <v>428047</v>
      </c>
      <c r="AF195" s="22">
        <v>0</v>
      </c>
      <c r="AG195" s="22">
        <v>329990</v>
      </c>
      <c r="AH195" s="22">
        <v>143051</v>
      </c>
      <c r="AI195" s="22">
        <v>7562174</v>
      </c>
      <c r="AJ195" s="22">
        <v>9059895</v>
      </c>
      <c r="AK195" s="22">
        <v>1858387</v>
      </c>
      <c r="AL195" s="22">
        <v>0</v>
      </c>
      <c r="AM195" s="22">
        <v>7201508</v>
      </c>
    </row>
    <row r="196" spans="1:3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6006774</v>
      </c>
      <c r="F196" s="22">
        <v>0</v>
      </c>
      <c r="G196" s="22">
        <v>360678</v>
      </c>
      <c r="H196" s="22">
        <v>0</v>
      </c>
      <c r="I196" s="22">
        <v>866602</v>
      </c>
      <c r="J196" s="22">
        <v>14916</v>
      </c>
      <c r="K196" s="22">
        <v>0</v>
      </c>
      <c r="L196" s="22">
        <v>0</v>
      </c>
      <c r="M196" s="22">
        <v>7248970</v>
      </c>
      <c r="N196" s="22">
        <v>0</v>
      </c>
      <c r="O196" s="22">
        <v>3247709</v>
      </c>
      <c r="P196" s="22">
        <v>976237</v>
      </c>
      <c r="Q196" s="22">
        <v>1349990</v>
      </c>
      <c r="R196" s="22">
        <v>684575</v>
      </c>
      <c r="S196" s="22">
        <v>127536</v>
      </c>
      <c r="T196" s="22">
        <v>13635017</v>
      </c>
      <c r="U196" s="22">
        <v>3479846</v>
      </c>
      <c r="V196" s="22">
        <v>0</v>
      </c>
      <c r="W196" s="22">
        <v>215395</v>
      </c>
      <c r="X196" s="22">
        <v>0</v>
      </c>
      <c r="Y196" s="22">
        <v>212073</v>
      </c>
      <c r="Z196" s="22">
        <v>0</v>
      </c>
      <c r="AA196" s="22">
        <v>6870</v>
      </c>
      <c r="AB196" s="22">
        <v>0</v>
      </c>
      <c r="AC196" s="22">
        <v>3914184</v>
      </c>
      <c r="AD196" s="22">
        <v>1047752</v>
      </c>
      <c r="AE196" s="22">
        <v>754369</v>
      </c>
      <c r="AF196" s="22">
        <v>0</v>
      </c>
      <c r="AG196" s="22">
        <v>544970</v>
      </c>
      <c r="AH196" s="22">
        <v>99240</v>
      </c>
      <c r="AI196" s="22">
        <v>6360515</v>
      </c>
      <c r="AJ196" s="22">
        <v>7274502</v>
      </c>
      <c r="AK196" s="22">
        <v>0</v>
      </c>
      <c r="AL196" s="22">
        <v>204500</v>
      </c>
      <c r="AM196" s="22">
        <v>7070002</v>
      </c>
    </row>
    <row r="197" spans="1:3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4843063</v>
      </c>
      <c r="F197" s="22">
        <v>0</v>
      </c>
      <c r="G197" s="22">
        <v>3341541</v>
      </c>
      <c r="H197" s="22">
        <v>8671009</v>
      </c>
      <c r="I197" s="22">
        <v>0</v>
      </c>
      <c r="J197" s="22">
        <v>0</v>
      </c>
      <c r="K197" s="22">
        <v>0</v>
      </c>
      <c r="L197" s="22">
        <v>0</v>
      </c>
      <c r="M197" s="22">
        <v>16855613</v>
      </c>
      <c r="N197" s="22">
        <v>0</v>
      </c>
      <c r="O197" s="22">
        <v>2582963</v>
      </c>
      <c r="P197" s="22">
        <v>950916</v>
      </c>
      <c r="Q197" s="22">
        <v>412806</v>
      </c>
      <c r="R197" s="22">
        <v>456817</v>
      </c>
      <c r="S197" s="22">
        <v>367910</v>
      </c>
      <c r="T197" s="22">
        <v>21627025</v>
      </c>
      <c r="U197" s="22">
        <v>2660224</v>
      </c>
      <c r="V197" s="22">
        <v>0</v>
      </c>
      <c r="W197" s="22">
        <v>1012061</v>
      </c>
      <c r="X197" s="22">
        <v>1732811</v>
      </c>
      <c r="Y197" s="22">
        <v>0</v>
      </c>
      <c r="Z197" s="22">
        <v>0</v>
      </c>
      <c r="AA197" s="22">
        <v>0</v>
      </c>
      <c r="AB197" s="22">
        <v>0</v>
      </c>
      <c r="AC197" s="22">
        <v>5405096</v>
      </c>
      <c r="AD197" s="22">
        <v>675562</v>
      </c>
      <c r="AE197" s="22">
        <v>608373</v>
      </c>
      <c r="AF197" s="22">
        <v>0</v>
      </c>
      <c r="AG197" s="22">
        <v>301941</v>
      </c>
      <c r="AH197" s="22">
        <v>233081</v>
      </c>
      <c r="AI197" s="22">
        <v>7224053</v>
      </c>
      <c r="AJ197" s="22">
        <v>14402972</v>
      </c>
      <c r="AK197" s="22">
        <v>2429675</v>
      </c>
      <c r="AL197" s="22">
        <v>84344</v>
      </c>
      <c r="AM197" s="22">
        <v>11888953</v>
      </c>
    </row>
    <row r="198" spans="1:3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1269465</v>
      </c>
      <c r="F198" s="22">
        <v>0</v>
      </c>
      <c r="G198" s="22">
        <v>2903718</v>
      </c>
      <c r="H198" s="22">
        <v>1739688</v>
      </c>
      <c r="I198" s="22">
        <v>33935</v>
      </c>
      <c r="J198" s="22">
        <v>0</v>
      </c>
      <c r="K198" s="22">
        <v>0</v>
      </c>
      <c r="L198" s="22">
        <v>0</v>
      </c>
      <c r="M198" s="22">
        <v>5946806</v>
      </c>
      <c r="N198" s="22">
        <v>0</v>
      </c>
      <c r="O198" s="22">
        <v>1503386</v>
      </c>
      <c r="P198" s="22">
        <v>370761</v>
      </c>
      <c r="Q198" s="22">
        <v>68041</v>
      </c>
      <c r="R198" s="22">
        <v>145847</v>
      </c>
      <c r="S198" s="22">
        <v>103228</v>
      </c>
      <c r="T198" s="22">
        <v>8138069</v>
      </c>
      <c r="U198" s="22">
        <v>884528</v>
      </c>
      <c r="V198" s="22">
        <v>0</v>
      </c>
      <c r="W198" s="22">
        <v>1113381</v>
      </c>
      <c r="X198" s="22">
        <v>271782</v>
      </c>
      <c r="Y198" s="22">
        <v>848</v>
      </c>
      <c r="Z198" s="22">
        <v>0</v>
      </c>
      <c r="AA198" s="22">
        <v>0</v>
      </c>
      <c r="AB198" s="22">
        <v>0</v>
      </c>
      <c r="AC198" s="22">
        <v>2270539</v>
      </c>
      <c r="AD198" s="22">
        <v>436502</v>
      </c>
      <c r="AE198" s="22">
        <v>249897</v>
      </c>
      <c r="AF198" s="22">
        <v>0</v>
      </c>
      <c r="AG198" s="22">
        <v>100278</v>
      </c>
      <c r="AH198" s="22">
        <v>92436</v>
      </c>
      <c r="AI198" s="22">
        <v>3149652</v>
      </c>
      <c r="AJ198" s="22">
        <v>4988417</v>
      </c>
      <c r="AK198" s="22">
        <v>0</v>
      </c>
      <c r="AL198" s="22">
        <v>350000</v>
      </c>
      <c r="AM198" s="22">
        <v>4638417</v>
      </c>
    </row>
    <row r="199" spans="1:3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1074510</v>
      </c>
      <c r="F199" s="22">
        <v>0</v>
      </c>
      <c r="G199" s="22">
        <v>1779860</v>
      </c>
      <c r="H199" s="22">
        <v>1264601</v>
      </c>
      <c r="I199" s="22">
        <v>0</v>
      </c>
      <c r="J199" s="22">
        <v>0</v>
      </c>
      <c r="K199" s="22">
        <v>0</v>
      </c>
      <c r="L199" s="22">
        <v>0</v>
      </c>
      <c r="M199" s="22">
        <v>4118971</v>
      </c>
      <c r="N199" s="22">
        <v>0</v>
      </c>
      <c r="O199" s="22">
        <v>330815</v>
      </c>
      <c r="P199" s="22">
        <v>263260</v>
      </c>
      <c r="Q199" s="22">
        <v>18141</v>
      </c>
      <c r="R199" s="22">
        <v>0</v>
      </c>
      <c r="S199" s="22">
        <v>64772</v>
      </c>
      <c r="T199" s="22">
        <v>4795959</v>
      </c>
      <c r="U199" s="22">
        <v>765776</v>
      </c>
      <c r="V199" s="22">
        <v>0</v>
      </c>
      <c r="W199" s="22">
        <v>529402</v>
      </c>
      <c r="X199" s="22">
        <v>339698</v>
      </c>
      <c r="Y199" s="22">
        <v>0</v>
      </c>
      <c r="Z199" s="22">
        <v>0</v>
      </c>
      <c r="AA199" s="22">
        <v>0</v>
      </c>
      <c r="AB199" s="22">
        <v>0</v>
      </c>
      <c r="AC199" s="22">
        <v>1634876</v>
      </c>
      <c r="AD199" s="22">
        <v>140994</v>
      </c>
      <c r="AE199" s="22">
        <v>111813</v>
      </c>
      <c r="AF199" s="22">
        <v>0</v>
      </c>
      <c r="AG199" s="22">
        <v>0</v>
      </c>
      <c r="AH199" s="22">
        <v>46311</v>
      </c>
      <c r="AI199" s="22">
        <v>1933994</v>
      </c>
      <c r="AJ199" s="22">
        <v>2861965</v>
      </c>
      <c r="AK199" s="22">
        <v>0</v>
      </c>
      <c r="AL199" s="22">
        <v>0</v>
      </c>
      <c r="AM199" s="22">
        <v>2861965</v>
      </c>
    </row>
    <row r="200" spans="1:3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2221508</v>
      </c>
      <c r="F200" s="22">
        <v>0</v>
      </c>
      <c r="G200" s="22">
        <v>1861961</v>
      </c>
      <c r="H200" s="22">
        <v>3457298</v>
      </c>
      <c r="I200" s="22">
        <v>0</v>
      </c>
      <c r="J200" s="22">
        <v>0</v>
      </c>
      <c r="K200" s="22">
        <v>0</v>
      </c>
      <c r="L200" s="22">
        <v>0</v>
      </c>
      <c r="M200" s="22">
        <v>7540767</v>
      </c>
      <c r="N200" s="22">
        <v>0</v>
      </c>
      <c r="O200" s="22">
        <v>1829593</v>
      </c>
      <c r="P200" s="22">
        <v>442649</v>
      </c>
      <c r="Q200" s="22">
        <v>115417</v>
      </c>
      <c r="R200" s="22">
        <v>95809</v>
      </c>
      <c r="S200" s="22">
        <v>244337</v>
      </c>
      <c r="T200" s="22">
        <v>10268572</v>
      </c>
      <c r="U200" s="22">
        <v>1219530</v>
      </c>
      <c r="V200" s="22">
        <v>0</v>
      </c>
      <c r="W200" s="22">
        <v>1248892</v>
      </c>
      <c r="X200" s="22">
        <v>796020</v>
      </c>
      <c r="Y200" s="22">
        <v>0</v>
      </c>
      <c r="Z200" s="22">
        <v>0</v>
      </c>
      <c r="AA200" s="22">
        <v>0</v>
      </c>
      <c r="AB200" s="22">
        <v>0</v>
      </c>
      <c r="AC200" s="22">
        <v>3264442</v>
      </c>
      <c r="AD200" s="22">
        <v>1016464</v>
      </c>
      <c r="AE200" s="22">
        <v>175344</v>
      </c>
      <c r="AF200" s="22">
        <v>0</v>
      </c>
      <c r="AG200" s="22">
        <v>30863</v>
      </c>
      <c r="AH200" s="22">
        <v>174739</v>
      </c>
      <c r="AI200" s="22">
        <v>4661852</v>
      </c>
      <c r="AJ200" s="22">
        <v>5606720</v>
      </c>
      <c r="AK200" s="22">
        <v>0</v>
      </c>
      <c r="AL200" s="22">
        <v>0</v>
      </c>
      <c r="AM200" s="22">
        <v>5606720</v>
      </c>
    </row>
    <row r="201" spans="1:3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3153834</v>
      </c>
      <c r="F201" s="22">
        <v>0</v>
      </c>
      <c r="G201" s="22">
        <v>6762678</v>
      </c>
      <c r="H201" s="22">
        <v>2517462</v>
      </c>
      <c r="I201" s="22">
        <v>0</v>
      </c>
      <c r="J201" s="22">
        <v>0</v>
      </c>
      <c r="K201" s="22">
        <v>0</v>
      </c>
      <c r="L201" s="22">
        <v>0</v>
      </c>
      <c r="M201" s="22">
        <v>12433974</v>
      </c>
      <c r="N201" s="22">
        <v>0</v>
      </c>
      <c r="O201" s="22">
        <v>999834</v>
      </c>
      <c r="P201" s="22">
        <v>454311</v>
      </c>
      <c r="Q201" s="22">
        <v>343097</v>
      </c>
      <c r="R201" s="22">
        <v>191143</v>
      </c>
      <c r="S201" s="22">
        <v>0</v>
      </c>
      <c r="T201" s="22">
        <v>14422359</v>
      </c>
      <c r="U201" s="22">
        <v>1756827</v>
      </c>
      <c r="V201" s="22">
        <v>0</v>
      </c>
      <c r="W201" s="22">
        <v>2012292</v>
      </c>
      <c r="X201" s="22">
        <v>882803</v>
      </c>
      <c r="Y201" s="22">
        <v>0</v>
      </c>
      <c r="Z201" s="22">
        <v>0</v>
      </c>
      <c r="AA201" s="22">
        <v>0</v>
      </c>
      <c r="AB201" s="22">
        <v>0</v>
      </c>
      <c r="AC201" s="22">
        <v>4651922</v>
      </c>
      <c r="AD201" s="22">
        <v>289379</v>
      </c>
      <c r="AE201" s="22">
        <v>258013</v>
      </c>
      <c r="AF201" s="22">
        <v>0</v>
      </c>
      <c r="AG201" s="22">
        <v>176483</v>
      </c>
      <c r="AH201" s="22">
        <v>0</v>
      </c>
      <c r="AI201" s="22">
        <v>5375797</v>
      </c>
      <c r="AJ201" s="22">
        <v>9046562</v>
      </c>
      <c r="AK201" s="22">
        <v>259749</v>
      </c>
      <c r="AL201" s="22">
        <v>0</v>
      </c>
      <c r="AM201" s="22">
        <v>8786813</v>
      </c>
    </row>
    <row r="202" spans="1:3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1420111</v>
      </c>
      <c r="F202" s="22">
        <v>0</v>
      </c>
      <c r="G202" s="22">
        <v>1882628</v>
      </c>
      <c r="H202" s="22">
        <v>659909</v>
      </c>
      <c r="I202" s="22">
        <v>0</v>
      </c>
      <c r="J202" s="22">
        <v>0</v>
      </c>
      <c r="K202" s="22">
        <v>0</v>
      </c>
      <c r="L202" s="22">
        <v>0</v>
      </c>
      <c r="M202" s="22">
        <v>3962648</v>
      </c>
      <c r="N202" s="22">
        <v>0</v>
      </c>
      <c r="O202" s="22">
        <v>703012</v>
      </c>
      <c r="P202" s="22">
        <v>484109</v>
      </c>
      <c r="Q202" s="22">
        <v>99609</v>
      </c>
      <c r="R202" s="22">
        <v>74687</v>
      </c>
      <c r="S202" s="22">
        <v>33119</v>
      </c>
      <c r="T202" s="22">
        <v>5357184</v>
      </c>
      <c r="U202" s="22">
        <v>1198008</v>
      </c>
      <c r="V202" s="22">
        <v>0</v>
      </c>
      <c r="W202" s="22">
        <v>528692</v>
      </c>
      <c r="X202" s="22">
        <v>227805</v>
      </c>
      <c r="Y202" s="22">
        <v>0</v>
      </c>
      <c r="Z202" s="22">
        <v>0</v>
      </c>
      <c r="AA202" s="22">
        <v>0</v>
      </c>
      <c r="AB202" s="22">
        <v>0</v>
      </c>
      <c r="AC202" s="22">
        <v>1954505</v>
      </c>
      <c r="AD202" s="22">
        <v>378654</v>
      </c>
      <c r="AE202" s="22">
        <v>278576</v>
      </c>
      <c r="AF202" s="22">
        <v>0</v>
      </c>
      <c r="AG202" s="22">
        <v>47305</v>
      </c>
      <c r="AH202" s="22">
        <v>28152</v>
      </c>
      <c r="AI202" s="22">
        <v>2687192</v>
      </c>
      <c r="AJ202" s="22">
        <v>2669992</v>
      </c>
      <c r="AK202" s="22">
        <v>56143</v>
      </c>
      <c r="AL202" s="22">
        <v>0</v>
      </c>
      <c r="AM202" s="22">
        <v>2613849</v>
      </c>
    </row>
    <row r="203" spans="1:3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2635134</v>
      </c>
      <c r="F203" s="22">
        <v>0</v>
      </c>
      <c r="G203" s="22">
        <v>2632641</v>
      </c>
      <c r="H203" s="22">
        <v>1872059</v>
      </c>
      <c r="I203" s="22">
        <v>0</v>
      </c>
      <c r="J203" s="22">
        <v>0</v>
      </c>
      <c r="K203" s="22">
        <v>0</v>
      </c>
      <c r="L203" s="22">
        <v>0</v>
      </c>
      <c r="M203" s="22">
        <v>7139834</v>
      </c>
      <c r="N203" s="22">
        <v>0</v>
      </c>
      <c r="O203" s="22">
        <v>1750672</v>
      </c>
      <c r="P203" s="22">
        <v>290905</v>
      </c>
      <c r="Q203" s="22">
        <v>53407</v>
      </c>
      <c r="R203" s="22">
        <v>5</v>
      </c>
      <c r="S203" s="22">
        <v>161218</v>
      </c>
      <c r="T203" s="22">
        <v>9396041</v>
      </c>
      <c r="U203" s="22">
        <v>1270456</v>
      </c>
      <c r="V203" s="22">
        <v>0</v>
      </c>
      <c r="W203" s="22">
        <v>1050058</v>
      </c>
      <c r="X203" s="22">
        <v>1149731</v>
      </c>
      <c r="Y203" s="22">
        <v>0</v>
      </c>
      <c r="Z203" s="22">
        <v>0</v>
      </c>
      <c r="AA203" s="22">
        <v>0</v>
      </c>
      <c r="AB203" s="22">
        <v>0</v>
      </c>
      <c r="AC203" s="22">
        <v>3470245</v>
      </c>
      <c r="AD203" s="22">
        <v>750981</v>
      </c>
      <c r="AE203" s="22">
        <v>219591</v>
      </c>
      <c r="AF203" s="22">
        <v>0</v>
      </c>
      <c r="AG203" s="22">
        <v>5</v>
      </c>
      <c r="AH203" s="22">
        <v>65554</v>
      </c>
      <c r="AI203" s="22">
        <v>4506376</v>
      </c>
      <c r="AJ203" s="22">
        <v>4889665</v>
      </c>
      <c r="AK203" s="22">
        <v>0</v>
      </c>
      <c r="AL203" s="22">
        <v>126516</v>
      </c>
      <c r="AM203" s="22">
        <v>4763149</v>
      </c>
    </row>
    <row r="204" spans="1:3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9207025</v>
      </c>
      <c r="F204" s="22">
        <v>0</v>
      </c>
      <c r="G204" s="22">
        <v>2683861</v>
      </c>
      <c r="H204" s="22">
        <v>3837731</v>
      </c>
      <c r="I204" s="22">
        <v>0</v>
      </c>
      <c r="J204" s="22">
        <v>0</v>
      </c>
      <c r="K204" s="22">
        <v>0</v>
      </c>
      <c r="L204" s="22">
        <v>0</v>
      </c>
      <c r="M204" s="22">
        <v>15728617</v>
      </c>
      <c r="N204" s="22">
        <v>0</v>
      </c>
      <c r="O204" s="22">
        <v>3463918</v>
      </c>
      <c r="P204" s="22">
        <v>783294</v>
      </c>
      <c r="Q204" s="22">
        <v>92342</v>
      </c>
      <c r="R204" s="22">
        <v>114127</v>
      </c>
      <c r="S204" s="22">
        <v>580592</v>
      </c>
      <c r="T204" s="22">
        <v>20762890</v>
      </c>
      <c r="U204" s="22">
        <v>4719079</v>
      </c>
      <c r="V204" s="22">
        <v>0</v>
      </c>
      <c r="W204" s="22">
        <v>1474453</v>
      </c>
      <c r="X204" s="22">
        <v>1721417</v>
      </c>
      <c r="Y204" s="22">
        <v>0</v>
      </c>
      <c r="Z204" s="22">
        <v>0</v>
      </c>
      <c r="AA204" s="22">
        <v>0</v>
      </c>
      <c r="AB204" s="22">
        <v>0</v>
      </c>
      <c r="AC204" s="22">
        <v>7914949</v>
      </c>
      <c r="AD204" s="22">
        <v>2359264</v>
      </c>
      <c r="AE204" s="22">
        <v>489611</v>
      </c>
      <c r="AF204" s="22">
        <v>0</v>
      </c>
      <c r="AG204" s="22">
        <v>97777</v>
      </c>
      <c r="AH204" s="22">
        <v>311225</v>
      </c>
      <c r="AI204" s="22">
        <v>11172826</v>
      </c>
      <c r="AJ204" s="22">
        <v>9590064</v>
      </c>
      <c r="AK204" s="22">
        <v>890503</v>
      </c>
      <c r="AL204" s="22">
        <v>143455</v>
      </c>
      <c r="AM204" s="22">
        <v>8556106</v>
      </c>
    </row>
    <row r="205" spans="1:3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4096668</v>
      </c>
      <c r="F205" s="22">
        <v>0</v>
      </c>
      <c r="G205" s="22">
        <v>2258683</v>
      </c>
      <c r="H205" s="22">
        <v>253430</v>
      </c>
      <c r="I205" s="22">
        <v>0</v>
      </c>
      <c r="J205" s="22">
        <v>0</v>
      </c>
      <c r="K205" s="22">
        <v>125332</v>
      </c>
      <c r="L205" s="22">
        <v>0</v>
      </c>
      <c r="M205" s="22">
        <v>6734113</v>
      </c>
      <c r="N205" s="22">
        <v>0</v>
      </c>
      <c r="O205" s="22">
        <v>612941</v>
      </c>
      <c r="P205" s="22">
        <v>394116</v>
      </c>
      <c r="Q205" s="22">
        <v>306512</v>
      </c>
      <c r="R205" s="22">
        <v>247167</v>
      </c>
      <c r="S205" s="22">
        <v>166092</v>
      </c>
      <c r="T205" s="22">
        <v>8460941</v>
      </c>
      <c r="U205" s="22">
        <v>3738816</v>
      </c>
      <c r="V205" s="22">
        <v>0</v>
      </c>
      <c r="W205" s="22">
        <v>180910</v>
      </c>
      <c r="X205" s="22">
        <v>104842</v>
      </c>
      <c r="Y205" s="22">
        <v>0</v>
      </c>
      <c r="Z205" s="22">
        <v>0</v>
      </c>
      <c r="AA205" s="22">
        <v>3334</v>
      </c>
      <c r="AB205" s="22">
        <v>0</v>
      </c>
      <c r="AC205" s="22">
        <v>4027902</v>
      </c>
      <c r="AD205" s="22">
        <v>458453</v>
      </c>
      <c r="AE205" s="22">
        <v>315179</v>
      </c>
      <c r="AF205" s="22">
        <v>0</v>
      </c>
      <c r="AG205" s="22">
        <v>138985</v>
      </c>
      <c r="AH205" s="22">
        <v>162753</v>
      </c>
      <c r="AI205" s="22">
        <v>5103272</v>
      </c>
      <c r="AJ205" s="22">
        <v>3357669</v>
      </c>
      <c r="AK205" s="22">
        <v>344387</v>
      </c>
      <c r="AL205" s="22">
        <v>0</v>
      </c>
      <c r="AM205" s="22">
        <v>3013282</v>
      </c>
    </row>
    <row r="206" spans="1:3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608401</v>
      </c>
      <c r="F206" s="22">
        <v>0</v>
      </c>
      <c r="G206" s="22">
        <v>5462290</v>
      </c>
      <c r="H206" s="22">
        <v>2583742</v>
      </c>
      <c r="I206" s="22">
        <v>293202</v>
      </c>
      <c r="J206" s="22">
        <v>0</v>
      </c>
      <c r="K206" s="22">
        <v>0</v>
      </c>
      <c r="L206" s="22">
        <v>0</v>
      </c>
      <c r="M206" s="22">
        <v>8947635</v>
      </c>
      <c r="N206" s="22">
        <v>0</v>
      </c>
      <c r="O206" s="22">
        <v>1110245</v>
      </c>
      <c r="P206" s="22">
        <v>407299</v>
      </c>
      <c r="Q206" s="22">
        <v>549208</v>
      </c>
      <c r="R206" s="22">
        <v>551983</v>
      </c>
      <c r="S206" s="22">
        <v>28341</v>
      </c>
      <c r="T206" s="22">
        <v>11594711</v>
      </c>
      <c r="U206" s="22">
        <v>438786</v>
      </c>
      <c r="V206" s="22">
        <v>0</v>
      </c>
      <c r="W206" s="22">
        <v>2819791</v>
      </c>
      <c r="X206" s="22">
        <v>2274711</v>
      </c>
      <c r="Y206" s="22">
        <v>24863</v>
      </c>
      <c r="Z206" s="22">
        <v>0</v>
      </c>
      <c r="AA206" s="22">
        <v>0</v>
      </c>
      <c r="AB206" s="22">
        <v>0</v>
      </c>
      <c r="AC206" s="22">
        <v>5558151</v>
      </c>
      <c r="AD206" s="22">
        <v>440905</v>
      </c>
      <c r="AE206" s="22">
        <v>290218</v>
      </c>
      <c r="AF206" s="22">
        <v>0</v>
      </c>
      <c r="AG206" s="22">
        <v>206866</v>
      </c>
      <c r="AH206" s="22">
        <v>28341</v>
      </c>
      <c r="AI206" s="22">
        <v>6524481</v>
      </c>
      <c r="AJ206" s="22">
        <v>5070230</v>
      </c>
      <c r="AK206" s="22">
        <v>0</v>
      </c>
      <c r="AL206" s="22">
        <v>0</v>
      </c>
      <c r="AM206" s="22">
        <v>5070230</v>
      </c>
    </row>
    <row r="207" spans="1:3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12482802</v>
      </c>
      <c r="F207" s="22">
        <v>0</v>
      </c>
      <c r="G207" s="22">
        <v>2338349</v>
      </c>
      <c r="H207" s="22">
        <v>1233401</v>
      </c>
      <c r="I207" s="22">
        <v>0</v>
      </c>
      <c r="J207" s="22">
        <v>0</v>
      </c>
      <c r="K207" s="22">
        <v>0</v>
      </c>
      <c r="L207" s="22">
        <v>1406143</v>
      </c>
      <c r="M207" s="22">
        <v>17460695</v>
      </c>
      <c r="N207" s="22">
        <v>0</v>
      </c>
      <c r="O207" s="22">
        <v>18121591</v>
      </c>
      <c r="P207" s="22">
        <v>1620670</v>
      </c>
      <c r="Q207" s="22">
        <v>1464395</v>
      </c>
      <c r="R207" s="22">
        <v>1425991</v>
      </c>
      <c r="S207" s="22">
        <v>1372360</v>
      </c>
      <c r="T207" s="22">
        <v>41465702</v>
      </c>
      <c r="U207" s="22">
        <v>9275445</v>
      </c>
      <c r="V207" s="22">
        <v>0</v>
      </c>
      <c r="W207" s="22">
        <v>1110631</v>
      </c>
      <c r="X207" s="22">
        <v>621171</v>
      </c>
      <c r="Y207" s="22">
        <v>0</v>
      </c>
      <c r="Z207" s="22">
        <v>0</v>
      </c>
      <c r="AA207" s="22">
        <v>0</v>
      </c>
      <c r="AB207" s="22">
        <v>1024709</v>
      </c>
      <c r="AC207" s="22">
        <v>12031956</v>
      </c>
      <c r="AD207" s="22">
        <v>11458023</v>
      </c>
      <c r="AE207" s="22">
        <v>1329863</v>
      </c>
      <c r="AF207" s="22">
        <v>0</v>
      </c>
      <c r="AG207" s="22">
        <v>755323</v>
      </c>
      <c r="AH207" s="22">
        <v>619764</v>
      </c>
      <c r="AI207" s="22">
        <v>26194929</v>
      </c>
      <c r="AJ207" s="22">
        <v>15270773</v>
      </c>
      <c r="AK207" s="22">
        <v>3222549</v>
      </c>
      <c r="AL207" s="22">
        <v>331298</v>
      </c>
      <c r="AM207" s="22">
        <v>11716926</v>
      </c>
    </row>
    <row r="208" spans="1:3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2520790</v>
      </c>
      <c r="F208" s="22">
        <v>0</v>
      </c>
      <c r="G208" s="22">
        <v>1358306</v>
      </c>
      <c r="H208" s="22">
        <v>1832664</v>
      </c>
      <c r="I208" s="22">
        <v>0</v>
      </c>
      <c r="J208" s="22">
        <v>0</v>
      </c>
      <c r="K208" s="22">
        <v>0</v>
      </c>
      <c r="L208" s="22">
        <v>0</v>
      </c>
      <c r="M208" s="22">
        <v>5711760</v>
      </c>
      <c r="N208" s="22">
        <v>0</v>
      </c>
      <c r="O208" s="22">
        <v>1989629</v>
      </c>
      <c r="P208" s="22">
        <v>558188</v>
      </c>
      <c r="Q208" s="22">
        <v>613941</v>
      </c>
      <c r="R208" s="22">
        <v>1111677</v>
      </c>
      <c r="S208" s="22">
        <v>405586</v>
      </c>
      <c r="T208" s="22">
        <v>10390781</v>
      </c>
      <c r="U208" s="22">
        <v>1361001</v>
      </c>
      <c r="V208" s="22">
        <v>0</v>
      </c>
      <c r="W208" s="22">
        <v>382625</v>
      </c>
      <c r="X208" s="22">
        <v>932582</v>
      </c>
      <c r="Y208" s="22">
        <v>0</v>
      </c>
      <c r="Z208" s="22">
        <v>0</v>
      </c>
      <c r="AA208" s="22">
        <v>0</v>
      </c>
      <c r="AB208" s="22">
        <v>0</v>
      </c>
      <c r="AC208" s="22">
        <v>2676208</v>
      </c>
      <c r="AD208" s="22">
        <v>883896</v>
      </c>
      <c r="AE208" s="22">
        <v>420089</v>
      </c>
      <c r="AF208" s="22">
        <v>0</v>
      </c>
      <c r="AG208" s="22">
        <v>358593</v>
      </c>
      <c r="AH208" s="22">
        <v>207869</v>
      </c>
      <c r="AI208" s="22">
        <v>4546655</v>
      </c>
      <c r="AJ208" s="22">
        <v>5844126</v>
      </c>
      <c r="AK208" s="22">
        <v>109079</v>
      </c>
      <c r="AL208" s="22">
        <v>294640</v>
      </c>
      <c r="AM208" s="22">
        <v>5440407</v>
      </c>
    </row>
    <row r="209" spans="1:3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1725573</v>
      </c>
      <c r="F209" s="22">
        <v>0</v>
      </c>
      <c r="G209" s="22">
        <v>3402740</v>
      </c>
      <c r="H209" s="22">
        <v>4214401</v>
      </c>
      <c r="I209" s="22">
        <v>0</v>
      </c>
      <c r="J209" s="22">
        <v>0</v>
      </c>
      <c r="K209" s="22">
        <v>380000</v>
      </c>
      <c r="L209" s="22">
        <v>0</v>
      </c>
      <c r="M209" s="22">
        <v>9722714</v>
      </c>
      <c r="N209" s="22">
        <v>0</v>
      </c>
      <c r="O209" s="22">
        <v>198126</v>
      </c>
      <c r="P209" s="22">
        <v>344570</v>
      </c>
      <c r="Q209" s="22">
        <v>158339</v>
      </c>
      <c r="R209" s="22">
        <v>50866</v>
      </c>
      <c r="S209" s="22">
        <v>63960</v>
      </c>
      <c r="T209" s="22">
        <v>10538575</v>
      </c>
      <c r="U209" s="22">
        <v>1346319</v>
      </c>
      <c r="V209" s="22">
        <v>0</v>
      </c>
      <c r="W209" s="22">
        <v>660027</v>
      </c>
      <c r="X209" s="22">
        <v>3484807</v>
      </c>
      <c r="Y209" s="22">
        <v>0</v>
      </c>
      <c r="Z209" s="22">
        <v>0</v>
      </c>
      <c r="AA209" s="22">
        <v>62346</v>
      </c>
      <c r="AB209" s="22">
        <v>0</v>
      </c>
      <c r="AC209" s="22">
        <v>5553499</v>
      </c>
      <c r="AD209" s="22">
        <v>100718</v>
      </c>
      <c r="AE209" s="22">
        <v>180391</v>
      </c>
      <c r="AF209" s="22">
        <v>0</v>
      </c>
      <c r="AG209" s="22">
        <v>31465</v>
      </c>
      <c r="AH209" s="22">
        <v>35813</v>
      </c>
      <c r="AI209" s="22">
        <v>5901886</v>
      </c>
      <c r="AJ209" s="22">
        <v>4636689</v>
      </c>
      <c r="AK209" s="22">
        <v>389313</v>
      </c>
      <c r="AL209" s="22">
        <v>2481524</v>
      </c>
      <c r="AM209" s="22">
        <v>1765852</v>
      </c>
    </row>
    <row r="210" spans="1:3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8241370</v>
      </c>
      <c r="F210" s="22">
        <v>0</v>
      </c>
      <c r="G210" s="22">
        <v>2185851</v>
      </c>
      <c r="H210" s="22">
        <v>2571934</v>
      </c>
      <c r="I210" s="22">
        <v>876233</v>
      </c>
      <c r="J210" s="22">
        <v>0</v>
      </c>
      <c r="K210" s="22">
        <v>0</v>
      </c>
      <c r="L210" s="22">
        <v>0</v>
      </c>
      <c r="M210" s="22">
        <v>13875388</v>
      </c>
      <c r="N210" s="22">
        <v>0</v>
      </c>
      <c r="O210" s="22">
        <v>3230587</v>
      </c>
      <c r="P210" s="22">
        <v>405217</v>
      </c>
      <c r="Q210" s="22">
        <v>200377</v>
      </c>
      <c r="R210" s="22">
        <v>441599</v>
      </c>
      <c r="S210" s="22">
        <v>201040</v>
      </c>
      <c r="T210" s="22">
        <v>18354208</v>
      </c>
      <c r="U210" s="22">
        <v>4378734</v>
      </c>
      <c r="V210" s="22">
        <v>0</v>
      </c>
      <c r="W210" s="22">
        <v>2484520</v>
      </c>
      <c r="X210" s="22">
        <v>1593059</v>
      </c>
      <c r="Y210" s="22">
        <v>209078</v>
      </c>
      <c r="Z210" s="22">
        <v>0</v>
      </c>
      <c r="AA210" s="22">
        <v>0</v>
      </c>
      <c r="AB210" s="22">
        <v>0</v>
      </c>
      <c r="AC210" s="22">
        <v>8665391</v>
      </c>
      <c r="AD210" s="22">
        <v>1548693</v>
      </c>
      <c r="AE210" s="22">
        <v>241133</v>
      </c>
      <c r="AF210" s="22">
        <v>0</v>
      </c>
      <c r="AG210" s="22">
        <v>384071</v>
      </c>
      <c r="AH210" s="22">
        <v>145995</v>
      </c>
      <c r="AI210" s="22">
        <v>10985283</v>
      </c>
      <c r="AJ210" s="22">
        <v>7368925</v>
      </c>
      <c r="AK210" s="22">
        <v>107046</v>
      </c>
      <c r="AL210" s="22">
        <v>0</v>
      </c>
      <c r="AM210" s="22">
        <v>7261879</v>
      </c>
    </row>
    <row r="211" spans="1:3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1710820</v>
      </c>
      <c r="F211" s="22">
        <v>0</v>
      </c>
      <c r="G211" s="22">
        <v>1547714</v>
      </c>
      <c r="H211" s="22">
        <v>883102</v>
      </c>
      <c r="I211" s="22">
        <v>103376</v>
      </c>
      <c r="J211" s="22">
        <v>0</v>
      </c>
      <c r="K211" s="22">
        <v>0</v>
      </c>
      <c r="L211" s="22">
        <v>0</v>
      </c>
      <c r="M211" s="22">
        <v>4245012</v>
      </c>
      <c r="N211" s="22">
        <v>0</v>
      </c>
      <c r="O211" s="22">
        <v>3883456</v>
      </c>
      <c r="P211" s="22">
        <v>416618</v>
      </c>
      <c r="Q211" s="22">
        <v>560360</v>
      </c>
      <c r="R211" s="22">
        <v>343337</v>
      </c>
      <c r="S211" s="22">
        <v>43495</v>
      </c>
      <c r="T211" s="22">
        <v>9492278</v>
      </c>
      <c r="U211" s="22">
        <v>633160</v>
      </c>
      <c r="V211" s="22">
        <v>0</v>
      </c>
      <c r="W211" s="22">
        <v>884567</v>
      </c>
      <c r="X211" s="22">
        <v>318692</v>
      </c>
      <c r="Y211" s="22">
        <v>24356</v>
      </c>
      <c r="Z211" s="22">
        <v>0</v>
      </c>
      <c r="AA211" s="22">
        <v>0</v>
      </c>
      <c r="AB211" s="22">
        <v>0</v>
      </c>
      <c r="AC211" s="22">
        <v>1860775</v>
      </c>
      <c r="AD211" s="22">
        <v>1514107</v>
      </c>
      <c r="AE211" s="22">
        <v>322173</v>
      </c>
      <c r="AF211" s="22">
        <v>0</v>
      </c>
      <c r="AG211" s="22">
        <v>83277</v>
      </c>
      <c r="AH211" s="22">
        <v>43495</v>
      </c>
      <c r="AI211" s="22">
        <v>3823827</v>
      </c>
      <c r="AJ211" s="22">
        <v>5668451</v>
      </c>
      <c r="AK211" s="22">
        <v>0</v>
      </c>
      <c r="AL211" s="22">
        <v>0</v>
      </c>
      <c r="AM211" s="22">
        <v>5668451</v>
      </c>
    </row>
    <row r="212" spans="1:3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3457526</v>
      </c>
      <c r="F212" s="22">
        <v>0</v>
      </c>
      <c r="G212" s="22">
        <v>1811846</v>
      </c>
      <c r="H212" s="22">
        <v>1376591</v>
      </c>
      <c r="I212" s="22">
        <v>58693</v>
      </c>
      <c r="J212" s="22">
        <v>0</v>
      </c>
      <c r="K212" s="22">
        <v>0</v>
      </c>
      <c r="L212" s="22">
        <v>167268</v>
      </c>
      <c r="M212" s="22">
        <v>6871924</v>
      </c>
      <c r="N212" s="22">
        <v>0</v>
      </c>
      <c r="O212" s="22">
        <v>882281</v>
      </c>
      <c r="P212" s="22">
        <v>1074766</v>
      </c>
      <c r="Q212" s="22">
        <v>102668</v>
      </c>
      <c r="R212" s="22">
        <v>278330</v>
      </c>
      <c r="S212" s="22">
        <v>182679</v>
      </c>
      <c r="T212" s="22">
        <v>9392648</v>
      </c>
      <c r="U212" s="22">
        <v>2031770</v>
      </c>
      <c r="V212" s="22">
        <v>0</v>
      </c>
      <c r="W212" s="22">
        <v>578383</v>
      </c>
      <c r="X212" s="22">
        <v>584220</v>
      </c>
      <c r="Y212" s="22">
        <v>26274</v>
      </c>
      <c r="Z212" s="22">
        <v>0</v>
      </c>
      <c r="AA212" s="22">
        <v>0</v>
      </c>
      <c r="AB212" s="22">
        <v>153758</v>
      </c>
      <c r="AC212" s="22">
        <v>3374405</v>
      </c>
      <c r="AD212" s="22">
        <v>254803</v>
      </c>
      <c r="AE212" s="22">
        <v>538838</v>
      </c>
      <c r="AF212" s="22">
        <v>0</v>
      </c>
      <c r="AG212" s="22">
        <v>39237</v>
      </c>
      <c r="AH212" s="22">
        <v>151793</v>
      </c>
      <c r="AI212" s="22">
        <v>4359076</v>
      </c>
      <c r="AJ212" s="22">
        <v>5033572</v>
      </c>
      <c r="AK212" s="22">
        <v>0</v>
      </c>
      <c r="AL212" s="22">
        <v>0</v>
      </c>
      <c r="AM212" s="22">
        <v>5033572</v>
      </c>
    </row>
    <row r="213" spans="1:3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4038031</v>
      </c>
      <c r="F213" s="22">
        <v>0</v>
      </c>
      <c r="G213" s="22">
        <v>1018069</v>
      </c>
      <c r="H213" s="22">
        <v>519992</v>
      </c>
      <c r="I213" s="22">
        <v>0</v>
      </c>
      <c r="J213" s="22">
        <v>0</v>
      </c>
      <c r="K213" s="22">
        <v>0</v>
      </c>
      <c r="L213" s="22">
        <v>0</v>
      </c>
      <c r="M213" s="22">
        <v>5576092</v>
      </c>
      <c r="N213" s="22">
        <v>0</v>
      </c>
      <c r="O213" s="22">
        <v>917264</v>
      </c>
      <c r="P213" s="22">
        <v>754386</v>
      </c>
      <c r="Q213" s="22">
        <v>203724</v>
      </c>
      <c r="R213" s="22">
        <v>123212</v>
      </c>
      <c r="S213" s="22">
        <v>365113</v>
      </c>
      <c r="T213" s="22">
        <v>7939791</v>
      </c>
      <c r="U213" s="22">
        <v>2011318</v>
      </c>
      <c r="V213" s="22">
        <v>0</v>
      </c>
      <c r="W213" s="22">
        <v>599795</v>
      </c>
      <c r="X213" s="22">
        <v>394967</v>
      </c>
      <c r="Y213" s="22">
        <v>0</v>
      </c>
      <c r="Z213" s="22">
        <v>0</v>
      </c>
      <c r="AA213" s="22">
        <v>0</v>
      </c>
      <c r="AB213" s="22">
        <v>0</v>
      </c>
      <c r="AC213" s="22">
        <v>3006080</v>
      </c>
      <c r="AD213" s="22">
        <v>239536</v>
      </c>
      <c r="AE213" s="22">
        <v>457662</v>
      </c>
      <c r="AF213" s="22">
        <v>0</v>
      </c>
      <c r="AG213" s="22">
        <v>83646</v>
      </c>
      <c r="AH213" s="22">
        <v>165397</v>
      </c>
      <c r="AI213" s="22">
        <v>3952321</v>
      </c>
      <c r="AJ213" s="22">
        <v>3987470</v>
      </c>
      <c r="AK213" s="22">
        <v>303031</v>
      </c>
      <c r="AL213" s="22">
        <v>100990</v>
      </c>
      <c r="AM213" s="22">
        <v>3583449</v>
      </c>
    </row>
    <row r="214" spans="1:3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5158267</v>
      </c>
      <c r="F214" s="22">
        <v>0</v>
      </c>
      <c r="G214" s="22">
        <v>1834615</v>
      </c>
      <c r="H214" s="22">
        <v>2585724</v>
      </c>
      <c r="I214" s="22">
        <v>0</v>
      </c>
      <c r="J214" s="22">
        <v>0</v>
      </c>
      <c r="K214" s="22">
        <v>0</v>
      </c>
      <c r="L214" s="22">
        <v>0</v>
      </c>
      <c r="M214" s="22">
        <v>9578606</v>
      </c>
      <c r="N214" s="22">
        <v>0</v>
      </c>
      <c r="O214" s="22">
        <v>818870</v>
      </c>
      <c r="P214" s="22">
        <v>1226438</v>
      </c>
      <c r="Q214" s="22">
        <v>50819</v>
      </c>
      <c r="R214" s="22">
        <v>408471</v>
      </c>
      <c r="S214" s="22">
        <v>163405</v>
      </c>
      <c r="T214" s="22">
        <v>12246609</v>
      </c>
      <c r="U214" s="22">
        <v>3323618</v>
      </c>
      <c r="V214" s="22">
        <v>0</v>
      </c>
      <c r="W214" s="22">
        <v>932325</v>
      </c>
      <c r="X214" s="22">
        <v>852794</v>
      </c>
      <c r="Y214" s="22">
        <v>0</v>
      </c>
      <c r="Z214" s="22">
        <v>0</v>
      </c>
      <c r="AA214" s="22">
        <v>0</v>
      </c>
      <c r="AB214" s="22">
        <v>0</v>
      </c>
      <c r="AC214" s="22">
        <v>5108737</v>
      </c>
      <c r="AD214" s="22">
        <v>270745</v>
      </c>
      <c r="AE214" s="22">
        <v>827310</v>
      </c>
      <c r="AF214" s="22">
        <v>0</v>
      </c>
      <c r="AG214" s="22">
        <v>350869</v>
      </c>
      <c r="AH214" s="22">
        <v>116107</v>
      </c>
      <c r="AI214" s="22">
        <v>6673768</v>
      </c>
      <c r="AJ214" s="22">
        <v>5572841</v>
      </c>
      <c r="AK214" s="22">
        <v>5067</v>
      </c>
      <c r="AL214" s="22">
        <v>0</v>
      </c>
      <c r="AM214" s="22">
        <v>5567774</v>
      </c>
    </row>
    <row r="215" spans="1:3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4328914</v>
      </c>
      <c r="F215" s="22">
        <v>0</v>
      </c>
      <c r="G215" s="22">
        <v>2075871</v>
      </c>
      <c r="H215" s="22">
        <v>1275947</v>
      </c>
      <c r="I215" s="22">
        <v>0</v>
      </c>
      <c r="J215" s="22">
        <v>0</v>
      </c>
      <c r="K215" s="22">
        <v>0</v>
      </c>
      <c r="L215" s="22">
        <v>0</v>
      </c>
      <c r="M215" s="22">
        <v>7680732</v>
      </c>
      <c r="N215" s="22">
        <v>0</v>
      </c>
      <c r="O215" s="22">
        <v>113348</v>
      </c>
      <c r="P215" s="22">
        <v>358676</v>
      </c>
      <c r="Q215" s="22">
        <v>175319</v>
      </c>
      <c r="R215" s="22">
        <v>110315</v>
      </c>
      <c r="S215" s="22">
        <v>51918</v>
      </c>
      <c r="T215" s="22">
        <v>8490308</v>
      </c>
      <c r="U215" s="22">
        <v>2257105</v>
      </c>
      <c r="V215" s="22">
        <v>0</v>
      </c>
      <c r="W215" s="22">
        <v>921360</v>
      </c>
      <c r="X215" s="22">
        <v>519294</v>
      </c>
      <c r="Y215" s="22">
        <v>0</v>
      </c>
      <c r="Z215" s="22">
        <v>0</v>
      </c>
      <c r="AA215" s="22">
        <v>0</v>
      </c>
      <c r="AB215" s="22">
        <v>0</v>
      </c>
      <c r="AC215" s="22">
        <v>3697759</v>
      </c>
      <c r="AD215" s="22">
        <v>97332</v>
      </c>
      <c r="AE215" s="22">
        <v>100892</v>
      </c>
      <c r="AF215" s="22">
        <v>0</v>
      </c>
      <c r="AG215" s="22">
        <v>27259</v>
      </c>
      <c r="AH215" s="22">
        <v>37377</v>
      </c>
      <c r="AI215" s="22">
        <v>3960619</v>
      </c>
      <c r="AJ215" s="22">
        <v>4529689</v>
      </c>
      <c r="AK215" s="22">
        <v>0</v>
      </c>
      <c r="AL215" s="22">
        <v>0</v>
      </c>
      <c r="AM215" s="22">
        <v>4529689</v>
      </c>
    </row>
    <row r="216" spans="1:3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5696192</v>
      </c>
      <c r="F216" s="22">
        <v>0</v>
      </c>
      <c r="G216" s="22">
        <v>5744520</v>
      </c>
      <c r="H216" s="22">
        <v>10948188</v>
      </c>
      <c r="I216" s="22">
        <v>121138</v>
      </c>
      <c r="J216" s="22">
        <v>0</v>
      </c>
      <c r="K216" s="22">
        <v>0</v>
      </c>
      <c r="L216" s="22">
        <v>0</v>
      </c>
      <c r="M216" s="22">
        <v>22510038</v>
      </c>
      <c r="N216" s="22">
        <v>0</v>
      </c>
      <c r="O216" s="22">
        <v>9126147</v>
      </c>
      <c r="P216" s="22">
        <v>2252465</v>
      </c>
      <c r="Q216" s="22">
        <v>551513</v>
      </c>
      <c r="R216" s="22">
        <v>886813</v>
      </c>
      <c r="S216" s="22">
        <v>595242</v>
      </c>
      <c r="T216" s="22">
        <v>35922218</v>
      </c>
      <c r="U216" s="22">
        <v>4341305</v>
      </c>
      <c r="V216" s="22">
        <v>0</v>
      </c>
      <c r="W216" s="22">
        <v>1444979</v>
      </c>
      <c r="X216" s="22">
        <v>867086</v>
      </c>
      <c r="Y216" s="22">
        <v>24853</v>
      </c>
      <c r="Z216" s="22">
        <v>0</v>
      </c>
      <c r="AA216" s="22">
        <v>0</v>
      </c>
      <c r="AB216" s="22">
        <v>0</v>
      </c>
      <c r="AC216" s="22">
        <v>6678223</v>
      </c>
      <c r="AD216" s="22">
        <v>2614025</v>
      </c>
      <c r="AE216" s="22">
        <v>1642271</v>
      </c>
      <c r="AF216" s="22">
        <v>0</v>
      </c>
      <c r="AG216" s="22">
        <v>172359</v>
      </c>
      <c r="AH216" s="22">
        <v>336132</v>
      </c>
      <c r="AI216" s="22">
        <v>11443010</v>
      </c>
      <c r="AJ216" s="22">
        <v>24479208</v>
      </c>
      <c r="AK216" s="22">
        <v>2804338</v>
      </c>
      <c r="AL216" s="22">
        <v>0</v>
      </c>
      <c r="AM216" s="22">
        <v>21674870</v>
      </c>
    </row>
    <row r="217" spans="1:3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2455504</v>
      </c>
      <c r="F217" s="22">
        <v>0</v>
      </c>
      <c r="G217" s="22">
        <v>7148298</v>
      </c>
      <c r="H217" s="22">
        <v>774294</v>
      </c>
      <c r="I217" s="22">
        <v>0</v>
      </c>
      <c r="J217" s="22">
        <v>0</v>
      </c>
      <c r="K217" s="22">
        <v>1951</v>
      </c>
      <c r="L217" s="22">
        <v>0</v>
      </c>
      <c r="M217" s="22">
        <v>10380047</v>
      </c>
      <c r="N217" s="22">
        <v>0</v>
      </c>
      <c r="O217" s="22">
        <v>1089095</v>
      </c>
      <c r="P217" s="22">
        <v>760146</v>
      </c>
      <c r="Q217" s="22">
        <v>45390</v>
      </c>
      <c r="R217" s="22">
        <v>99720</v>
      </c>
      <c r="S217" s="22">
        <v>339428</v>
      </c>
      <c r="T217" s="22">
        <v>12713826</v>
      </c>
      <c r="U217" s="22">
        <v>1743841</v>
      </c>
      <c r="V217" s="22">
        <v>0</v>
      </c>
      <c r="W217" s="22">
        <v>2711240</v>
      </c>
      <c r="X217" s="22">
        <v>685912</v>
      </c>
      <c r="Y217" s="22">
        <v>0</v>
      </c>
      <c r="Z217" s="22">
        <v>0</v>
      </c>
      <c r="AA217" s="22">
        <v>0</v>
      </c>
      <c r="AB217" s="22">
        <v>0</v>
      </c>
      <c r="AC217" s="22">
        <v>5140993</v>
      </c>
      <c r="AD217" s="22">
        <v>602170</v>
      </c>
      <c r="AE217" s="22">
        <v>624095</v>
      </c>
      <c r="AF217" s="22">
        <v>0</v>
      </c>
      <c r="AG217" s="22">
        <v>48064</v>
      </c>
      <c r="AH217" s="22">
        <v>312776</v>
      </c>
      <c r="AI217" s="22">
        <v>6728098</v>
      </c>
      <c r="AJ217" s="22">
        <v>5985728</v>
      </c>
      <c r="AK217" s="22">
        <v>0</v>
      </c>
      <c r="AL217" s="22">
        <v>29843</v>
      </c>
      <c r="AM217" s="22">
        <v>5955885</v>
      </c>
    </row>
    <row r="218" spans="1:3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1845224</v>
      </c>
      <c r="F218" s="22">
        <v>0</v>
      </c>
      <c r="G218" s="22">
        <v>1060841</v>
      </c>
      <c r="H218" s="22">
        <v>1468866</v>
      </c>
      <c r="I218" s="22">
        <v>0</v>
      </c>
      <c r="J218" s="22">
        <v>0</v>
      </c>
      <c r="K218" s="22">
        <v>0</v>
      </c>
      <c r="L218" s="22">
        <v>0</v>
      </c>
      <c r="M218" s="22">
        <v>4374931</v>
      </c>
      <c r="N218" s="22">
        <v>0</v>
      </c>
      <c r="O218" s="22">
        <v>1587895</v>
      </c>
      <c r="P218" s="22">
        <v>554151</v>
      </c>
      <c r="Q218" s="22">
        <v>74327</v>
      </c>
      <c r="R218" s="22">
        <v>30898</v>
      </c>
      <c r="S218" s="22">
        <v>106431</v>
      </c>
      <c r="T218" s="22">
        <v>6728633</v>
      </c>
      <c r="U218" s="22">
        <v>560515</v>
      </c>
      <c r="V218" s="22">
        <v>0</v>
      </c>
      <c r="W218" s="22">
        <v>934752</v>
      </c>
      <c r="X218" s="22">
        <v>483515</v>
      </c>
      <c r="Y218" s="22">
        <v>0</v>
      </c>
      <c r="Z218" s="22">
        <v>0</v>
      </c>
      <c r="AA218" s="22">
        <v>0</v>
      </c>
      <c r="AB218" s="22">
        <v>0</v>
      </c>
      <c r="AC218" s="22">
        <v>1978782</v>
      </c>
      <c r="AD218" s="22">
        <v>1078240</v>
      </c>
      <c r="AE218" s="22">
        <v>410353</v>
      </c>
      <c r="AF218" s="22">
        <v>0</v>
      </c>
      <c r="AG218" s="22">
        <v>28498</v>
      </c>
      <c r="AH218" s="22">
        <v>98931</v>
      </c>
      <c r="AI218" s="22">
        <v>3594804</v>
      </c>
      <c r="AJ218" s="22">
        <v>3133829</v>
      </c>
      <c r="AK218" s="22">
        <v>0</v>
      </c>
      <c r="AL218" s="22">
        <v>0</v>
      </c>
      <c r="AM218" s="22">
        <v>3133829</v>
      </c>
    </row>
    <row r="219" spans="1:3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3728056</v>
      </c>
      <c r="F219" s="22">
        <v>0</v>
      </c>
      <c r="G219" s="22">
        <v>3812148</v>
      </c>
      <c r="H219" s="22">
        <v>1343707</v>
      </c>
      <c r="I219" s="22">
        <v>0</v>
      </c>
      <c r="J219" s="22">
        <v>0</v>
      </c>
      <c r="K219" s="22">
        <v>0</v>
      </c>
      <c r="L219" s="22">
        <v>0</v>
      </c>
      <c r="M219" s="22">
        <v>8883911</v>
      </c>
      <c r="N219" s="22">
        <v>230796</v>
      </c>
      <c r="O219" s="22">
        <v>609314</v>
      </c>
      <c r="P219" s="22">
        <v>382081</v>
      </c>
      <c r="Q219" s="22">
        <v>111940</v>
      </c>
      <c r="R219" s="22">
        <v>90257</v>
      </c>
      <c r="S219" s="22">
        <v>65867</v>
      </c>
      <c r="T219" s="22">
        <v>10374166</v>
      </c>
      <c r="U219" s="22">
        <v>683434</v>
      </c>
      <c r="V219" s="22">
        <v>0</v>
      </c>
      <c r="W219" s="22">
        <v>1466760</v>
      </c>
      <c r="X219" s="22">
        <v>989198</v>
      </c>
      <c r="Y219" s="22">
        <v>0</v>
      </c>
      <c r="Z219" s="22">
        <v>0</v>
      </c>
      <c r="AA219" s="22">
        <v>0</v>
      </c>
      <c r="AB219" s="22">
        <v>0</v>
      </c>
      <c r="AC219" s="22">
        <v>3139392</v>
      </c>
      <c r="AD219" s="22">
        <v>124437</v>
      </c>
      <c r="AE219" s="22">
        <v>223327</v>
      </c>
      <c r="AF219" s="22">
        <v>0</v>
      </c>
      <c r="AG219" s="22">
        <v>63198</v>
      </c>
      <c r="AH219" s="22">
        <v>36225</v>
      </c>
      <c r="AI219" s="22">
        <v>3586579</v>
      </c>
      <c r="AJ219" s="22">
        <v>6787587</v>
      </c>
      <c r="AK219" s="22">
        <v>296017</v>
      </c>
      <c r="AL219" s="22">
        <v>0</v>
      </c>
      <c r="AM219" s="22">
        <v>6491570</v>
      </c>
    </row>
    <row r="220" spans="1:3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2302325</v>
      </c>
      <c r="F220" s="22">
        <v>0</v>
      </c>
      <c r="G220" s="22">
        <v>0</v>
      </c>
      <c r="H220" s="22">
        <v>2238488</v>
      </c>
      <c r="I220" s="22">
        <v>0</v>
      </c>
      <c r="J220" s="22">
        <v>0</v>
      </c>
      <c r="K220" s="22">
        <v>0</v>
      </c>
      <c r="L220" s="22">
        <v>0</v>
      </c>
      <c r="M220" s="22">
        <v>4540813</v>
      </c>
      <c r="N220" s="22">
        <v>0</v>
      </c>
      <c r="O220" s="22">
        <v>504789</v>
      </c>
      <c r="P220" s="22">
        <v>230160</v>
      </c>
      <c r="Q220" s="22">
        <v>23276</v>
      </c>
      <c r="R220" s="22">
        <v>62391</v>
      </c>
      <c r="S220" s="22">
        <v>0</v>
      </c>
      <c r="T220" s="22">
        <v>5361429</v>
      </c>
      <c r="U220" s="22">
        <v>936447</v>
      </c>
      <c r="V220" s="22">
        <v>0</v>
      </c>
      <c r="W220" s="22">
        <v>0</v>
      </c>
      <c r="X220" s="22">
        <v>814032</v>
      </c>
      <c r="Y220" s="22">
        <v>0</v>
      </c>
      <c r="Z220" s="22">
        <v>0</v>
      </c>
      <c r="AA220" s="22">
        <v>0</v>
      </c>
      <c r="AB220" s="22">
        <v>0</v>
      </c>
      <c r="AC220" s="22">
        <v>1750479</v>
      </c>
      <c r="AD220" s="22">
        <v>159959</v>
      </c>
      <c r="AE220" s="22">
        <v>152416</v>
      </c>
      <c r="AF220" s="22">
        <v>0</v>
      </c>
      <c r="AG220" s="22">
        <v>25761</v>
      </c>
      <c r="AH220" s="22">
        <v>0</v>
      </c>
      <c r="AI220" s="22">
        <v>2088615</v>
      </c>
      <c r="AJ220" s="22">
        <v>3272814</v>
      </c>
      <c r="AK220" s="22">
        <v>0</v>
      </c>
      <c r="AL220" s="22">
        <v>0</v>
      </c>
      <c r="AM220" s="22">
        <v>3272814</v>
      </c>
    </row>
    <row r="221" spans="1:3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4716072</v>
      </c>
      <c r="F221" s="22">
        <v>0</v>
      </c>
      <c r="G221" s="22">
        <v>2822369</v>
      </c>
      <c r="H221" s="22">
        <v>2379079</v>
      </c>
      <c r="I221" s="22">
        <v>288275</v>
      </c>
      <c r="J221" s="22">
        <v>1210000</v>
      </c>
      <c r="K221" s="22">
        <v>0</v>
      </c>
      <c r="L221" s="22">
        <v>0</v>
      </c>
      <c r="M221" s="22">
        <v>11415795</v>
      </c>
      <c r="N221" s="22">
        <v>34108</v>
      </c>
      <c r="O221" s="22">
        <v>1585347</v>
      </c>
      <c r="P221" s="22">
        <v>1100845</v>
      </c>
      <c r="Q221" s="22">
        <v>321512</v>
      </c>
      <c r="R221" s="22">
        <v>1300165</v>
      </c>
      <c r="S221" s="22">
        <v>137594</v>
      </c>
      <c r="T221" s="22">
        <v>15895366</v>
      </c>
      <c r="U221" s="22">
        <v>2724506</v>
      </c>
      <c r="V221" s="22">
        <v>0</v>
      </c>
      <c r="W221" s="22">
        <v>1176326</v>
      </c>
      <c r="X221" s="22">
        <v>1126731</v>
      </c>
      <c r="Y221" s="22">
        <v>54743</v>
      </c>
      <c r="Z221" s="22">
        <v>60500</v>
      </c>
      <c r="AA221" s="22">
        <v>0</v>
      </c>
      <c r="AB221" s="22">
        <v>0</v>
      </c>
      <c r="AC221" s="22">
        <v>5142806</v>
      </c>
      <c r="AD221" s="22">
        <v>621990</v>
      </c>
      <c r="AE221" s="22">
        <v>613177</v>
      </c>
      <c r="AF221" s="22">
        <v>0</v>
      </c>
      <c r="AG221" s="22">
        <v>946252</v>
      </c>
      <c r="AH221" s="22">
        <v>113072</v>
      </c>
      <c r="AI221" s="22">
        <v>7437297</v>
      </c>
      <c r="AJ221" s="22">
        <v>8458069</v>
      </c>
      <c r="AK221" s="22">
        <v>322113</v>
      </c>
      <c r="AL221" s="22">
        <v>0</v>
      </c>
      <c r="AM221" s="22">
        <v>8135956</v>
      </c>
    </row>
    <row r="222" spans="1:3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1665603</v>
      </c>
      <c r="F222" s="22">
        <v>0</v>
      </c>
      <c r="G222" s="22">
        <v>2657573</v>
      </c>
      <c r="H222" s="22">
        <v>1350505</v>
      </c>
      <c r="I222" s="22">
        <v>0</v>
      </c>
      <c r="J222" s="22">
        <v>0</v>
      </c>
      <c r="K222" s="22">
        <v>0</v>
      </c>
      <c r="L222" s="22">
        <v>0</v>
      </c>
      <c r="M222" s="22">
        <v>5673681</v>
      </c>
      <c r="N222" s="22">
        <v>0</v>
      </c>
      <c r="O222" s="22">
        <v>245102</v>
      </c>
      <c r="P222" s="22">
        <v>223381</v>
      </c>
      <c r="Q222" s="22">
        <v>7480</v>
      </c>
      <c r="R222" s="22">
        <v>53683</v>
      </c>
      <c r="S222" s="22">
        <v>474075</v>
      </c>
      <c r="T222" s="22">
        <v>6677402</v>
      </c>
      <c r="U222" s="22">
        <v>1015036</v>
      </c>
      <c r="V222" s="22">
        <v>0</v>
      </c>
      <c r="W222" s="22">
        <v>501311</v>
      </c>
      <c r="X222" s="22">
        <v>233368</v>
      </c>
      <c r="Y222" s="22">
        <v>0</v>
      </c>
      <c r="Z222" s="22">
        <v>0</v>
      </c>
      <c r="AA222" s="22">
        <v>0</v>
      </c>
      <c r="AB222" s="22">
        <v>0</v>
      </c>
      <c r="AC222" s="22">
        <v>1749715</v>
      </c>
      <c r="AD222" s="22">
        <v>145583</v>
      </c>
      <c r="AE222" s="22">
        <v>182873</v>
      </c>
      <c r="AF222" s="22">
        <v>0</v>
      </c>
      <c r="AG222" s="22">
        <v>45664</v>
      </c>
      <c r="AH222" s="22">
        <v>267336</v>
      </c>
      <c r="AI222" s="22">
        <v>2391171</v>
      </c>
      <c r="AJ222" s="22">
        <v>4286231</v>
      </c>
      <c r="AK222" s="22">
        <v>136718</v>
      </c>
      <c r="AL222" s="22">
        <v>17499</v>
      </c>
      <c r="AM222" s="22">
        <v>4132014</v>
      </c>
    </row>
    <row r="223" spans="1:3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1793406</v>
      </c>
      <c r="F223" s="22">
        <v>0</v>
      </c>
      <c r="G223" s="22">
        <v>1317426</v>
      </c>
      <c r="H223" s="22">
        <v>881657</v>
      </c>
      <c r="I223" s="22">
        <v>0</v>
      </c>
      <c r="J223" s="22">
        <v>0</v>
      </c>
      <c r="K223" s="22">
        <v>0</v>
      </c>
      <c r="L223" s="22">
        <v>0</v>
      </c>
      <c r="M223" s="22">
        <v>3992489</v>
      </c>
      <c r="N223" s="22">
        <v>10152</v>
      </c>
      <c r="O223" s="22">
        <v>497188</v>
      </c>
      <c r="P223" s="22">
        <v>205341</v>
      </c>
      <c r="Q223" s="22">
        <v>15928</v>
      </c>
      <c r="R223" s="22">
        <v>0</v>
      </c>
      <c r="S223" s="22">
        <v>50268</v>
      </c>
      <c r="T223" s="22">
        <v>4771366</v>
      </c>
      <c r="U223" s="22">
        <v>1390205</v>
      </c>
      <c r="V223" s="22">
        <v>0</v>
      </c>
      <c r="W223" s="22">
        <v>357142</v>
      </c>
      <c r="X223" s="22">
        <v>332573</v>
      </c>
      <c r="Y223" s="22">
        <v>0</v>
      </c>
      <c r="Z223" s="22">
        <v>0</v>
      </c>
      <c r="AA223" s="22">
        <v>0</v>
      </c>
      <c r="AB223" s="22">
        <v>0</v>
      </c>
      <c r="AC223" s="22">
        <v>2079920</v>
      </c>
      <c r="AD223" s="22">
        <v>248424</v>
      </c>
      <c r="AE223" s="22">
        <v>85871</v>
      </c>
      <c r="AF223" s="22">
        <v>0</v>
      </c>
      <c r="AG223" s="22">
        <v>0</v>
      </c>
      <c r="AH223" s="22">
        <v>44068</v>
      </c>
      <c r="AI223" s="22">
        <v>2458283</v>
      </c>
      <c r="AJ223" s="22">
        <v>2313083</v>
      </c>
      <c r="AK223" s="22">
        <v>0</v>
      </c>
      <c r="AL223" s="22">
        <v>214973</v>
      </c>
      <c r="AM223" s="22">
        <v>2098110</v>
      </c>
    </row>
    <row r="224" spans="1:3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5575051</v>
      </c>
      <c r="F224" s="22">
        <v>0</v>
      </c>
      <c r="G224" s="22">
        <v>853940</v>
      </c>
      <c r="H224" s="22">
        <v>1494337</v>
      </c>
      <c r="I224" s="22">
        <v>884925</v>
      </c>
      <c r="J224" s="22">
        <v>0</v>
      </c>
      <c r="K224" s="22">
        <v>0</v>
      </c>
      <c r="L224" s="22">
        <v>0</v>
      </c>
      <c r="M224" s="22">
        <v>8808253</v>
      </c>
      <c r="N224" s="22">
        <v>0</v>
      </c>
      <c r="O224" s="22">
        <v>494896</v>
      </c>
      <c r="P224" s="22">
        <v>468370</v>
      </c>
      <c r="Q224" s="22">
        <v>162779</v>
      </c>
      <c r="R224" s="22">
        <v>15721</v>
      </c>
      <c r="S224" s="22">
        <v>56655</v>
      </c>
      <c r="T224" s="22">
        <v>10006674</v>
      </c>
      <c r="U224" s="22">
        <v>4206294</v>
      </c>
      <c r="V224" s="22">
        <v>0</v>
      </c>
      <c r="W224" s="22">
        <v>483261</v>
      </c>
      <c r="X224" s="22">
        <v>964250</v>
      </c>
      <c r="Y224" s="22">
        <v>109478</v>
      </c>
      <c r="Z224" s="22">
        <v>0</v>
      </c>
      <c r="AA224" s="22">
        <v>0</v>
      </c>
      <c r="AB224" s="22">
        <v>0</v>
      </c>
      <c r="AC224" s="22">
        <v>5763283</v>
      </c>
      <c r="AD224" s="22">
        <v>265155</v>
      </c>
      <c r="AE224" s="22">
        <v>164315</v>
      </c>
      <c r="AF224" s="22">
        <v>0</v>
      </c>
      <c r="AG224" s="22">
        <v>7461</v>
      </c>
      <c r="AH224" s="22">
        <v>56655</v>
      </c>
      <c r="AI224" s="22">
        <v>6256869</v>
      </c>
      <c r="AJ224" s="22">
        <v>3749805</v>
      </c>
      <c r="AK224" s="22">
        <v>0</v>
      </c>
      <c r="AL224" s="22">
        <v>0</v>
      </c>
      <c r="AM224" s="22">
        <v>3749805</v>
      </c>
    </row>
    <row r="225" spans="1:3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7092021</v>
      </c>
      <c r="F225" s="22">
        <v>0</v>
      </c>
      <c r="G225" s="22">
        <v>2645833</v>
      </c>
      <c r="H225" s="22">
        <v>5860713</v>
      </c>
      <c r="I225" s="22">
        <v>983112</v>
      </c>
      <c r="J225" s="22">
        <v>0</v>
      </c>
      <c r="K225" s="22">
        <v>0</v>
      </c>
      <c r="L225" s="22">
        <v>0</v>
      </c>
      <c r="M225" s="22">
        <v>16581679</v>
      </c>
      <c r="N225" s="22">
        <v>12980</v>
      </c>
      <c r="O225" s="22">
        <v>5164177</v>
      </c>
      <c r="P225" s="22">
        <v>1080663</v>
      </c>
      <c r="Q225" s="22">
        <v>1086014</v>
      </c>
      <c r="R225" s="22">
        <v>1686864</v>
      </c>
      <c r="S225" s="22">
        <v>1043489</v>
      </c>
      <c r="T225" s="22">
        <v>26655866</v>
      </c>
      <c r="U225" s="22">
        <v>4030829</v>
      </c>
      <c r="V225" s="22">
        <v>0</v>
      </c>
      <c r="W225" s="22">
        <v>1179775</v>
      </c>
      <c r="X225" s="22">
        <v>2782248</v>
      </c>
      <c r="Y225" s="22">
        <v>145882</v>
      </c>
      <c r="Z225" s="22">
        <v>0</v>
      </c>
      <c r="AA225" s="22">
        <v>0</v>
      </c>
      <c r="AB225" s="22">
        <v>0</v>
      </c>
      <c r="AC225" s="22">
        <v>8138734</v>
      </c>
      <c r="AD225" s="22">
        <v>974007</v>
      </c>
      <c r="AE225" s="22">
        <v>677771</v>
      </c>
      <c r="AF225" s="22">
        <v>0</v>
      </c>
      <c r="AG225" s="22">
        <v>704452</v>
      </c>
      <c r="AH225" s="22">
        <v>529498</v>
      </c>
      <c r="AI225" s="22">
        <v>11024462</v>
      </c>
      <c r="AJ225" s="22">
        <v>15631404</v>
      </c>
      <c r="AK225" s="22">
        <v>0</v>
      </c>
      <c r="AL225" s="22">
        <v>0</v>
      </c>
      <c r="AM225" s="22">
        <v>15631404</v>
      </c>
    </row>
    <row r="226" spans="1:3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915114</v>
      </c>
      <c r="F226" s="22">
        <v>0</v>
      </c>
      <c r="G226" s="22">
        <v>1307724</v>
      </c>
      <c r="H226" s="22">
        <v>2206926</v>
      </c>
      <c r="I226" s="22">
        <v>0</v>
      </c>
      <c r="J226" s="22">
        <v>0</v>
      </c>
      <c r="K226" s="22">
        <v>0</v>
      </c>
      <c r="L226" s="22">
        <v>0</v>
      </c>
      <c r="M226" s="22">
        <v>4429764</v>
      </c>
      <c r="N226" s="22">
        <v>0</v>
      </c>
      <c r="O226" s="22">
        <v>138321</v>
      </c>
      <c r="P226" s="22">
        <v>166533</v>
      </c>
      <c r="Q226" s="22">
        <v>55321</v>
      </c>
      <c r="R226" s="22">
        <v>108280</v>
      </c>
      <c r="S226" s="22">
        <v>0</v>
      </c>
      <c r="T226" s="22">
        <v>4898219</v>
      </c>
      <c r="U226" s="22">
        <v>489137</v>
      </c>
      <c r="V226" s="22">
        <v>0</v>
      </c>
      <c r="W226" s="22">
        <v>340057</v>
      </c>
      <c r="X226" s="22">
        <v>576253</v>
      </c>
      <c r="Y226" s="22">
        <v>0</v>
      </c>
      <c r="Z226" s="22">
        <v>0</v>
      </c>
      <c r="AA226" s="22">
        <v>0</v>
      </c>
      <c r="AB226" s="22">
        <v>0</v>
      </c>
      <c r="AC226" s="22">
        <v>1405447</v>
      </c>
      <c r="AD226" s="22">
        <v>117598</v>
      </c>
      <c r="AE226" s="22">
        <v>126228</v>
      </c>
      <c r="AF226" s="22">
        <v>0</v>
      </c>
      <c r="AG226" s="22">
        <v>39310</v>
      </c>
      <c r="AH226" s="22">
        <v>0</v>
      </c>
      <c r="AI226" s="22">
        <v>1688583</v>
      </c>
      <c r="AJ226" s="22">
        <v>3209636</v>
      </c>
      <c r="AK226" s="22">
        <v>0</v>
      </c>
      <c r="AL226" s="22">
        <v>0</v>
      </c>
      <c r="AM226" s="22">
        <v>3209636</v>
      </c>
    </row>
    <row r="227" spans="1:3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2573198</v>
      </c>
      <c r="F227" s="22">
        <v>0</v>
      </c>
      <c r="G227" s="22">
        <v>2270724</v>
      </c>
      <c r="H227" s="22">
        <v>481407</v>
      </c>
      <c r="I227" s="22">
        <v>193052</v>
      </c>
      <c r="J227" s="22">
        <v>0</v>
      </c>
      <c r="K227" s="22">
        <v>0</v>
      </c>
      <c r="L227" s="22">
        <v>0</v>
      </c>
      <c r="M227" s="22">
        <v>5518381</v>
      </c>
      <c r="N227" s="22">
        <v>0</v>
      </c>
      <c r="O227" s="22">
        <v>2769599</v>
      </c>
      <c r="P227" s="22">
        <v>1137929</v>
      </c>
      <c r="Q227" s="22">
        <v>140000</v>
      </c>
      <c r="R227" s="22">
        <v>170697</v>
      </c>
      <c r="S227" s="22">
        <v>364225</v>
      </c>
      <c r="T227" s="22">
        <v>10100831</v>
      </c>
      <c r="U227" s="22">
        <v>1370640</v>
      </c>
      <c r="V227" s="22">
        <v>0</v>
      </c>
      <c r="W227" s="22">
        <v>1040306</v>
      </c>
      <c r="X227" s="22">
        <v>186475</v>
      </c>
      <c r="Y227" s="22">
        <v>100963</v>
      </c>
      <c r="Z227" s="22">
        <v>0</v>
      </c>
      <c r="AA227" s="22">
        <v>0</v>
      </c>
      <c r="AB227" s="22">
        <v>0</v>
      </c>
      <c r="AC227" s="22">
        <v>2698384</v>
      </c>
      <c r="AD227" s="22">
        <v>699079</v>
      </c>
      <c r="AE227" s="22">
        <v>517815</v>
      </c>
      <c r="AF227" s="22">
        <v>0</v>
      </c>
      <c r="AG227" s="22">
        <v>128453</v>
      </c>
      <c r="AH227" s="22">
        <v>219769</v>
      </c>
      <c r="AI227" s="22">
        <v>4263500</v>
      </c>
      <c r="AJ227" s="22">
        <v>5837331</v>
      </c>
      <c r="AK227" s="22">
        <v>20000</v>
      </c>
      <c r="AL227" s="22">
        <v>0</v>
      </c>
      <c r="AM227" s="22">
        <v>5817331</v>
      </c>
    </row>
    <row r="228" spans="1:3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2100345</v>
      </c>
      <c r="F228" s="22">
        <v>0</v>
      </c>
      <c r="G228" s="22">
        <v>667336</v>
      </c>
      <c r="H228" s="22">
        <v>1158589</v>
      </c>
      <c r="I228" s="22">
        <v>0</v>
      </c>
      <c r="J228" s="22">
        <v>0</v>
      </c>
      <c r="K228" s="22">
        <v>0</v>
      </c>
      <c r="L228" s="22">
        <v>0</v>
      </c>
      <c r="M228" s="22">
        <v>3926270</v>
      </c>
      <c r="N228" s="22">
        <v>123511</v>
      </c>
      <c r="O228" s="22">
        <v>847759</v>
      </c>
      <c r="P228" s="22">
        <v>347351</v>
      </c>
      <c r="Q228" s="22">
        <v>192782</v>
      </c>
      <c r="R228" s="22">
        <v>150506</v>
      </c>
      <c r="S228" s="22">
        <v>156043</v>
      </c>
      <c r="T228" s="22">
        <v>5744222</v>
      </c>
      <c r="U228" s="22">
        <v>1470465</v>
      </c>
      <c r="V228" s="22">
        <v>0</v>
      </c>
      <c r="W228" s="22">
        <v>277264</v>
      </c>
      <c r="X228" s="22">
        <v>593256</v>
      </c>
      <c r="Y228" s="22">
        <v>0</v>
      </c>
      <c r="Z228" s="22">
        <v>0</v>
      </c>
      <c r="AA228" s="22">
        <v>0</v>
      </c>
      <c r="AB228" s="22">
        <v>0</v>
      </c>
      <c r="AC228" s="22">
        <v>2340985</v>
      </c>
      <c r="AD228" s="22">
        <v>142432</v>
      </c>
      <c r="AE228" s="22">
        <v>136709</v>
      </c>
      <c r="AF228" s="22">
        <v>0</v>
      </c>
      <c r="AG228" s="22">
        <v>134538</v>
      </c>
      <c r="AH228" s="22">
        <v>138198</v>
      </c>
      <c r="AI228" s="22">
        <v>2892862</v>
      </c>
      <c r="AJ228" s="22">
        <v>2851360</v>
      </c>
      <c r="AK228" s="22">
        <v>0</v>
      </c>
      <c r="AL228" s="22">
        <v>26170</v>
      </c>
      <c r="AM228" s="22">
        <v>2825190</v>
      </c>
    </row>
    <row r="229" spans="1:3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4748201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4748201</v>
      </c>
      <c r="N229" s="22">
        <v>0</v>
      </c>
      <c r="O229" s="22">
        <v>1130978</v>
      </c>
      <c r="P229" s="22">
        <v>538169</v>
      </c>
      <c r="Q229" s="22">
        <v>40907</v>
      </c>
      <c r="R229" s="22">
        <v>482178</v>
      </c>
      <c r="S229" s="22">
        <v>159723</v>
      </c>
      <c r="T229" s="22">
        <v>7100156</v>
      </c>
      <c r="U229" s="22">
        <v>0</v>
      </c>
      <c r="V229" s="22">
        <v>0</v>
      </c>
      <c r="W229" s="22">
        <v>1797019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1797019</v>
      </c>
      <c r="AD229" s="22">
        <v>343116</v>
      </c>
      <c r="AE229" s="22">
        <v>385134</v>
      </c>
      <c r="AF229" s="22">
        <v>0</v>
      </c>
      <c r="AG229" s="22">
        <v>153972</v>
      </c>
      <c r="AH229" s="22">
        <v>159723</v>
      </c>
      <c r="AI229" s="22">
        <v>2838964</v>
      </c>
      <c r="AJ229" s="22">
        <v>4261192</v>
      </c>
      <c r="AK229" s="22">
        <v>0</v>
      </c>
      <c r="AL229" s="22">
        <v>0</v>
      </c>
      <c r="AM229" s="22">
        <v>4261192</v>
      </c>
    </row>
    <row r="230" spans="1:3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6248296</v>
      </c>
      <c r="F230" s="22">
        <v>0</v>
      </c>
      <c r="G230" s="22">
        <v>9181738</v>
      </c>
      <c r="H230" s="22">
        <v>1325493</v>
      </c>
      <c r="I230" s="22">
        <v>0</v>
      </c>
      <c r="J230" s="22">
        <v>0</v>
      </c>
      <c r="K230" s="22">
        <v>0</v>
      </c>
      <c r="L230" s="22">
        <v>0</v>
      </c>
      <c r="M230" s="22">
        <v>16755527</v>
      </c>
      <c r="N230" s="22">
        <v>0</v>
      </c>
      <c r="O230" s="22">
        <v>4066540</v>
      </c>
      <c r="P230" s="22">
        <v>1513638</v>
      </c>
      <c r="Q230" s="22">
        <v>118578</v>
      </c>
      <c r="R230" s="22">
        <v>0</v>
      </c>
      <c r="S230" s="22">
        <v>167902</v>
      </c>
      <c r="T230" s="22">
        <v>22622185</v>
      </c>
      <c r="U230" s="22">
        <v>2149908</v>
      </c>
      <c r="V230" s="22">
        <v>0</v>
      </c>
      <c r="W230" s="22">
        <v>1198251</v>
      </c>
      <c r="X230" s="22">
        <v>464451</v>
      </c>
      <c r="Y230" s="22">
        <v>0</v>
      </c>
      <c r="Z230" s="22">
        <v>0</v>
      </c>
      <c r="AA230" s="22">
        <v>0</v>
      </c>
      <c r="AB230" s="22">
        <v>0</v>
      </c>
      <c r="AC230" s="22">
        <v>3812610</v>
      </c>
      <c r="AD230" s="22">
        <v>1112403</v>
      </c>
      <c r="AE230" s="22">
        <v>709740</v>
      </c>
      <c r="AF230" s="22">
        <v>0</v>
      </c>
      <c r="AG230" s="22">
        <v>0</v>
      </c>
      <c r="AH230" s="22">
        <v>71813</v>
      </c>
      <c r="AI230" s="22">
        <v>5706566</v>
      </c>
      <c r="AJ230" s="22">
        <v>16915619</v>
      </c>
      <c r="AK230" s="22">
        <v>745437</v>
      </c>
      <c r="AL230" s="22">
        <v>0</v>
      </c>
      <c r="AM230" s="22">
        <v>16170182</v>
      </c>
    </row>
    <row r="231" spans="1:3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7107957</v>
      </c>
      <c r="F231" s="22">
        <v>0</v>
      </c>
      <c r="G231" s="22">
        <v>6111767</v>
      </c>
      <c r="H231" s="22">
        <v>3110444</v>
      </c>
      <c r="I231" s="22">
        <v>0</v>
      </c>
      <c r="J231" s="22">
        <v>0</v>
      </c>
      <c r="K231" s="22">
        <v>0</v>
      </c>
      <c r="L231" s="22">
        <v>583605</v>
      </c>
      <c r="M231" s="22">
        <v>16913773</v>
      </c>
      <c r="N231" s="22">
        <v>181447</v>
      </c>
      <c r="O231" s="22">
        <v>7286592</v>
      </c>
      <c r="P231" s="22">
        <v>1869086</v>
      </c>
      <c r="Q231" s="22">
        <v>375263</v>
      </c>
      <c r="R231" s="22">
        <v>1106186</v>
      </c>
      <c r="S231" s="22">
        <v>156078</v>
      </c>
      <c r="T231" s="22">
        <v>27888425</v>
      </c>
      <c r="U231" s="22">
        <v>4329704</v>
      </c>
      <c r="V231" s="22">
        <v>0</v>
      </c>
      <c r="W231" s="22">
        <v>1423652</v>
      </c>
      <c r="X231" s="22">
        <v>1012491</v>
      </c>
      <c r="Y231" s="22">
        <v>0</v>
      </c>
      <c r="Z231" s="22">
        <v>0</v>
      </c>
      <c r="AA231" s="22">
        <v>0</v>
      </c>
      <c r="AB231" s="22">
        <v>263616</v>
      </c>
      <c r="AC231" s="22">
        <v>7029463</v>
      </c>
      <c r="AD231" s="22">
        <v>3204011</v>
      </c>
      <c r="AE231" s="22">
        <v>1128680</v>
      </c>
      <c r="AF231" s="22">
        <v>0</v>
      </c>
      <c r="AG231" s="22">
        <v>587960</v>
      </c>
      <c r="AH231" s="22">
        <v>141054</v>
      </c>
      <c r="AI231" s="22">
        <v>12091168</v>
      </c>
      <c r="AJ231" s="22">
        <v>15797257</v>
      </c>
      <c r="AK231" s="22">
        <v>764936</v>
      </c>
      <c r="AL231" s="22">
        <v>0</v>
      </c>
      <c r="AM231" s="22">
        <v>15032321</v>
      </c>
    </row>
    <row r="232" spans="1:3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3813306</v>
      </c>
      <c r="F232" s="22">
        <v>0</v>
      </c>
      <c r="G232" s="22">
        <v>1025389</v>
      </c>
      <c r="H232" s="22">
        <v>1122002</v>
      </c>
      <c r="I232" s="22">
        <v>581541</v>
      </c>
      <c r="J232" s="22">
        <v>0</v>
      </c>
      <c r="K232" s="22">
        <v>0</v>
      </c>
      <c r="L232" s="22">
        <v>0</v>
      </c>
      <c r="M232" s="22">
        <v>6542238</v>
      </c>
      <c r="N232" s="22">
        <v>0</v>
      </c>
      <c r="O232" s="22">
        <v>1867680</v>
      </c>
      <c r="P232" s="22">
        <v>380807</v>
      </c>
      <c r="Q232" s="22">
        <v>53980</v>
      </c>
      <c r="R232" s="22">
        <v>245557</v>
      </c>
      <c r="S232" s="22">
        <v>29506</v>
      </c>
      <c r="T232" s="22">
        <v>9119768</v>
      </c>
      <c r="U232" s="22">
        <v>2476355</v>
      </c>
      <c r="V232" s="22">
        <v>0</v>
      </c>
      <c r="W232" s="22">
        <v>822948</v>
      </c>
      <c r="X232" s="22">
        <v>645532</v>
      </c>
      <c r="Y232" s="22">
        <v>150759</v>
      </c>
      <c r="Z232" s="22">
        <v>0</v>
      </c>
      <c r="AA232" s="22">
        <v>0</v>
      </c>
      <c r="AB232" s="22">
        <v>0</v>
      </c>
      <c r="AC232" s="22">
        <v>4095594</v>
      </c>
      <c r="AD232" s="22">
        <v>717028</v>
      </c>
      <c r="AE232" s="22">
        <v>132282</v>
      </c>
      <c r="AF232" s="22">
        <v>0</v>
      </c>
      <c r="AG232" s="22">
        <v>73237</v>
      </c>
      <c r="AH232" s="22">
        <v>25157</v>
      </c>
      <c r="AI232" s="22">
        <v>5043298</v>
      </c>
      <c r="AJ232" s="22">
        <v>4076470</v>
      </c>
      <c r="AK232" s="22">
        <v>30834</v>
      </c>
      <c r="AL232" s="22">
        <v>0</v>
      </c>
      <c r="AM232" s="22">
        <v>4045636</v>
      </c>
    </row>
    <row r="233" spans="1:3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7043823</v>
      </c>
      <c r="F233" s="22">
        <v>0</v>
      </c>
      <c r="G233" s="22">
        <v>5835783</v>
      </c>
      <c r="H233" s="22">
        <v>2771203</v>
      </c>
      <c r="I233" s="22">
        <v>883137</v>
      </c>
      <c r="J233" s="22">
        <v>0</v>
      </c>
      <c r="K233" s="22">
        <v>0</v>
      </c>
      <c r="L233" s="22">
        <v>0</v>
      </c>
      <c r="M233" s="22">
        <v>16533946</v>
      </c>
      <c r="N233" s="22">
        <v>664328</v>
      </c>
      <c r="O233" s="22">
        <v>1860910</v>
      </c>
      <c r="P233" s="22">
        <v>519279</v>
      </c>
      <c r="Q233" s="22">
        <v>455722</v>
      </c>
      <c r="R233" s="22">
        <v>621174</v>
      </c>
      <c r="S233" s="22">
        <v>481932</v>
      </c>
      <c r="T233" s="22">
        <v>21137291</v>
      </c>
      <c r="U233" s="22">
        <v>1896652</v>
      </c>
      <c r="V233" s="22">
        <v>0</v>
      </c>
      <c r="W233" s="22">
        <v>1848748</v>
      </c>
      <c r="X233" s="22">
        <v>798033</v>
      </c>
      <c r="Y233" s="22">
        <v>0</v>
      </c>
      <c r="Z233" s="22">
        <v>0</v>
      </c>
      <c r="AA233" s="22">
        <v>0</v>
      </c>
      <c r="AB233" s="22">
        <v>0</v>
      </c>
      <c r="AC233" s="22">
        <v>4543433</v>
      </c>
      <c r="AD233" s="22">
        <v>893435</v>
      </c>
      <c r="AE233" s="22">
        <v>344267</v>
      </c>
      <c r="AF233" s="22">
        <v>0</v>
      </c>
      <c r="AG233" s="22">
        <v>206658</v>
      </c>
      <c r="AH233" s="22">
        <v>345304</v>
      </c>
      <c r="AI233" s="22">
        <v>6333097</v>
      </c>
      <c r="AJ233" s="22">
        <v>14804194</v>
      </c>
      <c r="AK233" s="22">
        <v>0</v>
      </c>
      <c r="AL233" s="22">
        <v>0</v>
      </c>
      <c r="AM233" s="22">
        <v>14804194</v>
      </c>
    </row>
    <row r="234" spans="1:3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1517822</v>
      </c>
      <c r="F234" s="22">
        <v>0</v>
      </c>
      <c r="G234" s="22">
        <v>2940749</v>
      </c>
      <c r="H234" s="22">
        <v>2666515</v>
      </c>
      <c r="I234" s="22">
        <v>0</v>
      </c>
      <c r="J234" s="22">
        <v>0</v>
      </c>
      <c r="K234" s="22">
        <v>0</v>
      </c>
      <c r="L234" s="22">
        <v>0</v>
      </c>
      <c r="M234" s="22">
        <v>7125086</v>
      </c>
      <c r="N234" s="22">
        <v>19893</v>
      </c>
      <c r="O234" s="22">
        <v>984414</v>
      </c>
      <c r="P234" s="22">
        <v>440690</v>
      </c>
      <c r="Q234" s="22">
        <v>97757</v>
      </c>
      <c r="R234" s="22">
        <v>322566</v>
      </c>
      <c r="S234" s="22">
        <v>0</v>
      </c>
      <c r="T234" s="22">
        <v>8990406</v>
      </c>
      <c r="U234" s="22">
        <v>1013911</v>
      </c>
      <c r="V234" s="22">
        <v>0</v>
      </c>
      <c r="W234" s="22">
        <v>1290054</v>
      </c>
      <c r="X234" s="22">
        <v>2252138</v>
      </c>
      <c r="Y234" s="22">
        <v>0</v>
      </c>
      <c r="Z234" s="22">
        <v>0</v>
      </c>
      <c r="AA234" s="22">
        <v>0</v>
      </c>
      <c r="AB234" s="22">
        <v>0</v>
      </c>
      <c r="AC234" s="22">
        <v>4556103</v>
      </c>
      <c r="AD234" s="22">
        <v>583841</v>
      </c>
      <c r="AE234" s="22">
        <v>335883</v>
      </c>
      <c r="AF234" s="22">
        <v>0</v>
      </c>
      <c r="AG234" s="22">
        <v>109828</v>
      </c>
      <c r="AH234" s="22">
        <v>0</v>
      </c>
      <c r="AI234" s="22">
        <v>5585655</v>
      </c>
      <c r="AJ234" s="22">
        <v>3404751</v>
      </c>
      <c r="AK234" s="22">
        <v>0</v>
      </c>
      <c r="AL234" s="22">
        <v>0</v>
      </c>
      <c r="AM234" s="22">
        <v>3404751</v>
      </c>
    </row>
    <row r="235" spans="1:3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2748180</v>
      </c>
      <c r="F235" s="22">
        <v>0</v>
      </c>
      <c r="G235" s="22">
        <v>1193731</v>
      </c>
      <c r="H235" s="22">
        <v>595928</v>
      </c>
      <c r="I235" s="22">
        <v>0</v>
      </c>
      <c r="J235" s="22">
        <v>0</v>
      </c>
      <c r="K235" s="22">
        <v>0</v>
      </c>
      <c r="L235" s="22">
        <v>101318</v>
      </c>
      <c r="M235" s="22">
        <v>4639157</v>
      </c>
      <c r="N235" s="22">
        <v>0</v>
      </c>
      <c r="O235" s="22">
        <v>1154150</v>
      </c>
      <c r="P235" s="22">
        <v>612677</v>
      </c>
      <c r="Q235" s="22">
        <v>52317</v>
      </c>
      <c r="R235" s="22">
        <v>51895</v>
      </c>
      <c r="S235" s="22">
        <v>79491</v>
      </c>
      <c r="T235" s="22">
        <v>6589687</v>
      </c>
      <c r="U235" s="22">
        <v>1776638</v>
      </c>
      <c r="V235" s="22">
        <v>0</v>
      </c>
      <c r="W235" s="22">
        <v>640265</v>
      </c>
      <c r="X235" s="22">
        <v>360718</v>
      </c>
      <c r="Y235" s="22">
        <v>0</v>
      </c>
      <c r="Z235" s="22">
        <v>0</v>
      </c>
      <c r="AA235" s="22">
        <v>0</v>
      </c>
      <c r="AB235" s="22">
        <v>69402</v>
      </c>
      <c r="AC235" s="22">
        <v>2847023</v>
      </c>
      <c r="AD235" s="22">
        <v>553821</v>
      </c>
      <c r="AE235" s="22">
        <v>406523</v>
      </c>
      <c r="AF235" s="22">
        <v>0</v>
      </c>
      <c r="AG235" s="22">
        <v>32165</v>
      </c>
      <c r="AH235" s="22">
        <v>69752</v>
      </c>
      <c r="AI235" s="22">
        <v>3909284</v>
      </c>
      <c r="AJ235" s="22">
        <v>2680403</v>
      </c>
      <c r="AK235" s="22">
        <v>0</v>
      </c>
      <c r="AL235" s="22">
        <v>0</v>
      </c>
      <c r="AM235" s="22">
        <v>2680403</v>
      </c>
    </row>
    <row r="236" spans="1:3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3717873</v>
      </c>
      <c r="F236" s="22">
        <v>0</v>
      </c>
      <c r="G236" s="22">
        <v>1434195</v>
      </c>
      <c r="H236" s="22">
        <v>2010871</v>
      </c>
      <c r="I236" s="22">
        <v>0</v>
      </c>
      <c r="J236" s="22">
        <v>0</v>
      </c>
      <c r="K236" s="22">
        <v>0</v>
      </c>
      <c r="L236" s="22">
        <v>0</v>
      </c>
      <c r="M236" s="22">
        <v>7162939</v>
      </c>
      <c r="N236" s="22">
        <v>0</v>
      </c>
      <c r="O236" s="22">
        <v>437068</v>
      </c>
      <c r="P236" s="22">
        <v>860732</v>
      </c>
      <c r="Q236" s="22">
        <v>460667</v>
      </c>
      <c r="R236" s="22">
        <v>177624</v>
      </c>
      <c r="S236" s="22">
        <v>132226</v>
      </c>
      <c r="T236" s="22">
        <v>9231256</v>
      </c>
      <c r="U236" s="22">
        <v>1565469</v>
      </c>
      <c r="V236" s="22">
        <v>0</v>
      </c>
      <c r="W236" s="22">
        <v>972915</v>
      </c>
      <c r="X236" s="22">
        <v>464634</v>
      </c>
      <c r="Y236" s="22">
        <v>0</v>
      </c>
      <c r="Z236" s="22">
        <v>0</v>
      </c>
      <c r="AA236" s="22">
        <v>0</v>
      </c>
      <c r="AB236" s="22">
        <v>0</v>
      </c>
      <c r="AC236" s="22">
        <v>3003018</v>
      </c>
      <c r="AD236" s="22">
        <v>333772</v>
      </c>
      <c r="AE236" s="22">
        <v>658937</v>
      </c>
      <c r="AF236" s="22">
        <v>0</v>
      </c>
      <c r="AG236" s="22">
        <v>170687</v>
      </c>
      <c r="AH236" s="22">
        <v>77899</v>
      </c>
      <c r="AI236" s="22">
        <v>4244313</v>
      </c>
      <c r="AJ236" s="22">
        <v>4986943</v>
      </c>
      <c r="AK236" s="22">
        <v>331631</v>
      </c>
      <c r="AL236" s="22">
        <v>33593</v>
      </c>
      <c r="AM236" s="22">
        <v>4621719</v>
      </c>
    </row>
    <row r="237" spans="1:3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914977</v>
      </c>
      <c r="F237" s="22">
        <v>0</v>
      </c>
      <c r="G237" s="22">
        <v>1234879</v>
      </c>
      <c r="H237" s="22">
        <v>1428025</v>
      </c>
      <c r="I237" s="22">
        <v>0</v>
      </c>
      <c r="J237" s="22">
        <v>0</v>
      </c>
      <c r="K237" s="22">
        <v>0</v>
      </c>
      <c r="L237" s="22">
        <v>0</v>
      </c>
      <c r="M237" s="22">
        <v>3577881</v>
      </c>
      <c r="N237" s="22">
        <v>0</v>
      </c>
      <c r="O237" s="22">
        <v>112730</v>
      </c>
      <c r="P237" s="22">
        <v>351223</v>
      </c>
      <c r="Q237" s="22">
        <v>9504</v>
      </c>
      <c r="R237" s="22">
        <v>178210</v>
      </c>
      <c r="S237" s="22">
        <v>25500</v>
      </c>
      <c r="T237" s="22">
        <v>4255048</v>
      </c>
      <c r="U237" s="22">
        <v>531913</v>
      </c>
      <c r="V237" s="22">
        <v>0</v>
      </c>
      <c r="W237" s="22">
        <v>526108</v>
      </c>
      <c r="X237" s="22">
        <v>357459</v>
      </c>
      <c r="Y237" s="22">
        <v>0</v>
      </c>
      <c r="Z237" s="22">
        <v>0</v>
      </c>
      <c r="AA237" s="22">
        <v>0</v>
      </c>
      <c r="AB237" s="22">
        <v>0</v>
      </c>
      <c r="AC237" s="22">
        <v>1415480</v>
      </c>
      <c r="AD237" s="22">
        <v>96401</v>
      </c>
      <c r="AE237" s="22">
        <v>221110</v>
      </c>
      <c r="AF237" s="22">
        <v>0</v>
      </c>
      <c r="AG237" s="22">
        <v>67779</v>
      </c>
      <c r="AH237" s="22">
        <v>23679</v>
      </c>
      <c r="AI237" s="22">
        <v>1824449</v>
      </c>
      <c r="AJ237" s="22">
        <v>2430599</v>
      </c>
      <c r="AK237" s="22">
        <v>0</v>
      </c>
      <c r="AL237" s="22">
        <v>0</v>
      </c>
      <c r="AM237" s="22">
        <v>2430599</v>
      </c>
    </row>
    <row r="238" spans="1:3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460953</v>
      </c>
      <c r="F238" s="22">
        <v>0</v>
      </c>
      <c r="G238" s="22">
        <v>3378822</v>
      </c>
      <c r="H238" s="22">
        <v>1316422</v>
      </c>
      <c r="I238" s="22">
        <v>147134</v>
      </c>
      <c r="J238" s="22">
        <v>0</v>
      </c>
      <c r="K238" s="22">
        <v>0</v>
      </c>
      <c r="L238" s="22">
        <v>0</v>
      </c>
      <c r="M238" s="22">
        <v>5303331</v>
      </c>
      <c r="N238" s="22">
        <v>0</v>
      </c>
      <c r="O238" s="22">
        <v>569608</v>
      </c>
      <c r="P238" s="22">
        <v>437353</v>
      </c>
      <c r="Q238" s="22">
        <v>40590</v>
      </c>
      <c r="R238" s="22">
        <v>61905</v>
      </c>
      <c r="S238" s="22">
        <v>8260</v>
      </c>
      <c r="T238" s="22">
        <v>6421047</v>
      </c>
      <c r="U238" s="22">
        <v>292368</v>
      </c>
      <c r="V238" s="22">
        <v>0</v>
      </c>
      <c r="W238" s="22">
        <v>735567</v>
      </c>
      <c r="X238" s="22">
        <v>510329</v>
      </c>
      <c r="Y238" s="22">
        <v>17876</v>
      </c>
      <c r="Z238" s="22">
        <v>0</v>
      </c>
      <c r="AA238" s="22">
        <v>0</v>
      </c>
      <c r="AB238" s="22">
        <v>0</v>
      </c>
      <c r="AC238" s="22">
        <v>1556140</v>
      </c>
      <c r="AD238" s="22">
        <v>170310</v>
      </c>
      <c r="AE238" s="22">
        <v>156779</v>
      </c>
      <c r="AF238" s="22">
        <v>0</v>
      </c>
      <c r="AG238" s="22">
        <v>27857</v>
      </c>
      <c r="AH238" s="22">
        <v>8260</v>
      </c>
      <c r="AI238" s="22">
        <v>1919346</v>
      </c>
      <c r="AJ238" s="22">
        <v>4501701</v>
      </c>
      <c r="AK238" s="22">
        <v>0</v>
      </c>
      <c r="AL238" s="22">
        <v>0</v>
      </c>
      <c r="AM238" s="22">
        <v>4501701</v>
      </c>
    </row>
    <row r="239" spans="1:3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4594792</v>
      </c>
      <c r="F239" s="22">
        <v>0</v>
      </c>
      <c r="G239" s="22">
        <v>8633191</v>
      </c>
      <c r="H239" s="22">
        <v>660971</v>
      </c>
      <c r="I239" s="22">
        <v>0</v>
      </c>
      <c r="J239" s="22">
        <v>0</v>
      </c>
      <c r="K239" s="22">
        <v>0</v>
      </c>
      <c r="L239" s="22">
        <v>0</v>
      </c>
      <c r="M239" s="22">
        <v>13888954</v>
      </c>
      <c r="N239" s="22">
        <v>0</v>
      </c>
      <c r="O239" s="22">
        <v>2028119</v>
      </c>
      <c r="P239" s="22">
        <v>1268679</v>
      </c>
      <c r="Q239" s="22">
        <v>55605</v>
      </c>
      <c r="R239" s="22">
        <v>439334</v>
      </c>
      <c r="S239" s="22">
        <v>112745</v>
      </c>
      <c r="T239" s="22">
        <v>17793436</v>
      </c>
      <c r="U239" s="22">
        <v>2994223</v>
      </c>
      <c r="V239" s="22">
        <v>0</v>
      </c>
      <c r="W239" s="22">
        <v>3166996</v>
      </c>
      <c r="X239" s="22">
        <v>410111</v>
      </c>
      <c r="Y239" s="22">
        <v>0</v>
      </c>
      <c r="Z239" s="22">
        <v>0</v>
      </c>
      <c r="AA239" s="22">
        <v>0</v>
      </c>
      <c r="AB239" s="22">
        <v>0</v>
      </c>
      <c r="AC239" s="22">
        <v>6571330</v>
      </c>
      <c r="AD239" s="22">
        <v>1309071</v>
      </c>
      <c r="AE239" s="22">
        <v>814081</v>
      </c>
      <c r="AF239" s="22">
        <v>0</v>
      </c>
      <c r="AG239" s="22">
        <v>395244</v>
      </c>
      <c r="AH239" s="22">
        <v>64241</v>
      </c>
      <c r="AI239" s="22">
        <v>9153967</v>
      </c>
      <c r="AJ239" s="22">
        <v>8639469</v>
      </c>
      <c r="AK239" s="22">
        <v>242453</v>
      </c>
      <c r="AL239" s="22">
        <v>0</v>
      </c>
      <c r="AM239" s="22">
        <v>8397016</v>
      </c>
    </row>
    <row r="240" spans="1:3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4839534</v>
      </c>
      <c r="F240" s="22">
        <v>0</v>
      </c>
      <c r="G240" s="22">
        <v>0</v>
      </c>
      <c r="H240" s="22">
        <v>2605723</v>
      </c>
      <c r="I240" s="22">
        <v>0</v>
      </c>
      <c r="J240" s="22">
        <v>0</v>
      </c>
      <c r="K240" s="22">
        <v>0</v>
      </c>
      <c r="L240" s="22">
        <v>0</v>
      </c>
      <c r="M240" s="22">
        <v>7445257</v>
      </c>
      <c r="N240" s="22">
        <v>116000</v>
      </c>
      <c r="O240" s="22">
        <v>898295</v>
      </c>
      <c r="P240" s="22">
        <v>464183</v>
      </c>
      <c r="Q240" s="22">
        <v>412464</v>
      </c>
      <c r="R240" s="22">
        <v>221968</v>
      </c>
      <c r="S240" s="22">
        <v>51502</v>
      </c>
      <c r="T240" s="22">
        <v>9609669</v>
      </c>
      <c r="U240" s="22">
        <v>4117643</v>
      </c>
      <c r="V240" s="22">
        <v>0</v>
      </c>
      <c r="W240" s="22">
        <v>0</v>
      </c>
      <c r="X240" s="22">
        <v>794237</v>
      </c>
      <c r="Y240" s="22">
        <v>0</v>
      </c>
      <c r="Z240" s="22">
        <v>0</v>
      </c>
      <c r="AA240" s="22">
        <v>0</v>
      </c>
      <c r="AB240" s="22">
        <v>0</v>
      </c>
      <c r="AC240" s="22">
        <v>4911880</v>
      </c>
      <c r="AD240" s="22">
        <v>361191</v>
      </c>
      <c r="AE240" s="22">
        <v>273928</v>
      </c>
      <c r="AF240" s="22">
        <v>0</v>
      </c>
      <c r="AG240" s="22">
        <v>130756</v>
      </c>
      <c r="AH240" s="22">
        <v>24990</v>
      </c>
      <c r="AI240" s="22">
        <v>5702745</v>
      </c>
      <c r="AJ240" s="22">
        <v>3906924</v>
      </c>
      <c r="AK240" s="22">
        <v>153127</v>
      </c>
      <c r="AL240" s="22">
        <v>0</v>
      </c>
      <c r="AM240" s="22">
        <v>3753797</v>
      </c>
    </row>
    <row r="241" spans="1:3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1714739</v>
      </c>
      <c r="F241" s="22">
        <v>0</v>
      </c>
      <c r="G241" s="22">
        <v>2585476</v>
      </c>
      <c r="H241" s="22">
        <v>849052</v>
      </c>
      <c r="I241" s="22">
        <v>0</v>
      </c>
      <c r="J241" s="22">
        <v>0</v>
      </c>
      <c r="K241" s="22">
        <v>0</v>
      </c>
      <c r="L241" s="22">
        <v>0</v>
      </c>
      <c r="M241" s="22">
        <v>5149267</v>
      </c>
      <c r="N241" s="22">
        <v>0</v>
      </c>
      <c r="O241" s="22">
        <v>475511</v>
      </c>
      <c r="P241" s="22">
        <v>300466</v>
      </c>
      <c r="Q241" s="22">
        <v>30911</v>
      </c>
      <c r="R241" s="22">
        <v>21101</v>
      </c>
      <c r="S241" s="22">
        <v>329328</v>
      </c>
      <c r="T241" s="22">
        <v>6306584</v>
      </c>
      <c r="U241" s="22">
        <v>853473</v>
      </c>
      <c r="V241" s="22">
        <v>0</v>
      </c>
      <c r="W241" s="22">
        <v>989600</v>
      </c>
      <c r="X241" s="22">
        <v>583630</v>
      </c>
      <c r="Y241" s="22">
        <v>0</v>
      </c>
      <c r="Z241" s="22">
        <v>0</v>
      </c>
      <c r="AA241" s="22">
        <v>0</v>
      </c>
      <c r="AB241" s="22">
        <v>0</v>
      </c>
      <c r="AC241" s="22">
        <v>2426703</v>
      </c>
      <c r="AD241" s="22">
        <v>157478</v>
      </c>
      <c r="AE241" s="22">
        <v>229954</v>
      </c>
      <c r="AF241" s="22">
        <v>0</v>
      </c>
      <c r="AG241" s="22">
        <v>6791</v>
      </c>
      <c r="AH241" s="22">
        <v>201287</v>
      </c>
      <c r="AI241" s="22">
        <v>3022213</v>
      </c>
      <c r="AJ241" s="22">
        <v>3284371</v>
      </c>
      <c r="AK241" s="22">
        <v>0</v>
      </c>
      <c r="AL241" s="22">
        <v>0</v>
      </c>
      <c r="AM241" s="22">
        <v>3284371</v>
      </c>
    </row>
    <row r="242" spans="1:3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1704842</v>
      </c>
      <c r="F242" s="22">
        <v>0</v>
      </c>
      <c r="G242" s="22">
        <v>5674424</v>
      </c>
      <c r="H242" s="22">
        <v>1809088</v>
      </c>
      <c r="I242" s="22">
        <v>0</v>
      </c>
      <c r="J242" s="22">
        <v>0</v>
      </c>
      <c r="K242" s="22">
        <v>0</v>
      </c>
      <c r="L242" s="22">
        <v>0</v>
      </c>
      <c r="M242" s="22">
        <v>9188354</v>
      </c>
      <c r="N242" s="22">
        <v>0</v>
      </c>
      <c r="O242" s="22">
        <v>2418832</v>
      </c>
      <c r="P242" s="22">
        <v>109256</v>
      </c>
      <c r="Q242" s="22">
        <v>133357</v>
      </c>
      <c r="R242" s="22">
        <v>68425</v>
      </c>
      <c r="S242" s="22">
        <v>50598</v>
      </c>
      <c r="T242" s="22">
        <v>11968822</v>
      </c>
      <c r="U242" s="22">
        <v>1119507</v>
      </c>
      <c r="V242" s="22">
        <v>0</v>
      </c>
      <c r="W242" s="22">
        <v>1042358</v>
      </c>
      <c r="X242" s="22">
        <v>413202</v>
      </c>
      <c r="Y242" s="22">
        <v>0</v>
      </c>
      <c r="Z242" s="22">
        <v>0</v>
      </c>
      <c r="AA242" s="22">
        <v>0</v>
      </c>
      <c r="AB242" s="22">
        <v>0</v>
      </c>
      <c r="AC242" s="22">
        <v>2575067</v>
      </c>
      <c r="AD242" s="22">
        <v>1198030</v>
      </c>
      <c r="AE242" s="22">
        <v>35839</v>
      </c>
      <c r="AF242" s="22">
        <v>0</v>
      </c>
      <c r="AG242" s="22">
        <v>48018</v>
      </c>
      <c r="AH242" s="22">
        <v>27433</v>
      </c>
      <c r="AI242" s="22">
        <v>3884387</v>
      </c>
      <c r="AJ242" s="22">
        <v>8084435</v>
      </c>
      <c r="AK242" s="22">
        <v>7061</v>
      </c>
      <c r="AL242" s="22">
        <v>0</v>
      </c>
      <c r="AM242" s="22">
        <v>8077374</v>
      </c>
    </row>
    <row r="243" spans="1:3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984258</v>
      </c>
      <c r="F243" s="22">
        <v>0</v>
      </c>
      <c r="G243" s="22">
        <v>3232001</v>
      </c>
      <c r="H243" s="22">
        <v>1672633</v>
      </c>
      <c r="I243" s="22">
        <v>0</v>
      </c>
      <c r="J243" s="22">
        <v>0</v>
      </c>
      <c r="K243" s="22">
        <v>0</v>
      </c>
      <c r="L243" s="22">
        <v>0</v>
      </c>
      <c r="M243" s="22">
        <v>5888892</v>
      </c>
      <c r="N243" s="22">
        <v>168293</v>
      </c>
      <c r="O243" s="22">
        <v>691113</v>
      </c>
      <c r="P243" s="22">
        <v>414616</v>
      </c>
      <c r="Q243" s="22">
        <v>113628</v>
      </c>
      <c r="R243" s="22">
        <v>0</v>
      </c>
      <c r="S243" s="22">
        <v>125900</v>
      </c>
      <c r="T243" s="22">
        <v>7402442</v>
      </c>
      <c r="U243" s="22">
        <v>741161</v>
      </c>
      <c r="V243" s="22">
        <v>0</v>
      </c>
      <c r="W243" s="22">
        <v>1826883</v>
      </c>
      <c r="X243" s="22">
        <v>1056075</v>
      </c>
      <c r="Y243" s="22">
        <v>0</v>
      </c>
      <c r="Z243" s="22">
        <v>0</v>
      </c>
      <c r="AA243" s="22">
        <v>0</v>
      </c>
      <c r="AB243" s="22">
        <v>0</v>
      </c>
      <c r="AC243" s="22">
        <v>3624119</v>
      </c>
      <c r="AD243" s="22">
        <v>283855</v>
      </c>
      <c r="AE243" s="22">
        <v>315826</v>
      </c>
      <c r="AF243" s="22">
        <v>0</v>
      </c>
      <c r="AG243" s="22">
        <v>0</v>
      </c>
      <c r="AH243" s="22">
        <v>86422</v>
      </c>
      <c r="AI243" s="22">
        <v>4310222</v>
      </c>
      <c r="AJ243" s="22">
        <v>3092220</v>
      </c>
      <c r="AK243" s="22">
        <v>0</v>
      </c>
      <c r="AL243" s="22">
        <v>0</v>
      </c>
      <c r="AM243" s="22">
        <v>3092220</v>
      </c>
    </row>
    <row r="244" spans="1:3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3066099</v>
      </c>
      <c r="F244" s="22">
        <v>0</v>
      </c>
      <c r="G244" s="22">
        <v>2383256</v>
      </c>
      <c r="H244" s="22">
        <v>1578032</v>
      </c>
      <c r="I244" s="22">
        <v>869424</v>
      </c>
      <c r="J244" s="22">
        <v>0</v>
      </c>
      <c r="K244" s="22">
        <v>0</v>
      </c>
      <c r="L244" s="22">
        <v>0</v>
      </c>
      <c r="M244" s="22">
        <v>7896811</v>
      </c>
      <c r="N244" s="22">
        <v>0</v>
      </c>
      <c r="O244" s="22">
        <v>1102670</v>
      </c>
      <c r="P244" s="22">
        <v>760847</v>
      </c>
      <c r="Q244" s="22">
        <v>154322</v>
      </c>
      <c r="R244" s="22">
        <v>6940</v>
      </c>
      <c r="S244" s="22">
        <v>244333</v>
      </c>
      <c r="T244" s="22">
        <v>10165923</v>
      </c>
      <c r="U244" s="22">
        <v>2068959</v>
      </c>
      <c r="V244" s="22">
        <v>0</v>
      </c>
      <c r="W244" s="22">
        <v>814900</v>
      </c>
      <c r="X244" s="22">
        <v>521246</v>
      </c>
      <c r="Y244" s="22">
        <v>107821</v>
      </c>
      <c r="Z244" s="22">
        <v>0</v>
      </c>
      <c r="AA244" s="22">
        <v>0</v>
      </c>
      <c r="AB244" s="22">
        <v>0</v>
      </c>
      <c r="AC244" s="22">
        <v>3512926</v>
      </c>
      <c r="AD244" s="22">
        <v>441062</v>
      </c>
      <c r="AE244" s="22">
        <v>464475</v>
      </c>
      <c r="AF244" s="22">
        <v>0</v>
      </c>
      <c r="AG244" s="22">
        <v>6940</v>
      </c>
      <c r="AH244" s="22">
        <v>138504</v>
      </c>
      <c r="AI244" s="22">
        <v>4563907</v>
      </c>
      <c r="AJ244" s="22">
        <v>5602016</v>
      </c>
      <c r="AK244" s="22">
        <v>0</v>
      </c>
      <c r="AL244" s="22">
        <v>0</v>
      </c>
      <c r="AM244" s="22">
        <v>5602016</v>
      </c>
    </row>
    <row r="245" spans="1:3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6164921</v>
      </c>
      <c r="F245" s="22">
        <v>0</v>
      </c>
      <c r="G245" s="22">
        <v>468518</v>
      </c>
      <c r="H245" s="22">
        <v>2058753</v>
      </c>
      <c r="I245" s="22">
        <v>30689</v>
      </c>
      <c r="J245" s="22">
        <v>0</v>
      </c>
      <c r="K245" s="22">
        <v>0</v>
      </c>
      <c r="L245" s="22">
        <v>0</v>
      </c>
      <c r="M245" s="22">
        <v>8722881</v>
      </c>
      <c r="N245" s="22">
        <v>0</v>
      </c>
      <c r="O245" s="22">
        <v>2561631</v>
      </c>
      <c r="P245" s="22">
        <v>1260274</v>
      </c>
      <c r="Q245" s="22">
        <v>724457</v>
      </c>
      <c r="R245" s="22">
        <v>995396</v>
      </c>
      <c r="S245" s="22">
        <v>561929</v>
      </c>
      <c r="T245" s="22">
        <v>14826568</v>
      </c>
      <c r="U245" s="22">
        <v>2180038</v>
      </c>
      <c r="V245" s="22">
        <v>0</v>
      </c>
      <c r="W245" s="22">
        <v>110651</v>
      </c>
      <c r="X245" s="22">
        <v>901750</v>
      </c>
      <c r="Y245" s="22">
        <v>8864</v>
      </c>
      <c r="Z245" s="22">
        <v>0</v>
      </c>
      <c r="AA245" s="22">
        <v>0</v>
      </c>
      <c r="AB245" s="22">
        <v>0</v>
      </c>
      <c r="AC245" s="22">
        <v>3201303</v>
      </c>
      <c r="AD245" s="22">
        <v>1376877</v>
      </c>
      <c r="AE245" s="22">
        <v>536323</v>
      </c>
      <c r="AF245" s="22">
        <v>0</v>
      </c>
      <c r="AG245" s="22">
        <v>550830</v>
      </c>
      <c r="AH245" s="22">
        <v>418170</v>
      </c>
      <c r="AI245" s="22">
        <v>6083503</v>
      </c>
      <c r="AJ245" s="22">
        <v>8743065</v>
      </c>
      <c r="AK245" s="22">
        <v>0</v>
      </c>
      <c r="AL245" s="22">
        <v>161502</v>
      </c>
      <c r="AM245" s="22">
        <v>8581563</v>
      </c>
    </row>
    <row r="246" spans="1:3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6991511</v>
      </c>
      <c r="F246" s="22">
        <v>0</v>
      </c>
      <c r="G246" s="22">
        <v>950029</v>
      </c>
      <c r="H246" s="22">
        <v>1808001</v>
      </c>
      <c r="I246" s="22">
        <v>0</v>
      </c>
      <c r="J246" s="22">
        <v>0</v>
      </c>
      <c r="K246" s="22">
        <v>0</v>
      </c>
      <c r="L246" s="22">
        <v>0</v>
      </c>
      <c r="M246" s="22">
        <v>9749541</v>
      </c>
      <c r="N246" s="22">
        <v>0</v>
      </c>
      <c r="O246" s="22">
        <v>1000064</v>
      </c>
      <c r="P246" s="22">
        <v>446659</v>
      </c>
      <c r="Q246" s="22">
        <v>1582174</v>
      </c>
      <c r="R246" s="22">
        <v>587897</v>
      </c>
      <c r="S246" s="22">
        <v>358252</v>
      </c>
      <c r="T246" s="22">
        <v>13724587</v>
      </c>
      <c r="U246" s="22">
        <v>2629901</v>
      </c>
      <c r="V246" s="22">
        <v>0</v>
      </c>
      <c r="W246" s="22">
        <v>659571</v>
      </c>
      <c r="X246" s="22">
        <v>763879</v>
      </c>
      <c r="Y246" s="22">
        <v>0</v>
      </c>
      <c r="Z246" s="22">
        <v>0</v>
      </c>
      <c r="AA246" s="22">
        <v>0</v>
      </c>
      <c r="AB246" s="22">
        <v>0</v>
      </c>
      <c r="AC246" s="22">
        <v>4053351</v>
      </c>
      <c r="AD246" s="22">
        <v>451260</v>
      </c>
      <c r="AE246" s="22">
        <v>305990</v>
      </c>
      <c r="AF246" s="22">
        <v>0</v>
      </c>
      <c r="AG246" s="22">
        <v>215268</v>
      </c>
      <c r="AH246" s="22">
        <v>168552</v>
      </c>
      <c r="AI246" s="22">
        <v>5194421</v>
      </c>
      <c r="AJ246" s="22">
        <v>8530166</v>
      </c>
      <c r="AK246" s="22">
        <v>254225</v>
      </c>
      <c r="AL246" s="22">
        <v>32500</v>
      </c>
      <c r="AM246" s="22">
        <v>8243441</v>
      </c>
    </row>
    <row r="247" spans="1:3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586555</v>
      </c>
      <c r="F247" s="22">
        <v>0</v>
      </c>
      <c r="G247" s="22">
        <v>4392576</v>
      </c>
      <c r="H247" s="22">
        <v>168934</v>
      </c>
      <c r="I247" s="22">
        <v>0</v>
      </c>
      <c r="J247" s="22">
        <v>0</v>
      </c>
      <c r="K247" s="22">
        <v>0</v>
      </c>
      <c r="L247" s="22">
        <v>0</v>
      </c>
      <c r="M247" s="22">
        <v>5148065</v>
      </c>
      <c r="N247" s="22">
        <v>0</v>
      </c>
      <c r="O247" s="22">
        <v>213982</v>
      </c>
      <c r="P247" s="22">
        <v>239416</v>
      </c>
      <c r="Q247" s="22">
        <v>59743</v>
      </c>
      <c r="R247" s="22">
        <v>178190</v>
      </c>
      <c r="S247" s="22">
        <v>43698</v>
      </c>
      <c r="T247" s="22">
        <v>5883094</v>
      </c>
      <c r="U247" s="22">
        <v>444100</v>
      </c>
      <c r="V247" s="22">
        <v>0</v>
      </c>
      <c r="W247" s="22">
        <v>1222747</v>
      </c>
      <c r="X247" s="22">
        <v>58702</v>
      </c>
      <c r="Y247" s="22">
        <v>0</v>
      </c>
      <c r="Z247" s="22">
        <v>0</v>
      </c>
      <c r="AA247" s="22">
        <v>0</v>
      </c>
      <c r="AB247" s="22">
        <v>0</v>
      </c>
      <c r="AC247" s="22">
        <v>1725549</v>
      </c>
      <c r="AD247" s="22">
        <v>45810</v>
      </c>
      <c r="AE247" s="22">
        <v>158363</v>
      </c>
      <c r="AF247" s="22">
        <v>0</v>
      </c>
      <c r="AG247" s="22">
        <v>127809</v>
      </c>
      <c r="AH247" s="22">
        <v>39209</v>
      </c>
      <c r="AI247" s="22">
        <v>2096740</v>
      </c>
      <c r="AJ247" s="22">
        <v>3786354</v>
      </c>
      <c r="AK247" s="22">
        <v>0</v>
      </c>
      <c r="AL247" s="22">
        <v>0</v>
      </c>
      <c r="AM247" s="22">
        <v>3786354</v>
      </c>
    </row>
    <row r="248" spans="1:3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1612677</v>
      </c>
      <c r="F248" s="22">
        <v>0</v>
      </c>
      <c r="G248" s="22">
        <v>4473188</v>
      </c>
      <c r="H248" s="22">
        <v>5877738</v>
      </c>
      <c r="I248" s="22">
        <v>822468</v>
      </c>
      <c r="J248" s="22">
        <v>0</v>
      </c>
      <c r="K248" s="22">
        <v>449006</v>
      </c>
      <c r="L248" s="22">
        <v>0</v>
      </c>
      <c r="M248" s="22">
        <v>13235077</v>
      </c>
      <c r="N248" s="22">
        <v>0</v>
      </c>
      <c r="O248" s="22">
        <v>1965688</v>
      </c>
      <c r="P248" s="22">
        <v>289931</v>
      </c>
      <c r="Q248" s="22">
        <v>826895</v>
      </c>
      <c r="R248" s="22">
        <v>539335</v>
      </c>
      <c r="S248" s="22">
        <v>67568</v>
      </c>
      <c r="T248" s="22">
        <v>16924494</v>
      </c>
      <c r="U248" s="22">
        <v>971858</v>
      </c>
      <c r="V248" s="22">
        <v>0</v>
      </c>
      <c r="W248" s="22">
        <v>1507589</v>
      </c>
      <c r="X248" s="22">
        <v>1699585</v>
      </c>
      <c r="Y248" s="22">
        <v>438712</v>
      </c>
      <c r="Z248" s="22">
        <v>0</v>
      </c>
      <c r="AA248" s="22">
        <v>34499</v>
      </c>
      <c r="AB248" s="22">
        <v>0</v>
      </c>
      <c r="AC248" s="22">
        <v>4652243</v>
      </c>
      <c r="AD248" s="22">
        <v>839249</v>
      </c>
      <c r="AE248" s="22">
        <v>131853</v>
      </c>
      <c r="AF248" s="22">
        <v>0</v>
      </c>
      <c r="AG248" s="22">
        <v>413463</v>
      </c>
      <c r="AH248" s="22">
        <v>31868</v>
      </c>
      <c r="AI248" s="22">
        <v>6068676</v>
      </c>
      <c r="AJ248" s="22">
        <v>10855818</v>
      </c>
      <c r="AK248" s="22">
        <v>466903</v>
      </c>
      <c r="AL248" s="22">
        <v>0</v>
      </c>
      <c r="AM248" s="22">
        <v>10388915</v>
      </c>
    </row>
    <row r="249" spans="1:3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1300040</v>
      </c>
      <c r="F249" s="22">
        <v>0</v>
      </c>
      <c r="G249" s="22">
        <v>2743365</v>
      </c>
      <c r="H249" s="22">
        <v>1156801</v>
      </c>
      <c r="I249" s="22">
        <v>0</v>
      </c>
      <c r="J249" s="22">
        <v>0</v>
      </c>
      <c r="K249" s="22">
        <v>0</v>
      </c>
      <c r="L249" s="22">
        <v>0</v>
      </c>
      <c r="M249" s="22">
        <v>5200206</v>
      </c>
      <c r="N249" s="22">
        <v>0</v>
      </c>
      <c r="O249" s="22">
        <v>277047</v>
      </c>
      <c r="P249" s="22">
        <v>473727</v>
      </c>
      <c r="Q249" s="22">
        <v>37010</v>
      </c>
      <c r="R249" s="22">
        <v>26000</v>
      </c>
      <c r="S249" s="22">
        <v>47614</v>
      </c>
      <c r="T249" s="22">
        <v>6061604</v>
      </c>
      <c r="U249" s="22">
        <v>928813</v>
      </c>
      <c r="V249" s="22">
        <v>0</v>
      </c>
      <c r="W249" s="22">
        <v>1008906</v>
      </c>
      <c r="X249" s="22">
        <v>443961</v>
      </c>
      <c r="Y249" s="22">
        <v>0</v>
      </c>
      <c r="Z249" s="22">
        <v>0</v>
      </c>
      <c r="AA249" s="22">
        <v>0</v>
      </c>
      <c r="AB249" s="22">
        <v>0</v>
      </c>
      <c r="AC249" s="22">
        <v>2381680</v>
      </c>
      <c r="AD249" s="22">
        <v>151218</v>
      </c>
      <c r="AE249" s="22">
        <v>338742</v>
      </c>
      <c r="AF249" s="22">
        <v>0</v>
      </c>
      <c r="AG249" s="22">
        <v>3900</v>
      </c>
      <c r="AH249" s="22">
        <v>47614</v>
      </c>
      <c r="AI249" s="22">
        <v>2923154</v>
      </c>
      <c r="AJ249" s="22">
        <v>3138450</v>
      </c>
      <c r="AK249" s="22">
        <v>0</v>
      </c>
      <c r="AL249" s="22">
        <v>0</v>
      </c>
      <c r="AM249" s="22">
        <v>3138450</v>
      </c>
    </row>
    <row r="250" spans="1:3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6097309</v>
      </c>
      <c r="F250" s="22">
        <v>0</v>
      </c>
      <c r="G250" s="22">
        <v>2141118</v>
      </c>
      <c r="H250" s="22">
        <v>2877963</v>
      </c>
      <c r="I250" s="22">
        <v>216691</v>
      </c>
      <c r="J250" s="22">
        <v>0</v>
      </c>
      <c r="K250" s="22">
        <v>0</v>
      </c>
      <c r="L250" s="22">
        <v>0</v>
      </c>
      <c r="M250" s="22">
        <v>11333081</v>
      </c>
      <c r="N250" s="22">
        <v>0</v>
      </c>
      <c r="O250" s="22">
        <v>6284884</v>
      </c>
      <c r="P250" s="22">
        <v>1558606</v>
      </c>
      <c r="Q250" s="22">
        <v>420063</v>
      </c>
      <c r="R250" s="22">
        <v>1574319</v>
      </c>
      <c r="S250" s="22">
        <v>208620</v>
      </c>
      <c r="T250" s="22">
        <v>21379573</v>
      </c>
      <c r="U250" s="22">
        <v>3228268</v>
      </c>
      <c r="V250" s="22">
        <v>0</v>
      </c>
      <c r="W250" s="22">
        <v>1032196</v>
      </c>
      <c r="X250" s="22">
        <v>1627115</v>
      </c>
      <c r="Y250" s="22">
        <v>117147</v>
      </c>
      <c r="Z250" s="22">
        <v>0</v>
      </c>
      <c r="AA250" s="22">
        <v>0</v>
      </c>
      <c r="AB250" s="22">
        <v>0</v>
      </c>
      <c r="AC250" s="22">
        <v>6004726</v>
      </c>
      <c r="AD250" s="22">
        <v>4074147</v>
      </c>
      <c r="AE250" s="22">
        <v>1003442</v>
      </c>
      <c r="AF250" s="22">
        <v>0</v>
      </c>
      <c r="AG250" s="22">
        <v>364565</v>
      </c>
      <c r="AH250" s="22">
        <v>127021</v>
      </c>
      <c r="AI250" s="22">
        <v>11573901</v>
      </c>
      <c r="AJ250" s="22">
        <v>9805672</v>
      </c>
      <c r="AK250" s="22">
        <v>586788</v>
      </c>
      <c r="AL250" s="22">
        <v>0</v>
      </c>
      <c r="AM250" s="22">
        <v>9218884</v>
      </c>
    </row>
    <row r="251" spans="1:3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5637018</v>
      </c>
      <c r="F251" s="22">
        <v>0</v>
      </c>
      <c r="G251" s="22">
        <v>1310613</v>
      </c>
      <c r="H251" s="22">
        <v>5016447</v>
      </c>
      <c r="I251" s="22">
        <v>1780894</v>
      </c>
      <c r="J251" s="22">
        <v>0</v>
      </c>
      <c r="K251" s="22">
        <v>0</v>
      </c>
      <c r="L251" s="22">
        <v>0</v>
      </c>
      <c r="M251" s="22">
        <v>13744972</v>
      </c>
      <c r="N251" s="22">
        <v>0</v>
      </c>
      <c r="O251" s="22">
        <v>2826398</v>
      </c>
      <c r="P251" s="22">
        <v>264129</v>
      </c>
      <c r="Q251" s="22">
        <v>369504</v>
      </c>
      <c r="R251" s="22">
        <v>777501</v>
      </c>
      <c r="S251" s="22">
        <v>428634</v>
      </c>
      <c r="T251" s="22">
        <v>18411138</v>
      </c>
      <c r="U251" s="22">
        <v>3697616</v>
      </c>
      <c r="V251" s="22">
        <v>0</v>
      </c>
      <c r="W251" s="22">
        <v>789050</v>
      </c>
      <c r="X251" s="22">
        <v>1672163</v>
      </c>
      <c r="Y251" s="22">
        <v>223021</v>
      </c>
      <c r="Z251" s="22">
        <v>0</v>
      </c>
      <c r="AA251" s="22">
        <v>0</v>
      </c>
      <c r="AB251" s="22">
        <v>0</v>
      </c>
      <c r="AC251" s="22">
        <v>6381850</v>
      </c>
      <c r="AD251" s="22">
        <v>1180077</v>
      </c>
      <c r="AE251" s="22">
        <v>151300</v>
      </c>
      <c r="AF251" s="22">
        <v>0</v>
      </c>
      <c r="AG251" s="22">
        <v>124689</v>
      </c>
      <c r="AH251" s="22">
        <v>359200</v>
      </c>
      <c r="AI251" s="22">
        <v>8197116</v>
      </c>
      <c r="AJ251" s="22">
        <v>10214022</v>
      </c>
      <c r="AK251" s="22">
        <v>794846</v>
      </c>
      <c r="AL251" s="22">
        <v>127857</v>
      </c>
      <c r="AM251" s="22">
        <v>9291319</v>
      </c>
    </row>
    <row r="252" spans="1:3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1495877</v>
      </c>
      <c r="F252" s="22">
        <v>0</v>
      </c>
      <c r="G252" s="22">
        <v>2446230</v>
      </c>
      <c r="H252" s="22">
        <v>1101745</v>
      </c>
      <c r="I252" s="22">
        <v>0</v>
      </c>
      <c r="J252" s="22">
        <v>0</v>
      </c>
      <c r="K252" s="22">
        <v>0</v>
      </c>
      <c r="L252" s="22">
        <v>0</v>
      </c>
      <c r="M252" s="22">
        <v>5043852</v>
      </c>
      <c r="N252" s="22">
        <v>0</v>
      </c>
      <c r="O252" s="22">
        <v>381377</v>
      </c>
      <c r="P252" s="22">
        <v>139214</v>
      </c>
      <c r="Q252" s="22">
        <v>66089</v>
      </c>
      <c r="R252" s="22">
        <v>12346</v>
      </c>
      <c r="S252" s="22">
        <v>0</v>
      </c>
      <c r="T252" s="22">
        <v>5642878</v>
      </c>
      <c r="U252" s="22">
        <v>677353</v>
      </c>
      <c r="V252" s="22">
        <v>0</v>
      </c>
      <c r="W252" s="22">
        <v>1063192</v>
      </c>
      <c r="X252" s="22">
        <v>411861</v>
      </c>
      <c r="Y252" s="22">
        <v>0</v>
      </c>
      <c r="Z252" s="22">
        <v>0</v>
      </c>
      <c r="AA252" s="22">
        <v>0</v>
      </c>
      <c r="AB252" s="22">
        <v>0</v>
      </c>
      <c r="AC252" s="22">
        <v>2152406</v>
      </c>
      <c r="AD252" s="22">
        <v>120754</v>
      </c>
      <c r="AE252" s="22">
        <v>55842</v>
      </c>
      <c r="AF252" s="22">
        <v>0</v>
      </c>
      <c r="AG252" s="22">
        <v>4585</v>
      </c>
      <c r="AH252" s="22">
        <v>0</v>
      </c>
      <c r="AI252" s="22">
        <v>2333587</v>
      </c>
      <c r="AJ252" s="22">
        <v>3309291</v>
      </c>
      <c r="AK252" s="22">
        <v>111536</v>
      </c>
      <c r="AL252" s="22">
        <v>399680</v>
      </c>
      <c r="AM252" s="22">
        <v>2798075</v>
      </c>
    </row>
    <row r="253" spans="1:3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1668116</v>
      </c>
      <c r="F253" s="22">
        <v>0</v>
      </c>
      <c r="G253" s="22">
        <v>2987519</v>
      </c>
      <c r="H253" s="22">
        <v>1967285</v>
      </c>
      <c r="I253" s="22">
        <v>0</v>
      </c>
      <c r="J253" s="22">
        <v>0</v>
      </c>
      <c r="K253" s="22">
        <v>0</v>
      </c>
      <c r="L253" s="22">
        <v>0</v>
      </c>
      <c r="M253" s="22">
        <v>6622920</v>
      </c>
      <c r="N253" s="22">
        <v>0</v>
      </c>
      <c r="O253" s="22">
        <v>138608</v>
      </c>
      <c r="P253" s="22">
        <v>157977</v>
      </c>
      <c r="Q253" s="22">
        <v>62039</v>
      </c>
      <c r="R253" s="22">
        <v>58317</v>
      </c>
      <c r="S253" s="22">
        <v>479939</v>
      </c>
      <c r="T253" s="22">
        <v>7519800</v>
      </c>
      <c r="U253" s="22">
        <v>1158260</v>
      </c>
      <c r="V253" s="22">
        <v>0</v>
      </c>
      <c r="W253" s="22">
        <v>818629</v>
      </c>
      <c r="X253" s="22">
        <v>618308</v>
      </c>
      <c r="Y253" s="22">
        <v>0</v>
      </c>
      <c r="Z253" s="22">
        <v>0</v>
      </c>
      <c r="AA253" s="22">
        <v>0</v>
      </c>
      <c r="AB253" s="22">
        <v>0</v>
      </c>
      <c r="AC253" s="22">
        <v>2595197</v>
      </c>
      <c r="AD253" s="22">
        <v>86418</v>
      </c>
      <c r="AE253" s="22">
        <v>137499</v>
      </c>
      <c r="AF253" s="22">
        <v>0</v>
      </c>
      <c r="AG253" s="22">
        <v>26711</v>
      </c>
      <c r="AH253" s="22">
        <v>219435</v>
      </c>
      <c r="AI253" s="22">
        <v>3065260</v>
      </c>
      <c r="AJ253" s="22">
        <v>4454540</v>
      </c>
      <c r="AK253" s="22">
        <v>0</v>
      </c>
      <c r="AL253" s="22">
        <v>131905</v>
      </c>
      <c r="AM253" s="22">
        <v>4322635</v>
      </c>
    </row>
    <row r="254" spans="1:3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2199970</v>
      </c>
      <c r="F254" s="22">
        <v>0</v>
      </c>
      <c r="G254" s="22">
        <v>2937395</v>
      </c>
      <c r="H254" s="22">
        <v>546474</v>
      </c>
      <c r="I254" s="22">
        <v>0</v>
      </c>
      <c r="J254" s="22">
        <v>0</v>
      </c>
      <c r="K254" s="22">
        <v>0</v>
      </c>
      <c r="L254" s="22">
        <v>0</v>
      </c>
      <c r="M254" s="22">
        <v>5683839</v>
      </c>
      <c r="N254" s="22">
        <v>0</v>
      </c>
      <c r="O254" s="22">
        <v>95553</v>
      </c>
      <c r="P254" s="22">
        <v>372906</v>
      </c>
      <c r="Q254" s="22">
        <v>453997</v>
      </c>
      <c r="R254" s="22">
        <v>112932</v>
      </c>
      <c r="S254" s="22">
        <v>574309</v>
      </c>
      <c r="T254" s="22">
        <v>7293536</v>
      </c>
      <c r="U254" s="22">
        <v>685403</v>
      </c>
      <c r="V254" s="22">
        <v>0</v>
      </c>
      <c r="W254" s="22">
        <v>928803</v>
      </c>
      <c r="X254" s="22">
        <v>372761</v>
      </c>
      <c r="Y254" s="22">
        <v>0</v>
      </c>
      <c r="Z254" s="22">
        <v>0</v>
      </c>
      <c r="AA254" s="22">
        <v>0</v>
      </c>
      <c r="AB254" s="22">
        <v>0</v>
      </c>
      <c r="AC254" s="22">
        <v>1986967</v>
      </c>
      <c r="AD254" s="22">
        <v>67721</v>
      </c>
      <c r="AE254" s="22">
        <v>266713</v>
      </c>
      <c r="AF254" s="22">
        <v>0</v>
      </c>
      <c r="AG254" s="22">
        <v>78987</v>
      </c>
      <c r="AH254" s="22">
        <v>379102</v>
      </c>
      <c r="AI254" s="22">
        <v>2779490</v>
      </c>
      <c r="AJ254" s="22">
        <v>4514046</v>
      </c>
      <c r="AK254" s="22">
        <v>353161</v>
      </c>
      <c r="AL254" s="22">
        <v>227148</v>
      </c>
      <c r="AM254" s="22">
        <v>3933737</v>
      </c>
    </row>
    <row r="255" spans="1:3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1207342</v>
      </c>
      <c r="F255" s="22">
        <v>0</v>
      </c>
      <c r="G255" s="22">
        <v>3134079</v>
      </c>
      <c r="H255" s="22">
        <v>462706</v>
      </c>
      <c r="I255" s="22">
        <v>0</v>
      </c>
      <c r="J255" s="22">
        <v>0</v>
      </c>
      <c r="K255" s="22">
        <v>0</v>
      </c>
      <c r="L255" s="22">
        <v>0</v>
      </c>
      <c r="M255" s="22">
        <v>4804127</v>
      </c>
      <c r="N255" s="22">
        <v>0</v>
      </c>
      <c r="O255" s="22">
        <v>2566336</v>
      </c>
      <c r="P255" s="22">
        <v>253218</v>
      </c>
      <c r="Q255" s="22">
        <v>101098</v>
      </c>
      <c r="R255" s="22">
        <v>0</v>
      </c>
      <c r="S255" s="22">
        <v>505866</v>
      </c>
      <c r="T255" s="22">
        <v>8230645</v>
      </c>
      <c r="U255" s="22">
        <v>698030</v>
      </c>
      <c r="V255" s="22">
        <v>0</v>
      </c>
      <c r="W255" s="22">
        <v>1121063</v>
      </c>
      <c r="X255" s="22">
        <v>0</v>
      </c>
      <c r="Y255" s="22">
        <v>444822</v>
      </c>
      <c r="Z255" s="22">
        <v>0</v>
      </c>
      <c r="AA255" s="22">
        <v>0</v>
      </c>
      <c r="AB255" s="22">
        <v>0</v>
      </c>
      <c r="AC255" s="22">
        <v>2263915</v>
      </c>
      <c r="AD255" s="22">
        <v>396853</v>
      </c>
      <c r="AE255" s="22">
        <v>208245</v>
      </c>
      <c r="AF255" s="22">
        <v>0</v>
      </c>
      <c r="AG255" s="22">
        <v>0</v>
      </c>
      <c r="AH255" s="22">
        <v>242645</v>
      </c>
      <c r="AI255" s="22">
        <v>3111658</v>
      </c>
      <c r="AJ255" s="22">
        <v>5118987</v>
      </c>
      <c r="AK255" s="22">
        <v>699382</v>
      </c>
      <c r="AL255" s="22">
        <v>0</v>
      </c>
      <c r="AM255" s="22">
        <v>4419605</v>
      </c>
    </row>
    <row r="256" spans="1:3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6016813</v>
      </c>
      <c r="F256" s="22">
        <v>0</v>
      </c>
      <c r="G256" s="22">
        <v>13412576</v>
      </c>
      <c r="H256" s="22">
        <v>760633</v>
      </c>
      <c r="I256" s="22">
        <v>0</v>
      </c>
      <c r="J256" s="22">
        <v>0</v>
      </c>
      <c r="K256" s="22">
        <v>0</v>
      </c>
      <c r="L256" s="22">
        <v>0</v>
      </c>
      <c r="M256" s="22">
        <v>20190022</v>
      </c>
      <c r="N256" s="22">
        <v>313142</v>
      </c>
      <c r="O256" s="22">
        <v>1532902</v>
      </c>
      <c r="P256" s="22">
        <v>1177234</v>
      </c>
      <c r="Q256" s="22">
        <v>773500</v>
      </c>
      <c r="R256" s="22">
        <v>2292585</v>
      </c>
      <c r="S256" s="22">
        <v>346504</v>
      </c>
      <c r="T256" s="22">
        <v>26625889</v>
      </c>
      <c r="U256" s="22">
        <v>2771140</v>
      </c>
      <c r="V256" s="22">
        <v>0</v>
      </c>
      <c r="W256" s="22">
        <v>3328365</v>
      </c>
      <c r="X256" s="22">
        <v>566980</v>
      </c>
      <c r="Y256" s="22">
        <v>0</v>
      </c>
      <c r="Z256" s="22">
        <v>0</v>
      </c>
      <c r="AA256" s="22">
        <v>0</v>
      </c>
      <c r="AB256" s="22">
        <v>0</v>
      </c>
      <c r="AC256" s="22">
        <v>6666485</v>
      </c>
      <c r="AD256" s="22">
        <v>589884</v>
      </c>
      <c r="AE256" s="22">
        <v>819234</v>
      </c>
      <c r="AF256" s="22">
        <v>0</v>
      </c>
      <c r="AG256" s="22">
        <v>2087499</v>
      </c>
      <c r="AH256" s="22">
        <v>265627</v>
      </c>
      <c r="AI256" s="22">
        <v>10428729</v>
      </c>
      <c r="AJ256" s="22">
        <v>16197160</v>
      </c>
      <c r="AK256" s="22">
        <v>1152312</v>
      </c>
      <c r="AL256" s="22">
        <v>0</v>
      </c>
      <c r="AM256" s="22">
        <v>15044848</v>
      </c>
    </row>
    <row r="257" spans="1:3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1479830</v>
      </c>
      <c r="F257" s="22">
        <v>0</v>
      </c>
      <c r="G257" s="22">
        <v>4494655</v>
      </c>
      <c r="H257" s="22">
        <v>6144041</v>
      </c>
      <c r="I257" s="22">
        <v>0</v>
      </c>
      <c r="J257" s="22">
        <v>0</v>
      </c>
      <c r="K257" s="22">
        <v>0</v>
      </c>
      <c r="L257" s="22">
        <v>0</v>
      </c>
      <c r="M257" s="22">
        <v>12118526</v>
      </c>
      <c r="N257" s="22">
        <v>0</v>
      </c>
      <c r="O257" s="22">
        <v>270878</v>
      </c>
      <c r="P257" s="22">
        <v>363093</v>
      </c>
      <c r="Q257" s="22">
        <v>64072</v>
      </c>
      <c r="R257" s="22">
        <v>7223</v>
      </c>
      <c r="S257" s="22">
        <v>265399</v>
      </c>
      <c r="T257" s="22">
        <v>13089191</v>
      </c>
      <c r="U257" s="22">
        <v>968622</v>
      </c>
      <c r="V257" s="22">
        <v>0</v>
      </c>
      <c r="W257" s="22">
        <v>1022020</v>
      </c>
      <c r="X257" s="22">
        <v>5578469</v>
      </c>
      <c r="Y257" s="22">
        <v>0</v>
      </c>
      <c r="Z257" s="22">
        <v>0</v>
      </c>
      <c r="AA257" s="22">
        <v>0</v>
      </c>
      <c r="AB257" s="22">
        <v>0</v>
      </c>
      <c r="AC257" s="22">
        <v>7569111</v>
      </c>
      <c r="AD257" s="22">
        <v>92215</v>
      </c>
      <c r="AE257" s="22">
        <v>223159</v>
      </c>
      <c r="AF257" s="22">
        <v>0</v>
      </c>
      <c r="AG257" s="22">
        <v>1878</v>
      </c>
      <c r="AH257" s="22">
        <v>50154</v>
      </c>
      <c r="AI257" s="22">
        <v>7936517</v>
      </c>
      <c r="AJ257" s="22">
        <v>5152674</v>
      </c>
      <c r="AK257" s="22">
        <v>0</v>
      </c>
      <c r="AL257" s="22">
        <v>0</v>
      </c>
      <c r="AM257" s="22">
        <v>5152674</v>
      </c>
    </row>
    <row r="258" spans="1:3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2252903</v>
      </c>
      <c r="F258" s="22">
        <v>0</v>
      </c>
      <c r="G258" s="22">
        <v>27588109</v>
      </c>
      <c r="H258" s="22">
        <v>912824</v>
      </c>
      <c r="I258" s="22">
        <v>230610</v>
      </c>
      <c r="J258" s="22">
        <v>0</v>
      </c>
      <c r="K258" s="22">
        <v>0</v>
      </c>
      <c r="L258" s="22">
        <v>0</v>
      </c>
      <c r="M258" s="22">
        <v>30984446</v>
      </c>
      <c r="N258" s="22">
        <v>0</v>
      </c>
      <c r="O258" s="22">
        <v>689275</v>
      </c>
      <c r="P258" s="22">
        <v>656410</v>
      </c>
      <c r="Q258" s="22">
        <v>80696</v>
      </c>
      <c r="R258" s="22">
        <v>0</v>
      </c>
      <c r="S258" s="22">
        <v>1463809</v>
      </c>
      <c r="T258" s="22">
        <v>33874636</v>
      </c>
      <c r="U258" s="22">
        <v>1382379</v>
      </c>
      <c r="V258" s="22">
        <v>0</v>
      </c>
      <c r="W258" s="22">
        <v>4186281</v>
      </c>
      <c r="X258" s="22">
        <v>371570</v>
      </c>
      <c r="Y258" s="22">
        <v>230610</v>
      </c>
      <c r="Z258" s="22">
        <v>0</v>
      </c>
      <c r="AA258" s="22">
        <v>0</v>
      </c>
      <c r="AB258" s="22">
        <v>0</v>
      </c>
      <c r="AC258" s="22">
        <v>6170840</v>
      </c>
      <c r="AD258" s="22">
        <v>300862</v>
      </c>
      <c r="AE258" s="22">
        <v>434632</v>
      </c>
      <c r="AF258" s="22">
        <v>0</v>
      </c>
      <c r="AG258" s="22">
        <v>0</v>
      </c>
      <c r="AH258" s="22">
        <v>726657</v>
      </c>
      <c r="AI258" s="22">
        <v>7632991</v>
      </c>
      <c r="AJ258" s="22">
        <v>26241645</v>
      </c>
      <c r="AK258" s="22">
        <v>406398</v>
      </c>
      <c r="AL258" s="22">
        <v>0</v>
      </c>
      <c r="AM258" s="22">
        <v>25835247</v>
      </c>
    </row>
    <row r="259" spans="1:3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1470259</v>
      </c>
      <c r="F259" s="22">
        <v>0</v>
      </c>
      <c r="G259" s="22">
        <v>995161</v>
      </c>
      <c r="H259" s="22">
        <v>1076817</v>
      </c>
      <c r="I259" s="22">
        <v>0</v>
      </c>
      <c r="J259" s="22">
        <v>0</v>
      </c>
      <c r="K259" s="22">
        <v>0</v>
      </c>
      <c r="L259" s="22">
        <v>0</v>
      </c>
      <c r="M259" s="22">
        <v>3542237</v>
      </c>
      <c r="N259" s="22">
        <v>81200</v>
      </c>
      <c r="O259" s="22">
        <v>1581700</v>
      </c>
      <c r="P259" s="22">
        <v>305752</v>
      </c>
      <c r="Q259" s="22">
        <v>66505</v>
      </c>
      <c r="R259" s="22">
        <v>71956</v>
      </c>
      <c r="S259" s="22">
        <v>47550</v>
      </c>
      <c r="T259" s="22">
        <v>5696900</v>
      </c>
      <c r="U259" s="22">
        <v>980016</v>
      </c>
      <c r="V259" s="22">
        <v>0</v>
      </c>
      <c r="W259" s="22">
        <v>500102</v>
      </c>
      <c r="X259" s="22">
        <v>810383</v>
      </c>
      <c r="Y259" s="22">
        <v>0</v>
      </c>
      <c r="Z259" s="22">
        <v>0</v>
      </c>
      <c r="AA259" s="22">
        <v>0</v>
      </c>
      <c r="AB259" s="22">
        <v>0</v>
      </c>
      <c r="AC259" s="22">
        <v>2290501</v>
      </c>
      <c r="AD259" s="22">
        <v>610693</v>
      </c>
      <c r="AE259" s="22">
        <v>146029</v>
      </c>
      <c r="AF259" s="22">
        <v>0</v>
      </c>
      <c r="AG259" s="22">
        <v>39693</v>
      </c>
      <c r="AH259" s="22">
        <v>30432</v>
      </c>
      <c r="AI259" s="22">
        <v>3117348</v>
      </c>
      <c r="AJ259" s="22">
        <v>2579552</v>
      </c>
      <c r="AK259" s="22">
        <v>0</v>
      </c>
      <c r="AL259" s="22">
        <v>0</v>
      </c>
      <c r="AM259" s="22">
        <v>2579552</v>
      </c>
    </row>
    <row r="260" spans="1:3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3327730</v>
      </c>
      <c r="F260" s="22">
        <v>0</v>
      </c>
      <c r="G260" s="22">
        <v>2564408</v>
      </c>
      <c r="H260" s="22">
        <v>1518733</v>
      </c>
      <c r="I260" s="22">
        <v>1086187</v>
      </c>
      <c r="J260" s="22">
        <v>0</v>
      </c>
      <c r="K260" s="22">
        <v>0</v>
      </c>
      <c r="L260" s="22">
        <v>0</v>
      </c>
      <c r="M260" s="22">
        <v>8497058</v>
      </c>
      <c r="N260" s="22">
        <v>0</v>
      </c>
      <c r="O260" s="22">
        <v>206101</v>
      </c>
      <c r="P260" s="22">
        <v>380085</v>
      </c>
      <c r="Q260" s="22">
        <v>196369</v>
      </c>
      <c r="R260" s="22">
        <v>561373</v>
      </c>
      <c r="S260" s="22">
        <v>299999</v>
      </c>
      <c r="T260" s="22">
        <v>10140985</v>
      </c>
      <c r="U260" s="22">
        <v>1341939</v>
      </c>
      <c r="V260" s="22">
        <v>0</v>
      </c>
      <c r="W260" s="22">
        <v>978762</v>
      </c>
      <c r="X260" s="22">
        <v>463325</v>
      </c>
      <c r="Y260" s="22">
        <v>115864</v>
      </c>
      <c r="Z260" s="22">
        <v>0</v>
      </c>
      <c r="AA260" s="22">
        <v>0</v>
      </c>
      <c r="AB260" s="22">
        <v>0</v>
      </c>
      <c r="AC260" s="22">
        <v>2899890</v>
      </c>
      <c r="AD260" s="22">
        <v>87951</v>
      </c>
      <c r="AE260" s="22">
        <v>233604</v>
      </c>
      <c r="AF260" s="22">
        <v>0</v>
      </c>
      <c r="AG260" s="22">
        <v>182874</v>
      </c>
      <c r="AH260" s="22">
        <v>258390</v>
      </c>
      <c r="AI260" s="22">
        <v>3662709</v>
      </c>
      <c r="AJ260" s="22">
        <v>6478276</v>
      </c>
      <c r="AK260" s="22">
        <v>27106</v>
      </c>
      <c r="AL260" s="22">
        <v>0</v>
      </c>
      <c r="AM260" s="22">
        <v>6451170</v>
      </c>
    </row>
    <row r="261" spans="1:3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7813682</v>
      </c>
      <c r="F261" s="22">
        <v>0</v>
      </c>
      <c r="G261" s="22">
        <v>5242640</v>
      </c>
      <c r="H261" s="22">
        <v>3153478</v>
      </c>
      <c r="I261" s="22">
        <v>0</v>
      </c>
      <c r="J261" s="22">
        <v>0</v>
      </c>
      <c r="K261" s="22">
        <v>0</v>
      </c>
      <c r="L261" s="22">
        <v>0</v>
      </c>
      <c r="M261" s="22">
        <v>16209800</v>
      </c>
      <c r="N261" s="22">
        <v>0</v>
      </c>
      <c r="O261" s="22">
        <v>6724187</v>
      </c>
      <c r="P261" s="22">
        <v>665737</v>
      </c>
      <c r="Q261" s="22">
        <v>294203</v>
      </c>
      <c r="R261" s="22">
        <v>1826828</v>
      </c>
      <c r="S261" s="22">
        <v>300822</v>
      </c>
      <c r="T261" s="22">
        <v>26021577</v>
      </c>
      <c r="U261" s="22">
        <v>2679021</v>
      </c>
      <c r="V261" s="22">
        <v>0</v>
      </c>
      <c r="W261" s="22">
        <v>1584874</v>
      </c>
      <c r="X261" s="22">
        <v>1176903</v>
      </c>
      <c r="Y261" s="22">
        <v>0</v>
      </c>
      <c r="Z261" s="22">
        <v>0</v>
      </c>
      <c r="AA261" s="22">
        <v>0</v>
      </c>
      <c r="AB261" s="22">
        <v>0</v>
      </c>
      <c r="AC261" s="22">
        <v>5440798</v>
      </c>
      <c r="AD261" s="22">
        <v>4716409</v>
      </c>
      <c r="AE261" s="22">
        <v>396890</v>
      </c>
      <c r="AF261" s="22">
        <v>0</v>
      </c>
      <c r="AG261" s="22">
        <v>1634519</v>
      </c>
      <c r="AH261" s="22">
        <v>278377</v>
      </c>
      <c r="AI261" s="22">
        <v>12466993</v>
      </c>
      <c r="AJ261" s="22">
        <v>13554584</v>
      </c>
      <c r="AK261" s="22">
        <v>1026962</v>
      </c>
      <c r="AL261" s="22">
        <v>59221</v>
      </c>
      <c r="AM261" s="22">
        <v>12468401</v>
      </c>
    </row>
    <row r="262" spans="1:3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6818104</v>
      </c>
      <c r="F262" s="22">
        <v>0</v>
      </c>
      <c r="G262" s="22">
        <v>2798131</v>
      </c>
      <c r="H262" s="22">
        <v>0</v>
      </c>
      <c r="I262" s="22">
        <v>0</v>
      </c>
      <c r="J262" s="22">
        <v>0</v>
      </c>
      <c r="K262" s="22">
        <v>312153</v>
      </c>
      <c r="L262" s="22">
        <v>0</v>
      </c>
      <c r="M262" s="22">
        <v>9928388</v>
      </c>
      <c r="N262" s="22">
        <v>0</v>
      </c>
      <c r="O262" s="22">
        <v>1877632</v>
      </c>
      <c r="P262" s="22">
        <v>705430</v>
      </c>
      <c r="Q262" s="22">
        <v>510605</v>
      </c>
      <c r="R262" s="22">
        <v>466943</v>
      </c>
      <c r="S262" s="22">
        <v>62575</v>
      </c>
      <c r="T262" s="22">
        <v>13551573</v>
      </c>
      <c r="U262" s="22">
        <v>4179900</v>
      </c>
      <c r="V262" s="22">
        <v>0</v>
      </c>
      <c r="W262" s="22">
        <v>1187020</v>
      </c>
      <c r="X262" s="22">
        <v>0</v>
      </c>
      <c r="Y262" s="22">
        <v>0</v>
      </c>
      <c r="Z262" s="22">
        <v>0</v>
      </c>
      <c r="AA262" s="22">
        <v>31215</v>
      </c>
      <c r="AB262" s="22">
        <v>0</v>
      </c>
      <c r="AC262" s="22">
        <v>5398135</v>
      </c>
      <c r="AD262" s="22">
        <v>974157</v>
      </c>
      <c r="AE262" s="22">
        <v>369444</v>
      </c>
      <c r="AF262" s="22">
        <v>0</v>
      </c>
      <c r="AG262" s="22">
        <v>349068</v>
      </c>
      <c r="AH262" s="22">
        <v>41106</v>
      </c>
      <c r="AI262" s="22">
        <v>7131910</v>
      </c>
      <c r="AJ262" s="22">
        <v>6419663</v>
      </c>
      <c r="AK262" s="22">
        <v>0</v>
      </c>
      <c r="AL262" s="22">
        <v>0</v>
      </c>
      <c r="AM262" s="22">
        <v>6419663</v>
      </c>
    </row>
    <row r="263" spans="1:3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3564722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3564722</v>
      </c>
      <c r="N263" s="22">
        <v>103399</v>
      </c>
      <c r="O263" s="22">
        <v>791707</v>
      </c>
      <c r="P263" s="22">
        <v>301314</v>
      </c>
      <c r="Q263" s="22">
        <v>1329022</v>
      </c>
      <c r="R263" s="22">
        <v>700310</v>
      </c>
      <c r="S263" s="22">
        <v>80926</v>
      </c>
      <c r="T263" s="22">
        <v>6871400</v>
      </c>
      <c r="U263" s="22">
        <v>1796944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1796944</v>
      </c>
      <c r="AD263" s="22">
        <v>293993</v>
      </c>
      <c r="AE263" s="22">
        <v>226815</v>
      </c>
      <c r="AF263" s="22">
        <v>0</v>
      </c>
      <c r="AG263" s="22">
        <v>256257</v>
      </c>
      <c r="AH263" s="22">
        <v>63826</v>
      </c>
      <c r="AI263" s="22">
        <v>2637835</v>
      </c>
      <c r="AJ263" s="22">
        <v>4233565</v>
      </c>
      <c r="AK263" s="22">
        <v>0</v>
      </c>
      <c r="AL263" s="22">
        <v>0</v>
      </c>
      <c r="AM263" s="22">
        <v>4233565</v>
      </c>
    </row>
    <row r="264" spans="1:3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3379592</v>
      </c>
      <c r="F264" s="22">
        <v>0</v>
      </c>
      <c r="G264" s="22">
        <v>1781712</v>
      </c>
      <c r="H264" s="22">
        <v>5393046</v>
      </c>
      <c r="I264" s="22">
        <v>0</v>
      </c>
      <c r="J264" s="22">
        <v>210853</v>
      </c>
      <c r="K264" s="22">
        <v>0</v>
      </c>
      <c r="L264" s="22">
        <v>0</v>
      </c>
      <c r="M264" s="22">
        <v>10765203</v>
      </c>
      <c r="N264" s="22">
        <v>0</v>
      </c>
      <c r="O264" s="22">
        <v>2364856</v>
      </c>
      <c r="P264" s="22">
        <v>446566</v>
      </c>
      <c r="Q264" s="22">
        <v>733602</v>
      </c>
      <c r="R264" s="22">
        <v>364842</v>
      </c>
      <c r="S264" s="22">
        <v>857674</v>
      </c>
      <c r="T264" s="22">
        <v>15532743</v>
      </c>
      <c r="U264" s="22">
        <v>1684786</v>
      </c>
      <c r="V264" s="22">
        <v>0</v>
      </c>
      <c r="W264" s="22">
        <v>636034</v>
      </c>
      <c r="X264" s="22">
        <v>731131</v>
      </c>
      <c r="Y264" s="22">
        <v>0</v>
      </c>
      <c r="Z264" s="22">
        <v>7028</v>
      </c>
      <c r="AA264" s="22">
        <v>0</v>
      </c>
      <c r="AB264" s="22">
        <v>0</v>
      </c>
      <c r="AC264" s="22">
        <v>3058979</v>
      </c>
      <c r="AD264" s="22">
        <v>1497691</v>
      </c>
      <c r="AE264" s="22">
        <v>273297</v>
      </c>
      <c r="AF264" s="22">
        <v>0</v>
      </c>
      <c r="AG264" s="22">
        <v>104043</v>
      </c>
      <c r="AH264" s="22">
        <v>453629</v>
      </c>
      <c r="AI264" s="22">
        <v>5387639</v>
      </c>
      <c r="AJ264" s="22">
        <v>10145104</v>
      </c>
      <c r="AK264" s="22">
        <v>494284</v>
      </c>
      <c r="AL264" s="22">
        <v>34956</v>
      </c>
      <c r="AM264" s="22">
        <v>9615864</v>
      </c>
    </row>
    <row r="265" spans="1:3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9472932</v>
      </c>
      <c r="F265" s="22">
        <v>0</v>
      </c>
      <c r="G265" s="22">
        <v>1198152</v>
      </c>
      <c r="H265" s="22">
        <v>1610738</v>
      </c>
      <c r="I265" s="22">
        <v>328164</v>
      </c>
      <c r="J265" s="22">
        <v>0</v>
      </c>
      <c r="K265" s="22">
        <v>0</v>
      </c>
      <c r="L265" s="22">
        <v>0</v>
      </c>
      <c r="M265" s="22">
        <v>12609986</v>
      </c>
      <c r="N265" s="22">
        <v>0</v>
      </c>
      <c r="O265" s="22">
        <v>4911721</v>
      </c>
      <c r="P265" s="22">
        <v>2734545</v>
      </c>
      <c r="Q265" s="22">
        <v>24780</v>
      </c>
      <c r="R265" s="22">
        <v>122220</v>
      </c>
      <c r="S265" s="22">
        <v>233138</v>
      </c>
      <c r="T265" s="22">
        <v>20636390</v>
      </c>
      <c r="U265" s="22">
        <v>6016271</v>
      </c>
      <c r="V265" s="22">
        <v>0</v>
      </c>
      <c r="W265" s="22">
        <v>419331</v>
      </c>
      <c r="X265" s="22">
        <v>463860</v>
      </c>
      <c r="Y265" s="22">
        <v>58277</v>
      </c>
      <c r="Z265" s="22">
        <v>0</v>
      </c>
      <c r="AA265" s="22">
        <v>0</v>
      </c>
      <c r="AB265" s="22">
        <v>0</v>
      </c>
      <c r="AC265" s="22">
        <v>6957739</v>
      </c>
      <c r="AD265" s="22">
        <v>2450163</v>
      </c>
      <c r="AE265" s="22">
        <v>1121168</v>
      </c>
      <c r="AF265" s="22">
        <v>0</v>
      </c>
      <c r="AG265" s="22">
        <v>32818</v>
      </c>
      <c r="AH265" s="22">
        <v>117796</v>
      </c>
      <c r="AI265" s="22">
        <v>10679684</v>
      </c>
      <c r="AJ265" s="22">
        <v>9956706</v>
      </c>
      <c r="AK265" s="22">
        <v>620012</v>
      </c>
      <c r="AL265" s="22">
        <v>0</v>
      </c>
      <c r="AM265" s="22">
        <v>9336694</v>
      </c>
    </row>
    <row r="266" spans="1:3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2143870</v>
      </c>
      <c r="F266" s="22">
        <v>0</v>
      </c>
      <c r="G266" s="22">
        <v>624093</v>
      </c>
      <c r="H266" s="22">
        <v>755150</v>
      </c>
      <c r="I266" s="22">
        <v>0</v>
      </c>
      <c r="J266" s="22">
        <v>0</v>
      </c>
      <c r="K266" s="22">
        <v>0</v>
      </c>
      <c r="L266" s="22">
        <v>0</v>
      </c>
      <c r="M266" s="22">
        <v>3523113</v>
      </c>
      <c r="N266" s="22">
        <v>0</v>
      </c>
      <c r="O266" s="22">
        <v>1040203</v>
      </c>
      <c r="P266" s="22">
        <v>745725</v>
      </c>
      <c r="Q266" s="22">
        <v>18217</v>
      </c>
      <c r="R266" s="22">
        <v>110449</v>
      </c>
      <c r="S266" s="22">
        <v>515742</v>
      </c>
      <c r="T266" s="22">
        <v>5953449</v>
      </c>
      <c r="U266" s="22">
        <v>1907717</v>
      </c>
      <c r="V266" s="22">
        <v>0</v>
      </c>
      <c r="W266" s="22">
        <v>451755</v>
      </c>
      <c r="X266" s="22">
        <v>115825</v>
      </c>
      <c r="Y266" s="22">
        <v>0</v>
      </c>
      <c r="Z266" s="22">
        <v>0</v>
      </c>
      <c r="AA266" s="22">
        <v>0</v>
      </c>
      <c r="AB266" s="22">
        <v>0</v>
      </c>
      <c r="AC266" s="22">
        <v>2475297</v>
      </c>
      <c r="AD266" s="22">
        <v>254191</v>
      </c>
      <c r="AE266" s="22">
        <v>459499</v>
      </c>
      <c r="AF266" s="22">
        <v>0</v>
      </c>
      <c r="AG266" s="22">
        <v>91521</v>
      </c>
      <c r="AH266" s="22">
        <v>224773</v>
      </c>
      <c r="AI266" s="22">
        <v>3505281</v>
      </c>
      <c r="AJ266" s="22">
        <v>2448168</v>
      </c>
      <c r="AK266" s="22">
        <v>0</v>
      </c>
      <c r="AL266" s="22">
        <v>0</v>
      </c>
      <c r="AM266" s="22">
        <v>2448168</v>
      </c>
    </row>
    <row r="267" spans="1:3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2384547</v>
      </c>
      <c r="F267" s="22">
        <v>0</v>
      </c>
      <c r="G267" s="22">
        <v>1666253</v>
      </c>
      <c r="H267" s="22">
        <v>886787</v>
      </c>
      <c r="I267" s="22">
        <v>0</v>
      </c>
      <c r="J267" s="22">
        <v>0</v>
      </c>
      <c r="K267" s="22">
        <v>0</v>
      </c>
      <c r="L267" s="22">
        <v>0</v>
      </c>
      <c r="M267" s="22">
        <v>4937587</v>
      </c>
      <c r="N267" s="22">
        <v>173760</v>
      </c>
      <c r="O267" s="22">
        <v>559952</v>
      </c>
      <c r="P267" s="22">
        <v>235778</v>
      </c>
      <c r="Q267" s="22">
        <v>126274</v>
      </c>
      <c r="R267" s="22">
        <v>54582</v>
      </c>
      <c r="S267" s="22">
        <v>124230</v>
      </c>
      <c r="T267" s="22">
        <v>6212163</v>
      </c>
      <c r="U267" s="22">
        <v>1385894</v>
      </c>
      <c r="V267" s="22">
        <v>0</v>
      </c>
      <c r="W267" s="22">
        <v>555558</v>
      </c>
      <c r="X267" s="22">
        <v>192764</v>
      </c>
      <c r="Y267" s="22">
        <v>0</v>
      </c>
      <c r="Z267" s="22">
        <v>0</v>
      </c>
      <c r="AA267" s="22">
        <v>0</v>
      </c>
      <c r="AB267" s="22">
        <v>0</v>
      </c>
      <c r="AC267" s="22">
        <v>2134216</v>
      </c>
      <c r="AD267" s="22">
        <v>372140</v>
      </c>
      <c r="AE267" s="22">
        <v>176672</v>
      </c>
      <c r="AF267" s="22">
        <v>0</v>
      </c>
      <c r="AG267" s="22">
        <v>54582</v>
      </c>
      <c r="AH267" s="22">
        <v>31613</v>
      </c>
      <c r="AI267" s="22">
        <v>2769223</v>
      </c>
      <c r="AJ267" s="22">
        <v>3442940</v>
      </c>
      <c r="AK267" s="22">
        <v>34810</v>
      </c>
      <c r="AL267" s="22">
        <v>0</v>
      </c>
      <c r="AM267" s="22">
        <v>3408130</v>
      </c>
    </row>
    <row r="268" spans="1:3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7280020</v>
      </c>
      <c r="F268" s="22">
        <v>0</v>
      </c>
      <c r="G268" s="22">
        <v>3587479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10867499</v>
      </c>
      <c r="N268" s="22">
        <v>0</v>
      </c>
      <c r="O268" s="22">
        <v>4396717</v>
      </c>
      <c r="P268" s="22">
        <v>656204</v>
      </c>
      <c r="Q268" s="22">
        <v>106260</v>
      </c>
      <c r="R268" s="22">
        <v>1694959</v>
      </c>
      <c r="S268" s="22">
        <v>179573</v>
      </c>
      <c r="T268" s="22">
        <v>17901212</v>
      </c>
      <c r="U268" s="22">
        <v>4308053</v>
      </c>
      <c r="V268" s="22">
        <v>0</v>
      </c>
      <c r="W268" s="22">
        <v>1965732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6273785</v>
      </c>
      <c r="AD268" s="22">
        <v>897138</v>
      </c>
      <c r="AE268" s="22">
        <v>545317</v>
      </c>
      <c r="AF268" s="22">
        <v>0</v>
      </c>
      <c r="AG268" s="22">
        <v>779920</v>
      </c>
      <c r="AH268" s="22">
        <v>92971</v>
      </c>
      <c r="AI268" s="22">
        <v>8589131</v>
      </c>
      <c r="AJ268" s="22">
        <v>9312081</v>
      </c>
      <c r="AK268" s="22">
        <v>0</v>
      </c>
      <c r="AL268" s="22">
        <v>393000</v>
      </c>
      <c r="AM268" s="22">
        <v>8919081</v>
      </c>
    </row>
    <row r="269" spans="1:3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3693593</v>
      </c>
      <c r="F269" s="22">
        <v>0</v>
      </c>
      <c r="G269" s="22">
        <v>3897537</v>
      </c>
      <c r="H269" s="22">
        <v>2522608</v>
      </c>
      <c r="I269" s="22">
        <v>0</v>
      </c>
      <c r="J269" s="22">
        <v>0</v>
      </c>
      <c r="K269" s="22">
        <v>0</v>
      </c>
      <c r="L269" s="22">
        <v>0</v>
      </c>
      <c r="M269" s="22">
        <v>10113738</v>
      </c>
      <c r="N269" s="22">
        <v>0</v>
      </c>
      <c r="O269" s="22">
        <v>3146249</v>
      </c>
      <c r="P269" s="22">
        <v>864267</v>
      </c>
      <c r="Q269" s="22">
        <v>25857</v>
      </c>
      <c r="R269" s="22">
        <v>344601</v>
      </c>
      <c r="S269" s="22">
        <v>369250</v>
      </c>
      <c r="T269" s="22">
        <v>14863962</v>
      </c>
      <c r="U269" s="22">
        <v>2928353</v>
      </c>
      <c r="V269" s="22">
        <v>0</v>
      </c>
      <c r="W269" s="22">
        <v>1770293</v>
      </c>
      <c r="X269" s="22">
        <v>2106731</v>
      </c>
      <c r="Y269" s="22">
        <v>0</v>
      </c>
      <c r="Z269" s="22">
        <v>0</v>
      </c>
      <c r="AA269" s="22">
        <v>0</v>
      </c>
      <c r="AB269" s="22">
        <v>0</v>
      </c>
      <c r="AC269" s="22">
        <v>6805377</v>
      </c>
      <c r="AD269" s="22">
        <v>1911510</v>
      </c>
      <c r="AE269" s="22">
        <v>517853</v>
      </c>
      <c r="AF269" s="22">
        <v>0</v>
      </c>
      <c r="AG269" s="22">
        <v>344551</v>
      </c>
      <c r="AH269" s="22">
        <v>293909</v>
      </c>
      <c r="AI269" s="22">
        <v>9873200</v>
      </c>
      <c r="AJ269" s="22">
        <v>4990762</v>
      </c>
      <c r="AK269" s="22">
        <v>550192</v>
      </c>
      <c r="AL269" s="22">
        <v>253431</v>
      </c>
      <c r="AM269" s="22">
        <v>4187139</v>
      </c>
    </row>
    <row r="270" spans="1:3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2258923</v>
      </c>
      <c r="F270" s="22">
        <v>0</v>
      </c>
      <c r="G270" s="22">
        <v>505804</v>
      </c>
      <c r="H270" s="22">
        <v>894537</v>
      </c>
      <c r="I270" s="22">
        <v>0</v>
      </c>
      <c r="J270" s="22">
        <v>0</v>
      </c>
      <c r="K270" s="22">
        <v>0</v>
      </c>
      <c r="L270" s="22">
        <v>0</v>
      </c>
      <c r="M270" s="22">
        <v>3659264</v>
      </c>
      <c r="N270" s="22">
        <v>91639</v>
      </c>
      <c r="O270" s="22">
        <v>2015531</v>
      </c>
      <c r="P270" s="22">
        <v>245316</v>
      </c>
      <c r="Q270" s="22">
        <v>77069</v>
      </c>
      <c r="R270" s="22">
        <v>7546</v>
      </c>
      <c r="S270" s="22">
        <v>47714</v>
      </c>
      <c r="T270" s="22">
        <v>6144079</v>
      </c>
      <c r="U270" s="22">
        <v>889234</v>
      </c>
      <c r="V270" s="22">
        <v>0</v>
      </c>
      <c r="W270" s="22">
        <v>349249</v>
      </c>
      <c r="X270" s="22">
        <v>745338</v>
      </c>
      <c r="Y270" s="22">
        <v>0</v>
      </c>
      <c r="Z270" s="22">
        <v>0</v>
      </c>
      <c r="AA270" s="22">
        <v>0</v>
      </c>
      <c r="AB270" s="22">
        <v>0</v>
      </c>
      <c r="AC270" s="22">
        <v>1983821</v>
      </c>
      <c r="AD270" s="22">
        <v>789404</v>
      </c>
      <c r="AE270" s="22">
        <v>194920</v>
      </c>
      <c r="AF270" s="22">
        <v>0</v>
      </c>
      <c r="AG270" s="22">
        <v>151</v>
      </c>
      <c r="AH270" s="22">
        <v>47714</v>
      </c>
      <c r="AI270" s="22">
        <v>3016010</v>
      </c>
      <c r="AJ270" s="22">
        <v>3128069</v>
      </c>
      <c r="AK270" s="22">
        <v>0</v>
      </c>
      <c r="AL270" s="22">
        <v>0</v>
      </c>
      <c r="AM270" s="22">
        <v>3128069</v>
      </c>
    </row>
    <row r="271" spans="1:3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2137850</v>
      </c>
      <c r="F271" s="22">
        <v>0</v>
      </c>
      <c r="G271" s="22">
        <v>472821</v>
      </c>
      <c r="H271" s="22">
        <v>1276524</v>
      </c>
      <c r="I271" s="22">
        <v>0</v>
      </c>
      <c r="J271" s="22">
        <v>0</v>
      </c>
      <c r="K271" s="22">
        <v>0</v>
      </c>
      <c r="L271" s="22">
        <v>0</v>
      </c>
      <c r="M271" s="22">
        <v>3887195</v>
      </c>
      <c r="N271" s="22">
        <v>0</v>
      </c>
      <c r="O271" s="22">
        <v>3110413</v>
      </c>
      <c r="P271" s="22">
        <v>373199</v>
      </c>
      <c r="Q271" s="22">
        <v>105038</v>
      </c>
      <c r="R271" s="22">
        <v>3443</v>
      </c>
      <c r="S271" s="22">
        <v>51010</v>
      </c>
      <c r="T271" s="22">
        <v>7530298</v>
      </c>
      <c r="U271" s="22">
        <v>1383346</v>
      </c>
      <c r="V271" s="22">
        <v>0</v>
      </c>
      <c r="W271" s="22">
        <v>215641</v>
      </c>
      <c r="X271" s="22">
        <v>298235</v>
      </c>
      <c r="Y271" s="22">
        <v>0</v>
      </c>
      <c r="Z271" s="22">
        <v>0</v>
      </c>
      <c r="AA271" s="22">
        <v>0</v>
      </c>
      <c r="AB271" s="22">
        <v>0</v>
      </c>
      <c r="AC271" s="22">
        <v>1897222</v>
      </c>
      <c r="AD271" s="22">
        <v>2078663</v>
      </c>
      <c r="AE271" s="22">
        <v>234347</v>
      </c>
      <c r="AF271" s="22">
        <v>0</v>
      </c>
      <c r="AG271" s="22">
        <v>3443</v>
      </c>
      <c r="AH271" s="22">
        <v>27592</v>
      </c>
      <c r="AI271" s="22">
        <v>4241267</v>
      </c>
      <c r="AJ271" s="22">
        <v>3289031</v>
      </c>
      <c r="AK271" s="22">
        <v>0</v>
      </c>
      <c r="AL271" s="22">
        <v>0</v>
      </c>
      <c r="AM271" s="22">
        <v>3289031</v>
      </c>
    </row>
    <row r="272" spans="1:3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2143966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2143966</v>
      </c>
      <c r="N272" s="22">
        <v>0</v>
      </c>
      <c r="O272" s="22">
        <v>140249</v>
      </c>
      <c r="P272" s="22">
        <v>70927</v>
      </c>
      <c r="Q272" s="22">
        <v>1713410</v>
      </c>
      <c r="R272" s="22">
        <v>0</v>
      </c>
      <c r="S272" s="22">
        <v>0</v>
      </c>
      <c r="T272" s="22">
        <v>4068552</v>
      </c>
      <c r="U272" s="22">
        <v>727816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727816</v>
      </c>
      <c r="AD272" s="22">
        <v>30795</v>
      </c>
      <c r="AE272" s="22">
        <v>48168</v>
      </c>
      <c r="AF272" s="22">
        <v>0</v>
      </c>
      <c r="AG272" s="22">
        <v>0</v>
      </c>
      <c r="AH272" s="22">
        <v>0</v>
      </c>
      <c r="AI272" s="22">
        <v>806779</v>
      </c>
      <c r="AJ272" s="22">
        <v>3261773</v>
      </c>
      <c r="AK272" s="22">
        <v>0</v>
      </c>
      <c r="AL272" s="22">
        <v>0</v>
      </c>
      <c r="AM272" s="22">
        <v>3261773</v>
      </c>
    </row>
    <row r="273" spans="1:3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788551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788551</v>
      </c>
      <c r="N273" s="22">
        <v>0</v>
      </c>
      <c r="O273" s="22">
        <v>6852</v>
      </c>
      <c r="P273" s="22">
        <v>12158</v>
      </c>
      <c r="Q273" s="22">
        <v>169942</v>
      </c>
      <c r="R273" s="22">
        <v>214573</v>
      </c>
      <c r="S273" s="22">
        <v>0</v>
      </c>
      <c r="T273" s="22">
        <v>1192076</v>
      </c>
      <c r="U273" s="22">
        <v>484722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484722</v>
      </c>
      <c r="AD273" s="22">
        <v>2192</v>
      </c>
      <c r="AE273" s="22">
        <v>9178</v>
      </c>
      <c r="AF273" s="22">
        <v>0</v>
      </c>
      <c r="AG273" s="22">
        <v>79281</v>
      </c>
      <c r="AH273" s="22">
        <v>0</v>
      </c>
      <c r="AI273" s="22">
        <v>575373</v>
      </c>
      <c r="AJ273" s="22">
        <v>616703</v>
      </c>
      <c r="AK273" s="22">
        <v>0</v>
      </c>
      <c r="AL273" s="22">
        <v>0</v>
      </c>
      <c r="AM273" s="22">
        <v>616703</v>
      </c>
    </row>
    <row r="274" spans="1:3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1262233</v>
      </c>
      <c r="F274" s="22">
        <v>0</v>
      </c>
      <c r="G274" s="22">
        <v>6000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1268233</v>
      </c>
      <c r="N274" s="22">
        <v>54492</v>
      </c>
      <c r="O274" s="22">
        <v>222147</v>
      </c>
      <c r="P274" s="22">
        <v>5641</v>
      </c>
      <c r="Q274" s="22">
        <v>330721</v>
      </c>
      <c r="R274" s="22">
        <v>239794</v>
      </c>
      <c r="S274" s="22">
        <v>0</v>
      </c>
      <c r="T274" s="22">
        <v>2121028</v>
      </c>
      <c r="U274" s="22">
        <v>966142</v>
      </c>
      <c r="V274" s="22">
        <v>0</v>
      </c>
      <c r="W274" s="22">
        <v>6000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972142</v>
      </c>
      <c r="AD274" s="22">
        <v>43371</v>
      </c>
      <c r="AE274" s="22">
        <v>1410</v>
      </c>
      <c r="AF274" s="22">
        <v>0</v>
      </c>
      <c r="AG274" s="22">
        <v>79862</v>
      </c>
      <c r="AH274" s="22">
        <v>0</v>
      </c>
      <c r="AI274" s="22">
        <v>1096785</v>
      </c>
      <c r="AJ274" s="22">
        <v>1024243</v>
      </c>
      <c r="AK274" s="22">
        <v>0</v>
      </c>
      <c r="AL274" s="22">
        <v>0</v>
      </c>
      <c r="AM274" s="22">
        <v>1024243</v>
      </c>
    </row>
    <row r="275" spans="1:3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413036</v>
      </c>
      <c r="F275" s="22">
        <v>0</v>
      </c>
      <c r="G275" s="22">
        <v>0</v>
      </c>
      <c r="H275" s="22">
        <v>2528502</v>
      </c>
      <c r="I275" s="22">
        <v>0</v>
      </c>
      <c r="J275" s="22">
        <v>0</v>
      </c>
      <c r="K275" s="22">
        <v>0</v>
      </c>
      <c r="L275" s="22">
        <v>0</v>
      </c>
      <c r="M275" s="22">
        <v>2941538</v>
      </c>
      <c r="N275" s="22">
        <v>0</v>
      </c>
      <c r="O275" s="22">
        <v>219713</v>
      </c>
      <c r="P275" s="22">
        <v>120116</v>
      </c>
      <c r="Q275" s="22">
        <v>7100</v>
      </c>
      <c r="R275" s="22">
        <v>755439</v>
      </c>
      <c r="S275" s="22">
        <v>24358</v>
      </c>
      <c r="T275" s="22">
        <v>4068264</v>
      </c>
      <c r="U275" s="22">
        <v>410419</v>
      </c>
      <c r="V275" s="22">
        <v>0</v>
      </c>
      <c r="W275" s="22">
        <v>0</v>
      </c>
      <c r="X275" s="22">
        <v>294449</v>
      </c>
      <c r="Y275" s="22">
        <v>0</v>
      </c>
      <c r="Z275" s="22">
        <v>0</v>
      </c>
      <c r="AA275" s="22">
        <v>0</v>
      </c>
      <c r="AB275" s="22">
        <v>0</v>
      </c>
      <c r="AC275" s="22">
        <v>704868</v>
      </c>
      <c r="AD275" s="22">
        <v>26363</v>
      </c>
      <c r="AE275" s="22">
        <v>52022</v>
      </c>
      <c r="AF275" s="22">
        <v>0</v>
      </c>
      <c r="AG275" s="22">
        <v>125761</v>
      </c>
      <c r="AH275" s="22">
        <v>3800</v>
      </c>
      <c r="AI275" s="22">
        <v>912814</v>
      </c>
      <c r="AJ275" s="22">
        <v>3155450</v>
      </c>
      <c r="AK275" s="22">
        <v>219713</v>
      </c>
      <c r="AL275" s="22">
        <v>0</v>
      </c>
      <c r="AM275" s="22">
        <v>2935737</v>
      </c>
    </row>
    <row r="276" spans="1:3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1137109</v>
      </c>
      <c r="F276" s="22">
        <v>0</v>
      </c>
      <c r="G276" s="22">
        <v>0</v>
      </c>
      <c r="H276" s="22">
        <v>55573</v>
      </c>
      <c r="I276" s="22">
        <v>0</v>
      </c>
      <c r="J276" s="22">
        <v>0</v>
      </c>
      <c r="K276" s="22">
        <v>0</v>
      </c>
      <c r="L276" s="22">
        <v>0</v>
      </c>
      <c r="M276" s="22">
        <v>1192682</v>
      </c>
      <c r="N276" s="22">
        <v>0</v>
      </c>
      <c r="O276" s="22">
        <v>0</v>
      </c>
      <c r="P276" s="22">
        <v>1756</v>
      </c>
      <c r="Q276" s="22">
        <v>0</v>
      </c>
      <c r="R276" s="22">
        <v>105027</v>
      </c>
      <c r="S276" s="22">
        <v>0</v>
      </c>
      <c r="T276" s="22">
        <v>1299465</v>
      </c>
      <c r="U276" s="22">
        <v>572852</v>
      </c>
      <c r="V276" s="22">
        <v>0</v>
      </c>
      <c r="W276" s="22">
        <v>0</v>
      </c>
      <c r="X276" s="22">
        <v>52037</v>
      </c>
      <c r="Y276" s="22">
        <v>0</v>
      </c>
      <c r="Z276" s="22">
        <v>0</v>
      </c>
      <c r="AA276" s="22">
        <v>0</v>
      </c>
      <c r="AB276" s="22">
        <v>0</v>
      </c>
      <c r="AC276" s="22">
        <v>624889</v>
      </c>
      <c r="AD276" s="22">
        <v>0</v>
      </c>
      <c r="AE276" s="22">
        <v>1755</v>
      </c>
      <c r="AF276" s="22">
        <v>0</v>
      </c>
      <c r="AG276" s="22">
        <v>26009</v>
      </c>
      <c r="AH276" s="22">
        <v>0</v>
      </c>
      <c r="AI276" s="22">
        <v>652653</v>
      </c>
      <c r="AJ276" s="22">
        <v>646812</v>
      </c>
      <c r="AK276" s="22">
        <v>0</v>
      </c>
      <c r="AL276" s="22">
        <v>0</v>
      </c>
      <c r="AM276" s="22">
        <v>646812</v>
      </c>
    </row>
    <row r="277" spans="1:3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127256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127256</v>
      </c>
      <c r="N277" s="22">
        <v>0</v>
      </c>
      <c r="O277" s="22">
        <v>469132</v>
      </c>
      <c r="P277" s="22">
        <v>94775</v>
      </c>
      <c r="Q277" s="22">
        <v>0</v>
      </c>
      <c r="R277" s="22">
        <v>0</v>
      </c>
      <c r="S277" s="22">
        <v>6788</v>
      </c>
      <c r="T277" s="22">
        <v>697951</v>
      </c>
      <c r="U277" s="22">
        <v>90710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90710</v>
      </c>
      <c r="AD277" s="22">
        <v>87014</v>
      </c>
      <c r="AE277" s="22">
        <v>65496</v>
      </c>
      <c r="AF277" s="22">
        <v>0</v>
      </c>
      <c r="AG277" s="22">
        <v>0</v>
      </c>
      <c r="AH277" s="22">
        <v>679</v>
      </c>
      <c r="AI277" s="22">
        <v>243899</v>
      </c>
      <c r="AJ277" s="22">
        <v>454052</v>
      </c>
      <c r="AK277" s="22">
        <v>0</v>
      </c>
      <c r="AL277" s="22">
        <v>0</v>
      </c>
      <c r="AM277" s="22">
        <v>454052</v>
      </c>
    </row>
    <row r="278" spans="1:3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249209</v>
      </c>
      <c r="F278" s="22">
        <v>0</v>
      </c>
      <c r="G278" s="22">
        <v>6222</v>
      </c>
      <c r="H278" s="22">
        <v>5300</v>
      </c>
      <c r="I278" s="22">
        <v>70218</v>
      </c>
      <c r="J278" s="22">
        <v>0</v>
      </c>
      <c r="K278" s="22">
        <v>0</v>
      </c>
      <c r="L278" s="22">
        <v>0</v>
      </c>
      <c r="M278" s="22">
        <v>330949</v>
      </c>
      <c r="N278" s="22">
        <v>161839</v>
      </c>
      <c r="O278" s="22">
        <v>55688</v>
      </c>
      <c r="P278" s="22">
        <v>180390</v>
      </c>
      <c r="Q278" s="22">
        <v>1710</v>
      </c>
      <c r="R278" s="22">
        <v>111409</v>
      </c>
      <c r="S278" s="22">
        <v>0</v>
      </c>
      <c r="T278" s="22">
        <v>841985</v>
      </c>
      <c r="U278" s="22">
        <v>89863</v>
      </c>
      <c r="V278" s="22">
        <v>0</v>
      </c>
      <c r="W278" s="22">
        <v>1320</v>
      </c>
      <c r="X278" s="22">
        <v>2177</v>
      </c>
      <c r="Y278" s="22">
        <v>10648</v>
      </c>
      <c r="Z278" s="22">
        <v>0</v>
      </c>
      <c r="AA278" s="22">
        <v>0</v>
      </c>
      <c r="AB278" s="22">
        <v>0</v>
      </c>
      <c r="AC278" s="22">
        <v>104008</v>
      </c>
      <c r="AD278" s="22">
        <v>34315</v>
      </c>
      <c r="AE278" s="22">
        <v>70867</v>
      </c>
      <c r="AF278" s="22">
        <v>0</v>
      </c>
      <c r="AG278" s="22">
        <v>25741</v>
      </c>
      <c r="AH278" s="22">
        <v>0</v>
      </c>
      <c r="AI278" s="22">
        <v>234931</v>
      </c>
      <c r="AJ278" s="22">
        <v>607054</v>
      </c>
      <c r="AK278" s="22">
        <v>0</v>
      </c>
      <c r="AL278" s="22">
        <v>0</v>
      </c>
      <c r="AM278" s="22">
        <v>607054</v>
      </c>
    </row>
    <row r="279" spans="1:3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371966</v>
      </c>
      <c r="F279" s="22">
        <v>0</v>
      </c>
      <c r="G279" s="22">
        <v>91911</v>
      </c>
      <c r="H279" s="22">
        <v>0</v>
      </c>
      <c r="I279" s="22">
        <v>0</v>
      </c>
      <c r="J279" s="22">
        <v>0</v>
      </c>
      <c r="K279" s="22">
        <v>22600</v>
      </c>
      <c r="L279" s="22">
        <v>0</v>
      </c>
      <c r="M279" s="22">
        <v>486477</v>
      </c>
      <c r="N279" s="22">
        <v>0</v>
      </c>
      <c r="O279" s="22">
        <v>6089</v>
      </c>
      <c r="P279" s="22">
        <v>414552</v>
      </c>
      <c r="Q279" s="22">
        <v>51475</v>
      </c>
      <c r="R279" s="22">
        <v>0</v>
      </c>
      <c r="S279" s="22">
        <v>0</v>
      </c>
      <c r="T279" s="22">
        <v>958593</v>
      </c>
      <c r="U279" s="22">
        <v>132815</v>
      </c>
      <c r="V279" s="22">
        <v>0</v>
      </c>
      <c r="W279" s="22">
        <v>68933</v>
      </c>
      <c r="X279" s="22">
        <v>0</v>
      </c>
      <c r="Y279" s="22">
        <v>16950</v>
      </c>
      <c r="Z279" s="22">
        <v>0</v>
      </c>
      <c r="AA279" s="22">
        <v>0</v>
      </c>
      <c r="AB279" s="22">
        <v>0</v>
      </c>
      <c r="AC279" s="22">
        <v>218698</v>
      </c>
      <c r="AD279" s="22">
        <v>6088</v>
      </c>
      <c r="AE279" s="22">
        <v>96608</v>
      </c>
      <c r="AF279" s="22">
        <v>0</v>
      </c>
      <c r="AG279" s="22">
        <v>0</v>
      </c>
      <c r="AH279" s="22">
        <v>0</v>
      </c>
      <c r="AI279" s="22">
        <v>321394</v>
      </c>
      <c r="AJ279" s="22">
        <v>637199</v>
      </c>
      <c r="AK279" s="22">
        <v>0</v>
      </c>
      <c r="AL279" s="22">
        <v>0</v>
      </c>
      <c r="AM279" s="22">
        <v>637199</v>
      </c>
    </row>
    <row r="280" spans="1:3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1266287</v>
      </c>
      <c r="F280" s="22">
        <v>0</v>
      </c>
      <c r="G280" s="22">
        <v>0</v>
      </c>
      <c r="H280" s="22">
        <v>2631657</v>
      </c>
      <c r="I280" s="22">
        <v>0</v>
      </c>
      <c r="J280" s="22">
        <v>0</v>
      </c>
      <c r="K280" s="22">
        <v>0</v>
      </c>
      <c r="L280" s="22">
        <v>0</v>
      </c>
      <c r="M280" s="22">
        <v>3897944</v>
      </c>
      <c r="N280" s="22">
        <v>0</v>
      </c>
      <c r="O280" s="22">
        <v>0</v>
      </c>
      <c r="P280" s="22">
        <v>145160</v>
      </c>
      <c r="Q280" s="22">
        <v>3774715</v>
      </c>
      <c r="R280" s="22">
        <v>93951</v>
      </c>
      <c r="S280" s="22">
        <v>7401</v>
      </c>
      <c r="T280" s="22">
        <v>7919171</v>
      </c>
      <c r="U280" s="22">
        <v>1051897</v>
      </c>
      <c r="V280" s="22">
        <v>0</v>
      </c>
      <c r="W280" s="22">
        <v>0</v>
      </c>
      <c r="X280" s="22">
        <v>478955</v>
      </c>
      <c r="Y280" s="22">
        <v>0</v>
      </c>
      <c r="Z280" s="22">
        <v>0</v>
      </c>
      <c r="AA280" s="22">
        <v>0</v>
      </c>
      <c r="AB280" s="22">
        <v>0</v>
      </c>
      <c r="AC280" s="22">
        <v>1530852</v>
      </c>
      <c r="AD280" s="22">
        <v>0</v>
      </c>
      <c r="AE280" s="22">
        <v>112114</v>
      </c>
      <c r="AF280" s="22">
        <v>0</v>
      </c>
      <c r="AG280" s="22">
        <v>67175</v>
      </c>
      <c r="AH280" s="22">
        <v>1110</v>
      </c>
      <c r="AI280" s="22">
        <v>1711251</v>
      </c>
      <c r="AJ280" s="22">
        <v>6207920</v>
      </c>
      <c r="AK280" s="22">
        <v>0</v>
      </c>
      <c r="AL280" s="22">
        <v>0</v>
      </c>
      <c r="AM280" s="22">
        <v>6207920</v>
      </c>
    </row>
    <row r="281" spans="1:3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595781</v>
      </c>
      <c r="F281" s="22">
        <v>0</v>
      </c>
      <c r="G281" s="22">
        <v>7148</v>
      </c>
      <c r="H281" s="22">
        <v>0</v>
      </c>
      <c r="I281" s="22">
        <v>7284</v>
      </c>
      <c r="J281" s="22">
        <v>0</v>
      </c>
      <c r="K281" s="22">
        <v>0</v>
      </c>
      <c r="L281" s="22">
        <v>0</v>
      </c>
      <c r="M281" s="22">
        <v>610213</v>
      </c>
      <c r="N281" s="22">
        <v>0</v>
      </c>
      <c r="O281" s="22">
        <v>622795</v>
      </c>
      <c r="P281" s="22">
        <v>26748</v>
      </c>
      <c r="Q281" s="22">
        <v>36970</v>
      </c>
      <c r="R281" s="22">
        <v>177801</v>
      </c>
      <c r="S281" s="22">
        <v>15479</v>
      </c>
      <c r="T281" s="22">
        <v>1490006</v>
      </c>
      <c r="U281" s="22">
        <v>299699</v>
      </c>
      <c r="V281" s="22">
        <v>0</v>
      </c>
      <c r="W281" s="22">
        <v>1908</v>
      </c>
      <c r="X281" s="22">
        <v>0</v>
      </c>
      <c r="Y281" s="22">
        <v>3739</v>
      </c>
      <c r="Z281" s="22">
        <v>0</v>
      </c>
      <c r="AA281" s="22">
        <v>0</v>
      </c>
      <c r="AB281" s="22">
        <v>0</v>
      </c>
      <c r="AC281" s="22">
        <v>305346</v>
      </c>
      <c r="AD281" s="22">
        <v>203969</v>
      </c>
      <c r="AE281" s="22">
        <v>20720</v>
      </c>
      <c r="AF281" s="22">
        <v>0</v>
      </c>
      <c r="AG281" s="22">
        <v>110072</v>
      </c>
      <c r="AH281" s="22">
        <v>15479</v>
      </c>
      <c r="AI281" s="22">
        <v>655586</v>
      </c>
      <c r="AJ281" s="22">
        <v>834420</v>
      </c>
      <c r="AK281" s="22">
        <v>0</v>
      </c>
      <c r="AL281" s="22">
        <v>0</v>
      </c>
      <c r="AM281" s="22">
        <v>834420</v>
      </c>
    </row>
    <row r="282" spans="1:3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1593025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1593025</v>
      </c>
      <c r="N282" s="22">
        <v>0</v>
      </c>
      <c r="O282" s="22">
        <v>311581</v>
      </c>
      <c r="P282" s="22">
        <v>151945</v>
      </c>
      <c r="Q282" s="22">
        <v>4337741</v>
      </c>
      <c r="R282" s="22">
        <v>872549</v>
      </c>
      <c r="S282" s="22">
        <v>12500</v>
      </c>
      <c r="T282" s="22">
        <v>7279341</v>
      </c>
      <c r="U282" s="22">
        <v>1334893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1334893</v>
      </c>
      <c r="AD282" s="22">
        <v>18680</v>
      </c>
      <c r="AE282" s="22">
        <v>87807</v>
      </c>
      <c r="AF282" s="22">
        <v>0</v>
      </c>
      <c r="AG282" s="22">
        <v>388268</v>
      </c>
      <c r="AH282" s="22">
        <v>12500</v>
      </c>
      <c r="AI282" s="22">
        <v>1842148</v>
      </c>
      <c r="AJ282" s="22">
        <v>5437193</v>
      </c>
      <c r="AK282" s="22">
        <v>0</v>
      </c>
      <c r="AL282" s="22">
        <v>0</v>
      </c>
      <c r="AM282" s="22">
        <v>5437193</v>
      </c>
    </row>
    <row r="283" spans="1:3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1476800</v>
      </c>
      <c r="F283" s="22">
        <v>0</v>
      </c>
      <c r="G283" s="22">
        <v>0</v>
      </c>
      <c r="H283" s="22">
        <v>2584511</v>
      </c>
      <c r="I283" s="22">
        <v>0</v>
      </c>
      <c r="J283" s="22">
        <v>0</v>
      </c>
      <c r="K283" s="22">
        <v>0</v>
      </c>
      <c r="L283" s="22">
        <v>0</v>
      </c>
      <c r="M283" s="22">
        <v>4061311</v>
      </c>
      <c r="N283" s="22">
        <v>42136</v>
      </c>
      <c r="O283" s="22">
        <v>0</v>
      </c>
      <c r="P283" s="22">
        <v>40354</v>
      </c>
      <c r="Q283" s="22">
        <v>3664622</v>
      </c>
      <c r="R283" s="22">
        <v>93995</v>
      </c>
      <c r="S283" s="22">
        <v>7401</v>
      </c>
      <c r="T283" s="22">
        <v>7909819</v>
      </c>
      <c r="U283" s="22">
        <v>993560</v>
      </c>
      <c r="V283" s="22">
        <v>0</v>
      </c>
      <c r="W283" s="22">
        <v>0</v>
      </c>
      <c r="X283" s="22">
        <v>172026</v>
      </c>
      <c r="Y283" s="22">
        <v>0</v>
      </c>
      <c r="Z283" s="22">
        <v>0</v>
      </c>
      <c r="AA283" s="22">
        <v>0</v>
      </c>
      <c r="AB283" s="22">
        <v>0</v>
      </c>
      <c r="AC283" s="22">
        <v>1165586</v>
      </c>
      <c r="AD283" s="22">
        <v>0</v>
      </c>
      <c r="AE283" s="22">
        <v>30145</v>
      </c>
      <c r="AF283" s="22">
        <v>0</v>
      </c>
      <c r="AG283" s="22">
        <v>79749</v>
      </c>
      <c r="AH283" s="22">
        <v>1480</v>
      </c>
      <c r="AI283" s="22">
        <v>1276960</v>
      </c>
      <c r="AJ283" s="22">
        <v>6632859</v>
      </c>
      <c r="AK283" s="22">
        <v>0</v>
      </c>
      <c r="AL283" s="22">
        <v>0</v>
      </c>
      <c r="AM283" s="22">
        <v>6632859</v>
      </c>
    </row>
    <row r="284" spans="1:3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1536450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1536450</v>
      </c>
      <c r="N284" s="22">
        <v>0</v>
      </c>
      <c r="O284" s="22">
        <v>540375</v>
      </c>
      <c r="P284" s="22">
        <v>712463</v>
      </c>
      <c r="Q284" s="22">
        <v>182563</v>
      </c>
      <c r="R284" s="22">
        <v>178586</v>
      </c>
      <c r="S284" s="22">
        <v>0</v>
      </c>
      <c r="T284" s="22">
        <v>3150437</v>
      </c>
      <c r="U284" s="22">
        <v>836619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836619</v>
      </c>
      <c r="AD284" s="22">
        <v>346793</v>
      </c>
      <c r="AE284" s="22">
        <v>355302</v>
      </c>
      <c r="AF284" s="22">
        <v>0</v>
      </c>
      <c r="AG284" s="22">
        <v>30387</v>
      </c>
      <c r="AH284" s="22">
        <v>0</v>
      </c>
      <c r="AI284" s="22">
        <v>1569101</v>
      </c>
      <c r="AJ284" s="22">
        <v>1581336</v>
      </c>
      <c r="AK284" s="22">
        <v>0</v>
      </c>
      <c r="AL284" s="22">
        <v>0</v>
      </c>
      <c r="AM284" s="22">
        <v>1581336</v>
      </c>
    </row>
    <row r="285" spans="1:3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331943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331943</v>
      </c>
      <c r="N285" s="22">
        <v>0</v>
      </c>
      <c r="O285" s="22">
        <v>311438</v>
      </c>
      <c r="P285" s="22">
        <v>122583</v>
      </c>
      <c r="Q285" s="22">
        <v>107001</v>
      </c>
      <c r="R285" s="22">
        <v>497111</v>
      </c>
      <c r="S285" s="22">
        <v>5519</v>
      </c>
      <c r="T285" s="22">
        <v>1375595</v>
      </c>
      <c r="U285" s="22">
        <v>141823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141823</v>
      </c>
      <c r="AD285" s="22">
        <v>49489</v>
      </c>
      <c r="AE285" s="22">
        <v>91318</v>
      </c>
      <c r="AF285" s="22">
        <v>0</v>
      </c>
      <c r="AG285" s="22">
        <v>162195</v>
      </c>
      <c r="AH285" s="22">
        <v>861</v>
      </c>
      <c r="AI285" s="22">
        <v>445686</v>
      </c>
      <c r="AJ285" s="22">
        <v>929909</v>
      </c>
      <c r="AK285" s="22">
        <v>226713</v>
      </c>
      <c r="AL285" s="22">
        <v>0</v>
      </c>
      <c r="AM285" s="22">
        <v>703196</v>
      </c>
    </row>
    <row r="286" spans="1:3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2018125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2018125</v>
      </c>
      <c r="N286" s="22">
        <v>0</v>
      </c>
      <c r="O286" s="22">
        <v>103578</v>
      </c>
      <c r="P286" s="22">
        <v>37289</v>
      </c>
      <c r="Q286" s="22">
        <v>175269</v>
      </c>
      <c r="R286" s="22">
        <v>80222</v>
      </c>
      <c r="S286" s="22">
        <v>0</v>
      </c>
      <c r="T286" s="22">
        <v>2414483</v>
      </c>
      <c r="U286" s="22">
        <v>859385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859385</v>
      </c>
      <c r="AD286" s="22">
        <v>41630</v>
      </c>
      <c r="AE286" s="22">
        <v>5593</v>
      </c>
      <c r="AF286" s="22">
        <v>0</v>
      </c>
      <c r="AG286" s="22">
        <v>44698</v>
      </c>
      <c r="AH286" s="22">
        <v>0</v>
      </c>
      <c r="AI286" s="22">
        <v>951306</v>
      </c>
      <c r="AJ286" s="22">
        <v>1463177</v>
      </c>
      <c r="AK286" s="22">
        <v>0</v>
      </c>
      <c r="AL286" s="22">
        <v>0</v>
      </c>
      <c r="AM286" s="22">
        <v>1463177</v>
      </c>
    </row>
    <row r="287" spans="1:3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2472117</v>
      </c>
      <c r="F287" s="22">
        <v>0</v>
      </c>
      <c r="G287" s="22">
        <v>1652</v>
      </c>
      <c r="H287" s="22">
        <v>0</v>
      </c>
      <c r="I287" s="22">
        <v>125723</v>
      </c>
      <c r="J287" s="22">
        <v>0</v>
      </c>
      <c r="K287" s="22">
        <v>0</v>
      </c>
      <c r="L287" s="22">
        <v>0</v>
      </c>
      <c r="M287" s="22">
        <v>2599492</v>
      </c>
      <c r="N287" s="22">
        <v>0</v>
      </c>
      <c r="O287" s="22">
        <v>168015</v>
      </c>
      <c r="P287" s="22">
        <v>30545</v>
      </c>
      <c r="Q287" s="22">
        <v>54960</v>
      </c>
      <c r="R287" s="22">
        <v>290067</v>
      </c>
      <c r="S287" s="22">
        <v>0</v>
      </c>
      <c r="T287" s="22">
        <v>3143079</v>
      </c>
      <c r="U287" s="22">
        <v>1427160</v>
      </c>
      <c r="V287" s="22">
        <v>0</v>
      </c>
      <c r="W287" s="22">
        <v>1652</v>
      </c>
      <c r="X287" s="22">
        <v>0</v>
      </c>
      <c r="Y287" s="22">
        <v>104677</v>
      </c>
      <c r="Z287" s="22">
        <v>0</v>
      </c>
      <c r="AA287" s="22">
        <v>0</v>
      </c>
      <c r="AB287" s="22">
        <v>0</v>
      </c>
      <c r="AC287" s="22">
        <v>1533489</v>
      </c>
      <c r="AD287" s="22">
        <v>99413</v>
      </c>
      <c r="AE287" s="22">
        <v>21339</v>
      </c>
      <c r="AF287" s="22">
        <v>0</v>
      </c>
      <c r="AG287" s="22">
        <v>79054</v>
      </c>
      <c r="AH287" s="22">
        <v>0</v>
      </c>
      <c r="AI287" s="22">
        <v>1733295</v>
      </c>
      <c r="AJ287" s="22">
        <v>1409784</v>
      </c>
      <c r="AK287" s="22">
        <v>0</v>
      </c>
      <c r="AL287" s="22">
        <v>0</v>
      </c>
      <c r="AM287" s="22">
        <v>1409784</v>
      </c>
    </row>
    <row r="288" spans="1:3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740939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740939</v>
      </c>
      <c r="N288" s="22">
        <v>87416</v>
      </c>
      <c r="O288" s="22">
        <v>112970</v>
      </c>
      <c r="P288" s="22">
        <v>74301</v>
      </c>
      <c r="Q288" s="22">
        <v>161170</v>
      </c>
      <c r="R288" s="22">
        <v>106047</v>
      </c>
      <c r="S288" s="22">
        <v>0</v>
      </c>
      <c r="T288" s="22">
        <v>1282843</v>
      </c>
      <c r="U288" s="22">
        <v>470591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470591</v>
      </c>
      <c r="AD288" s="22">
        <v>57784</v>
      </c>
      <c r="AE288" s="22">
        <v>6837</v>
      </c>
      <c r="AF288" s="22">
        <v>0</v>
      </c>
      <c r="AG288" s="22">
        <v>17596</v>
      </c>
      <c r="AH288" s="22">
        <v>0</v>
      </c>
      <c r="AI288" s="22">
        <v>552808</v>
      </c>
      <c r="AJ288" s="22">
        <v>730035</v>
      </c>
      <c r="AK288" s="22">
        <v>0</v>
      </c>
      <c r="AL288" s="22">
        <v>0</v>
      </c>
      <c r="AM288" s="22">
        <v>730035</v>
      </c>
    </row>
    <row r="289" spans="1:3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183550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183550</v>
      </c>
      <c r="N289" s="22">
        <v>9973</v>
      </c>
      <c r="O289" s="22">
        <v>48723</v>
      </c>
      <c r="P289" s="22">
        <v>59297</v>
      </c>
      <c r="Q289" s="22">
        <v>280469</v>
      </c>
      <c r="R289" s="22">
        <v>563925</v>
      </c>
      <c r="S289" s="22">
        <v>0</v>
      </c>
      <c r="T289" s="22">
        <v>1145937</v>
      </c>
      <c r="U289" s="22">
        <v>105910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105910</v>
      </c>
      <c r="AD289" s="22">
        <v>4948</v>
      </c>
      <c r="AE289" s="22">
        <v>38128</v>
      </c>
      <c r="AF289" s="22">
        <v>0</v>
      </c>
      <c r="AG289" s="22">
        <v>255858</v>
      </c>
      <c r="AH289" s="22">
        <v>0</v>
      </c>
      <c r="AI289" s="22">
        <v>404844</v>
      </c>
      <c r="AJ289" s="22">
        <v>741093</v>
      </c>
      <c r="AK289" s="22">
        <v>0</v>
      </c>
      <c r="AL289" s="22">
        <v>0</v>
      </c>
      <c r="AM289" s="22">
        <v>741093</v>
      </c>
    </row>
    <row r="290" spans="1:3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1045988</v>
      </c>
      <c r="F290" s="22">
        <v>0</v>
      </c>
      <c r="G290" s="22">
        <v>0</v>
      </c>
      <c r="H290" s="22">
        <v>586824</v>
      </c>
      <c r="I290" s="22">
        <v>0</v>
      </c>
      <c r="J290" s="22">
        <v>0</v>
      </c>
      <c r="K290" s="22">
        <v>0</v>
      </c>
      <c r="L290" s="22">
        <v>0</v>
      </c>
      <c r="M290" s="22">
        <v>1632812</v>
      </c>
      <c r="N290" s="22">
        <v>0</v>
      </c>
      <c r="O290" s="22">
        <v>873478</v>
      </c>
      <c r="P290" s="22">
        <v>41363</v>
      </c>
      <c r="Q290" s="22">
        <v>7100</v>
      </c>
      <c r="R290" s="22">
        <v>371971</v>
      </c>
      <c r="S290" s="22">
        <v>23417</v>
      </c>
      <c r="T290" s="22">
        <v>2950141</v>
      </c>
      <c r="U290" s="22">
        <v>906997</v>
      </c>
      <c r="V290" s="22">
        <v>0</v>
      </c>
      <c r="W290" s="22">
        <v>0</v>
      </c>
      <c r="X290" s="22">
        <v>186931</v>
      </c>
      <c r="Y290" s="22">
        <v>0</v>
      </c>
      <c r="Z290" s="22">
        <v>0</v>
      </c>
      <c r="AA290" s="22">
        <v>0</v>
      </c>
      <c r="AB290" s="22">
        <v>0</v>
      </c>
      <c r="AC290" s="22">
        <v>1093928</v>
      </c>
      <c r="AD290" s="22">
        <v>69111</v>
      </c>
      <c r="AE290" s="22">
        <v>18870</v>
      </c>
      <c r="AF290" s="22">
        <v>0</v>
      </c>
      <c r="AG290" s="22">
        <v>164773</v>
      </c>
      <c r="AH290" s="22">
        <v>3653</v>
      </c>
      <c r="AI290" s="22">
        <v>1350335</v>
      </c>
      <c r="AJ290" s="22">
        <v>1599806</v>
      </c>
      <c r="AK290" s="22">
        <v>0</v>
      </c>
      <c r="AL290" s="22">
        <v>0</v>
      </c>
      <c r="AM290" s="22">
        <v>1599806</v>
      </c>
    </row>
    <row r="291" spans="1:3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439610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439610</v>
      </c>
      <c r="N291" s="22">
        <v>1300</v>
      </c>
      <c r="O291" s="22">
        <v>193735</v>
      </c>
      <c r="P291" s="22">
        <v>58402</v>
      </c>
      <c r="Q291" s="22">
        <v>354259</v>
      </c>
      <c r="R291" s="22">
        <v>346367</v>
      </c>
      <c r="S291" s="22">
        <v>0</v>
      </c>
      <c r="T291" s="22">
        <v>1393673</v>
      </c>
      <c r="U291" s="22">
        <v>275984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275984</v>
      </c>
      <c r="AD291" s="22">
        <v>38922</v>
      </c>
      <c r="AE291" s="22">
        <v>58402</v>
      </c>
      <c r="AF291" s="22">
        <v>0</v>
      </c>
      <c r="AG291" s="22">
        <v>58700</v>
      </c>
      <c r="AH291" s="22">
        <v>0</v>
      </c>
      <c r="AI291" s="22">
        <v>432008</v>
      </c>
      <c r="AJ291" s="22">
        <v>961665</v>
      </c>
      <c r="AK291" s="22">
        <v>0</v>
      </c>
      <c r="AL291" s="22">
        <v>0</v>
      </c>
      <c r="AM291" s="22">
        <v>961665</v>
      </c>
    </row>
    <row r="292" spans="1:3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778401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778401</v>
      </c>
      <c r="N292" s="22">
        <v>0</v>
      </c>
      <c r="O292" s="22">
        <v>89627</v>
      </c>
      <c r="P292" s="22">
        <v>10062</v>
      </c>
      <c r="Q292" s="22">
        <v>245645</v>
      </c>
      <c r="R292" s="22">
        <v>189035</v>
      </c>
      <c r="S292" s="22">
        <v>0</v>
      </c>
      <c r="T292" s="22">
        <v>1312770</v>
      </c>
      <c r="U292" s="22">
        <v>209529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209529</v>
      </c>
      <c r="AD292" s="22">
        <v>8067</v>
      </c>
      <c r="AE292" s="22">
        <v>10062</v>
      </c>
      <c r="AF292" s="22">
        <v>0</v>
      </c>
      <c r="AG292" s="22">
        <v>94820</v>
      </c>
      <c r="AH292" s="22">
        <v>0</v>
      </c>
      <c r="AI292" s="22">
        <v>322478</v>
      </c>
      <c r="AJ292" s="22">
        <v>990292</v>
      </c>
      <c r="AK292" s="22">
        <v>0</v>
      </c>
      <c r="AL292" s="22">
        <v>0</v>
      </c>
      <c r="AM292" s="22">
        <v>990292</v>
      </c>
    </row>
    <row r="293" spans="1:3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913729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913729</v>
      </c>
      <c r="N293" s="22">
        <v>178260</v>
      </c>
      <c r="O293" s="22">
        <v>25389</v>
      </c>
      <c r="P293" s="22">
        <v>17523</v>
      </c>
      <c r="Q293" s="22">
        <v>201596</v>
      </c>
      <c r="R293" s="22">
        <v>0</v>
      </c>
      <c r="S293" s="22">
        <v>0</v>
      </c>
      <c r="T293" s="22">
        <v>1336497</v>
      </c>
      <c r="U293" s="22">
        <v>450191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450191</v>
      </c>
      <c r="AD293" s="22">
        <v>8605</v>
      </c>
      <c r="AE293" s="22">
        <v>14138</v>
      </c>
      <c r="AF293" s="22">
        <v>0</v>
      </c>
      <c r="AG293" s="22">
        <v>0</v>
      </c>
      <c r="AH293" s="22">
        <v>0</v>
      </c>
      <c r="AI293" s="22">
        <v>472934</v>
      </c>
      <c r="AJ293" s="22">
        <v>863563</v>
      </c>
      <c r="AK293" s="22">
        <v>0</v>
      </c>
      <c r="AL293" s="22">
        <v>0</v>
      </c>
      <c r="AM293" s="22">
        <v>863563</v>
      </c>
    </row>
    <row r="294" spans="1:3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1107523</v>
      </c>
      <c r="F294" s="22">
        <v>0</v>
      </c>
      <c r="G294" s="22">
        <v>0</v>
      </c>
      <c r="H294" s="22">
        <v>1567652</v>
      </c>
      <c r="I294" s="22">
        <v>0</v>
      </c>
      <c r="J294" s="22">
        <v>0</v>
      </c>
      <c r="K294" s="22">
        <v>0</v>
      </c>
      <c r="L294" s="22">
        <v>0</v>
      </c>
      <c r="M294" s="22">
        <v>2675175</v>
      </c>
      <c r="N294" s="22">
        <v>2573428</v>
      </c>
      <c r="O294" s="22">
        <v>808959</v>
      </c>
      <c r="P294" s="22">
        <v>300255</v>
      </c>
      <c r="Q294" s="22">
        <v>2834811</v>
      </c>
      <c r="R294" s="22">
        <v>96022</v>
      </c>
      <c r="S294" s="22">
        <v>19901</v>
      </c>
      <c r="T294" s="22">
        <v>9308551</v>
      </c>
      <c r="U294" s="22">
        <v>638920</v>
      </c>
      <c r="V294" s="22">
        <v>0</v>
      </c>
      <c r="W294" s="22">
        <v>0</v>
      </c>
      <c r="X294" s="22">
        <v>104397</v>
      </c>
      <c r="Y294" s="22">
        <v>0</v>
      </c>
      <c r="Z294" s="22">
        <v>0</v>
      </c>
      <c r="AA294" s="22">
        <v>0</v>
      </c>
      <c r="AB294" s="22">
        <v>0</v>
      </c>
      <c r="AC294" s="22">
        <v>743317</v>
      </c>
      <c r="AD294" s="22">
        <v>680939</v>
      </c>
      <c r="AE294" s="22">
        <v>232677</v>
      </c>
      <c r="AF294" s="22">
        <v>0</v>
      </c>
      <c r="AG294" s="22">
        <v>59496</v>
      </c>
      <c r="AH294" s="22">
        <v>13980</v>
      </c>
      <c r="AI294" s="22">
        <v>1730409</v>
      </c>
      <c r="AJ294" s="22">
        <v>7578142</v>
      </c>
      <c r="AK294" s="22">
        <v>3600000</v>
      </c>
      <c r="AL294" s="22">
        <v>0</v>
      </c>
      <c r="AM294" s="22">
        <v>3978142</v>
      </c>
    </row>
    <row r="295" spans="1:3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1042988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1042988</v>
      </c>
      <c r="N295" s="22">
        <v>5594</v>
      </c>
      <c r="O295" s="22">
        <v>29369</v>
      </c>
      <c r="P295" s="22">
        <v>79284</v>
      </c>
      <c r="Q295" s="22">
        <v>1118100</v>
      </c>
      <c r="R295" s="22">
        <v>101985</v>
      </c>
      <c r="S295" s="22">
        <v>0</v>
      </c>
      <c r="T295" s="22">
        <v>2377320</v>
      </c>
      <c r="U295" s="22">
        <v>603551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603551</v>
      </c>
      <c r="AD295" s="22">
        <v>8123</v>
      </c>
      <c r="AE295" s="22">
        <v>45092</v>
      </c>
      <c r="AF295" s="22">
        <v>0</v>
      </c>
      <c r="AG295" s="22">
        <v>8620</v>
      </c>
      <c r="AH295" s="22">
        <v>0</v>
      </c>
      <c r="AI295" s="22">
        <v>665386</v>
      </c>
      <c r="AJ295" s="22">
        <v>1711934</v>
      </c>
      <c r="AK295" s="22">
        <v>0</v>
      </c>
      <c r="AL295" s="22">
        <v>0</v>
      </c>
      <c r="AM295" s="22">
        <v>1711934</v>
      </c>
    </row>
    <row r="296" spans="1:3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391412</v>
      </c>
      <c r="F296" s="22">
        <v>0</v>
      </c>
      <c r="G296" s="22">
        <v>0</v>
      </c>
      <c r="H296" s="22">
        <v>75301</v>
      </c>
      <c r="I296" s="22">
        <v>0</v>
      </c>
      <c r="J296" s="22">
        <v>0</v>
      </c>
      <c r="K296" s="22">
        <v>0</v>
      </c>
      <c r="L296" s="22">
        <v>0</v>
      </c>
      <c r="M296" s="22">
        <v>466713</v>
      </c>
      <c r="N296" s="22">
        <v>0</v>
      </c>
      <c r="O296" s="22">
        <v>313207</v>
      </c>
      <c r="P296" s="22">
        <v>197607</v>
      </c>
      <c r="Q296" s="22">
        <v>326157</v>
      </c>
      <c r="R296" s="22">
        <v>92433</v>
      </c>
      <c r="S296" s="22">
        <v>19492</v>
      </c>
      <c r="T296" s="22">
        <v>1415609</v>
      </c>
      <c r="U296" s="22">
        <v>40303</v>
      </c>
      <c r="V296" s="22">
        <v>0</v>
      </c>
      <c r="W296" s="22">
        <v>0</v>
      </c>
      <c r="X296" s="22">
        <v>502</v>
      </c>
      <c r="Y296" s="22">
        <v>0</v>
      </c>
      <c r="Z296" s="22">
        <v>0</v>
      </c>
      <c r="AA296" s="22">
        <v>0</v>
      </c>
      <c r="AB296" s="22">
        <v>0</v>
      </c>
      <c r="AC296" s="22">
        <v>40805</v>
      </c>
      <c r="AD296" s="22">
        <v>17004</v>
      </c>
      <c r="AE296" s="22">
        <v>73518</v>
      </c>
      <c r="AF296" s="22">
        <v>0</v>
      </c>
      <c r="AG296" s="22">
        <v>15342</v>
      </c>
      <c r="AH296" s="22">
        <v>19492</v>
      </c>
      <c r="AI296" s="22">
        <v>166161</v>
      </c>
      <c r="AJ296" s="22">
        <v>1249448</v>
      </c>
      <c r="AK296" s="22">
        <v>0</v>
      </c>
      <c r="AL296" s="22">
        <v>0</v>
      </c>
      <c r="AM296" s="22">
        <v>1249448</v>
      </c>
    </row>
    <row r="297" spans="1:3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1559111</v>
      </c>
      <c r="F297" s="22">
        <v>0</v>
      </c>
      <c r="G297" s="22">
        <v>0</v>
      </c>
      <c r="H297" s="22">
        <v>2277964</v>
      </c>
      <c r="I297" s="22">
        <v>0</v>
      </c>
      <c r="J297" s="22">
        <v>0</v>
      </c>
      <c r="K297" s="22">
        <v>0</v>
      </c>
      <c r="L297" s="22">
        <v>0</v>
      </c>
      <c r="M297" s="22">
        <v>3837075</v>
      </c>
      <c r="N297" s="22">
        <v>0</v>
      </c>
      <c r="O297" s="22">
        <v>427284</v>
      </c>
      <c r="P297" s="22">
        <v>89043</v>
      </c>
      <c r="Q297" s="22">
        <v>1389768</v>
      </c>
      <c r="R297" s="22">
        <v>682734</v>
      </c>
      <c r="S297" s="22">
        <v>65069</v>
      </c>
      <c r="T297" s="22">
        <v>6490973</v>
      </c>
      <c r="U297" s="22">
        <v>1436021</v>
      </c>
      <c r="V297" s="22">
        <v>0</v>
      </c>
      <c r="W297" s="22">
        <v>0</v>
      </c>
      <c r="X297" s="22">
        <v>510983</v>
      </c>
      <c r="Y297" s="22">
        <v>0</v>
      </c>
      <c r="Z297" s="22">
        <v>0</v>
      </c>
      <c r="AA297" s="22">
        <v>0</v>
      </c>
      <c r="AB297" s="22">
        <v>0</v>
      </c>
      <c r="AC297" s="22">
        <v>1947004</v>
      </c>
      <c r="AD297" s="22">
        <v>26367</v>
      </c>
      <c r="AE297" s="22">
        <v>64081</v>
      </c>
      <c r="AF297" s="22">
        <v>0</v>
      </c>
      <c r="AG297" s="22">
        <v>349191</v>
      </c>
      <c r="AH297" s="22">
        <v>26934</v>
      </c>
      <c r="AI297" s="22">
        <v>2413577</v>
      </c>
      <c r="AJ297" s="22">
        <v>4077396</v>
      </c>
      <c r="AK297" s="22">
        <v>81333</v>
      </c>
      <c r="AL297" s="22">
        <v>0</v>
      </c>
      <c r="AM297" s="22">
        <v>3996063</v>
      </c>
    </row>
    <row r="298" spans="1:3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623517</v>
      </c>
      <c r="F298" s="22">
        <v>0</v>
      </c>
      <c r="G298" s="22">
        <v>0</v>
      </c>
      <c r="H298" s="22">
        <v>2251035</v>
      </c>
      <c r="I298" s="22">
        <v>0</v>
      </c>
      <c r="J298" s="22">
        <v>0</v>
      </c>
      <c r="K298" s="22">
        <v>0</v>
      </c>
      <c r="L298" s="22">
        <v>0</v>
      </c>
      <c r="M298" s="22">
        <v>2874552</v>
      </c>
      <c r="N298" s="22">
        <v>0</v>
      </c>
      <c r="O298" s="22">
        <v>0</v>
      </c>
      <c r="P298" s="22">
        <v>25545</v>
      </c>
      <c r="Q298" s="22">
        <v>1984472</v>
      </c>
      <c r="R298" s="22">
        <v>188927</v>
      </c>
      <c r="S298" s="22">
        <v>7401</v>
      </c>
      <c r="T298" s="22">
        <v>5080897</v>
      </c>
      <c r="U298" s="22">
        <v>417630</v>
      </c>
      <c r="V298" s="22">
        <v>0</v>
      </c>
      <c r="W298" s="22">
        <v>0</v>
      </c>
      <c r="X298" s="22">
        <v>315515</v>
      </c>
      <c r="Y298" s="22">
        <v>0</v>
      </c>
      <c r="Z298" s="22">
        <v>0</v>
      </c>
      <c r="AA298" s="22">
        <v>0</v>
      </c>
      <c r="AB298" s="22">
        <v>0</v>
      </c>
      <c r="AC298" s="22">
        <v>733145</v>
      </c>
      <c r="AD298" s="22">
        <v>0</v>
      </c>
      <c r="AE298" s="22">
        <v>21887</v>
      </c>
      <c r="AF298" s="22">
        <v>0</v>
      </c>
      <c r="AG298" s="22">
        <v>75820</v>
      </c>
      <c r="AH298" s="22">
        <v>1480</v>
      </c>
      <c r="AI298" s="22">
        <v>832332</v>
      </c>
      <c r="AJ298" s="22">
        <v>4248565</v>
      </c>
      <c r="AK298" s="22">
        <v>0</v>
      </c>
      <c r="AL298" s="22">
        <v>0</v>
      </c>
      <c r="AM298" s="22">
        <v>4248565</v>
      </c>
    </row>
    <row r="299" spans="1:3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2605931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2605931</v>
      </c>
      <c r="N299" s="22">
        <v>0</v>
      </c>
      <c r="O299" s="22">
        <v>428143</v>
      </c>
      <c r="P299" s="22">
        <v>161704</v>
      </c>
      <c r="Q299" s="22">
        <v>1602278</v>
      </c>
      <c r="R299" s="22">
        <v>196540</v>
      </c>
      <c r="S299" s="22">
        <v>0</v>
      </c>
      <c r="T299" s="22">
        <v>4994596</v>
      </c>
      <c r="U299" s="22">
        <v>872767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872767</v>
      </c>
      <c r="AD299" s="22">
        <v>191308</v>
      </c>
      <c r="AE299" s="22">
        <v>93944</v>
      </c>
      <c r="AF299" s="22">
        <v>0</v>
      </c>
      <c r="AG299" s="22">
        <v>181312</v>
      </c>
      <c r="AH299" s="22">
        <v>0</v>
      </c>
      <c r="AI299" s="22">
        <v>1339331</v>
      </c>
      <c r="AJ299" s="22">
        <v>3655265</v>
      </c>
      <c r="AK299" s="22">
        <v>0</v>
      </c>
      <c r="AL299" s="22">
        <v>0</v>
      </c>
      <c r="AM299" s="22">
        <v>3655265</v>
      </c>
    </row>
    <row r="300" spans="1:3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1822907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1822907</v>
      </c>
      <c r="N300" s="22">
        <v>0</v>
      </c>
      <c r="O300" s="22">
        <v>111219</v>
      </c>
      <c r="P300" s="22">
        <v>46888</v>
      </c>
      <c r="Q300" s="22">
        <v>0</v>
      </c>
      <c r="R300" s="22">
        <v>183328</v>
      </c>
      <c r="S300" s="22">
        <v>0</v>
      </c>
      <c r="T300" s="22">
        <v>2164342</v>
      </c>
      <c r="U300" s="22">
        <v>1411267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1411267</v>
      </c>
      <c r="AD300" s="22">
        <v>51971</v>
      </c>
      <c r="AE300" s="22">
        <v>40654</v>
      </c>
      <c r="AF300" s="22">
        <v>0</v>
      </c>
      <c r="AG300" s="22">
        <v>82447</v>
      </c>
      <c r="AH300" s="22">
        <v>0</v>
      </c>
      <c r="AI300" s="22">
        <v>1586339</v>
      </c>
      <c r="AJ300" s="22">
        <v>578003</v>
      </c>
      <c r="AK300" s="22">
        <v>0</v>
      </c>
      <c r="AL300" s="22">
        <v>0</v>
      </c>
      <c r="AM300" s="22">
        <v>578003</v>
      </c>
    </row>
    <row r="301" spans="1:3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649930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649930</v>
      </c>
      <c r="N301" s="22">
        <v>0</v>
      </c>
      <c r="O301" s="22">
        <v>0</v>
      </c>
      <c r="P301" s="22">
        <v>142438</v>
      </c>
      <c r="Q301" s="22">
        <v>42585</v>
      </c>
      <c r="R301" s="22">
        <v>0</v>
      </c>
      <c r="S301" s="22">
        <v>0</v>
      </c>
      <c r="T301" s="22">
        <v>834953</v>
      </c>
      <c r="U301" s="22">
        <v>305360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305360</v>
      </c>
      <c r="AD301" s="22">
        <v>0</v>
      </c>
      <c r="AE301" s="22">
        <v>46965</v>
      </c>
      <c r="AF301" s="22">
        <v>0</v>
      </c>
      <c r="AG301" s="22">
        <v>0</v>
      </c>
      <c r="AH301" s="22">
        <v>0</v>
      </c>
      <c r="AI301" s="22">
        <v>352325</v>
      </c>
      <c r="AJ301" s="22">
        <v>482628</v>
      </c>
      <c r="AK301" s="22">
        <v>0</v>
      </c>
      <c r="AL301" s="22">
        <v>0</v>
      </c>
      <c r="AM301" s="22">
        <v>482628</v>
      </c>
    </row>
    <row r="302" spans="1:3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1607692</v>
      </c>
      <c r="F302" s="22">
        <v>0</v>
      </c>
      <c r="G302" s="22">
        <v>0</v>
      </c>
      <c r="H302" s="22">
        <v>3523188</v>
      </c>
      <c r="I302" s="22">
        <v>0</v>
      </c>
      <c r="J302" s="22">
        <v>0</v>
      </c>
      <c r="K302" s="22">
        <v>0</v>
      </c>
      <c r="L302" s="22">
        <v>0</v>
      </c>
      <c r="M302" s="22">
        <v>5130880</v>
      </c>
      <c r="N302" s="22">
        <v>0</v>
      </c>
      <c r="O302" s="22">
        <v>7295</v>
      </c>
      <c r="P302" s="22">
        <v>26560</v>
      </c>
      <c r="Q302" s="22">
        <v>6858174</v>
      </c>
      <c r="R302" s="22">
        <v>67728</v>
      </c>
      <c r="S302" s="22">
        <v>7401</v>
      </c>
      <c r="T302" s="22">
        <v>12098038</v>
      </c>
      <c r="U302" s="22">
        <v>1102769</v>
      </c>
      <c r="V302" s="22">
        <v>0</v>
      </c>
      <c r="W302" s="22">
        <v>0</v>
      </c>
      <c r="X302" s="22">
        <v>195503</v>
      </c>
      <c r="Y302" s="22">
        <v>0</v>
      </c>
      <c r="Z302" s="22">
        <v>0</v>
      </c>
      <c r="AA302" s="22">
        <v>0</v>
      </c>
      <c r="AB302" s="22">
        <v>0</v>
      </c>
      <c r="AC302" s="22">
        <v>1298272</v>
      </c>
      <c r="AD302" s="22">
        <v>3936</v>
      </c>
      <c r="AE302" s="22">
        <v>22903</v>
      </c>
      <c r="AF302" s="22">
        <v>0</v>
      </c>
      <c r="AG302" s="22">
        <v>52653</v>
      </c>
      <c r="AH302" s="22">
        <v>1480</v>
      </c>
      <c r="AI302" s="22">
        <v>1379244</v>
      </c>
      <c r="AJ302" s="22">
        <v>10718794</v>
      </c>
      <c r="AK302" s="22">
        <v>0</v>
      </c>
      <c r="AL302" s="22">
        <v>0</v>
      </c>
      <c r="AM302" s="22">
        <v>10718794</v>
      </c>
    </row>
    <row r="303" spans="1:3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395639</v>
      </c>
      <c r="F303" s="22">
        <v>0</v>
      </c>
      <c r="G303" s="22">
        <v>34574</v>
      </c>
      <c r="H303" s="22">
        <v>0</v>
      </c>
      <c r="I303" s="22">
        <v>0</v>
      </c>
      <c r="J303" s="22">
        <v>0</v>
      </c>
      <c r="K303" s="22">
        <v>19764</v>
      </c>
      <c r="L303" s="22">
        <v>0</v>
      </c>
      <c r="M303" s="22">
        <v>449977</v>
      </c>
      <c r="N303" s="22">
        <v>0</v>
      </c>
      <c r="O303" s="22">
        <v>214018</v>
      </c>
      <c r="P303" s="22">
        <v>114171</v>
      </c>
      <c r="Q303" s="22">
        <v>25442</v>
      </c>
      <c r="R303" s="22">
        <v>1165292</v>
      </c>
      <c r="S303" s="22">
        <v>72177</v>
      </c>
      <c r="T303" s="22">
        <v>2041077</v>
      </c>
      <c r="U303" s="22">
        <v>258659</v>
      </c>
      <c r="V303" s="22">
        <v>0</v>
      </c>
      <c r="W303" s="22">
        <v>1005</v>
      </c>
      <c r="X303" s="22">
        <v>0</v>
      </c>
      <c r="Y303" s="22">
        <v>0</v>
      </c>
      <c r="Z303" s="22">
        <v>0</v>
      </c>
      <c r="AA303" s="22">
        <v>881</v>
      </c>
      <c r="AB303" s="22">
        <v>0</v>
      </c>
      <c r="AC303" s="22">
        <v>260545</v>
      </c>
      <c r="AD303" s="22">
        <v>90801</v>
      </c>
      <c r="AE303" s="22">
        <v>58586</v>
      </c>
      <c r="AF303" s="22">
        <v>0</v>
      </c>
      <c r="AG303" s="22">
        <v>326191</v>
      </c>
      <c r="AH303" s="22">
        <v>53727</v>
      </c>
      <c r="AI303" s="22">
        <v>789850</v>
      </c>
      <c r="AJ303" s="22">
        <v>1251227</v>
      </c>
      <c r="AK303" s="22">
        <v>0</v>
      </c>
      <c r="AL303" s="22">
        <v>54343</v>
      </c>
      <c r="AM303" s="22">
        <v>1196884</v>
      </c>
    </row>
    <row r="304" spans="1:3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1309771</v>
      </c>
      <c r="F304" s="22">
        <v>0</v>
      </c>
      <c r="G304" s="22">
        <v>935926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2245697</v>
      </c>
      <c r="N304" s="22">
        <v>20773</v>
      </c>
      <c r="O304" s="22">
        <v>423452</v>
      </c>
      <c r="P304" s="22">
        <v>131865</v>
      </c>
      <c r="Q304" s="22">
        <v>2094041</v>
      </c>
      <c r="R304" s="22">
        <v>138835</v>
      </c>
      <c r="S304" s="22">
        <v>60082</v>
      </c>
      <c r="T304" s="22">
        <v>5114745</v>
      </c>
      <c r="U304" s="22">
        <v>1261177</v>
      </c>
      <c r="V304" s="22">
        <v>0</v>
      </c>
      <c r="W304" s="22">
        <v>98604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1359781</v>
      </c>
      <c r="AD304" s="22">
        <v>242042</v>
      </c>
      <c r="AE304" s="22">
        <v>105957</v>
      </c>
      <c r="AF304" s="22">
        <v>0</v>
      </c>
      <c r="AG304" s="22">
        <v>89781</v>
      </c>
      <c r="AH304" s="22">
        <v>30513</v>
      </c>
      <c r="AI304" s="22">
        <v>1828074</v>
      </c>
      <c r="AJ304" s="22">
        <v>3286671</v>
      </c>
      <c r="AK304" s="22">
        <v>0</v>
      </c>
      <c r="AL304" s="22">
        <v>0</v>
      </c>
      <c r="AM304" s="22">
        <v>3286671</v>
      </c>
    </row>
    <row r="305" spans="1:3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1923062</v>
      </c>
      <c r="F305" s="22">
        <v>0</v>
      </c>
      <c r="G305" s="22">
        <v>0</v>
      </c>
      <c r="H305" s="22">
        <v>240422</v>
      </c>
      <c r="I305" s="22">
        <v>0</v>
      </c>
      <c r="J305" s="22">
        <v>0</v>
      </c>
      <c r="K305" s="22">
        <v>0</v>
      </c>
      <c r="L305" s="22">
        <v>0</v>
      </c>
      <c r="M305" s="22">
        <v>2163484</v>
      </c>
      <c r="N305" s="22">
        <v>23143</v>
      </c>
      <c r="O305" s="22">
        <v>642545</v>
      </c>
      <c r="P305" s="22">
        <v>465777</v>
      </c>
      <c r="Q305" s="22">
        <v>222015</v>
      </c>
      <c r="R305" s="22">
        <v>74448</v>
      </c>
      <c r="S305" s="22">
        <v>55281</v>
      </c>
      <c r="T305" s="22">
        <v>3646693</v>
      </c>
      <c r="U305" s="22">
        <v>1355356</v>
      </c>
      <c r="V305" s="22">
        <v>0</v>
      </c>
      <c r="W305" s="22">
        <v>0</v>
      </c>
      <c r="X305" s="22">
        <v>173461</v>
      </c>
      <c r="Y305" s="22">
        <v>0</v>
      </c>
      <c r="Z305" s="22">
        <v>0</v>
      </c>
      <c r="AA305" s="22">
        <v>0</v>
      </c>
      <c r="AB305" s="22">
        <v>0</v>
      </c>
      <c r="AC305" s="22">
        <v>1528817</v>
      </c>
      <c r="AD305" s="22">
        <v>312288</v>
      </c>
      <c r="AE305" s="22">
        <v>351808</v>
      </c>
      <c r="AF305" s="22">
        <v>0</v>
      </c>
      <c r="AG305" s="22">
        <v>69272</v>
      </c>
      <c r="AH305" s="22">
        <v>45586</v>
      </c>
      <c r="AI305" s="22">
        <v>2307771</v>
      </c>
      <c r="AJ305" s="22">
        <v>1338922</v>
      </c>
      <c r="AK305" s="22">
        <v>0</v>
      </c>
      <c r="AL305" s="22">
        <v>0</v>
      </c>
      <c r="AM305" s="22">
        <v>1338922</v>
      </c>
    </row>
    <row r="306" spans="1:3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2016801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2016801</v>
      </c>
      <c r="N306" s="22">
        <v>0</v>
      </c>
      <c r="O306" s="22">
        <v>1902959</v>
      </c>
      <c r="P306" s="22">
        <v>202145</v>
      </c>
      <c r="Q306" s="22">
        <v>253330</v>
      </c>
      <c r="R306" s="22">
        <v>349131</v>
      </c>
      <c r="S306" s="22">
        <v>76764</v>
      </c>
      <c r="T306" s="22">
        <v>4801130</v>
      </c>
      <c r="U306" s="22">
        <v>1062820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1062820</v>
      </c>
      <c r="AD306" s="22">
        <v>566655</v>
      </c>
      <c r="AE306" s="22">
        <v>133379</v>
      </c>
      <c r="AF306" s="22">
        <v>0</v>
      </c>
      <c r="AG306" s="22">
        <v>100271</v>
      </c>
      <c r="AH306" s="22">
        <v>21513</v>
      </c>
      <c r="AI306" s="22">
        <v>1884638</v>
      </c>
      <c r="AJ306" s="22">
        <v>2916492</v>
      </c>
      <c r="AK306" s="22">
        <v>720716</v>
      </c>
      <c r="AL306" s="22">
        <v>0</v>
      </c>
      <c r="AM306" s="22">
        <v>2195776</v>
      </c>
    </row>
    <row r="307" spans="1:3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1748815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1748815</v>
      </c>
      <c r="N307" s="22">
        <v>2076</v>
      </c>
      <c r="O307" s="22">
        <v>8500</v>
      </c>
      <c r="P307" s="22">
        <v>47322</v>
      </c>
      <c r="Q307" s="22">
        <v>1025380</v>
      </c>
      <c r="R307" s="22">
        <v>319434</v>
      </c>
      <c r="S307" s="22">
        <v>0</v>
      </c>
      <c r="T307" s="22">
        <v>3151527</v>
      </c>
      <c r="U307" s="22">
        <v>746906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746906</v>
      </c>
      <c r="AD307" s="22">
        <v>8330</v>
      </c>
      <c r="AE307" s="22">
        <v>36977</v>
      </c>
      <c r="AF307" s="22">
        <v>0</v>
      </c>
      <c r="AG307" s="22">
        <v>104181</v>
      </c>
      <c r="AH307" s="22">
        <v>0</v>
      </c>
      <c r="AI307" s="22">
        <v>896394</v>
      </c>
      <c r="AJ307" s="22">
        <v>2255133</v>
      </c>
      <c r="AK307" s="22">
        <v>0</v>
      </c>
      <c r="AL307" s="22">
        <v>0</v>
      </c>
      <c r="AM307" s="22">
        <v>2255133</v>
      </c>
    </row>
    <row r="308" spans="1:3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1460792</v>
      </c>
      <c r="F308" s="22">
        <v>0</v>
      </c>
      <c r="G308" s="22">
        <v>38598</v>
      </c>
      <c r="H308" s="22">
        <v>445624</v>
      </c>
      <c r="I308" s="22">
        <v>0</v>
      </c>
      <c r="J308" s="22">
        <v>0</v>
      </c>
      <c r="K308" s="22">
        <v>0</v>
      </c>
      <c r="L308" s="22">
        <v>0</v>
      </c>
      <c r="M308" s="22">
        <v>1945014</v>
      </c>
      <c r="N308" s="22">
        <v>0</v>
      </c>
      <c r="O308" s="22">
        <v>62403</v>
      </c>
      <c r="P308" s="22">
        <v>127095</v>
      </c>
      <c r="Q308" s="22">
        <v>627323</v>
      </c>
      <c r="R308" s="22">
        <v>99964</v>
      </c>
      <c r="S308" s="22">
        <v>68896</v>
      </c>
      <c r="T308" s="22">
        <v>2930695</v>
      </c>
      <c r="U308" s="22">
        <v>941223</v>
      </c>
      <c r="V308" s="22">
        <v>0</v>
      </c>
      <c r="W308" s="22">
        <v>18745</v>
      </c>
      <c r="X308" s="22">
        <v>34808</v>
      </c>
      <c r="Y308" s="22">
        <v>0</v>
      </c>
      <c r="Z308" s="22">
        <v>0</v>
      </c>
      <c r="AA308" s="22">
        <v>0</v>
      </c>
      <c r="AB308" s="22">
        <v>0</v>
      </c>
      <c r="AC308" s="22">
        <v>994776</v>
      </c>
      <c r="AD308" s="22">
        <v>54120</v>
      </c>
      <c r="AE308" s="22">
        <v>54476</v>
      </c>
      <c r="AF308" s="22">
        <v>0</v>
      </c>
      <c r="AG308" s="22">
        <v>90919</v>
      </c>
      <c r="AH308" s="22">
        <v>31004</v>
      </c>
      <c r="AI308" s="22">
        <v>1225295</v>
      </c>
      <c r="AJ308" s="22">
        <v>1705400</v>
      </c>
      <c r="AK308" s="22">
        <v>0</v>
      </c>
      <c r="AL308" s="22">
        <v>0</v>
      </c>
      <c r="AM308" s="22">
        <v>1705400</v>
      </c>
    </row>
    <row r="309" spans="1:3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301438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301438</v>
      </c>
      <c r="N309" s="22">
        <v>0</v>
      </c>
      <c r="O309" s="22">
        <v>0</v>
      </c>
      <c r="P309" s="22">
        <v>0</v>
      </c>
      <c r="Q309" s="22">
        <v>861810</v>
      </c>
      <c r="R309" s="22">
        <v>12766</v>
      </c>
      <c r="S309" s="22">
        <v>0</v>
      </c>
      <c r="T309" s="22">
        <v>1176014</v>
      </c>
      <c r="U309" s="22">
        <v>66877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66877</v>
      </c>
      <c r="AD309" s="22">
        <v>0</v>
      </c>
      <c r="AE309" s="22">
        <v>0</v>
      </c>
      <c r="AF309" s="22">
        <v>0</v>
      </c>
      <c r="AG309" s="22">
        <v>2648</v>
      </c>
      <c r="AH309" s="22">
        <v>0</v>
      </c>
      <c r="AI309" s="22">
        <v>69525</v>
      </c>
      <c r="AJ309" s="22">
        <v>1106489</v>
      </c>
      <c r="AK309" s="22">
        <v>0</v>
      </c>
      <c r="AL309" s="22">
        <v>0</v>
      </c>
      <c r="AM309" s="22">
        <v>1106489</v>
      </c>
    </row>
    <row r="310" spans="1:3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1001582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1001582</v>
      </c>
      <c r="N310" s="22">
        <v>0</v>
      </c>
      <c r="O310" s="22">
        <v>10701</v>
      </c>
      <c r="P310" s="22">
        <v>33049</v>
      </c>
      <c r="Q310" s="22">
        <v>173252</v>
      </c>
      <c r="R310" s="22">
        <v>105903</v>
      </c>
      <c r="S310" s="22">
        <v>0</v>
      </c>
      <c r="T310" s="22">
        <v>1324487</v>
      </c>
      <c r="U310" s="22">
        <v>496551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496551</v>
      </c>
      <c r="AD310" s="22">
        <v>5265</v>
      </c>
      <c r="AE310" s="22">
        <v>18951</v>
      </c>
      <c r="AF310" s="22">
        <v>0</v>
      </c>
      <c r="AG310" s="22">
        <v>70067</v>
      </c>
      <c r="AH310" s="22">
        <v>0</v>
      </c>
      <c r="AI310" s="22">
        <v>590834</v>
      </c>
      <c r="AJ310" s="22">
        <v>733653</v>
      </c>
      <c r="AK310" s="22">
        <v>0</v>
      </c>
      <c r="AL310" s="22">
        <v>0</v>
      </c>
      <c r="AM310" s="22">
        <v>733653</v>
      </c>
    </row>
    <row r="311" spans="1:3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760913</v>
      </c>
      <c r="F311" s="22">
        <v>0</v>
      </c>
      <c r="G311" s="22">
        <v>0</v>
      </c>
      <c r="H311" s="22">
        <v>3296279</v>
      </c>
      <c r="I311" s="22">
        <v>0</v>
      </c>
      <c r="J311" s="22">
        <v>0</v>
      </c>
      <c r="K311" s="22">
        <v>0</v>
      </c>
      <c r="L311" s="22">
        <v>0</v>
      </c>
      <c r="M311" s="22">
        <v>4057192</v>
      </c>
      <c r="N311" s="22">
        <v>0</v>
      </c>
      <c r="O311" s="22">
        <v>219713</v>
      </c>
      <c r="P311" s="22">
        <v>26678</v>
      </c>
      <c r="Q311" s="22">
        <v>179100</v>
      </c>
      <c r="R311" s="22">
        <v>417821</v>
      </c>
      <c r="S311" s="22">
        <v>18479</v>
      </c>
      <c r="T311" s="22">
        <v>4918983</v>
      </c>
      <c r="U311" s="22">
        <v>368971</v>
      </c>
      <c r="V311" s="22">
        <v>0</v>
      </c>
      <c r="W311" s="22">
        <v>0</v>
      </c>
      <c r="X311" s="22">
        <v>90420</v>
      </c>
      <c r="Y311" s="22">
        <v>0</v>
      </c>
      <c r="Z311" s="22">
        <v>0</v>
      </c>
      <c r="AA311" s="22">
        <v>0</v>
      </c>
      <c r="AB311" s="22">
        <v>0</v>
      </c>
      <c r="AC311" s="22">
        <v>459391</v>
      </c>
      <c r="AD311" s="22">
        <v>26365</v>
      </c>
      <c r="AE311" s="22">
        <v>18843</v>
      </c>
      <c r="AF311" s="22">
        <v>0</v>
      </c>
      <c r="AG311" s="22">
        <v>209179</v>
      </c>
      <c r="AH311" s="22">
        <v>2883</v>
      </c>
      <c r="AI311" s="22">
        <v>716661</v>
      </c>
      <c r="AJ311" s="22">
        <v>4202322</v>
      </c>
      <c r="AK311" s="22">
        <v>698874</v>
      </c>
      <c r="AL311" s="22">
        <v>0</v>
      </c>
      <c r="AM311" s="22">
        <v>3503448</v>
      </c>
    </row>
    <row r="312" spans="1:3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533581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533581</v>
      </c>
      <c r="N312" s="22">
        <v>0</v>
      </c>
      <c r="O312" s="22">
        <v>750779</v>
      </c>
      <c r="P312" s="22">
        <v>140952</v>
      </c>
      <c r="Q312" s="22">
        <v>904200</v>
      </c>
      <c r="R312" s="22">
        <v>475898</v>
      </c>
      <c r="S312" s="22">
        <v>0</v>
      </c>
      <c r="T312" s="22">
        <v>2805410</v>
      </c>
      <c r="U312" s="22">
        <v>234291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234291</v>
      </c>
      <c r="AD312" s="22">
        <v>431183</v>
      </c>
      <c r="AE312" s="22">
        <v>109085</v>
      </c>
      <c r="AF312" s="22">
        <v>0</v>
      </c>
      <c r="AG312" s="22">
        <v>111997</v>
      </c>
      <c r="AH312" s="22">
        <v>0</v>
      </c>
      <c r="AI312" s="22">
        <v>886556</v>
      </c>
      <c r="AJ312" s="22">
        <v>1918854</v>
      </c>
      <c r="AK312" s="22">
        <v>0</v>
      </c>
      <c r="AL312" s="22">
        <v>0</v>
      </c>
      <c r="AM312" s="22">
        <v>1918854</v>
      </c>
    </row>
    <row r="313" spans="1:3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1775354</v>
      </c>
      <c r="F313" s="22">
        <v>0</v>
      </c>
      <c r="G313" s="22">
        <v>108584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1883938</v>
      </c>
      <c r="N313" s="22">
        <v>0</v>
      </c>
      <c r="O313" s="22">
        <v>53760</v>
      </c>
      <c r="P313" s="22">
        <v>73759</v>
      </c>
      <c r="Q313" s="22">
        <v>396025</v>
      </c>
      <c r="R313" s="22">
        <v>0</v>
      </c>
      <c r="S313" s="22">
        <v>18625</v>
      </c>
      <c r="T313" s="22">
        <v>2426107</v>
      </c>
      <c r="U313" s="22">
        <v>1223736</v>
      </c>
      <c r="V313" s="22">
        <v>0</v>
      </c>
      <c r="W313" s="22">
        <v>23166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1246902</v>
      </c>
      <c r="AD313" s="22">
        <v>37445</v>
      </c>
      <c r="AE313" s="22">
        <v>59558</v>
      </c>
      <c r="AF313" s="22">
        <v>0</v>
      </c>
      <c r="AG313" s="22">
        <v>0</v>
      </c>
      <c r="AH313" s="22">
        <v>18625</v>
      </c>
      <c r="AI313" s="22">
        <v>1362530</v>
      </c>
      <c r="AJ313" s="22">
        <v>1063577</v>
      </c>
      <c r="AK313" s="22">
        <v>0</v>
      </c>
      <c r="AL313" s="22">
        <v>0</v>
      </c>
      <c r="AM313" s="22">
        <v>1063577</v>
      </c>
    </row>
    <row r="314" spans="1:3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1209697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1209697</v>
      </c>
      <c r="N314" s="22">
        <v>0</v>
      </c>
      <c r="O314" s="22">
        <v>39575</v>
      </c>
      <c r="P314" s="22">
        <v>15696</v>
      </c>
      <c r="Q314" s="22">
        <v>334641</v>
      </c>
      <c r="R314" s="22">
        <v>33947</v>
      </c>
      <c r="S314" s="22">
        <v>0</v>
      </c>
      <c r="T314" s="22">
        <v>1633556</v>
      </c>
      <c r="U314" s="22">
        <v>657240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657240</v>
      </c>
      <c r="AD314" s="22">
        <v>13911</v>
      </c>
      <c r="AE314" s="22">
        <v>4500</v>
      </c>
      <c r="AF314" s="22">
        <v>0</v>
      </c>
      <c r="AG314" s="22">
        <v>11293</v>
      </c>
      <c r="AH314" s="22">
        <v>0</v>
      </c>
      <c r="AI314" s="22">
        <v>686944</v>
      </c>
      <c r="AJ314" s="22">
        <v>946612</v>
      </c>
      <c r="AK314" s="22">
        <v>0</v>
      </c>
      <c r="AL314" s="22">
        <v>0</v>
      </c>
      <c r="AM314" s="22">
        <v>946612</v>
      </c>
    </row>
    <row r="315" spans="1:3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1435992</v>
      </c>
      <c r="F315" s="22">
        <v>0</v>
      </c>
      <c r="G315" s="22">
        <v>0</v>
      </c>
      <c r="H315" s="22">
        <v>0</v>
      </c>
      <c r="I315" s="22">
        <v>469874</v>
      </c>
      <c r="J315" s="22">
        <v>0</v>
      </c>
      <c r="K315" s="22">
        <v>0</v>
      </c>
      <c r="L315" s="22">
        <v>0</v>
      </c>
      <c r="M315" s="22">
        <v>1905866</v>
      </c>
      <c r="N315" s="22">
        <v>0</v>
      </c>
      <c r="O315" s="22">
        <v>160772</v>
      </c>
      <c r="P315" s="22">
        <v>36928</v>
      </c>
      <c r="Q315" s="22">
        <v>517004</v>
      </c>
      <c r="R315" s="22">
        <v>0</v>
      </c>
      <c r="S315" s="22">
        <v>0</v>
      </c>
      <c r="T315" s="22">
        <v>2620570</v>
      </c>
      <c r="U315" s="22">
        <v>1218184</v>
      </c>
      <c r="V315" s="22">
        <v>0</v>
      </c>
      <c r="W315" s="22">
        <v>0</v>
      </c>
      <c r="X315" s="22">
        <v>0</v>
      </c>
      <c r="Y315" s="22">
        <v>87490</v>
      </c>
      <c r="Z315" s="22">
        <v>0</v>
      </c>
      <c r="AA315" s="22">
        <v>0</v>
      </c>
      <c r="AB315" s="22">
        <v>0</v>
      </c>
      <c r="AC315" s="22">
        <v>1305674</v>
      </c>
      <c r="AD315" s="22">
        <v>43539</v>
      </c>
      <c r="AE315" s="22">
        <v>12283</v>
      </c>
      <c r="AF315" s="22">
        <v>0</v>
      </c>
      <c r="AG315" s="22">
        <v>0</v>
      </c>
      <c r="AH315" s="22">
        <v>0</v>
      </c>
      <c r="AI315" s="22">
        <v>1361496</v>
      </c>
      <c r="AJ315" s="22">
        <v>1259074</v>
      </c>
      <c r="AK315" s="22">
        <v>0</v>
      </c>
      <c r="AL315" s="22">
        <v>0</v>
      </c>
      <c r="AM315" s="22">
        <v>1259074</v>
      </c>
    </row>
    <row r="316" spans="1:3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873103</v>
      </c>
      <c r="F316" s="22">
        <v>0</v>
      </c>
      <c r="G316" s="22">
        <v>693133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1566236</v>
      </c>
      <c r="N316" s="22">
        <v>0</v>
      </c>
      <c r="O316" s="22">
        <v>63420</v>
      </c>
      <c r="P316" s="22">
        <v>13934</v>
      </c>
      <c r="Q316" s="22">
        <v>625351</v>
      </c>
      <c r="R316" s="22">
        <v>209195</v>
      </c>
      <c r="S316" s="22">
        <v>0</v>
      </c>
      <c r="T316" s="22">
        <v>2478136</v>
      </c>
      <c r="U316" s="22">
        <v>447569</v>
      </c>
      <c r="V316" s="22">
        <v>0</v>
      </c>
      <c r="W316" s="22">
        <v>57761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505330</v>
      </c>
      <c r="AD316" s="22">
        <v>19026</v>
      </c>
      <c r="AE316" s="22">
        <v>5576</v>
      </c>
      <c r="AF316" s="22">
        <v>0</v>
      </c>
      <c r="AG316" s="22">
        <v>82879</v>
      </c>
      <c r="AH316" s="22">
        <v>0</v>
      </c>
      <c r="AI316" s="22">
        <v>612811</v>
      </c>
      <c r="AJ316" s="22">
        <v>1865325</v>
      </c>
      <c r="AK316" s="22">
        <v>0</v>
      </c>
      <c r="AL316" s="22">
        <v>0</v>
      </c>
      <c r="AM316" s="22">
        <v>1865325</v>
      </c>
    </row>
    <row r="317" spans="1:3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594756</v>
      </c>
      <c r="F317" s="22">
        <v>0</v>
      </c>
      <c r="G317" s="22">
        <v>55157</v>
      </c>
      <c r="H317" s="22">
        <v>0</v>
      </c>
      <c r="I317" s="22">
        <v>98635</v>
      </c>
      <c r="J317" s="22">
        <v>0</v>
      </c>
      <c r="K317" s="22">
        <v>0</v>
      </c>
      <c r="L317" s="22">
        <v>0</v>
      </c>
      <c r="M317" s="22">
        <v>748548</v>
      </c>
      <c r="N317" s="22">
        <v>0</v>
      </c>
      <c r="O317" s="22">
        <v>390735</v>
      </c>
      <c r="P317" s="22">
        <v>55296</v>
      </c>
      <c r="Q317" s="22">
        <v>158611</v>
      </c>
      <c r="R317" s="22">
        <v>77054</v>
      </c>
      <c r="S317" s="22">
        <v>0</v>
      </c>
      <c r="T317" s="22">
        <v>1430244</v>
      </c>
      <c r="U317" s="22">
        <v>187753</v>
      </c>
      <c r="V317" s="22">
        <v>0</v>
      </c>
      <c r="W317" s="22">
        <v>49642</v>
      </c>
      <c r="X317" s="22">
        <v>0</v>
      </c>
      <c r="Y317" s="22">
        <v>28713</v>
      </c>
      <c r="Z317" s="22">
        <v>0</v>
      </c>
      <c r="AA317" s="22">
        <v>0</v>
      </c>
      <c r="AB317" s="22">
        <v>0</v>
      </c>
      <c r="AC317" s="22">
        <v>266108</v>
      </c>
      <c r="AD317" s="22">
        <v>164803</v>
      </c>
      <c r="AE317" s="22">
        <v>35706</v>
      </c>
      <c r="AF317" s="22">
        <v>0</v>
      </c>
      <c r="AG317" s="22">
        <v>15289</v>
      </c>
      <c r="AH317" s="22">
        <v>0</v>
      </c>
      <c r="AI317" s="22">
        <v>481906</v>
      </c>
      <c r="AJ317" s="22">
        <v>948338</v>
      </c>
      <c r="AK317" s="22">
        <v>0</v>
      </c>
      <c r="AL317" s="22">
        <v>0</v>
      </c>
      <c r="AM317" s="22">
        <v>948338</v>
      </c>
    </row>
    <row r="318" spans="1:3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939422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939422</v>
      </c>
      <c r="N318" s="22">
        <v>0</v>
      </c>
      <c r="O318" s="22">
        <v>71185</v>
      </c>
      <c r="P318" s="22">
        <v>0</v>
      </c>
      <c r="Q318" s="22">
        <v>0</v>
      </c>
      <c r="R318" s="22">
        <v>0</v>
      </c>
      <c r="S318" s="22">
        <v>0</v>
      </c>
      <c r="T318" s="22">
        <v>1010607</v>
      </c>
      <c r="U318" s="22">
        <v>508247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508247</v>
      </c>
      <c r="AD318" s="22">
        <v>40608</v>
      </c>
      <c r="AE318" s="22">
        <v>0</v>
      </c>
      <c r="AF318" s="22">
        <v>0</v>
      </c>
      <c r="AG318" s="22">
        <v>0</v>
      </c>
      <c r="AH318" s="22">
        <v>0</v>
      </c>
      <c r="AI318" s="22">
        <v>548855</v>
      </c>
      <c r="AJ318" s="22">
        <v>461752</v>
      </c>
      <c r="AK318" s="22">
        <v>0</v>
      </c>
      <c r="AL318" s="22">
        <v>0</v>
      </c>
      <c r="AM318" s="22">
        <v>461752</v>
      </c>
    </row>
    <row r="319" spans="1:3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2220521</v>
      </c>
      <c r="F319" s="22">
        <v>0</v>
      </c>
      <c r="G319" s="22">
        <v>470872</v>
      </c>
      <c r="H319" s="22">
        <v>0</v>
      </c>
      <c r="I319" s="22">
        <v>430935</v>
      </c>
      <c r="J319" s="22">
        <v>0</v>
      </c>
      <c r="K319" s="22">
        <v>0</v>
      </c>
      <c r="L319" s="22">
        <v>0</v>
      </c>
      <c r="M319" s="22">
        <v>3122328</v>
      </c>
      <c r="N319" s="22">
        <v>16500</v>
      </c>
      <c r="O319" s="22">
        <v>305112</v>
      </c>
      <c r="P319" s="22">
        <v>27642</v>
      </c>
      <c r="Q319" s="22">
        <v>1030271</v>
      </c>
      <c r="R319" s="22">
        <v>138721</v>
      </c>
      <c r="S319" s="22">
        <v>0</v>
      </c>
      <c r="T319" s="22">
        <v>4640574</v>
      </c>
      <c r="U319" s="22">
        <v>1877010</v>
      </c>
      <c r="V319" s="22">
        <v>0</v>
      </c>
      <c r="W319" s="22">
        <v>192118</v>
      </c>
      <c r="X319" s="22">
        <v>0</v>
      </c>
      <c r="Y319" s="22">
        <v>22759</v>
      </c>
      <c r="Z319" s="22">
        <v>0</v>
      </c>
      <c r="AA319" s="22">
        <v>0</v>
      </c>
      <c r="AB319" s="22">
        <v>0</v>
      </c>
      <c r="AC319" s="22">
        <v>2091887</v>
      </c>
      <c r="AD319" s="22">
        <v>76444</v>
      </c>
      <c r="AE319" s="22">
        <v>23886</v>
      </c>
      <c r="AF319" s="22">
        <v>0</v>
      </c>
      <c r="AG319" s="22">
        <v>59571</v>
      </c>
      <c r="AH319" s="22">
        <v>0</v>
      </c>
      <c r="AI319" s="22">
        <v>2251788</v>
      </c>
      <c r="AJ319" s="22">
        <v>2388786</v>
      </c>
      <c r="AK319" s="22">
        <v>0</v>
      </c>
      <c r="AL319" s="22">
        <v>0</v>
      </c>
      <c r="AM319" s="22">
        <v>2388786</v>
      </c>
    </row>
    <row r="320" spans="1:3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1417438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1417438</v>
      </c>
      <c r="N320" s="22">
        <v>0</v>
      </c>
      <c r="O320" s="22">
        <v>99809</v>
      </c>
      <c r="P320" s="22">
        <v>135683</v>
      </c>
      <c r="Q320" s="22">
        <v>162000</v>
      </c>
      <c r="R320" s="22">
        <v>117314</v>
      </c>
      <c r="S320" s="22">
        <v>32196</v>
      </c>
      <c r="T320" s="22">
        <v>1964440</v>
      </c>
      <c r="U320" s="22">
        <v>541859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541859</v>
      </c>
      <c r="AD320" s="22">
        <v>22477</v>
      </c>
      <c r="AE320" s="22">
        <v>85329</v>
      </c>
      <c r="AF320" s="22">
        <v>0</v>
      </c>
      <c r="AG320" s="22">
        <v>62875</v>
      </c>
      <c r="AH320" s="22">
        <v>21038</v>
      </c>
      <c r="AI320" s="22">
        <v>733578</v>
      </c>
      <c r="AJ320" s="22">
        <v>1230862</v>
      </c>
      <c r="AK320" s="22">
        <v>0</v>
      </c>
      <c r="AL320" s="22">
        <v>0</v>
      </c>
      <c r="AM320" s="22">
        <v>1230862</v>
      </c>
    </row>
    <row r="321" spans="1:3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357051</v>
      </c>
      <c r="F321" s="22">
        <v>0</v>
      </c>
      <c r="G321" s="22">
        <v>58715</v>
      </c>
      <c r="H321" s="22">
        <v>0</v>
      </c>
      <c r="I321" s="22">
        <v>295810</v>
      </c>
      <c r="J321" s="22">
        <v>0</v>
      </c>
      <c r="K321" s="22">
        <v>0</v>
      </c>
      <c r="L321" s="22">
        <v>0</v>
      </c>
      <c r="M321" s="22">
        <v>711576</v>
      </c>
      <c r="N321" s="22">
        <v>113066</v>
      </c>
      <c r="O321" s="22">
        <v>476227</v>
      </c>
      <c r="P321" s="22">
        <v>256684</v>
      </c>
      <c r="Q321" s="22">
        <v>20300</v>
      </c>
      <c r="R321" s="22">
        <v>185214</v>
      </c>
      <c r="S321" s="22">
        <v>27615</v>
      </c>
      <c r="T321" s="22">
        <v>1790682</v>
      </c>
      <c r="U321" s="22">
        <v>243011</v>
      </c>
      <c r="V321" s="22">
        <v>0</v>
      </c>
      <c r="W321" s="22">
        <v>7980</v>
      </c>
      <c r="X321" s="22">
        <v>0</v>
      </c>
      <c r="Y321" s="22">
        <v>72435</v>
      </c>
      <c r="Z321" s="22">
        <v>0</v>
      </c>
      <c r="AA321" s="22">
        <v>0</v>
      </c>
      <c r="AB321" s="22">
        <v>0</v>
      </c>
      <c r="AC321" s="22">
        <v>323426</v>
      </c>
      <c r="AD321" s="22">
        <v>111032</v>
      </c>
      <c r="AE321" s="22">
        <v>135389</v>
      </c>
      <c r="AF321" s="22">
        <v>0</v>
      </c>
      <c r="AG321" s="22">
        <v>118992</v>
      </c>
      <c r="AH321" s="22">
        <v>27615</v>
      </c>
      <c r="AI321" s="22">
        <v>716454</v>
      </c>
      <c r="AJ321" s="22">
        <v>1074228</v>
      </c>
      <c r="AK321" s="22">
        <v>0</v>
      </c>
      <c r="AL321" s="22">
        <v>0</v>
      </c>
      <c r="AM321" s="22">
        <v>1074228</v>
      </c>
    </row>
    <row r="322" spans="1:3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717461</v>
      </c>
      <c r="F322" s="22">
        <v>0</v>
      </c>
      <c r="G322" s="22">
        <v>0</v>
      </c>
      <c r="H322" s="22">
        <v>0</v>
      </c>
      <c r="I322" s="22">
        <v>172185</v>
      </c>
      <c r="J322" s="22">
        <v>0</v>
      </c>
      <c r="K322" s="22">
        <v>0</v>
      </c>
      <c r="L322" s="22">
        <v>0</v>
      </c>
      <c r="M322" s="22">
        <v>889646</v>
      </c>
      <c r="N322" s="22">
        <v>0</v>
      </c>
      <c r="O322" s="22">
        <v>143820</v>
      </c>
      <c r="P322" s="22">
        <v>59722</v>
      </c>
      <c r="Q322" s="22">
        <v>272094</v>
      </c>
      <c r="R322" s="22">
        <v>100384</v>
      </c>
      <c r="S322" s="22">
        <v>11000</v>
      </c>
      <c r="T322" s="22">
        <v>1476666</v>
      </c>
      <c r="U322" s="22">
        <v>191580</v>
      </c>
      <c r="V322" s="22">
        <v>0</v>
      </c>
      <c r="W322" s="22">
        <v>0</v>
      </c>
      <c r="X322" s="22">
        <v>0</v>
      </c>
      <c r="Y322" s="22">
        <v>61443</v>
      </c>
      <c r="Z322" s="22">
        <v>0</v>
      </c>
      <c r="AA322" s="22">
        <v>0</v>
      </c>
      <c r="AB322" s="22">
        <v>0</v>
      </c>
      <c r="AC322" s="22">
        <v>253023</v>
      </c>
      <c r="AD322" s="22">
        <v>54536</v>
      </c>
      <c r="AE322" s="22">
        <v>36154</v>
      </c>
      <c r="AF322" s="22">
        <v>0</v>
      </c>
      <c r="AG322" s="22">
        <v>60446</v>
      </c>
      <c r="AH322" s="22">
        <v>11000</v>
      </c>
      <c r="AI322" s="22">
        <v>415159</v>
      </c>
      <c r="AJ322" s="22">
        <v>1061507</v>
      </c>
      <c r="AK322" s="22">
        <v>0</v>
      </c>
      <c r="AL322" s="22">
        <v>6953</v>
      </c>
      <c r="AM322" s="22">
        <v>1054554</v>
      </c>
    </row>
    <row r="323" spans="1:3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</row>
    <row r="324" spans="1:3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</row>
    <row r="325" spans="1:3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</row>
    <row r="326" spans="1:3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</row>
    <row r="327" spans="1:3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255669</v>
      </c>
      <c r="H327" s="22">
        <v>383540</v>
      </c>
      <c r="I327" s="22">
        <v>0</v>
      </c>
      <c r="J327" s="22">
        <v>0</v>
      </c>
      <c r="K327" s="22">
        <v>22661</v>
      </c>
      <c r="L327" s="22">
        <v>0</v>
      </c>
      <c r="M327" s="22">
        <v>661870</v>
      </c>
      <c r="N327" s="22">
        <v>0</v>
      </c>
      <c r="O327" s="22">
        <v>48946</v>
      </c>
      <c r="P327" s="22">
        <v>491634</v>
      </c>
      <c r="Q327" s="22">
        <v>0</v>
      </c>
      <c r="R327" s="22">
        <v>108199</v>
      </c>
      <c r="S327" s="22">
        <v>1966655</v>
      </c>
      <c r="T327" s="22">
        <v>3277304</v>
      </c>
      <c r="U327" s="22">
        <v>0</v>
      </c>
      <c r="V327" s="22">
        <v>0</v>
      </c>
      <c r="W327" s="22">
        <v>165443</v>
      </c>
      <c r="X327" s="22">
        <v>259800</v>
      </c>
      <c r="Y327" s="22">
        <v>0</v>
      </c>
      <c r="Z327" s="22">
        <v>0</v>
      </c>
      <c r="AA327" s="22">
        <v>22661</v>
      </c>
      <c r="AB327" s="22">
        <v>0</v>
      </c>
      <c r="AC327" s="22">
        <v>447904</v>
      </c>
      <c r="AD327" s="22">
        <v>34262</v>
      </c>
      <c r="AE327" s="22">
        <v>320112</v>
      </c>
      <c r="AF327" s="22">
        <v>0</v>
      </c>
      <c r="AG327" s="22">
        <v>51503</v>
      </c>
      <c r="AH327" s="22">
        <v>1283328</v>
      </c>
      <c r="AI327" s="22">
        <v>2137109</v>
      </c>
      <c r="AJ327" s="22">
        <v>1140195</v>
      </c>
      <c r="AK327" s="22">
        <v>0</v>
      </c>
      <c r="AL327" s="22">
        <v>0</v>
      </c>
      <c r="AM327" s="22">
        <v>1140195</v>
      </c>
    </row>
    <row r="328" spans="1:3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253538487</v>
      </c>
      <c r="F328" s="22">
        <v>0</v>
      </c>
      <c r="G328" s="22">
        <v>3121124</v>
      </c>
      <c r="H328" s="22">
        <v>5902</v>
      </c>
      <c r="I328" s="22">
        <v>0</v>
      </c>
      <c r="J328" s="22">
        <v>0</v>
      </c>
      <c r="K328" s="22">
        <v>0</v>
      </c>
      <c r="L328" s="22">
        <v>0</v>
      </c>
      <c r="M328" s="22">
        <v>256665513</v>
      </c>
      <c r="N328" s="22">
        <v>0</v>
      </c>
      <c r="O328" s="22">
        <v>39714859</v>
      </c>
      <c r="P328" s="22">
        <v>64095826</v>
      </c>
      <c r="Q328" s="22">
        <v>1409108</v>
      </c>
      <c r="R328" s="22">
        <v>0</v>
      </c>
      <c r="S328" s="22">
        <v>27411054</v>
      </c>
      <c r="T328" s="22">
        <v>389296360</v>
      </c>
      <c r="U328" s="22">
        <v>68333175</v>
      </c>
      <c r="V328" s="22">
        <v>0</v>
      </c>
      <c r="W328" s="22">
        <v>916179</v>
      </c>
      <c r="X328" s="22">
        <v>5902</v>
      </c>
      <c r="Y328" s="22">
        <v>0</v>
      </c>
      <c r="Z328" s="22">
        <v>0</v>
      </c>
      <c r="AA328" s="22">
        <v>0</v>
      </c>
      <c r="AB328" s="22">
        <v>0</v>
      </c>
      <c r="AC328" s="22">
        <v>69255256</v>
      </c>
      <c r="AD328" s="22">
        <v>16738750</v>
      </c>
      <c r="AE328" s="22">
        <v>30485581</v>
      </c>
      <c r="AF328" s="22">
        <v>194533</v>
      </c>
      <c r="AG328" s="22">
        <v>0</v>
      </c>
      <c r="AH328" s="22">
        <v>21169660</v>
      </c>
      <c r="AI328" s="22">
        <v>137843780</v>
      </c>
      <c r="AJ328" s="22">
        <v>251452580</v>
      </c>
      <c r="AK328" s="22">
        <v>0</v>
      </c>
      <c r="AL328" s="22">
        <v>1121740</v>
      </c>
      <c r="AM328" s="22">
        <v>250330840</v>
      </c>
    </row>
    <row r="329" spans="1:3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AD11C-15B5-4FBF-B8A9-168759913D50}">
  <dimension ref="A1:I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1228</v>
      </c>
      <c r="D1" s="20" t="s">
        <v>1229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1230</v>
      </c>
      <c r="F2" s="21" t="s">
        <v>1231</v>
      </c>
      <c r="G2" s="21" t="s">
        <v>1232</v>
      </c>
      <c r="H2" s="21" t="s">
        <v>64</v>
      </c>
      <c r="I2" s="21" t="s">
        <v>1233</v>
      </c>
    </row>
    <row r="3" spans="1:9" x14ac:dyDescent="0.25">
      <c r="A3" s="21"/>
      <c r="B3" s="21"/>
      <c r="C3" s="21"/>
      <c r="D3" s="21" t="s">
        <v>88</v>
      </c>
      <c r="E3" s="21" t="s">
        <v>1234</v>
      </c>
      <c r="F3" s="21" t="s">
        <v>1235</v>
      </c>
      <c r="G3" s="21" t="s">
        <v>1236</v>
      </c>
      <c r="H3" s="21" t="s">
        <v>1237</v>
      </c>
      <c r="I3" s="21" t="s">
        <v>1238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808297</v>
      </c>
      <c r="F5" s="22">
        <v>0</v>
      </c>
      <c r="G5" s="22">
        <v>0</v>
      </c>
      <c r="H5" s="22">
        <v>0</v>
      </c>
      <c r="I5" s="22">
        <v>808297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501805</v>
      </c>
      <c r="I6" s="22">
        <v>501805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3215251</v>
      </c>
      <c r="F8" s="22">
        <v>2230282</v>
      </c>
      <c r="G8" s="22">
        <v>0</v>
      </c>
      <c r="H8" s="22">
        <v>0</v>
      </c>
      <c r="I8" s="22">
        <v>5445533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110765</v>
      </c>
      <c r="F9" s="22">
        <v>0</v>
      </c>
      <c r="G9" s="22">
        <v>0</v>
      </c>
      <c r="H9" s="22">
        <v>1471299</v>
      </c>
      <c r="I9" s="22">
        <v>1582064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69077000</v>
      </c>
      <c r="F11" s="22">
        <v>6000000</v>
      </c>
      <c r="G11" s="22">
        <v>0</v>
      </c>
      <c r="H11" s="22">
        <v>0</v>
      </c>
      <c r="I11" s="22">
        <v>75077000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0</v>
      </c>
      <c r="G15" s="22">
        <v>0</v>
      </c>
      <c r="H15" s="22">
        <v>683750</v>
      </c>
      <c r="I15" s="22">
        <v>683750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25798100</v>
      </c>
      <c r="F19" s="22">
        <v>0</v>
      </c>
      <c r="G19" s="22">
        <v>0</v>
      </c>
      <c r="H19" s="22">
        <v>5786324</v>
      </c>
      <c r="I19" s="22">
        <v>31584424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1511581</v>
      </c>
      <c r="I27" s="22">
        <v>1511581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275095</v>
      </c>
      <c r="G29" s="22">
        <v>0</v>
      </c>
      <c r="H29" s="22">
        <v>0</v>
      </c>
      <c r="I29" s="22">
        <v>275095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3854461</v>
      </c>
      <c r="F31" s="22">
        <v>0</v>
      </c>
      <c r="G31" s="22">
        <v>0</v>
      </c>
      <c r="H31" s="22">
        <v>0</v>
      </c>
      <c r="I31" s="22">
        <v>3854461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979383</v>
      </c>
      <c r="F37" s="22">
        <v>0</v>
      </c>
      <c r="G37" s="22">
        <v>0</v>
      </c>
      <c r="H37" s="22">
        <v>0</v>
      </c>
      <c r="I37" s="22">
        <v>979383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3285835</v>
      </c>
      <c r="I38" s="22">
        <v>3285835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656935</v>
      </c>
      <c r="F41" s="22">
        <v>0</v>
      </c>
      <c r="G41" s="22">
        <v>0</v>
      </c>
      <c r="H41" s="22">
        <v>0</v>
      </c>
      <c r="I41" s="22">
        <v>656935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2296972</v>
      </c>
      <c r="F50" s="22">
        <v>0</v>
      </c>
      <c r="G50" s="22">
        <v>0</v>
      </c>
      <c r="H50" s="22">
        <v>0</v>
      </c>
      <c r="I50" s="22">
        <v>2296972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16245</v>
      </c>
      <c r="F52" s="22">
        <v>0</v>
      </c>
      <c r="G52" s="22">
        <v>0</v>
      </c>
      <c r="H52" s="22">
        <v>0</v>
      </c>
      <c r="I52" s="22">
        <v>16245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4805044</v>
      </c>
      <c r="F53" s="22">
        <v>0</v>
      </c>
      <c r="G53" s="22">
        <v>0</v>
      </c>
      <c r="H53" s="22">
        <v>3891249</v>
      </c>
      <c r="I53" s="22">
        <v>8696293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1949134</v>
      </c>
      <c r="I54" s="22">
        <v>1949134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3101255</v>
      </c>
      <c r="I57" s="22">
        <v>3101255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850000</v>
      </c>
      <c r="I60" s="22">
        <v>850000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1414321</v>
      </c>
      <c r="F65" s="22">
        <v>0</v>
      </c>
      <c r="G65" s="22">
        <v>0</v>
      </c>
      <c r="H65" s="22">
        <v>0</v>
      </c>
      <c r="I65" s="22">
        <v>1414321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331921</v>
      </c>
      <c r="I70" s="22">
        <v>331921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754633</v>
      </c>
      <c r="I75" s="22">
        <v>754633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2298192</v>
      </c>
      <c r="F76" s="22">
        <v>0</v>
      </c>
      <c r="G76" s="22">
        <v>0</v>
      </c>
      <c r="H76" s="22">
        <v>0</v>
      </c>
      <c r="I76" s="22">
        <v>2298192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7468100</v>
      </c>
      <c r="F77" s="22">
        <v>0</v>
      </c>
      <c r="G77" s="22">
        <v>0</v>
      </c>
      <c r="H77" s="22">
        <v>0</v>
      </c>
      <c r="I77" s="22">
        <v>7468100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0</v>
      </c>
      <c r="G78" s="22">
        <v>315201</v>
      </c>
      <c r="H78" s="22">
        <v>5157289</v>
      </c>
      <c r="I78" s="22">
        <v>5472490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204546</v>
      </c>
      <c r="I81" s="22">
        <v>204546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2348168</v>
      </c>
      <c r="F82" s="22">
        <v>0</v>
      </c>
      <c r="G82" s="22">
        <v>0</v>
      </c>
      <c r="H82" s="22">
        <v>0</v>
      </c>
      <c r="I82" s="22">
        <v>2348168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1118084</v>
      </c>
      <c r="F83" s="22">
        <v>0</v>
      </c>
      <c r="G83" s="22">
        <v>0</v>
      </c>
      <c r="H83" s="22">
        <v>0</v>
      </c>
      <c r="I83" s="22">
        <v>1118084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4856051</v>
      </c>
      <c r="I86" s="22">
        <v>4856051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5187892</v>
      </c>
      <c r="I87" s="22">
        <v>5187892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2566905</v>
      </c>
      <c r="I88" s="22">
        <v>2566905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329577</v>
      </c>
      <c r="F89" s="22">
        <v>0</v>
      </c>
      <c r="G89" s="22">
        <v>0</v>
      </c>
      <c r="H89" s="22">
        <v>0</v>
      </c>
      <c r="I89" s="22">
        <v>329577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1634445</v>
      </c>
      <c r="I90" s="22">
        <v>1634445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1203068</v>
      </c>
      <c r="I92" s="22">
        <v>1203068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270493</v>
      </c>
      <c r="I106" s="22">
        <v>270493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1114313</v>
      </c>
      <c r="I111" s="22">
        <v>1114313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223918</v>
      </c>
      <c r="F112" s="22">
        <v>0</v>
      </c>
      <c r="G112" s="22">
        <v>0</v>
      </c>
      <c r="H112" s="22">
        <v>0</v>
      </c>
      <c r="I112" s="22">
        <v>223918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3917521</v>
      </c>
      <c r="F127" s="22">
        <v>0</v>
      </c>
      <c r="G127" s="22">
        <v>0</v>
      </c>
      <c r="H127" s="22">
        <v>0</v>
      </c>
      <c r="I127" s="22">
        <v>3917521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88210</v>
      </c>
      <c r="F129" s="22">
        <v>0</v>
      </c>
      <c r="G129" s="22">
        <v>0</v>
      </c>
      <c r="H129" s="22">
        <v>0</v>
      </c>
      <c r="I129" s="22">
        <v>88210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987473</v>
      </c>
      <c r="I135" s="22">
        <v>987473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230984</v>
      </c>
      <c r="F137" s="22">
        <v>0</v>
      </c>
      <c r="G137" s="22">
        <v>0</v>
      </c>
      <c r="H137" s="22">
        <v>0</v>
      </c>
      <c r="I137" s="22">
        <v>230984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102439</v>
      </c>
      <c r="G143" s="22">
        <v>0</v>
      </c>
      <c r="H143" s="22">
        <v>0</v>
      </c>
      <c r="I143" s="22">
        <v>102439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600379</v>
      </c>
      <c r="I148" s="22">
        <v>600379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9296958</v>
      </c>
      <c r="I151" s="22">
        <v>9296958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12781</v>
      </c>
      <c r="F153" s="22">
        <v>0</v>
      </c>
      <c r="G153" s="22">
        <v>0</v>
      </c>
      <c r="H153" s="22">
        <v>0</v>
      </c>
      <c r="I153" s="22">
        <v>12781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186611</v>
      </c>
      <c r="F159" s="22">
        <v>0</v>
      </c>
      <c r="G159" s="22">
        <v>0</v>
      </c>
      <c r="H159" s="22">
        <v>0</v>
      </c>
      <c r="I159" s="22">
        <v>186611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379012</v>
      </c>
      <c r="I165" s="22">
        <v>379012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236490</v>
      </c>
      <c r="F169" s="22">
        <v>0</v>
      </c>
      <c r="G169" s="22">
        <v>0</v>
      </c>
      <c r="H169" s="22">
        <v>0</v>
      </c>
      <c r="I169" s="22">
        <v>236490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317856</v>
      </c>
      <c r="F170" s="22">
        <v>151143</v>
      </c>
      <c r="G170" s="22">
        <v>0</v>
      </c>
      <c r="H170" s="22">
        <v>0</v>
      </c>
      <c r="I170" s="22">
        <v>468999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156360</v>
      </c>
      <c r="I171" s="22">
        <v>156360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132000</v>
      </c>
      <c r="I172" s="22">
        <v>132000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1122170</v>
      </c>
      <c r="F174" s="22">
        <v>0</v>
      </c>
      <c r="G174" s="22">
        <v>0</v>
      </c>
      <c r="H174" s="22">
        <v>0</v>
      </c>
      <c r="I174" s="22">
        <v>1122170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5054802</v>
      </c>
      <c r="F179" s="22">
        <v>0</v>
      </c>
      <c r="G179" s="22">
        <v>0</v>
      </c>
      <c r="H179" s="22">
        <v>309282</v>
      </c>
      <c r="I179" s="22">
        <v>5364084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462073</v>
      </c>
      <c r="F183" s="22">
        <v>0</v>
      </c>
      <c r="G183" s="22">
        <v>0</v>
      </c>
      <c r="H183" s="22">
        <v>0</v>
      </c>
      <c r="I183" s="22">
        <v>462073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23</v>
      </c>
      <c r="F184" s="22">
        <v>0</v>
      </c>
      <c r="G184" s="22">
        <v>0</v>
      </c>
      <c r="H184" s="22">
        <v>0</v>
      </c>
      <c r="I184" s="22">
        <v>900076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1369405</v>
      </c>
      <c r="F188" s="22">
        <v>0</v>
      </c>
      <c r="G188" s="22">
        <v>702114</v>
      </c>
      <c r="H188" s="22">
        <v>0</v>
      </c>
      <c r="I188" s="22">
        <v>2071519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735259</v>
      </c>
      <c r="I190" s="22">
        <v>735259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1048347</v>
      </c>
      <c r="F194" s="22">
        <v>1925214</v>
      </c>
      <c r="G194" s="22">
        <v>0</v>
      </c>
      <c r="H194" s="22">
        <v>0</v>
      </c>
      <c r="I194" s="22">
        <v>2973561</v>
      </c>
    </row>
    <row r="195" spans="1: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85000</v>
      </c>
      <c r="F198" s="22">
        <v>0</v>
      </c>
      <c r="G198" s="22">
        <v>0</v>
      </c>
      <c r="H198" s="22">
        <v>0</v>
      </c>
      <c r="I198" s="22">
        <v>85000</v>
      </c>
    </row>
    <row r="199" spans="1: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129687</v>
      </c>
      <c r="H203" s="22">
        <v>0</v>
      </c>
      <c r="I203" s="22">
        <v>129687</v>
      </c>
    </row>
    <row r="204" spans="1: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143455</v>
      </c>
      <c r="F204" s="22">
        <v>0</v>
      </c>
      <c r="G204" s="22">
        <v>0</v>
      </c>
      <c r="H204" s="22">
        <v>0</v>
      </c>
      <c r="I204" s="22">
        <v>143455</v>
      </c>
    </row>
    <row r="205" spans="1: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202817</v>
      </c>
      <c r="F207" s="22">
        <v>0</v>
      </c>
      <c r="G207" s="22">
        <v>0</v>
      </c>
      <c r="H207" s="22">
        <v>0</v>
      </c>
      <c r="I207" s="22">
        <v>202817</v>
      </c>
    </row>
    <row r="208" spans="1: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5100</v>
      </c>
      <c r="G208" s="22">
        <v>0</v>
      </c>
      <c r="H208" s="22">
        <v>0</v>
      </c>
      <c r="I208" s="22">
        <v>5100</v>
      </c>
    </row>
    <row r="209" spans="1: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233976</v>
      </c>
      <c r="H216" s="22">
        <v>0</v>
      </c>
      <c r="I216" s="22">
        <v>233976</v>
      </c>
    </row>
    <row r="217" spans="1: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100482</v>
      </c>
      <c r="I222" s="22">
        <v>100482</v>
      </c>
    </row>
    <row r="223" spans="1: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209555</v>
      </c>
      <c r="F224" s="22">
        <v>0</v>
      </c>
      <c r="G224" s="22">
        <v>0</v>
      </c>
      <c r="H224" s="22">
        <v>0</v>
      </c>
      <c r="I224" s="22">
        <v>209555</v>
      </c>
    </row>
    <row r="225" spans="1: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247129</v>
      </c>
      <c r="H236" s="22">
        <v>0</v>
      </c>
      <c r="I236" s="22">
        <v>247129</v>
      </c>
    </row>
    <row r="237" spans="1: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3663</v>
      </c>
      <c r="I254" s="22">
        <v>3663</v>
      </c>
    </row>
    <row r="255" spans="1: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229041</v>
      </c>
      <c r="G255" s="22">
        <v>0</v>
      </c>
      <c r="H255" s="22">
        <v>0</v>
      </c>
      <c r="I255" s="22">
        <v>229041</v>
      </c>
    </row>
    <row r="256" spans="1: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606688</v>
      </c>
      <c r="I262" s="22">
        <v>606688</v>
      </c>
    </row>
    <row r="263" spans="1: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92910</v>
      </c>
      <c r="F303" s="22">
        <v>0</v>
      </c>
      <c r="G303" s="22">
        <v>0</v>
      </c>
      <c r="H303" s="22">
        <v>0</v>
      </c>
      <c r="I303" s="22">
        <v>92910</v>
      </c>
    </row>
    <row r="304" spans="1: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57052</v>
      </c>
      <c r="F321" s="22">
        <v>0</v>
      </c>
      <c r="G321" s="22">
        <v>0</v>
      </c>
      <c r="H321" s="22">
        <v>0</v>
      </c>
      <c r="I321" s="22">
        <v>57052</v>
      </c>
    </row>
    <row r="322" spans="1: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ECA42-F0AB-4A46-A06D-3AD7DB73C3EF}">
  <dimension ref="A1:I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1228</v>
      </c>
      <c r="D1" s="20" t="s">
        <v>1239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1230</v>
      </c>
      <c r="F2" s="21" t="s">
        <v>1231</v>
      </c>
      <c r="G2" s="21" t="s">
        <v>1232</v>
      </c>
      <c r="H2" s="21" t="s">
        <v>64</v>
      </c>
      <c r="I2" s="21" t="s">
        <v>1233</v>
      </c>
    </row>
    <row r="3" spans="1:9" x14ac:dyDescent="0.25">
      <c r="A3" s="21"/>
      <c r="B3" s="21"/>
      <c r="C3" s="21"/>
      <c r="D3" s="21" t="s">
        <v>88</v>
      </c>
      <c r="E3" s="21" t="s">
        <v>1234</v>
      </c>
      <c r="F3" s="21" t="s">
        <v>1235</v>
      </c>
      <c r="G3" s="21" t="s">
        <v>1236</v>
      </c>
      <c r="H3" s="21" t="s">
        <v>1237</v>
      </c>
      <c r="I3" s="21" t="s">
        <v>1238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36800702</v>
      </c>
      <c r="F4" s="22">
        <v>28328206</v>
      </c>
      <c r="G4" s="22">
        <v>0</v>
      </c>
      <c r="H4" s="22">
        <v>1484785</v>
      </c>
      <c r="I4" s="22">
        <v>66613693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36651150</v>
      </c>
      <c r="F5" s="22">
        <v>0</v>
      </c>
      <c r="G5" s="22">
        <v>1056576</v>
      </c>
      <c r="H5" s="22">
        <v>0</v>
      </c>
      <c r="I5" s="22">
        <v>37707726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163719</v>
      </c>
      <c r="F6" s="22">
        <v>0</v>
      </c>
      <c r="G6" s="22">
        <v>1786158</v>
      </c>
      <c r="H6" s="22">
        <v>667850</v>
      </c>
      <c r="I6" s="22">
        <v>2617727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299179000</v>
      </c>
      <c r="F7" s="22">
        <v>333422000</v>
      </c>
      <c r="G7" s="22">
        <v>1784084000</v>
      </c>
      <c r="H7" s="22">
        <v>283652000</v>
      </c>
      <c r="I7" s="22">
        <v>2700337000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3348679</v>
      </c>
      <c r="F8" s="22">
        <v>0</v>
      </c>
      <c r="G8" s="22">
        <v>20193342</v>
      </c>
      <c r="H8" s="22">
        <v>0</v>
      </c>
      <c r="I8" s="22">
        <v>23542021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632226</v>
      </c>
      <c r="F9" s="22">
        <v>0</v>
      </c>
      <c r="G9" s="22">
        <v>0</v>
      </c>
      <c r="H9" s="22">
        <v>271416</v>
      </c>
      <c r="I9" s="22">
        <v>903642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50916325</v>
      </c>
      <c r="F10" s="22">
        <v>0</v>
      </c>
      <c r="G10" s="22">
        <v>0</v>
      </c>
      <c r="H10" s="22">
        <v>0</v>
      </c>
      <c r="I10" s="22">
        <v>50916325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3551176000</v>
      </c>
      <c r="F11" s="22">
        <v>142595000</v>
      </c>
      <c r="G11" s="22">
        <v>202007000</v>
      </c>
      <c r="H11" s="22">
        <v>196631000</v>
      </c>
      <c r="I11" s="22">
        <v>4092409000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19151000</v>
      </c>
      <c r="F12" s="22">
        <v>141000</v>
      </c>
      <c r="G12" s="22">
        <v>2270000</v>
      </c>
      <c r="H12" s="22">
        <v>56000</v>
      </c>
      <c r="I12" s="22">
        <v>21618000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130281896</v>
      </c>
      <c r="F13" s="22">
        <v>0</v>
      </c>
      <c r="G13" s="22">
        <v>0</v>
      </c>
      <c r="H13" s="22">
        <v>908273</v>
      </c>
      <c r="I13" s="22">
        <v>131190169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22701258</v>
      </c>
      <c r="F14" s="22">
        <v>0</v>
      </c>
      <c r="G14" s="22">
        <v>0</v>
      </c>
      <c r="H14" s="22">
        <v>0</v>
      </c>
      <c r="I14" s="22">
        <v>22701258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52131618</v>
      </c>
      <c r="F15" s="22">
        <v>0</v>
      </c>
      <c r="G15" s="22">
        <v>0</v>
      </c>
      <c r="H15" s="22">
        <v>22865529</v>
      </c>
      <c r="I15" s="22">
        <v>74997147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42354000</v>
      </c>
      <c r="F16" s="22">
        <v>0</v>
      </c>
      <c r="G16" s="22">
        <v>79022000</v>
      </c>
      <c r="H16" s="22">
        <v>79862000</v>
      </c>
      <c r="I16" s="22">
        <v>201238000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23118659</v>
      </c>
      <c r="F17" s="22">
        <v>0</v>
      </c>
      <c r="G17" s="22">
        <v>32774382</v>
      </c>
      <c r="H17" s="22">
        <v>0</v>
      </c>
      <c r="I17" s="22">
        <v>55893041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28340000</v>
      </c>
      <c r="F18" s="22">
        <v>0</v>
      </c>
      <c r="G18" s="22">
        <v>341314000</v>
      </c>
      <c r="H18" s="22">
        <v>20000000</v>
      </c>
      <c r="I18" s="22">
        <v>389654000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169349015</v>
      </c>
      <c r="F19" s="22">
        <v>14959639</v>
      </c>
      <c r="G19" s="22">
        <v>66241596</v>
      </c>
      <c r="H19" s="22">
        <v>8045035</v>
      </c>
      <c r="I19" s="22">
        <v>258595285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20218749</v>
      </c>
      <c r="F20" s="22">
        <v>10892944</v>
      </c>
      <c r="G20" s="22">
        <v>8145264</v>
      </c>
      <c r="H20" s="22">
        <v>0</v>
      </c>
      <c r="I20" s="22">
        <v>39256957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90496777</v>
      </c>
      <c r="F21" s="22">
        <v>0</v>
      </c>
      <c r="G21" s="22">
        <v>0</v>
      </c>
      <c r="H21" s="22">
        <v>0</v>
      </c>
      <c r="I21" s="22">
        <v>90496777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11268763</v>
      </c>
      <c r="F22" s="22">
        <v>0</v>
      </c>
      <c r="G22" s="22">
        <v>5602</v>
      </c>
      <c r="H22" s="22">
        <v>8381</v>
      </c>
      <c r="I22" s="22">
        <v>11282746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9381822</v>
      </c>
      <c r="I23" s="22">
        <v>9381822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18560780</v>
      </c>
      <c r="F24" s="22">
        <v>5955199</v>
      </c>
      <c r="G24" s="22">
        <v>0</v>
      </c>
      <c r="H24" s="22">
        <v>40273</v>
      </c>
      <c r="I24" s="22">
        <v>24556252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31760865</v>
      </c>
      <c r="F25" s="22">
        <v>0</v>
      </c>
      <c r="G25" s="22">
        <v>0</v>
      </c>
      <c r="H25" s="22">
        <v>0</v>
      </c>
      <c r="I25" s="22">
        <v>31760865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11494409</v>
      </c>
      <c r="F26" s="22">
        <v>0</v>
      </c>
      <c r="G26" s="22">
        <v>0</v>
      </c>
      <c r="H26" s="22">
        <v>0</v>
      </c>
      <c r="I26" s="22">
        <v>11494409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45417442</v>
      </c>
      <c r="F27" s="22">
        <v>15672260</v>
      </c>
      <c r="G27" s="22">
        <v>37769507</v>
      </c>
      <c r="H27" s="22">
        <v>22597979</v>
      </c>
      <c r="I27" s="22">
        <v>121457188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30736660</v>
      </c>
      <c r="I28" s="22">
        <v>30736660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2435096</v>
      </c>
      <c r="I32" s="22">
        <v>2435096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969243</v>
      </c>
      <c r="F33" s="22">
        <v>0</v>
      </c>
      <c r="G33" s="22">
        <v>0</v>
      </c>
      <c r="H33" s="22">
        <v>0</v>
      </c>
      <c r="I33" s="22">
        <v>969243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728650</v>
      </c>
      <c r="F34" s="22">
        <v>0</v>
      </c>
      <c r="G34" s="22">
        <v>0</v>
      </c>
      <c r="H34" s="22">
        <v>0</v>
      </c>
      <c r="I34" s="22">
        <v>728650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9303771</v>
      </c>
      <c r="F36" s="22">
        <v>229515</v>
      </c>
      <c r="G36" s="22">
        <v>0</v>
      </c>
      <c r="H36" s="22">
        <v>0</v>
      </c>
      <c r="I36" s="22">
        <v>9533286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5762162</v>
      </c>
      <c r="F37" s="22">
        <v>0</v>
      </c>
      <c r="G37" s="22">
        <v>0</v>
      </c>
      <c r="H37" s="22">
        <v>0</v>
      </c>
      <c r="I37" s="22">
        <v>5762162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5937008</v>
      </c>
      <c r="F38" s="22">
        <v>0</v>
      </c>
      <c r="G38" s="22">
        <v>0</v>
      </c>
      <c r="H38" s="22">
        <v>0</v>
      </c>
      <c r="I38" s="22">
        <v>5937008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942971</v>
      </c>
      <c r="F39" s="22">
        <v>0</v>
      </c>
      <c r="G39" s="22">
        <v>0</v>
      </c>
      <c r="H39" s="22">
        <v>0</v>
      </c>
      <c r="I39" s="22">
        <v>942971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5409867</v>
      </c>
      <c r="F42" s="22">
        <v>0</v>
      </c>
      <c r="G42" s="22">
        <v>0</v>
      </c>
      <c r="H42" s="22">
        <v>0</v>
      </c>
      <c r="I42" s="22">
        <v>5409867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95190</v>
      </c>
      <c r="F44" s="22">
        <v>0</v>
      </c>
      <c r="G44" s="22">
        <v>0</v>
      </c>
      <c r="H44" s="22">
        <v>0</v>
      </c>
      <c r="I44" s="22">
        <v>95190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11374839</v>
      </c>
      <c r="F45" s="22">
        <v>0</v>
      </c>
      <c r="G45" s="22">
        <v>0</v>
      </c>
      <c r="H45" s="22">
        <v>0</v>
      </c>
      <c r="I45" s="22">
        <v>11374839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5515660</v>
      </c>
      <c r="F46" s="22">
        <v>11932</v>
      </c>
      <c r="G46" s="22">
        <v>0</v>
      </c>
      <c r="H46" s="22">
        <v>0</v>
      </c>
      <c r="I46" s="22">
        <v>5527592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18768915</v>
      </c>
      <c r="F47" s="22">
        <v>3536693</v>
      </c>
      <c r="G47" s="22">
        <v>0</v>
      </c>
      <c r="H47" s="22">
        <v>8898779</v>
      </c>
      <c r="I47" s="22">
        <v>31204387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1495890</v>
      </c>
      <c r="F48" s="22">
        <v>0</v>
      </c>
      <c r="G48" s="22">
        <v>0</v>
      </c>
      <c r="H48" s="22">
        <v>0</v>
      </c>
      <c r="I48" s="22">
        <v>1495890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5474930</v>
      </c>
      <c r="F50" s="22">
        <v>56575</v>
      </c>
      <c r="G50" s="22">
        <v>0</v>
      </c>
      <c r="H50" s="22">
        <v>0</v>
      </c>
      <c r="I50" s="22">
        <v>5531505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4375281</v>
      </c>
      <c r="F52" s="22">
        <v>0</v>
      </c>
      <c r="G52" s="22">
        <v>0</v>
      </c>
      <c r="H52" s="22">
        <v>0</v>
      </c>
      <c r="I52" s="22">
        <v>4375281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14063637</v>
      </c>
      <c r="F53" s="22">
        <v>4128229</v>
      </c>
      <c r="G53" s="22">
        <v>0</v>
      </c>
      <c r="H53" s="22">
        <v>13920480</v>
      </c>
      <c r="I53" s="22">
        <v>32112346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118043</v>
      </c>
      <c r="F54" s="22">
        <v>0</v>
      </c>
      <c r="G54" s="22">
        <v>0</v>
      </c>
      <c r="H54" s="22">
        <v>0</v>
      </c>
      <c r="I54" s="22">
        <v>118043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13458990</v>
      </c>
      <c r="F55" s="22">
        <v>0</v>
      </c>
      <c r="G55" s="22">
        <v>0</v>
      </c>
      <c r="H55" s="22">
        <v>0</v>
      </c>
      <c r="I55" s="22">
        <v>13458990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6884690</v>
      </c>
      <c r="F57" s="22">
        <v>0</v>
      </c>
      <c r="G57" s="22">
        <v>0</v>
      </c>
      <c r="H57" s="22">
        <v>0</v>
      </c>
      <c r="I57" s="22">
        <v>6884690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2982376</v>
      </c>
      <c r="G58" s="22">
        <v>0</v>
      </c>
      <c r="H58" s="22">
        <v>0</v>
      </c>
      <c r="I58" s="22">
        <v>2982376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18043696</v>
      </c>
      <c r="F59" s="22">
        <v>0</v>
      </c>
      <c r="G59" s="22">
        <v>0</v>
      </c>
      <c r="H59" s="22">
        <v>0</v>
      </c>
      <c r="I59" s="22">
        <v>18043696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2526234</v>
      </c>
      <c r="F60" s="22">
        <v>0</v>
      </c>
      <c r="G60" s="22">
        <v>0</v>
      </c>
      <c r="H60" s="22">
        <v>0</v>
      </c>
      <c r="I60" s="22">
        <v>2526234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30853333</v>
      </c>
      <c r="F61" s="22">
        <v>0</v>
      </c>
      <c r="G61" s="22">
        <v>0</v>
      </c>
      <c r="H61" s="22">
        <v>733000</v>
      </c>
      <c r="I61" s="22">
        <v>31586333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37922598</v>
      </c>
      <c r="G63" s="22">
        <v>1658520</v>
      </c>
      <c r="H63" s="22">
        <v>0</v>
      </c>
      <c r="I63" s="22">
        <v>39581118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1273963</v>
      </c>
      <c r="F65" s="22">
        <v>0</v>
      </c>
      <c r="G65" s="22">
        <v>0</v>
      </c>
      <c r="H65" s="22">
        <v>0</v>
      </c>
      <c r="I65" s="22">
        <v>1273963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22368082</v>
      </c>
      <c r="I69" s="22">
        <v>22368082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2626680</v>
      </c>
      <c r="F70" s="22">
        <v>40499182</v>
      </c>
      <c r="G70" s="22">
        <v>4000000</v>
      </c>
      <c r="H70" s="22">
        <v>6341047</v>
      </c>
      <c r="I70" s="22">
        <v>53466909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752041</v>
      </c>
      <c r="F73" s="22">
        <v>0</v>
      </c>
      <c r="G73" s="22">
        <v>0</v>
      </c>
      <c r="H73" s="22">
        <v>230245</v>
      </c>
      <c r="I73" s="22">
        <v>982286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5536848</v>
      </c>
      <c r="F75" s="22">
        <v>0</v>
      </c>
      <c r="G75" s="22">
        <v>0</v>
      </c>
      <c r="H75" s="22">
        <v>0</v>
      </c>
      <c r="I75" s="22">
        <v>5536848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557079</v>
      </c>
      <c r="F76" s="22">
        <v>0</v>
      </c>
      <c r="G76" s="22">
        <v>0</v>
      </c>
      <c r="H76" s="22">
        <v>0</v>
      </c>
      <c r="I76" s="22">
        <v>557079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29710043</v>
      </c>
      <c r="F78" s="22">
        <v>1347564</v>
      </c>
      <c r="G78" s="22">
        <v>2536243</v>
      </c>
      <c r="H78" s="22">
        <v>0</v>
      </c>
      <c r="I78" s="22">
        <v>33593850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651740</v>
      </c>
      <c r="F79" s="22">
        <v>0</v>
      </c>
      <c r="G79" s="22">
        <v>0</v>
      </c>
      <c r="H79" s="22">
        <v>0</v>
      </c>
      <c r="I79" s="22">
        <v>651740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81161</v>
      </c>
      <c r="I80" s="22">
        <v>81161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1758016</v>
      </c>
      <c r="F82" s="22">
        <v>0</v>
      </c>
      <c r="G82" s="22">
        <v>0</v>
      </c>
      <c r="H82" s="22">
        <v>0</v>
      </c>
      <c r="I82" s="22">
        <v>1758016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350000</v>
      </c>
      <c r="I85" s="22">
        <v>350000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2866322</v>
      </c>
      <c r="F86" s="22">
        <v>0</v>
      </c>
      <c r="G86" s="22">
        <v>0</v>
      </c>
      <c r="H86" s="22">
        <v>0</v>
      </c>
      <c r="I86" s="22">
        <v>2866322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4387660</v>
      </c>
      <c r="G87" s="22">
        <v>0</v>
      </c>
      <c r="H87" s="22">
        <v>0</v>
      </c>
      <c r="I87" s="22">
        <v>4387660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137453</v>
      </c>
      <c r="G88" s="22">
        <v>0</v>
      </c>
      <c r="H88" s="22">
        <v>0</v>
      </c>
      <c r="I88" s="22">
        <v>137453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7842140</v>
      </c>
      <c r="F90" s="22">
        <v>0</v>
      </c>
      <c r="G90" s="22">
        <v>0</v>
      </c>
      <c r="H90" s="22">
        <v>0</v>
      </c>
      <c r="I90" s="22">
        <v>7842140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872073</v>
      </c>
      <c r="F91" s="22">
        <v>528744</v>
      </c>
      <c r="G91" s="22">
        <v>0</v>
      </c>
      <c r="H91" s="22">
        <v>0</v>
      </c>
      <c r="I91" s="22">
        <v>1400817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4555907</v>
      </c>
      <c r="I92" s="22">
        <v>4555907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199091</v>
      </c>
      <c r="G93" s="22">
        <v>705937</v>
      </c>
      <c r="H93" s="22">
        <v>14053529</v>
      </c>
      <c r="I93" s="22">
        <v>14958557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3885212</v>
      </c>
      <c r="F94" s="22">
        <v>0</v>
      </c>
      <c r="G94" s="22">
        <v>0</v>
      </c>
      <c r="H94" s="22">
        <v>0</v>
      </c>
      <c r="I94" s="22">
        <v>3885212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64423</v>
      </c>
      <c r="F96" s="22">
        <v>0</v>
      </c>
      <c r="G96" s="22">
        <v>0</v>
      </c>
      <c r="H96" s="22">
        <v>0</v>
      </c>
      <c r="I96" s="22">
        <v>64423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6506055</v>
      </c>
      <c r="F97" s="22">
        <v>0</v>
      </c>
      <c r="G97" s="22">
        <v>0</v>
      </c>
      <c r="H97" s="22">
        <v>0</v>
      </c>
      <c r="I97" s="22">
        <v>6506055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82117</v>
      </c>
      <c r="I98" s="22">
        <v>82117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18766692</v>
      </c>
      <c r="F99" s="22">
        <v>0</v>
      </c>
      <c r="G99" s="22">
        <v>0</v>
      </c>
      <c r="H99" s="22">
        <v>0</v>
      </c>
      <c r="I99" s="22">
        <v>18766692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1869709</v>
      </c>
      <c r="F100" s="22">
        <v>0</v>
      </c>
      <c r="G100" s="22">
        <v>0</v>
      </c>
      <c r="H100" s="22">
        <v>0</v>
      </c>
      <c r="I100" s="22">
        <v>1869709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12280622</v>
      </c>
      <c r="F101" s="22">
        <v>0</v>
      </c>
      <c r="G101" s="22">
        <v>0</v>
      </c>
      <c r="H101" s="22">
        <v>0</v>
      </c>
      <c r="I101" s="22">
        <v>12280622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2213613</v>
      </c>
      <c r="F102" s="22">
        <v>0</v>
      </c>
      <c r="G102" s="22">
        <v>0</v>
      </c>
      <c r="H102" s="22">
        <v>31597</v>
      </c>
      <c r="I102" s="22">
        <v>2245210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367422</v>
      </c>
      <c r="F103" s="22">
        <v>0</v>
      </c>
      <c r="G103" s="22">
        <v>0</v>
      </c>
      <c r="H103" s="22">
        <v>0</v>
      </c>
      <c r="I103" s="22">
        <v>367422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1196646</v>
      </c>
      <c r="F104" s="22">
        <v>0</v>
      </c>
      <c r="G104" s="22">
        <v>0</v>
      </c>
      <c r="H104" s="22">
        <v>0</v>
      </c>
      <c r="I104" s="22">
        <v>1196646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3500920</v>
      </c>
      <c r="F105" s="22">
        <v>0</v>
      </c>
      <c r="G105" s="22">
        <v>0</v>
      </c>
      <c r="H105" s="22">
        <v>190132</v>
      </c>
      <c r="I105" s="22">
        <v>3691052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26105428</v>
      </c>
      <c r="F106" s="22">
        <v>0</v>
      </c>
      <c r="G106" s="22">
        <v>16223342</v>
      </c>
      <c r="H106" s="22">
        <v>0</v>
      </c>
      <c r="I106" s="22">
        <v>42328770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2283848</v>
      </c>
      <c r="H107" s="22">
        <v>0</v>
      </c>
      <c r="I107" s="22">
        <v>2283848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2942806</v>
      </c>
      <c r="F108" s="22">
        <v>0</v>
      </c>
      <c r="G108" s="22">
        <v>0</v>
      </c>
      <c r="H108" s="22">
        <v>0</v>
      </c>
      <c r="I108" s="22">
        <v>2942806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1603445</v>
      </c>
      <c r="F109" s="22">
        <v>0</v>
      </c>
      <c r="G109" s="22">
        <v>0</v>
      </c>
      <c r="H109" s="22">
        <v>0</v>
      </c>
      <c r="I109" s="22">
        <v>1603445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2441189</v>
      </c>
      <c r="F110" s="22">
        <v>0</v>
      </c>
      <c r="G110" s="22">
        <v>2574929</v>
      </c>
      <c r="H110" s="22">
        <v>0</v>
      </c>
      <c r="I110" s="22">
        <v>5016118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7257769</v>
      </c>
      <c r="F111" s="22">
        <v>8813189</v>
      </c>
      <c r="G111" s="22">
        <v>478181</v>
      </c>
      <c r="H111" s="22">
        <v>0</v>
      </c>
      <c r="I111" s="22">
        <v>16549139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1895195</v>
      </c>
      <c r="F112" s="22">
        <v>0</v>
      </c>
      <c r="G112" s="22">
        <v>0</v>
      </c>
      <c r="H112" s="22">
        <v>0</v>
      </c>
      <c r="I112" s="22">
        <v>1895195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44670168</v>
      </c>
      <c r="F113" s="22">
        <v>0</v>
      </c>
      <c r="G113" s="22">
        <v>0</v>
      </c>
      <c r="H113" s="22">
        <v>6074518</v>
      </c>
      <c r="I113" s="22">
        <v>50744686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400000</v>
      </c>
      <c r="F114" s="22">
        <v>0</v>
      </c>
      <c r="G114" s="22">
        <v>0</v>
      </c>
      <c r="H114" s="22">
        <v>0</v>
      </c>
      <c r="I114" s="22">
        <v>400000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7044139</v>
      </c>
      <c r="F115" s="22">
        <v>0</v>
      </c>
      <c r="G115" s="22">
        <v>0</v>
      </c>
      <c r="H115" s="22">
        <v>0</v>
      </c>
      <c r="I115" s="22">
        <v>7044139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145995</v>
      </c>
      <c r="F116" s="22">
        <v>0</v>
      </c>
      <c r="G116" s="22">
        <v>1633049</v>
      </c>
      <c r="H116" s="22">
        <v>0</v>
      </c>
      <c r="I116" s="22">
        <v>1779044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5189747</v>
      </c>
      <c r="F117" s="22">
        <v>0</v>
      </c>
      <c r="G117" s="22">
        <v>0</v>
      </c>
      <c r="H117" s="22">
        <v>13034958</v>
      </c>
      <c r="I117" s="22">
        <v>18224705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1418711</v>
      </c>
      <c r="F118" s="22">
        <v>0</v>
      </c>
      <c r="G118" s="22">
        <v>0</v>
      </c>
      <c r="H118" s="22">
        <v>0</v>
      </c>
      <c r="I118" s="22">
        <v>1418711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836967</v>
      </c>
      <c r="F119" s="22">
        <v>0</v>
      </c>
      <c r="G119" s="22">
        <v>762161</v>
      </c>
      <c r="H119" s="22">
        <v>489059</v>
      </c>
      <c r="I119" s="22">
        <v>2088187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13032203</v>
      </c>
      <c r="F120" s="22">
        <v>81517</v>
      </c>
      <c r="G120" s="22">
        <v>0</v>
      </c>
      <c r="H120" s="22">
        <v>0</v>
      </c>
      <c r="I120" s="22">
        <v>13113720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2523416</v>
      </c>
      <c r="F121" s="22">
        <v>1807065</v>
      </c>
      <c r="G121" s="22">
        <v>1275025</v>
      </c>
      <c r="H121" s="22">
        <v>0</v>
      </c>
      <c r="I121" s="22">
        <v>5605506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888577</v>
      </c>
      <c r="F122" s="22">
        <v>0</v>
      </c>
      <c r="G122" s="22">
        <v>0</v>
      </c>
      <c r="H122" s="22">
        <v>0</v>
      </c>
      <c r="I122" s="22">
        <v>888577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682815</v>
      </c>
      <c r="F123" s="22">
        <v>4101330</v>
      </c>
      <c r="G123" s="22">
        <v>5012737</v>
      </c>
      <c r="H123" s="22">
        <v>0</v>
      </c>
      <c r="I123" s="22">
        <v>9796882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700206</v>
      </c>
      <c r="F124" s="22">
        <v>0</v>
      </c>
      <c r="G124" s="22">
        <v>0</v>
      </c>
      <c r="H124" s="22">
        <v>0</v>
      </c>
      <c r="I124" s="22">
        <v>700206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528285</v>
      </c>
      <c r="F125" s="22">
        <v>420517</v>
      </c>
      <c r="G125" s="22">
        <v>0</v>
      </c>
      <c r="H125" s="22">
        <v>70178</v>
      </c>
      <c r="I125" s="22">
        <v>1018980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72614</v>
      </c>
      <c r="F126" s="22">
        <v>0</v>
      </c>
      <c r="G126" s="22">
        <v>0</v>
      </c>
      <c r="H126" s="22">
        <v>0</v>
      </c>
      <c r="I126" s="22">
        <v>72614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3233717</v>
      </c>
      <c r="F127" s="22">
        <v>0</v>
      </c>
      <c r="G127" s="22">
        <v>1668961</v>
      </c>
      <c r="H127" s="22">
        <v>0</v>
      </c>
      <c r="I127" s="22">
        <v>4902678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365162</v>
      </c>
      <c r="F128" s="22">
        <v>81979</v>
      </c>
      <c r="G128" s="22">
        <v>0</v>
      </c>
      <c r="H128" s="22">
        <v>12052922</v>
      </c>
      <c r="I128" s="22">
        <v>12500063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6795753</v>
      </c>
      <c r="F129" s="22">
        <v>0</v>
      </c>
      <c r="G129" s="22">
        <v>1581298</v>
      </c>
      <c r="H129" s="22">
        <v>0</v>
      </c>
      <c r="I129" s="22">
        <v>8377051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596959</v>
      </c>
      <c r="I130" s="22">
        <v>596959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8365</v>
      </c>
      <c r="H132" s="22">
        <v>0</v>
      </c>
      <c r="I132" s="22">
        <v>8365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1251823</v>
      </c>
      <c r="I133" s="22">
        <v>1251823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3348182</v>
      </c>
      <c r="F134" s="22">
        <v>0</v>
      </c>
      <c r="G134" s="22">
        <v>0</v>
      </c>
      <c r="H134" s="22">
        <v>1214028</v>
      </c>
      <c r="I134" s="22">
        <v>4562210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3320273</v>
      </c>
      <c r="F135" s="22">
        <v>0</v>
      </c>
      <c r="G135" s="22">
        <v>0</v>
      </c>
      <c r="H135" s="22">
        <v>0</v>
      </c>
      <c r="I135" s="22">
        <v>3320273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5500000</v>
      </c>
      <c r="F136" s="22">
        <v>0</v>
      </c>
      <c r="G136" s="22">
        <v>0</v>
      </c>
      <c r="H136" s="22">
        <v>0</v>
      </c>
      <c r="I136" s="22">
        <v>5500000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222295</v>
      </c>
      <c r="F137" s="22">
        <v>0</v>
      </c>
      <c r="G137" s="22">
        <v>0</v>
      </c>
      <c r="H137" s="22">
        <v>0</v>
      </c>
      <c r="I137" s="22">
        <v>222295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2286891</v>
      </c>
      <c r="F138" s="22">
        <v>0</v>
      </c>
      <c r="G138" s="22">
        <v>0</v>
      </c>
      <c r="H138" s="22">
        <v>0</v>
      </c>
      <c r="I138" s="22">
        <v>2286891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302518</v>
      </c>
      <c r="I139" s="22">
        <v>302518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901271</v>
      </c>
      <c r="F140" s="22">
        <v>0</v>
      </c>
      <c r="G140" s="22">
        <v>0</v>
      </c>
      <c r="H140" s="22">
        <v>0</v>
      </c>
      <c r="I140" s="22">
        <v>901271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1073448</v>
      </c>
      <c r="H141" s="22">
        <v>113419</v>
      </c>
      <c r="I141" s="22">
        <v>1186867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1789146</v>
      </c>
      <c r="F142" s="22">
        <v>642588</v>
      </c>
      <c r="G142" s="22">
        <v>0</v>
      </c>
      <c r="H142" s="22">
        <v>0</v>
      </c>
      <c r="I142" s="22">
        <v>2431734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1113476</v>
      </c>
      <c r="F145" s="22">
        <v>0</v>
      </c>
      <c r="G145" s="22">
        <v>329041</v>
      </c>
      <c r="H145" s="22">
        <v>0</v>
      </c>
      <c r="I145" s="22">
        <v>1442517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17207414</v>
      </c>
      <c r="F146" s="22">
        <v>0</v>
      </c>
      <c r="G146" s="22">
        <v>0</v>
      </c>
      <c r="H146" s="22">
        <v>0</v>
      </c>
      <c r="I146" s="22">
        <v>17207414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889709</v>
      </c>
      <c r="F147" s="22">
        <v>0</v>
      </c>
      <c r="G147" s="22">
        <v>500282</v>
      </c>
      <c r="H147" s="22">
        <v>0</v>
      </c>
      <c r="I147" s="22">
        <v>1389991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111085</v>
      </c>
      <c r="I148" s="22">
        <v>111085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149862</v>
      </c>
      <c r="F149" s="22">
        <v>0</v>
      </c>
      <c r="G149" s="22">
        <v>0</v>
      </c>
      <c r="H149" s="22">
        <v>0</v>
      </c>
      <c r="I149" s="22">
        <v>149862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5250577</v>
      </c>
      <c r="F150" s="22">
        <v>16237581</v>
      </c>
      <c r="G150" s="22">
        <v>139728</v>
      </c>
      <c r="H150" s="22">
        <v>0</v>
      </c>
      <c r="I150" s="22">
        <v>21627886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12548469</v>
      </c>
      <c r="F151" s="22">
        <v>0</v>
      </c>
      <c r="G151" s="22">
        <v>6198374</v>
      </c>
      <c r="H151" s="22">
        <v>0</v>
      </c>
      <c r="I151" s="22">
        <v>18746843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1215503</v>
      </c>
      <c r="F152" s="22">
        <v>0</v>
      </c>
      <c r="G152" s="22">
        <v>0</v>
      </c>
      <c r="H152" s="22">
        <v>0</v>
      </c>
      <c r="I152" s="22">
        <v>1215503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3855091</v>
      </c>
      <c r="F153" s="22">
        <v>0</v>
      </c>
      <c r="G153" s="22">
        <v>0</v>
      </c>
      <c r="H153" s="22">
        <v>0</v>
      </c>
      <c r="I153" s="22">
        <v>3855091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16499810</v>
      </c>
      <c r="F154" s="22">
        <v>365921</v>
      </c>
      <c r="G154" s="22">
        <v>5022362</v>
      </c>
      <c r="H154" s="22">
        <v>1739053</v>
      </c>
      <c r="I154" s="22">
        <v>23627146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2093058</v>
      </c>
      <c r="F155" s="22">
        <v>0</v>
      </c>
      <c r="G155" s="22">
        <v>0</v>
      </c>
      <c r="H155" s="22">
        <v>319088</v>
      </c>
      <c r="I155" s="22">
        <v>2412146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1850935</v>
      </c>
      <c r="F156" s="22">
        <v>0</v>
      </c>
      <c r="G156" s="22">
        <v>0</v>
      </c>
      <c r="H156" s="22">
        <v>0</v>
      </c>
      <c r="I156" s="22">
        <v>1850935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768691</v>
      </c>
      <c r="F157" s="22">
        <v>0</v>
      </c>
      <c r="G157" s="22">
        <v>0</v>
      </c>
      <c r="H157" s="22">
        <v>2525672</v>
      </c>
      <c r="I157" s="22">
        <v>3294363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25607315</v>
      </c>
      <c r="F158" s="22">
        <v>0</v>
      </c>
      <c r="G158" s="22">
        <v>426304</v>
      </c>
      <c r="H158" s="22">
        <v>0</v>
      </c>
      <c r="I158" s="22">
        <v>26033619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304471</v>
      </c>
      <c r="F159" s="22">
        <v>0</v>
      </c>
      <c r="G159" s="22">
        <v>0</v>
      </c>
      <c r="H159" s="22">
        <v>0</v>
      </c>
      <c r="I159" s="22">
        <v>304471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489194</v>
      </c>
      <c r="H160" s="22">
        <v>0</v>
      </c>
      <c r="I160" s="22">
        <v>489194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7427771</v>
      </c>
      <c r="F161" s="22">
        <v>0</v>
      </c>
      <c r="G161" s="22">
        <v>0</v>
      </c>
      <c r="H161" s="22">
        <v>0</v>
      </c>
      <c r="I161" s="22">
        <v>7427771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4230910</v>
      </c>
      <c r="F162" s="22">
        <v>0</v>
      </c>
      <c r="G162" s="22">
        <v>0</v>
      </c>
      <c r="H162" s="22">
        <v>0</v>
      </c>
      <c r="I162" s="22">
        <v>4230910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3565867</v>
      </c>
      <c r="F163" s="22">
        <v>0</v>
      </c>
      <c r="G163" s="22">
        <v>0</v>
      </c>
      <c r="H163" s="22">
        <v>0</v>
      </c>
      <c r="I163" s="22">
        <v>3565867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1033904</v>
      </c>
      <c r="F164" s="22">
        <v>27529</v>
      </c>
      <c r="G164" s="22">
        <v>0</v>
      </c>
      <c r="H164" s="22">
        <v>0</v>
      </c>
      <c r="I164" s="22">
        <v>1061433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1764826</v>
      </c>
      <c r="F165" s="22">
        <v>0</v>
      </c>
      <c r="G165" s="22">
        <v>0</v>
      </c>
      <c r="H165" s="22">
        <v>6201896</v>
      </c>
      <c r="I165" s="22">
        <v>7966722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1105834</v>
      </c>
      <c r="F166" s="22">
        <v>0</v>
      </c>
      <c r="G166" s="22">
        <v>0</v>
      </c>
      <c r="H166" s="22">
        <v>0</v>
      </c>
      <c r="I166" s="22">
        <v>1105834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3918803</v>
      </c>
      <c r="F167" s="22">
        <v>0</v>
      </c>
      <c r="G167" s="22">
        <v>0</v>
      </c>
      <c r="H167" s="22">
        <v>0</v>
      </c>
      <c r="I167" s="22">
        <v>3918803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4270821</v>
      </c>
      <c r="F168" s="22">
        <v>0</v>
      </c>
      <c r="G168" s="22">
        <v>6862516</v>
      </c>
      <c r="H168" s="22">
        <v>10114604</v>
      </c>
      <c r="I168" s="22">
        <v>21247941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452404</v>
      </c>
      <c r="F169" s="22">
        <v>0</v>
      </c>
      <c r="G169" s="22">
        <v>0</v>
      </c>
      <c r="H169" s="22">
        <v>0</v>
      </c>
      <c r="I169" s="22">
        <v>452404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147982</v>
      </c>
      <c r="H170" s="22">
        <v>0</v>
      </c>
      <c r="I170" s="22">
        <v>147982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1316530</v>
      </c>
      <c r="F171" s="22">
        <v>0</v>
      </c>
      <c r="G171" s="22">
        <v>6192421</v>
      </c>
      <c r="H171" s="22">
        <v>0</v>
      </c>
      <c r="I171" s="22">
        <v>7508951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70015</v>
      </c>
      <c r="I172" s="22">
        <v>70015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701044</v>
      </c>
      <c r="F173" s="22">
        <v>1028904</v>
      </c>
      <c r="G173" s="22">
        <v>1783743</v>
      </c>
      <c r="H173" s="22">
        <v>0</v>
      </c>
      <c r="I173" s="22">
        <v>3513691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15919453</v>
      </c>
      <c r="F174" s="22">
        <v>0</v>
      </c>
      <c r="G174" s="22">
        <v>12845964</v>
      </c>
      <c r="H174" s="22">
        <v>0</v>
      </c>
      <c r="I174" s="22">
        <v>28765417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10221132</v>
      </c>
      <c r="F175" s="22">
        <v>0</v>
      </c>
      <c r="G175" s="22">
        <v>5915992</v>
      </c>
      <c r="H175" s="22">
        <v>0</v>
      </c>
      <c r="I175" s="22">
        <v>16137124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3726773</v>
      </c>
      <c r="F176" s="22">
        <v>0</v>
      </c>
      <c r="G176" s="22">
        <v>973500</v>
      </c>
      <c r="H176" s="22">
        <v>0</v>
      </c>
      <c r="I176" s="22">
        <v>4700273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269590</v>
      </c>
      <c r="F177" s="22">
        <v>0</v>
      </c>
      <c r="G177" s="22">
        <v>0</v>
      </c>
      <c r="H177" s="22">
        <v>0</v>
      </c>
      <c r="I177" s="22">
        <v>269590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33032271</v>
      </c>
      <c r="F178" s="22">
        <v>0</v>
      </c>
      <c r="G178" s="22">
        <v>0</v>
      </c>
      <c r="H178" s="22">
        <v>0</v>
      </c>
      <c r="I178" s="22">
        <v>33032271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8704877</v>
      </c>
      <c r="F179" s="22">
        <v>0</v>
      </c>
      <c r="G179" s="22">
        <v>0</v>
      </c>
      <c r="H179" s="22">
        <v>0</v>
      </c>
      <c r="I179" s="22">
        <v>8704877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2320604</v>
      </c>
      <c r="F180" s="22">
        <v>0</v>
      </c>
      <c r="G180" s="22">
        <v>0</v>
      </c>
      <c r="H180" s="22">
        <v>0</v>
      </c>
      <c r="I180" s="22">
        <v>2320604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6710921</v>
      </c>
      <c r="F181" s="22">
        <v>0</v>
      </c>
      <c r="G181" s="22">
        <v>0</v>
      </c>
      <c r="H181" s="22">
        <v>0</v>
      </c>
      <c r="I181" s="22">
        <v>6710921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3735738</v>
      </c>
      <c r="F182" s="22">
        <v>211151</v>
      </c>
      <c r="G182" s="22">
        <v>0</v>
      </c>
      <c r="H182" s="22">
        <v>0</v>
      </c>
      <c r="I182" s="22">
        <v>3946889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128000</v>
      </c>
      <c r="F183" s="22">
        <v>0</v>
      </c>
      <c r="G183" s="22">
        <v>0</v>
      </c>
      <c r="H183" s="22">
        <v>0</v>
      </c>
      <c r="I183" s="22">
        <v>128000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2283632</v>
      </c>
      <c r="F184" s="22">
        <v>0</v>
      </c>
      <c r="G184" s="22">
        <v>0</v>
      </c>
      <c r="H184" s="22">
        <v>0</v>
      </c>
      <c r="I184" s="22">
        <v>2283632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346790</v>
      </c>
      <c r="F185" s="22">
        <v>0</v>
      </c>
      <c r="G185" s="22">
        <v>98555</v>
      </c>
      <c r="H185" s="22">
        <v>82834</v>
      </c>
      <c r="I185" s="22">
        <v>528179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305251</v>
      </c>
      <c r="F186" s="22">
        <v>0</v>
      </c>
      <c r="G186" s="22">
        <v>0</v>
      </c>
      <c r="H186" s="22">
        <v>0</v>
      </c>
      <c r="I186" s="22">
        <v>305251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9655389</v>
      </c>
      <c r="F187" s="22">
        <v>472084</v>
      </c>
      <c r="G187" s="22">
        <v>0</v>
      </c>
      <c r="H187" s="22">
        <v>0</v>
      </c>
      <c r="I187" s="22">
        <v>10127473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2038638</v>
      </c>
      <c r="F188" s="22">
        <v>349085</v>
      </c>
      <c r="G188" s="22">
        <v>6045193</v>
      </c>
      <c r="H188" s="22">
        <v>0</v>
      </c>
      <c r="I188" s="22">
        <v>8432916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1543530</v>
      </c>
      <c r="F189" s="22">
        <v>0</v>
      </c>
      <c r="G189" s="22">
        <v>0</v>
      </c>
      <c r="H189" s="22">
        <v>0</v>
      </c>
      <c r="I189" s="22">
        <v>1543530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3562340</v>
      </c>
      <c r="I190" s="22">
        <v>3562340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2250000</v>
      </c>
      <c r="I191" s="22">
        <v>2250000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547034</v>
      </c>
      <c r="I192" s="22">
        <v>547034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5554186</v>
      </c>
      <c r="F193" s="22">
        <v>0</v>
      </c>
      <c r="G193" s="22">
        <v>1590035</v>
      </c>
      <c r="H193" s="22">
        <v>0</v>
      </c>
      <c r="I193" s="22">
        <v>7144221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6368921</v>
      </c>
      <c r="F194" s="22">
        <v>0</v>
      </c>
      <c r="G194" s="22">
        <v>1189298</v>
      </c>
      <c r="H194" s="22">
        <v>0</v>
      </c>
      <c r="I194" s="22">
        <v>7558219</v>
      </c>
    </row>
    <row r="195" spans="1: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1858387</v>
      </c>
      <c r="F195" s="22">
        <v>0</v>
      </c>
      <c r="G195" s="22">
        <v>0</v>
      </c>
      <c r="H195" s="22">
        <v>0</v>
      </c>
      <c r="I195" s="22">
        <v>1858387</v>
      </c>
    </row>
    <row r="196" spans="1: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2429675</v>
      </c>
      <c r="H197" s="22">
        <v>0</v>
      </c>
      <c r="I197" s="22">
        <v>2429675</v>
      </c>
    </row>
    <row r="198" spans="1: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259749</v>
      </c>
      <c r="G201" s="22">
        <v>0</v>
      </c>
      <c r="H201" s="22">
        <v>0</v>
      </c>
      <c r="I201" s="22">
        <v>259749</v>
      </c>
    </row>
    <row r="202" spans="1: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56143</v>
      </c>
      <c r="F202" s="22">
        <v>0</v>
      </c>
      <c r="G202" s="22">
        <v>0</v>
      </c>
      <c r="H202" s="22">
        <v>0</v>
      </c>
      <c r="I202" s="22">
        <v>56143</v>
      </c>
    </row>
    <row r="203" spans="1: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890503</v>
      </c>
      <c r="F204" s="22">
        <v>0</v>
      </c>
      <c r="G204" s="22">
        <v>0</v>
      </c>
      <c r="H204" s="22">
        <v>0</v>
      </c>
      <c r="I204" s="22">
        <v>890503</v>
      </c>
    </row>
    <row r="205" spans="1: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344387</v>
      </c>
      <c r="F205" s="22">
        <v>0</v>
      </c>
      <c r="G205" s="22">
        <v>0</v>
      </c>
      <c r="H205" s="22">
        <v>0</v>
      </c>
      <c r="I205" s="22">
        <v>344387</v>
      </c>
    </row>
    <row r="206" spans="1: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3222549</v>
      </c>
      <c r="F207" s="22">
        <v>0</v>
      </c>
      <c r="G207" s="22">
        <v>0</v>
      </c>
      <c r="H207" s="22">
        <v>0</v>
      </c>
      <c r="I207" s="22">
        <v>3222549</v>
      </c>
    </row>
    <row r="208" spans="1: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72613</v>
      </c>
      <c r="F208" s="22">
        <v>36466</v>
      </c>
      <c r="G208" s="22">
        <v>0</v>
      </c>
      <c r="H208" s="22">
        <v>0</v>
      </c>
      <c r="I208" s="22">
        <v>109079</v>
      </c>
    </row>
    <row r="209" spans="1: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389313</v>
      </c>
      <c r="I209" s="22">
        <v>389313</v>
      </c>
    </row>
    <row r="210" spans="1: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107046</v>
      </c>
      <c r="F210" s="22">
        <v>0</v>
      </c>
      <c r="G210" s="22">
        <v>0</v>
      </c>
      <c r="H210" s="22">
        <v>0</v>
      </c>
      <c r="I210" s="22">
        <v>107046</v>
      </c>
    </row>
    <row r="211" spans="1: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303031</v>
      </c>
      <c r="F213" s="22">
        <v>0</v>
      </c>
      <c r="G213" s="22">
        <v>0</v>
      </c>
      <c r="H213" s="22">
        <v>0</v>
      </c>
      <c r="I213" s="22">
        <v>303031</v>
      </c>
    </row>
    <row r="214" spans="1: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5067</v>
      </c>
      <c r="F214" s="22">
        <v>0</v>
      </c>
      <c r="G214" s="22">
        <v>0</v>
      </c>
      <c r="H214" s="22">
        <v>0</v>
      </c>
      <c r="I214" s="22">
        <v>5067</v>
      </c>
    </row>
    <row r="215" spans="1: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97500</v>
      </c>
      <c r="F216" s="22">
        <v>0</v>
      </c>
      <c r="G216" s="22">
        <v>2706838</v>
      </c>
      <c r="H216" s="22">
        <v>0</v>
      </c>
      <c r="I216" s="22">
        <v>2804338</v>
      </c>
    </row>
    <row r="217" spans="1: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296017</v>
      </c>
      <c r="F219" s="22">
        <v>0</v>
      </c>
      <c r="G219" s="22">
        <v>0</v>
      </c>
      <c r="H219" s="22">
        <v>0</v>
      </c>
      <c r="I219" s="22">
        <v>296017</v>
      </c>
    </row>
    <row r="220" spans="1: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322113</v>
      </c>
      <c r="F221" s="22">
        <v>0</v>
      </c>
      <c r="G221" s="22">
        <v>0</v>
      </c>
      <c r="H221" s="22">
        <v>0</v>
      </c>
      <c r="I221" s="22">
        <v>322113</v>
      </c>
    </row>
    <row r="222" spans="1: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136718</v>
      </c>
      <c r="I222" s="22">
        <v>136718</v>
      </c>
    </row>
    <row r="223" spans="1: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20000</v>
      </c>
      <c r="F227" s="22">
        <v>0</v>
      </c>
      <c r="G227" s="22">
        <v>0</v>
      </c>
      <c r="H227" s="22">
        <v>0</v>
      </c>
      <c r="I227" s="22">
        <v>20000</v>
      </c>
    </row>
    <row r="228" spans="1: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745437</v>
      </c>
      <c r="F230" s="22">
        <v>0</v>
      </c>
      <c r="G230" s="22">
        <v>0</v>
      </c>
      <c r="H230" s="22">
        <v>0</v>
      </c>
      <c r="I230" s="22">
        <v>745437</v>
      </c>
    </row>
    <row r="231" spans="1: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133878</v>
      </c>
      <c r="F231" s="22">
        <v>566814</v>
      </c>
      <c r="G231" s="22">
        <v>64244</v>
      </c>
      <c r="H231" s="22">
        <v>0</v>
      </c>
      <c r="I231" s="22">
        <v>764936</v>
      </c>
    </row>
    <row r="232" spans="1: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65675</v>
      </c>
      <c r="H232" s="22">
        <v>179276</v>
      </c>
      <c r="I232" s="22">
        <v>244951</v>
      </c>
    </row>
    <row r="233" spans="1: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331631</v>
      </c>
      <c r="G236" s="22">
        <v>0</v>
      </c>
      <c r="H236" s="22">
        <v>0</v>
      </c>
      <c r="I236" s="22">
        <v>331631</v>
      </c>
    </row>
    <row r="237" spans="1: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242453</v>
      </c>
      <c r="G239" s="22">
        <v>0</v>
      </c>
      <c r="H239" s="22">
        <v>0</v>
      </c>
      <c r="I239" s="22">
        <v>242453</v>
      </c>
    </row>
    <row r="240" spans="1: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153127</v>
      </c>
      <c r="F240" s="22">
        <v>0</v>
      </c>
      <c r="G240" s="22">
        <v>0</v>
      </c>
      <c r="H240" s="22">
        <v>0</v>
      </c>
      <c r="I240" s="22">
        <v>153127</v>
      </c>
    </row>
    <row r="241" spans="1: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7061</v>
      </c>
      <c r="H242" s="22">
        <v>0</v>
      </c>
      <c r="I242" s="22">
        <v>7061</v>
      </c>
    </row>
    <row r="243" spans="1: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254225</v>
      </c>
      <c r="I246" s="22">
        <v>254225</v>
      </c>
    </row>
    <row r="247" spans="1: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466903</v>
      </c>
      <c r="F248" s="22">
        <v>0</v>
      </c>
      <c r="G248" s="22">
        <v>0</v>
      </c>
      <c r="H248" s="22">
        <v>0</v>
      </c>
      <c r="I248" s="22">
        <v>466903</v>
      </c>
    </row>
    <row r="249" spans="1: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321544</v>
      </c>
      <c r="F250" s="22">
        <v>0</v>
      </c>
      <c r="G250" s="22">
        <v>265244</v>
      </c>
      <c r="H250" s="22">
        <v>0</v>
      </c>
      <c r="I250" s="22">
        <v>586788</v>
      </c>
    </row>
    <row r="251" spans="1: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937664</v>
      </c>
      <c r="F251" s="22">
        <v>0</v>
      </c>
      <c r="G251" s="22">
        <v>0</v>
      </c>
      <c r="H251" s="22">
        <v>0</v>
      </c>
      <c r="I251" s="22">
        <v>937664</v>
      </c>
    </row>
    <row r="252" spans="1: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111536</v>
      </c>
      <c r="F252" s="22">
        <v>0</v>
      </c>
      <c r="G252" s="22">
        <v>0</v>
      </c>
      <c r="H252" s="22">
        <v>0</v>
      </c>
      <c r="I252" s="22">
        <v>111536</v>
      </c>
    </row>
    <row r="253" spans="1: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353161</v>
      </c>
      <c r="I254" s="22">
        <v>353161</v>
      </c>
    </row>
    <row r="255" spans="1: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510442</v>
      </c>
      <c r="G255" s="22">
        <v>0</v>
      </c>
      <c r="H255" s="22">
        <v>188940</v>
      </c>
      <c r="I255" s="22">
        <v>699382</v>
      </c>
    </row>
    <row r="256" spans="1: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1040454</v>
      </c>
      <c r="F256" s="22">
        <v>0</v>
      </c>
      <c r="G256" s="22">
        <v>0</v>
      </c>
      <c r="H256" s="22">
        <v>111858</v>
      </c>
      <c r="I256" s="22">
        <v>1152312</v>
      </c>
    </row>
    <row r="257" spans="1: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72751</v>
      </c>
      <c r="F258" s="22">
        <v>0</v>
      </c>
      <c r="G258" s="22">
        <v>326587</v>
      </c>
      <c r="H258" s="22">
        <v>7060</v>
      </c>
      <c r="I258" s="22">
        <v>406398</v>
      </c>
    </row>
    <row r="259" spans="1: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27106</v>
      </c>
      <c r="F260" s="22">
        <v>0</v>
      </c>
      <c r="G260" s="22">
        <v>0</v>
      </c>
      <c r="H260" s="22">
        <v>0</v>
      </c>
      <c r="I260" s="22">
        <v>27106</v>
      </c>
    </row>
    <row r="261" spans="1: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1026962</v>
      </c>
      <c r="G261" s="22">
        <v>0</v>
      </c>
      <c r="H261" s="22">
        <v>0</v>
      </c>
      <c r="I261" s="22">
        <v>1026962</v>
      </c>
    </row>
    <row r="262" spans="1: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487224</v>
      </c>
      <c r="F264" s="22">
        <v>0</v>
      </c>
      <c r="G264" s="22">
        <v>0</v>
      </c>
      <c r="H264" s="22">
        <v>7060</v>
      </c>
      <c r="I264" s="22">
        <v>494284</v>
      </c>
    </row>
    <row r="265" spans="1: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620012</v>
      </c>
      <c r="F265" s="22">
        <v>0</v>
      </c>
      <c r="G265" s="22">
        <v>0</v>
      </c>
      <c r="H265" s="22">
        <v>0</v>
      </c>
      <c r="I265" s="22">
        <v>620012</v>
      </c>
    </row>
    <row r="266" spans="1: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34810</v>
      </c>
      <c r="F267" s="22">
        <v>0</v>
      </c>
      <c r="G267" s="22">
        <v>0</v>
      </c>
      <c r="H267" s="22">
        <v>0</v>
      </c>
      <c r="I267" s="22">
        <v>34810</v>
      </c>
    </row>
    <row r="268" spans="1: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550192</v>
      </c>
      <c r="F269" s="22">
        <v>0</v>
      </c>
      <c r="G269" s="22">
        <v>0</v>
      </c>
      <c r="H269" s="22">
        <v>0</v>
      </c>
      <c r="I269" s="22">
        <v>550192</v>
      </c>
    </row>
    <row r="270" spans="1: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219713</v>
      </c>
      <c r="I275" s="22">
        <v>219713</v>
      </c>
    </row>
    <row r="276" spans="1: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226713</v>
      </c>
      <c r="I285" s="22">
        <v>226713</v>
      </c>
    </row>
    <row r="286" spans="1: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3600000</v>
      </c>
      <c r="F294" s="22">
        <v>0</v>
      </c>
      <c r="G294" s="22">
        <v>0</v>
      </c>
      <c r="H294" s="22">
        <v>0</v>
      </c>
      <c r="I294" s="22">
        <v>3600000</v>
      </c>
    </row>
    <row r="295" spans="1: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81333</v>
      </c>
      <c r="I297" s="22">
        <v>81333</v>
      </c>
    </row>
    <row r="298" spans="1: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720716</v>
      </c>
      <c r="G306" s="22">
        <v>0</v>
      </c>
      <c r="H306" s="22">
        <v>0</v>
      </c>
      <c r="I306" s="22">
        <v>720716</v>
      </c>
    </row>
    <row r="307" spans="1: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472161</v>
      </c>
      <c r="G311" s="22">
        <v>0</v>
      </c>
      <c r="H311" s="22">
        <v>226713</v>
      </c>
      <c r="I311" s="22">
        <v>698874</v>
      </c>
    </row>
    <row r="312" spans="1: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EC5F1-0D9D-4897-8C46-525AFDB5EB87}">
  <dimension ref="A1:I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1228</v>
      </c>
      <c r="D1" s="20" t="s">
        <v>1240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1230</v>
      </c>
      <c r="F2" s="21" t="s">
        <v>1231</v>
      </c>
      <c r="G2" s="21" t="s">
        <v>1232</v>
      </c>
      <c r="H2" s="21" t="s">
        <v>64</v>
      </c>
      <c r="I2" s="21" t="s">
        <v>1233</v>
      </c>
    </row>
    <row r="3" spans="1:9" x14ac:dyDescent="0.25">
      <c r="A3" s="21"/>
      <c r="B3" s="21"/>
      <c r="C3" s="21"/>
      <c r="D3" s="21" t="s">
        <v>88</v>
      </c>
      <c r="E3" s="21" t="s">
        <v>1234</v>
      </c>
      <c r="F3" s="21" t="s">
        <v>1235</v>
      </c>
      <c r="G3" s="21" t="s">
        <v>1236</v>
      </c>
      <c r="H3" s="21" t="s">
        <v>1237</v>
      </c>
      <c r="I3" s="21" t="s">
        <v>1238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36800702</v>
      </c>
      <c r="F4" s="22">
        <v>28328206</v>
      </c>
      <c r="G4" s="22">
        <v>0</v>
      </c>
      <c r="H4" s="22">
        <v>1484785</v>
      </c>
      <c r="I4" s="22">
        <v>66613693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37459447</v>
      </c>
      <c r="F5" s="22">
        <v>0</v>
      </c>
      <c r="G5" s="22">
        <v>1056576</v>
      </c>
      <c r="H5" s="22">
        <v>0</v>
      </c>
      <c r="I5" s="22">
        <v>38516023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163719</v>
      </c>
      <c r="F6" s="22">
        <v>0</v>
      </c>
      <c r="G6" s="22">
        <v>1786158</v>
      </c>
      <c r="H6" s="22">
        <v>1169655</v>
      </c>
      <c r="I6" s="22">
        <v>3119532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299179000</v>
      </c>
      <c r="F7" s="22">
        <v>333422000</v>
      </c>
      <c r="G7" s="22">
        <v>1784084000</v>
      </c>
      <c r="H7" s="22">
        <v>283652000</v>
      </c>
      <c r="I7" s="22">
        <v>2700337000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6563930</v>
      </c>
      <c r="F8" s="22">
        <v>2230282</v>
      </c>
      <c r="G8" s="22">
        <v>20193342</v>
      </c>
      <c r="H8" s="22">
        <v>0</v>
      </c>
      <c r="I8" s="22">
        <v>28987554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742991</v>
      </c>
      <c r="F9" s="22">
        <v>0</v>
      </c>
      <c r="G9" s="22">
        <v>0</v>
      </c>
      <c r="H9" s="22">
        <v>1742715</v>
      </c>
      <c r="I9" s="22">
        <v>2485706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50916325</v>
      </c>
      <c r="F10" s="22">
        <v>0</v>
      </c>
      <c r="G10" s="22">
        <v>0</v>
      </c>
      <c r="H10" s="22">
        <v>0</v>
      </c>
      <c r="I10" s="22">
        <v>50916325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3620253000</v>
      </c>
      <c r="F11" s="22">
        <v>148595000</v>
      </c>
      <c r="G11" s="22">
        <v>202007000</v>
      </c>
      <c r="H11" s="22">
        <v>196631000</v>
      </c>
      <c r="I11" s="22">
        <v>4167486000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19151000</v>
      </c>
      <c r="F12" s="22">
        <v>141000</v>
      </c>
      <c r="G12" s="22">
        <v>2270000</v>
      </c>
      <c r="H12" s="22">
        <v>56000</v>
      </c>
      <c r="I12" s="22">
        <v>21618000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130281896</v>
      </c>
      <c r="F13" s="22">
        <v>0</v>
      </c>
      <c r="G13" s="22">
        <v>0</v>
      </c>
      <c r="H13" s="22">
        <v>908273</v>
      </c>
      <c r="I13" s="22">
        <v>131190169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22701258</v>
      </c>
      <c r="F14" s="22">
        <v>0</v>
      </c>
      <c r="G14" s="22">
        <v>0</v>
      </c>
      <c r="H14" s="22">
        <v>0</v>
      </c>
      <c r="I14" s="22">
        <v>22701258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52131618</v>
      </c>
      <c r="F15" s="22">
        <v>0</v>
      </c>
      <c r="G15" s="22">
        <v>0</v>
      </c>
      <c r="H15" s="22">
        <v>23549279</v>
      </c>
      <c r="I15" s="22">
        <v>75680897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42354000</v>
      </c>
      <c r="F16" s="22">
        <v>0</v>
      </c>
      <c r="G16" s="22">
        <v>79022000</v>
      </c>
      <c r="H16" s="22">
        <v>79862000</v>
      </c>
      <c r="I16" s="22">
        <v>201238000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23118659</v>
      </c>
      <c r="F17" s="22">
        <v>0</v>
      </c>
      <c r="G17" s="22">
        <v>32774382</v>
      </c>
      <c r="H17" s="22">
        <v>0</v>
      </c>
      <c r="I17" s="22">
        <v>55893041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28340000</v>
      </c>
      <c r="F18" s="22">
        <v>0</v>
      </c>
      <c r="G18" s="22">
        <v>341314000</v>
      </c>
      <c r="H18" s="22">
        <v>20000000</v>
      </c>
      <c r="I18" s="22">
        <v>389654000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195147115</v>
      </c>
      <c r="F19" s="22">
        <v>14959639</v>
      </c>
      <c r="G19" s="22">
        <v>66241596</v>
      </c>
      <c r="H19" s="22">
        <v>13831359</v>
      </c>
      <c r="I19" s="22">
        <v>290179709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20218749</v>
      </c>
      <c r="F20" s="22">
        <v>10892944</v>
      </c>
      <c r="G20" s="22">
        <v>8145264</v>
      </c>
      <c r="H20" s="22">
        <v>0</v>
      </c>
      <c r="I20" s="22">
        <v>39256957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90496777</v>
      </c>
      <c r="F21" s="22">
        <v>0</v>
      </c>
      <c r="G21" s="22">
        <v>0</v>
      </c>
      <c r="H21" s="22">
        <v>0</v>
      </c>
      <c r="I21" s="22">
        <v>90496777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11268763</v>
      </c>
      <c r="F22" s="22">
        <v>0</v>
      </c>
      <c r="G22" s="22">
        <v>5602</v>
      </c>
      <c r="H22" s="22">
        <v>8381</v>
      </c>
      <c r="I22" s="22">
        <v>11282746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9381822</v>
      </c>
      <c r="I23" s="22">
        <v>9381822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18560780</v>
      </c>
      <c r="F24" s="22">
        <v>5955199</v>
      </c>
      <c r="G24" s="22">
        <v>0</v>
      </c>
      <c r="H24" s="22">
        <v>40273</v>
      </c>
      <c r="I24" s="22">
        <v>24556252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31760865</v>
      </c>
      <c r="F25" s="22">
        <v>0</v>
      </c>
      <c r="G25" s="22">
        <v>0</v>
      </c>
      <c r="H25" s="22">
        <v>0</v>
      </c>
      <c r="I25" s="22">
        <v>31760865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11494409</v>
      </c>
      <c r="F26" s="22">
        <v>0</v>
      </c>
      <c r="G26" s="22">
        <v>0</v>
      </c>
      <c r="H26" s="22">
        <v>0</v>
      </c>
      <c r="I26" s="22">
        <v>11494409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45417442</v>
      </c>
      <c r="F27" s="22">
        <v>15672260</v>
      </c>
      <c r="G27" s="22">
        <v>37769507</v>
      </c>
      <c r="H27" s="22">
        <v>24109560</v>
      </c>
      <c r="I27" s="22">
        <v>122968769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30736660</v>
      </c>
      <c r="I28" s="22">
        <v>30736660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275095</v>
      </c>
      <c r="G29" s="22">
        <v>0</v>
      </c>
      <c r="H29" s="22">
        <v>0</v>
      </c>
      <c r="I29" s="22">
        <v>275095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3854461</v>
      </c>
      <c r="F31" s="22">
        <v>0</v>
      </c>
      <c r="G31" s="22">
        <v>0</v>
      </c>
      <c r="H31" s="22">
        <v>0</v>
      </c>
      <c r="I31" s="22">
        <v>3854461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2435096</v>
      </c>
      <c r="I32" s="22">
        <v>2435096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969243</v>
      </c>
      <c r="F33" s="22">
        <v>0</v>
      </c>
      <c r="G33" s="22">
        <v>0</v>
      </c>
      <c r="H33" s="22">
        <v>0</v>
      </c>
      <c r="I33" s="22">
        <v>969243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728650</v>
      </c>
      <c r="F34" s="22">
        <v>0</v>
      </c>
      <c r="G34" s="22">
        <v>0</v>
      </c>
      <c r="H34" s="22">
        <v>0</v>
      </c>
      <c r="I34" s="22">
        <v>728650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9303771</v>
      </c>
      <c r="F36" s="22">
        <v>229515</v>
      </c>
      <c r="G36" s="22">
        <v>0</v>
      </c>
      <c r="H36" s="22">
        <v>0</v>
      </c>
      <c r="I36" s="22">
        <v>9533286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6741545</v>
      </c>
      <c r="F37" s="22">
        <v>0</v>
      </c>
      <c r="G37" s="22">
        <v>0</v>
      </c>
      <c r="H37" s="22">
        <v>0</v>
      </c>
      <c r="I37" s="22">
        <v>6741545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5937008</v>
      </c>
      <c r="F38" s="22">
        <v>0</v>
      </c>
      <c r="G38" s="22">
        <v>0</v>
      </c>
      <c r="H38" s="22">
        <v>3285835</v>
      </c>
      <c r="I38" s="22">
        <v>9222843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942971</v>
      </c>
      <c r="F39" s="22">
        <v>0</v>
      </c>
      <c r="G39" s="22">
        <v>0</v>
      </c>
      <c r="H39" s="22">
        <v>0</v>
      </c>
      <c r="I39" s="22">
        <v>942971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656935</v>
      </c>
      <c r="F41" s="22">
        <v>0</v>
      </c>
      <c r="G41" s="22">
        <v>0</v>
      </c>
      <c r="H41" s="22">
        <v>0</v>
      </c>
      <c r="I41" s="22">
        <v>656935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5409867</v>
      </c>
      <c r="F42" s="22">
        <v>0</v>
      </c>
      <c r="G42" s="22">
        <v>0</v>
      </c>
      <c r="H42" s="22">
        <v>0</v>
      </c>
      <c r="I42" s="22">
        <v>5409867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95190</v>
      </c>
      <c r="F44" s="22">
        <v>0</v>
      </c>
      <c r="G44" s="22">
        <v>0</v>
      </c>
      <c r="H44" s="22">
        <v>0</v>
      </c>
      <c r="I44" s="22">
        <v>95190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11374839</v>
      </c>
      <c r="F45" s="22">
        <v>0</v>
      </c>
      <c r="G45" s="22">
        <v>0</v>
      </c>
      <c r="H45" s="22">
        <v>0</v>
      </c>
      <c r="I45" s="22">
        <v>11374839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5515660</v>
      </c>
      <c r="F46" s="22">
        <v>11932</v>
      </c>
      <c r="G46" s="22">
        <v>0</v>
      </c>
      <c r="H46" s="22">
        <v>0</v>
      </c>
      <c r="I46" s="22">
        <v>5527592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18768915</v>
      </c>
      <c r="F47" s="22">
        <v>3536693</v>
      </c>
      <c r="G47" s="22">
        <v>0</v>
      </c>
      <c r="H47" s="22">
        <v>8898779</v>
      </c>
      <c r="I47" s="22">
        <v>31204387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1495890</v>
      </c>
      <c r="F48" s="22">
        <v>0</v>
      </c>
      <c r="G48" s="22">
        <v>0</v>
      </c>
      <c r="H48" s="22">
        <v>0</v>
      </c>
      <c r="I48" s="22">
        <v>1495890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7771902</v>
      </c>
      <c r="F50" s="22">
        <v>56575</v>
      </c>
      <c r="G50" s="22">
        <v>0</v>
      </c>
      <c r="H50" s="22">
        <v>0</v>
      </c>
      <c r="I50" s="22">
        <v>7828477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4391526</v>
      </c>
      <c r="F52" s="22">
        <v>0</v>
      </c>
      <c r="G52" s="22">
        <v>0</v>
      </c>
      <c r="H52" s="22">
        <v>0</v>
      </c>
      <c r="I52" s="22">
        <v>4391526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18868681</v>
      </c>
      <c r="F53" s="22">
        <v>4128229</v>
      </c>
      <c r="G53" s="22">
        <v>0</v>
      </c>
      <c r="H53" s="22">
        <v>17811729</v>
      </c>
      <c r="I53" s="22">
        <v>40808639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118043</v>
      </c>
      <c r="F54" s="22">
        <v>0</v>
      </c>
      <c r="G54" s="22">
        <v>0</v>
      </c>
      <c r="H54" s="22">
        <v>1949134</v>
      </c>
      <c r="I54" s="22">
        <v>2067177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13458990</v>
      </c>
      <c r="F55" s="22">
        <v>0</v>
      </c>
      <c r="G55" s="22">
        <v>0</v>
      </c>
      <c r="H55" s="22">
        <v>0</v>
      </c>
      <c r="I55" s="22">
        <v>13458990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6884690</v>
      </c>
      <c r="F57" s="22">
        <v>0</v>
      </c>
      <c r="G57" s="22">
        <v>0</v>
      </c>
      <c r="H57" s="22">
        <v>3101255</v>
      </c>
      <c r="I57" s="22">
        <v>9985945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2982376</v>
      </c>
      <c r="G58" s="22">
        <v>0</v>
      </c>
      <c r="H58" s="22">
        <v>0</v>
      </c>
      <c r="I58" s="22">
        <v>2982376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18043696</v>
      </c>
      <c r="F59" s="22">
        <v>0</v>
      </c>
      <c r="G59" s="22">
        <v>0</v>
      </c>
      <c r="H59" s="22">
        <v>0</v>
      </c>
      <c r="I59" s="22">
        <v>18043696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2526234</v>
      </c>
      <c r="F60" s="22">
        <v>0</v>
      </c>
      <c r="G60" s="22">
        <v>0</v>
      </c>
      <c r="H60" s="22">
        <v>850000</v>
      </c>
      <c r="I60" s="22">
        <v>3376234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30853333</v>
      </c>
      <c r="F61" s="22">
        <v>0</v>
      </c>
      <c r="G61" s="22">
        <v>0</v>
      </c>
      <c r="H61" s="22">
        <v>733000</v>
      </c>
      <c r="I61" s="22">
        <v>31586333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37922598</v>
      </c>
      <c r="G63" s="22">
        <v>1658520</v>
      </c>
      <c r="H63" s="22">
        <v>0</v>
      </c>
      <c r="I63" s="22">
        <v>39581118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2688284</v>
      </c>
      <c r="F65" s="22">
        <v>0</v>
      </c>
      <c r="G65" s="22">
        <v>0</v>
      </c>
      <c r="H65" s="22">
        <v>0</v>
      </c>
      <c r="I65" s="22">
        <v>2688284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22368082</v>
      </c>
      <c r="I69" s="22">
        <v>22368082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2626680</v>
      </c>
      <c r="F70" s="22">
        <v>40499182</v>
      </c>
      <c r="G70" s="22">
        <v>4000000</v>
      </c>
      <c r="H70" s="22">
        <v>6672968</v>
      </c>
      <c r="I70" s="22">
        <v>53798830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752041</v>
      </c>
      <c r="F73" s="22">
        <v>0</v>
      </c>
      <c r="G73" s="22">
        <v>0</v>
      </c>
      <c r="H73" s="22">
        <v>230245</v>
      </c>
      <c r="I73" s="22">
        <v>982286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5536848</v>
      </c>
      <c r="F75" s="22">
        <v>0</v>
      </c>
      <c r="G75" s="22">
        <v>0</v>
      </c>
      <c r="H75" s="22">
        <v>754633</v>
      </c>
      <c r="I75" s="22">
        <v>6291481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2855271</v>
      </c>
      <c r="F76" s="22">
        <v>0</v>
      </c>
      <c r="G76" s="22">
        <v>0</v>
      </c>
      <c r="H76" s="22">
        <v>0</v>
      </c>
      <c r="I76" s="22">
        <v>2855271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7468100</v>
      </c>
      <c r="F77" s="22">
        <v>0</v>
      </c>
      <c r="G77" s="22">
        <v>0</v>
      </c>
      <c r="H77" s="22">
        <v>0</v>
      </c>
      <c r="I77" s="22">
        <v>7468100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29710043</v>
      </c>
      <c r="F78" s="22">
        <v>1347564</v>
      </c>
      <c r="G78" s="22">
        <v>2851444</v>
      </c>
      <c r="H78" s="22">
        <v>5157289</v>
      </c>
      <c r="I78" s="22">
        <v>39066340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651740</v>
      </c>
      <c r="F79" s="22">
        <v>0</v>
      </c>
      <c r="G79" s="22">
        <v>0</v>
      </c>
      <c r="H79" s="22">
        <v>0</v>
      </c>
      <c r="I79" s="22">
        <v>651740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81161</v>
      </c>
      <c r="I80" s="22">
        <v>81161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204546</v>
      </c>
      <c r="I81" s="22">
        <v>204546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4106184</v>
      </c>
      <c r="F82" s="22">
        <v>0</v>
      </c>
      <c r="G82" s="22">
        <v>0</v>
      </c>
      <c r="H82" s="22">
        <v>0</v>
      </c>
      <c r="I82" s="22">
        <v>4106184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1118084</v>
      </c>
      <c r="F83" s="22">
        <v>0</v>
      </c>
      <c r="G83" s="22">
        <v>0</v>
      </c>
      <c r="H83" s="22">
        <v>0</v>
      </c>
      <c r="I83" s="22">
        <v>1118084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350000</v>
      </c>
      <c r="I85" s="22">
        <v>350000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2866322</v>
      </c>
      <c r="F86" s="22">
        <v>0</v>
      </c>
      <c r="G86" s="22">
        <v>0</v>
      </c>
      <c r="H86" s="22">
        <v>4856051</v>
      </c>
      <c r="I86" s="22">
        <v>7722373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4387660</v>
      </c>
      <c r="G87" s="22">
        <v>0</v>
      </c>
      <c r="H87" s="22">
        <v>5187892</v>
      </c>
      <c r="I87" s="22">
        <v>9575552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137453</v>
      </c>
      <c r="G88" s="22">
        <v>0</v>
      </c>
      <c r="H88" s="22">
        <v>2566905</v>
      </c>
      <c r="I88" s="22">
        <v>2704358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329577</v>
      </c>
      <c r="F89" s="22">
        <v>0</v>
      </c>
      <c r="G89" s="22">
        <v>0</v>
      </c>
      <c r="H89" s="22">
        <v>0</v>
      </c>
      <c r="I89" s="22">
        <v>329577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7842140</v>
      </c>
      <c r="F90" s="22">
        <v>0</v>
      </c>
      <c r="G90" s="22">
        <v>0</v>
      </c>
      <c r="H90" s="22">
        <v>1634445</v>
      </c>
      <c r="I90" s="22">
        <v>9476585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872073</v>
      </c>
      <c r="F91" s="22">
        <v>528744</v>
      </c>
      <c r="G91" s="22">
        <v>0</v>
      </c>
      <c r="H91" s="22">
        <v>0</v>
      </c>
      <c r="I91" s="22">
        <v>1400817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5758975</v>
      </c>
      <c r="I92" s="22">
        <v>5758975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199091</v>
      </c>
      <c r="G93" s="22">
        <v>705937</v>
      </c>
      <c r="H93" s="22">
        <v>14053529</v>
      </c>
      <c r="I93" s="22">
        <v>14958557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3885212</v>
      </c>
      <c r="F94" s="22">
        <v>0</v>
      </c>
      <c r="G94" s="22">
        <v>0</v>
      </c>
      <c r="H94" s="22">
        <v>0</v>
      </c>
      <c r="I94" s="22">
        <v>3885212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64423</v>
      </c>
      <c r="F96" s="22">
        <v>0</v>
      </c>
      <c r="G96" s="22">
        <v>0</v>
      </c>
      <c r="H96" s="22">
        <v>0</v>
      </c>
      <c r="I96" s="22">
        <v>64423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6506055</v>
      </c>
      <c r="F97" s="22">
        <v>0</v>
      </c>
      <c r="G97" s="22">
        <v>0</v>
      </c>
      <c r="H97" s="22">
        <v>0</v>
      </c>
      <c r="I97" s="22">
        <v>6506055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82117</v>
      </c>
      <c r="I98" s="22">
        <v>82117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18766692</v>
      </c>
      <c r="F99" s="22">
        <v>0</v>
      </c>
      <c r="G99" s="22">
        <v>0</v>
      </c>
      <c r="H99" s="22">
        <v>0</v>
      </c>
      <c r="I99" s="22">
        <v>18766692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1869709</v>
      </c>
      <c r="F100" s="22">
        <v>0</v>
      </c>
      <c r="G100" s="22">
        <v>0</v>
      </c>
      <c r="H100" s="22">
        <v>0</v>
      </c>
      <c r="I100" s="22">
        <v>1869709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12280622</v>
      </c>
      <c r="F101" s="22">
        <v>0</v>
      </c>
      <c r="G101" s="22">
        <v>0</v>
      </c>
      <c r="H101" s="22">
        <v>0</v>
      </c>
      <c r="I101" s="22">
        <v>12280622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2213613</v>
      </c>
      <c r="F102" s="22">
        <v>0</v>
      </c>
      <c r="G102" s="22">
        <v>0</v>
      </c>
      <c r="H102" s="22">
        <v>31597</v>
      </c>
      <c r="I102" s="22">
        <v>2245210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367422</v>
      </c>
      <c r="F103" s="22">
        <v>0</v>
      </c>
      <c r="G103" s="22">
        <v>0</v>
      </c>
      <c r="H103" s="22">
        <v>0</v>
      </c>
      <c r="I103" s="22">
        <v>367422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1196646</v>
      </c>
      <c r="F104" s="22">
        <v>0</v>
      </c>
      <c r="G104" s="22">
        <v>0</v>
      </c>
      <c r="H104" s="22">
        <v>0</v>
      </c>
      <c r="I104" s="22">
        <v>1196646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3500920</v>
      </c>
      <c r="F105" s="22">
        <v>0</v>
      </c>
      <c r="G105" s="22">
        <v>0</v>
      </c>
      <c r="H105" s="22">
        <v>190132</v>
      </c>
      <c r="I105" s="22">
        <v>3691052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26105428</v>
      </c>
      <c r="F106" s="22">
        <v>0</v>
      </c>
      <c r="G106" s="22">
        <v>16223342</v>
      </c>
      <c r="H106" s="22">
        <v>270493</v>
      </c>
      <c r="I106" s="22">
        <v>42599263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2283848</v>
      </c>
      <c r="H107" s="22">
        <v>0</v>
      </c>
      <c r="I107" s="22">
        <v>2283848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2942806</v>
      </c>
      <c r="F108" s="22">
        <v>0</v>
      </c>
      <c r="G108" s="22">
        <v>0</v>
      </c>
      <c r="H108" s="22">
        <v>0</v>
      </c>
      <c r="I108" s="22">
        <v>2942806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1603445</v>
      </c>
      <c r="F109" s="22">
        <v>0</v>
      </c>
      <c r="G109" s="22">
        <v>0</v>
      </c>
      <c r="H109" s="22">
        <v>0</v>
      </c>
      <c r="I109" s="22">
        <v>1603445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2441189</v>
      </c>
      <c r="F110" s="22">
        <v>0</v>
      </c>
      <c r="G110" s="22">
        <v>2574929</v>
      </c>
      <c r="H110" s="22">
        <v>0</v>
      </c>
      <c r="I110" s="22">
        <v>5016118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7257769</v>
      </c>
      <c r="F111" s="22">
        <v>8813189</v>
      </c>
      <c r="G111" s="22">
        <v>478181</v>
      </c>
      <c r="H111" s="22">
        <v>1114313</v>
      </c>
      <c r="I111" s="22">
        <v>17663452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2119113</v>
      </c>
      <c r="F112" s="22">
        <v>0</v>
      </c>
      <c r="G112" s="22">
        <v>0</v>
      </c>
      <c r="H112" s="22">
        <v>0</v>
      </c>
      <c r="I112" s="22">
        <v>2119113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44670168</v>
      </c>
      <c r="F113" s="22">
        <v>0</v>
      </c>
      <c r="G113" s="22">
        <v>0</v>
      </c>
      <c r="H113" s="22">
        <v>6074518</v>
      </c>
      <c r="I113" s="22">
        <v>50744686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400000</v>
      </c>
      <c r="F114" s="22">
        <v>0</v>
      </c>
      <c r="G114" s="22">
        <v>0</v>
      </c>
      <c r="H114" s="22">
        <v>0</v>
      </c>
      <c r="I114" s="22">
        <v>400000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7044139</v>
      </c>
      <c r="F115" s="22">
        <v>0</v>
      </c>
      <c r="G115" s="22">
        <v>0</v>
      </c>
      <c r="H115" s="22">
        <v>0</v>
      </c>
      <c r="I115" s="22">
        <v>7044139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145995</v>
      </c>
      <c r="F116" s="22">
        <v>0</v>
      </c>
      <c r="G116" s="22">
        <v>1633049</v>
      </c>
      <c r="H116" s="22">
        <v>0</v>
      </c>
      <c r="I116" s="22">
        <v>1779044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5189747</v>
      </c>
      <c r="F117" s="22">
        <v>0</v>
      </c>
      <c r="G117" s="22">
        <v>0</v>
      </c>
      <c r="H117" s="22">
        <v>13034958</v>
      </c>
      <c r="I117" s="22">
        <v>18224705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1418711</v>
      </c>
      <c r="F118" s="22">
        <v>0</v>
      </c>
      <c r="G118" s="22">
        <v>0</v>
      </c>
      <c r="H118" s="22">
        <v>0</v>
      </c>
      <c r="I118" s="22">
        <v>1418711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836967</v>
      </c>
      <c r="F119" s="22">
        <v>0</v>
      </c>
      <c r="G119" s="22">
        <v>762161</v>
      </c>
      <c r="H119" s="22">
        <v>489059</v>
      </c>
      <c r="I119" s="22">
        <v>2088187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13032203</v>
      </c>
      <c r="F120" s="22">
        <v>81517</v>
      </c>
      <c r="G120" s="22">
        <v>0</v>
      </c>
      <c r="H120" s="22">
        <v>0</v>
      </c>
      <c r="I120" s="22">
        <v>13113720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2523416</v>
      </c>
      <c r="F121" s="22">
        <v>1807065</v>
      </c>
      <c r="G121" s="22">
        <v>1275025</v>
      </c>
      <c r="H121" s="22">
        <v>0</v>
      </c>
      <c r="I121" s="22">
        <v>5605506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888577</v>
      </c>
      <c r="F122" s="22">
        <v>0</v>
      </c>
      <c r="G122" s="22">
        <v>0</v>
      </c>
      <c r="H122" s="22">
        <v>0</v>
      </c>
      <c r="I122" s="22">
        <v>888577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682815</v>
      </c>
      <c r="F123" s="22">
        <v>4101330</v>
      </c>
      <c r="G123" s="22">
        <v>5012737</v>
      </c>
      <c r="H123" s="22">
        <v>0</v>
      </c>
      <c r="I123" s="22">
        <v>9796882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700206</v>
      </c>
      <c r="F124" s="22">
        <v>0</v>
      </c>
      <c r="G124" s="22">
        <v>0</v>
      </c>
      <c r="H124" s="22">
        <v>0</v>
      </c>
      <c r="I124" s="22">
        <v>700206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528285</v>
      </c>
      <c r="F125" s="22">
        <v>420517</v>
      </c>
      <c r="G125" s="22">
        <v>0</v>
      </c>
      <c r="H125" s="22">
        <v>70178</v>
      </c>
      <c r="I125" s="22">
        <v>1018980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72614</v>
      </c>
      <c r="F126" s="22">
        <v>0</v>
      </c>
      <c r="G126" s="22">
        <v>0</v>
      </c>
      <c r="H126" s="22">
        <v>0</v>
      </c>
      <c r="I126" s="22">
        <v>72614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7151238</v>
      </c>
      <c r="F127" s="22">
        <v>0</v>
      </c>
      <c r="G127" s="22">
        <v>1668961</v>
      </c>
      <c r="H127" s="22">
        <v>0</v>
      </c>
      <c r="I127" s="22">
        <v>8820199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365162</v>
      </c>
      <c r="F128" s="22">
        <v>81979</v>
      </c>
      <c r="G128" s="22">
        <v>0</v>
      </c>
      <c r="H128" s="22">
        <v>12052922</v>
      </c>
      <c r="I128" s="22">
        <v>12500063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6883963</v>
      </c>
      <c r="F129" s="22">
        <v>0</v>
      </c>
      <c r="G129" s="22">
        <v>1581298</v>
      </c>
      <c r="H129" s="22">
        <v>0</v>
      </c>
      <c r="I129" s="22">
        <v>8465261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596959</v>
      </c>
      <c r="I130" s="22">
        <v>596959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8365</v>
      </c>
      <c r="H132" s="22">
        <v>0</v>
      </c>
      <c r="I132" s="22">
        <v>8365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1251823</v>
      </c>
      <c r="I133" s="22">
        <v>1251823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3348182</v>
      </c>
      <c r="F134" s="22">
        <v>0</v>
      </c>
      <c r="G134" s="22">
        <v>0</v>
      </c>
      <c r="H134" s="22">
        <v>1214028</v>
      </c>
      <c r="I134" s="22">
        <v>4562210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3320273</v>
      </c>
      <c r="F135" s="22">
        <v>0</v>
      </c>
      <c r="G135" s="22">
        <v>0</v>
      </c>
      <c r="H135" s="22">
        <v>987473</v>
      </c>
      <c r="I135" s="22">
        <v>4307746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5500000</v>
      </c>
      <c r="F136" s="22">
        <v>0</v>
      </c>
      <c r="G136" s="22">
        <v>0</v>
      </c>
      <c r="H136" s="22">
        <v>0</v>
      </c>
      <c r="I136" s="22">
        <v>5500000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453279</v>
      </c>
      <c r="F137" s="22">
        <v>0</v>
      </c>
      <c r="G137" s="22">
        <v>0</v>
      </c>
      <c r="H137" s="22">
        <v>0</v>
      </c>
      <c r="I137" s="22">
        <v>453279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2286891</v>
      </c>
      <c r="F138" s="22">
        <v>0</v>
      </c>
      <c r="G138" s="22">
        <v>0</v>
      </c>
      <c r="H138" s="22">
        <v>0</v>
      </c>
      <c r="I138" s="22">
        <v>2286891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302518</v>
      </c>
      <c r="I139" s="22">
        <v>302518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901271</v>
      </c>
      <c r="F140" s="22">
        <v>0</v>
      </c>
      <c r="G140" s="22">
        <v>0</v>
      </c>
      <c r="H140" s="22">
        <v>0</v>
      </c>
      <c r="I140" s="22">
        <v>901271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1073448</v>
      </c>
      <c r="H141" s="22">
        <v>113419</v>
      </c>
      <c r="I141" s="22">
        <v>1186867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1789146</v>
      </c>
      <c r="F142" s="22">
        <v>642588</v>
      </c>
      <c r="G142" s="22">
        <v>0</v>
      </c>
      <c r="H142" s="22">
        <v>0</v>
      </c>
      <c r="I142" s="22">
        <v>2431734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102439</v>
      </c>
      <c r="G143" s="22">
        <v>0</v>
      </c>
      <c r="H143" s="22">
        <v>0</v>
      </c>
      <c r="I143" s="22">
        <v>102439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1113476</v>
      </c>
      <c r="F145" s="22">
        <v>0</v>
      </c>
      <c r="G145" s="22">
        <v>329041</v>
      </c>
      <c r="H145" s="22">
        <v>0</v>
      </c>
      <c r="I145" s="22">
        <v>1442517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17207414</v>
      </c>
      <c r="F146" s="22">
        <v>0</v>
      </c>
      <c r="G146" s="22">
        <v>0</v>
      </c>
      <c r="H146" s="22">
        <v>0</v>
      </c>
      <c r="I146" s="22">
        <v>17207414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889709</v>
      </c>
      <c r="F147" s="22">
        <v>0</v>
      </c>
      <c r="G147" s="22">
        <v>500282</v>
      </c>
      <c r="H147" s="22">
        <v>0</v>
      </c>
      <c r="I147" s="22">
        <v>1389991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711464</v>
      </c>
      <c r="I148" s="22">
        <v>711464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149862</v>
      </c>
      <c r="F149" s="22">
        <v>0</v>
      </c>
      <c r="G149" s="22">
        <v>0</v>
      </c>
      <c r="H149" s="22">
        <v>0</v>
      </c>
      <c r="I149" s="22">
        <v>149862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5250577</v>
      </c>
      <c r="F150" s="22">
        <v>16237581</v>
      </c>
      <c r="G150" s="22">
        <v>139728</v>
      </c>
      <c r="H150" s="22">
        <v>0</v>
      </c>
      <c r="I150" s="22">
        <v>21627886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12548469</v>
      </c>
      <c r="F151" s="22">
        <v>0</v>
      </c>
      <c r="G151" s="22">
        <v>6198374</v>
      </c>
      <c r="H151" s="22">
        <v>9296958</v>
      </c>
      <c r="I151" s="22">
        <v>28043801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1215503</v>
      </c>
      <c r="F152" s="22">
        <v>0</v>
      </c>
      <c r="G152" s="22">
        <v>0</v>
      </c>
      <c r="H152" s="22">
        <v>0</v>
      </c>
      <c r="I152" s="22">
        <v>1215503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3867872</v>
      </c>
      <c r="F153" s="22">
        <v>0</v>
      </c>
      <c r="G153" s="22">
        <v>0</v>
      </c>
      <c r="H153" s="22">
        <v>0</v>
      </c>
      <c r="I153" s="22">
        <v>3867872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16499810</v>
      </c>
      <c r="F154" s="22">
        <v>365921</v>
      </c>
      <c r="G154" s="22">
        <v>5022362</v>
      </c>
      <c r="H154" s="22">
        <v>1739053</v>
      </c>
      <c r="I154" s="22">
        <v>23627146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2093058</v>
      </c>
      <c r="F155" s="22">
        <v>0</v>
      </c>
      <c r="G155" s="22">
        <v>0</v>
      </c>
      <c r="H155" s="22">
        <v>319088</v>
      </c>
      <c r="I155" s="22">
        <v>2412146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1850935</v>
      </c>
      <c r="F156" s="22">
        <v>0</v>
      </c>
      <c r="G156" s="22">
        <v>0</v>
      </c>
      <c r="H156" s="22">
        <v>0</v>
      </c>
      <c r="I156" s="22">
        <v>1850935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768691</v>
      </c>
      <c r="F157" s="22">
        <v>0</v>
      </c>
      <c r="G157" s="22">
        <v>0</v>
      </c>
      <c r="H157" s="22">
        <v>2525672</v>
      </c>
      <c r="I157" s="22">
        <v>3294363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25607315</v>
      </c>
      <c r="F158" s="22">
        <v>0</v>
      </c>
      <c r="G158" s="22">
        <v>426304</v>
      </c>
      <c r="H158" s="22">
        <v>0</v>
      </c>
      <c r="I158" s="22">
        <v>26033619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491082</v>
      </c>
      <c r="F159" s="22">
        <v>0</v>
      </c>
      <c r="G159" s="22">
        <v>0</v>
      </c>
      <c r="H159" s="22">
        <v>0</v>
      </c>
      <c r="I159" s="22">
        <v>491082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489194</v>
      </c>
      <c r="H160" s="22">
        <v>0</v>
      </c>
      <c r="I160" s="22">
        <v>489194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7427771</v>
      </c>
      <c r="F161" s="22">
        <v>0</v>
      </c>
      <c r="G161" s="22">
        <v>0</v>
      </c>
      <c r="H161" s="22">
        <v>0</v>
      </c>
      <c r="I161" s="22">
        <v>7427771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4230910</v>
      </c>
      <c r="F162" s="22">
        <v>0</v>
      </c>
      <c r="G162" s="22">
        <v>0</v>
      </c>
      <c r="H162" s="22">
        <v>0</v>
      </c>
      <c r="I162" s="22">
        <v>4230910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3565867</v>
      </c>
      <c r="F163" s="22">
        <v>0</v>
      </c>
      <c r="G163" s="22">
        <v>0</v>
      </c>
      <c r="H163" s="22">
        <v>0</v>
      </c>
      <c r="I163" s="22">
        <v>3565867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1033904</v>
      </c>
      <c r="F164" s="22">
        <v>27529</v>
      </c>
      <c r="G164" s="22">
        <v>0</v>
      </c>
      <c r="H164" s="22">
        <v>0</v>
      </c>
      <c r="I164" s="22">
        <v>1061433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1764826</v>
      </c>
      <c r="F165" s="22">
        <v>0</v>
      </c>
      <c r="G165" s="22">
        <v>0</v>
      </c>
      <c r="H165" s="22">
        <v>6580908</v>
      </c>
      <c r="I165" s="22">
        <v>8345734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1105834</v>
      </c>
      <c r="F166" s="22">
        <v>0</v>
      </c>
      <c r="G166" s="22">
        <v>0</v>
      </c>
      <c r="H166" s="22">
        <v>0</v>
      </c>
      <c r="I166" s="22">
        <v>1105834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3918803</v>
      </c>
      <c r="F167" s="22">
        <v>0</v>
      </c>
      <c r="G167" s="22">
        <v>0</v>
      </c>
      <c r="H167" s="22">
        <v>0</v>
      </c>
      <c r="I167" s="22">
        <v>3918803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4270821</v>
      </c>
      <c r="F168" s="22">
        <v>0</v>
      </c>
      <c r="G168" s="22">
        <v>6862516</v>
      </c>
      <c r="H168" s="22">
        <v>10114604</v>
      </c>
      <c r="I168" s="22">
        <v>21247941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688894</v>
      </c>
      <c r="F169" s="22">
        <v>0</v>
      </c>
      <c r="G169" s="22">
        <v>0</v>
      </c>
      <c r="H169" s="22">
        <v>0</v>
      </c>
      <c r="I169" s="22">
        <v>688894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317856</v>
      </c>
      <c r="F170" s="22">
        <v>151143</v>
      </c>
      <c r="G170" s="22">
        <v>147982</v>
      </c>
      <c r="H170" s="22">
        <v>0</v>
      </c>
      <c r="I170" s="22">
        <v>616981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1316530</v>
      </c>
      <c r="F171" s="22">
        <v>0</v>
      </c>
      <c r="G171" s="22">
        <v>6192421</v>
      </c>
      <c r="H171" s="22">
        <v>156360</v>
      </c>
      <c r="I171" s="22">
        <v>7665311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202015</v>
      </c>
      <c r="I172" s="22">
        <v>202015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701044</v>
      </c>
      <c r="F173" s="22">
        <v>1028904</v>
      </c>
      <c r="G173" s="22">
        <v>1783743</v>
      </c>
      <c r="H173" s="22">
        <v>0</v>
      </c>
      <c r="I173" s="22">
        <v>3513691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17041623</v>
      </c>
      <c r="F174" s="22">
        <v>0</v>
      </c>
      <c r="G174" s="22">
        <v>12845964</v>
      </c>
      <c r="H174" s="22">
        <v>0</v>
      </c>
      <c r="I174" s="22">
        <v>29887587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10221132</v>
      </c>
      <c r="F175" s="22">
        <v>0</v>
      </c>
      <c r="G175" s="22">
        <v>5915992</v>
      </c>
      <c r="H175" s="22">
        <v>0</v>
      </c>
      <c r="I175" s="22">
        <v>16137124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3726773</v>
      </c>
      <c r="F176" s="22">
        <v>0</v>
      </c>
      <c r="G176" s="22">
        <v>973500</v>
      </c>
      <c r="H176" s="22">
        <v>0</v>
      </c>
      <c r="I176" s="22">
        <v>4700273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269590</v>
      </c>
      <c r="F177" s="22">
        <v>0</v>
      </c>
      <c r="G177" s="22">
        <v>0</v>
      </c>
      <c r="H177" s="22">
        <v>0</v>
      </c>
      <c r="I177" s="22">
        <v>269590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33032271</v>
      </c>
      <c r="F178" s="22">
        <v>0</v>
      </c>
      <c r="G178" s="22">
        <v>0</v>
      </c>
      <c r="H178" s="22">
        <v>0</v>
      </c>
      <c r="I178" s="22">
        <v>33032271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13759679</v>
      </c>
      <c r="F179" s="22">
        <v>0</v>
      </c>
      <c r="G179" s="22">
        <v>0</v>
      </c>
      <c r="H179" s="22">
        <v>309282</v>
      </c>
      <c r="I179" s="22">
        <v>14068961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2320604</v>
      </c>
      <c r="F180" s="22">
        <v>0</v>
      </c>
      <c r="G180" s="22">
        <v>0</v>
      </c>
      <c r="H180" s="22">
        <v>0</v>
      </c>
      <c r="I180" s="22">
        <v>2320604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6710921</v>
      </c>
      <c r="F181" s="22">
        <v>0</v>
      </c>
      <c r="G181" s="22">
        <v>0</v>
      </c>
      <c r="H181" s="22">
        <v>0</v>
      </c>
      <c r="I181" s="22">
        <v>6710921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3735738</v>
      </c>
      <c r="F182" s="22">
        <v>211151</v>
      </c>
      <c r="G182" s="22">
        <v>0</v>
      </c>
      <c r="H182" s="22">
        <v>0</v>
      </c>
      <c r="I182" s="22">
        <v>3946889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590073</v>
      </c>
      <c r="F183" s="22">
        <v>0</v>
      </c>
      <c r="G183" s="22">
        <v>0</v>
      </c>
      <c r="H183" s="22">
        <v>0</v>
      </c>
      <c r="I183" s="22">
        <v>590073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2283632</v>
      </c>
      <c r="F184" s="22">
        <v>900076</v>
      </c>
      <c r="G184" s="22">
        <v>0</v>
      </c>
      <c r="H184" s="22">
        <v>0</v>
      </c>
      <c r="I184" s="22">
        <v>3183708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346790</v>
      </c>
      <c r="F185" s="22">
        <v>0</v>
      </c>
      <c r="G185" s="22">
        <v>98555</v>
      </c>
      <c r="H185" s="22">
        <v>82834</v>
      </c>
      <c r="I185" s="22">
        <v>528179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305251</v>
      </c>
      <c r="F186" s="22">
        <v>0</v>
      </c>
      <c r="G186" s="22">
        <v>0</v>
      </c>
      <c r="H186" s="22">
        <v>0</v>
      </c>
      <c r="I186" s="22">
        <v>305251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9655389</v>
      </c>
      <c r="F187" s="22">
        <v>472084</v>
      </c>
      <c r="G187" s="22">
        <v>0</v>
      </c>
      <c r="H187" s="22">
        <v>0</v>
      </c>
      <c r="I187" s="22">
        <v>10127473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3408043</v>
      </c>
      <c r="F188" s="22">
        <v>349085</v>
      </c>
      <c r="G188" s="22">
        <v>6747307</v>
      </c>
      <c r="H188" s="22">
        <v>0</v>
      </c>
      <c r="I188" s="22">
        <v>10504435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1543530</v>
      </c>
      <c r="F189" s="22">
        <v>0</v>
      </c>
      <c r="G189" s="22">
        <v>0</v>
      </c>
      <c r="H189" s="22">
        <v>0</v>
      </c>
      <c r="I189" s="22">
        <v>1543530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4297599</v>
      </c>
      <c r="I190" s="22">
        <v>4297599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2250000</v>
      </c>
      <c r="I191" s="22">
        <v>2250000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547034</v>
      </c>
      <c r="I192" s="22">
        <v>547034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5554186</v>
      </c>
      <c r="F193" s="22">
        <v>0</v>
      </c>
      <c r="G193" s="22">
        <v>1590035</v>
      </c>
      <c r="H193" s="22">
        <v>0</v>
      </c>
      <c r="I193" s="22">
        <v>7144221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7417268</v>
      </c>
      <c r="F194" s="22">
        <v>1925214</v>
      </c>
      <c r="G194" s="22">
        <v>1189298</v>
      </c>
      <c r="H194" s="22">
        <v>0</v>
      </c>
      <c r="I194" s="22">
        <v>10531780</v>
      </c>
    </row>
    <row r="195" spans="1: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1858387</v>
      </c>
      <c r="F195" s="22">
        <v>0</v>
      </c>
      <c r="G195" s="22">
        <v>0</v>
      </c>
      <c r="H195" s="22">
        <v>0</v>
      </c>
      <c r="I195" s="22">
        <v>1858387</v>
      </c>
    </row>
    <row r="196" spans="1: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2429675</v>
      </c>
      <c r="H197" s="22">
        <v>0</v>
      </c>
      <c r="I197" s="22">
        <v>2429675</v>
      </c>
    </row>
    <row r="198" spans="1: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85000</v>
      </c>
      <c r="F198" s="22">
        <v>0</v>
      </c>
      <c r="G198" s="22">
        <v>0</v>
      </c>
      <c r="H198" s="22">
        <v>0</v>
      </c>
      <c r="I198" s="22">
        <v>85000</v>
      </c>
    </row>
    <row r="199" spans="1: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259749</v>
      </c>
      <c r="G201" s="22">
        <v>0</v>
      </c>
      <c r="H201" s="22">
        <v>0</v>
      </c>
      <c r="I201" s="22">
        <v>259749</v>
      </c>
    </row>
    <row r="202" spans="1: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56143</v>
      </c>
      <c r="F202" s="22">
        <v>0</v>
      </c>
      <c r="G202" s="22">
        <v>0</v>
      </c>
      <c r="H202" s="22">
        <v>0</v>
      </c>
      <c r="I202" s="22">
        <v>56143</v>
      </c>
    </row>
    <row r="203" spans="1: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129687</v>
      </c>
      <c r="H203" s="22">
        <v>0</v>
      </c>
      <c r="I203" s="22">
        <v>129687</v>
      </c>
    </row>
    <row r="204" spans="1: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1033958</v>
      </c>
      <c r="F204" s="22">
        <v>0</v>
      </c>
      <c r="G204" s="22">
        <v>0</v>
      </c>
      <c r="H204" s="22">
        <v>0</v>
      </c>
      <c r="I204" s="22">
        <v>1033958</v>
      </c>
    </row>
    <row r="205" spans="1: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344387</v>
      </c>
      <c r="F205" s="22">
        <v>0</v>
      </c>
      <c r="G205" s="22">
        <v>0</v>
      </c>
      <c r="H205" s="22">
        <v>0</v>
      </c>
      <c r="I205" s="22">
        <v>344387</v>
      </c>
    </row>
    <row r="206" spans="1: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3425366</v>
      </c>
      <c r="F207" s="22">
        <v>0</v>
      </c>
      <c r="G207" s="22">
        <v>0</v>
      </c>
      <c r="H207" s="22">
        <v>0</v>
      </c>
      <c r="I207" s="22">
        <v>3425366</v>
      </c>
    </row>
    <row r="208" spans="1: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72613</v>
      </c>
      <c r="F208" s="22">
        <v>41566</v>
      </c>
      <c r="G208" s="22">
        <v>0</v>
      </c>
      <c r="H208" s="22">
        <v>0</v>
      </c>
      <c r="I208" s="22">
        <v>114179</v>
      </c>
    </row>
    <row r="209" spans="1: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389313</v>
      </c>
      <c r="I209" s="22">
        <v>389313</v>
      </c>
    </row>
    <row r="210" spans="1: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107046</v>
      </c>
      <c r="F210" s="22">
        <v>0</v>
      </c>
      <c r="G210" s="22">
        <v>0</v>
      </c>
      <c r="H210" s="22">
        <v>0</v>
      </c>
      <c r="I210" s="22">
        <v>107046</v>
      </c>
    </row>
    <row r="211" spans="1: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303031</v>
      </c>
      <c r="F213" s="22">
        <v>0</v>
      </c>
      <c r="G213" s="22">
        <v>0</v>
      </c>
      <c r="H213" s="22">
        <v>0</v>
      </c>
      <c r="I213" s="22">
        <v>303031</v>
      </c>
    </row>
    <row r="214" spans="1: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5067</v>
      </c>
      <c r="F214" s="22">
        <v>0</v>
      </c>
      <c r="G214" s="22">
        <v>0</v>
      </c>
      <c r="H214" s="22">
        <v>0</v>
      </c>
      <c r="I214" s="22">
        <v>5067</v>
      </c>
    </row>
    <row r="215" spans="1: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97500</v>
      </c>
      <c r="F216" s="22">
        <v>0</v>
      </c>
      <c r="G216" s="22">
        <v>2940814</v>
      </c>
      <c r="H216" s="22">
        <v>0</v>
      </c>
      <c r="I216" s="22">
        <v>3038314</v>
      </c>
    </row>
    <row r="217" spans="1: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296017</v>
      </c>
      <c r="F219" s="22">
        <v>0</v>
      </c>
      <c r="G219" s="22">
        <v>0</v>
      </c>
      <c r="H219" s="22">
        <v>0</v>
      </c>
      <c r="I219" s="22">
        <v>296017</v>
      </c>
    </row>
    <row r="220" spans="1: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322113</v>
      </c>
      <c r="F221" s="22">
        <v>0</v>
      </c>
      <c r="G221" s="22">
        <v>0</v>
      </c>
      <c r="H221" s="22">
        <v>0</v>
      </c>
      <c r="I221" s="22">
        <v>322113</v>
      </c>
    </row>
    <row r="222" spans="1: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237200</v>
      </c>
      <c r="I222" s="22">
        <v>237200</v>
      </c>
    </row>
    <row r="223" spans="1: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209555</v>
      </c>
      <c r="F224" s="22">
        <v>0</v>
      </c>
      <c r="G224" s="22">
        <v>0</v>
      </c>
      <c r="H224" s="22">
        <v>0</v>
      </c>
      <c r="I224" s="22">
        <v>209555</v>
      </c>
    </row>
    <row r="225" spans="1: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20000</v>
      </c>
      <c r="F227" s="22">
        <v>0</v>
      </c>
      <c r="G227" s="22">
        <v>0</v>
      </c>
      <c r="H227" s="22">
        <v>0</v>
      </c>
      <c r="I227" s="22">
        <v>20000</v>
      </c>
    </row>
    <row r="228" spans="1: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745437</v>
      </c>
      <c r="F230" s="22">
        <v>0</v>
      </c>
      <c r="G230" s="22">
        <v>0</v>
      </c>
      <c r="H230" s="22">
        <v>0</v>
      </c>
      <c r="I230" s="22">
        <v>745437</v>
      </c>
    </row>
    <row r="231" spans="1: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133878</v>
      </c>
      <c r="F231" s="22">
        <v>566814</v>
      </c>
      <c r="G231" s="22">
        <v>64244</v>
      </c>
      <c r="H231" s="22">
        <v>0</v>
      </c>
      <c r="I231" s="22">
        <v>764936</v>
      </c>
    </row>
    <row r="232" spans="1: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65675</v>
      </c>
      <c r="H232" s="22">
        <v>179276</v>
      </c>
      <c r="I232" s="22">
        <v>244951</v>
      </c>
    </row>
    <row r="233" spans="1: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331631</v>
      </c>
      <c r="G236" s="22">
        <v>247129</v>
      </c>
      <c r="H236" s="22">
        <v>0</v>
      </c>
      <c r="I236" s="22">
        <v>578760</v>
      </c>
    </row>
    <row r="237" spans="1: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242453</v>
      </c>
      <c r="G239" s="22">
        <v>0</v>
      </c>
      <c r="H239" s="22">
        <v>0</v>
      </c>
      <c r="I239" s="22">
        <v>242453</v>
      </c>
    </row>
    <row r="240" spans="1: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153127</v>
      </c>
      <c r="F240" s="22">
        <v>0</v>
      </c>
      <c r="G240" s="22">
        <v>0</v>
      </c>
      <c r="H240" s="22">
        <v>0</v>
      </c>
      <c r="I240" s="22">
        <v>153127</v>
      </c>
    </row>
    <row r="241" spans="1: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7061</v>
      </c>
      <c r="H242" s="22">
        <v>0</v>
      </c>
      <c r="I242" s="22">
        <v>7061</v>
      </c>
    </row>
    <row r="243" spans="1: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254225</v>
      </c>
      <c r="I246" s="22">
        <v>254225</v>
      </c>
    </row>
    <row r="247" spans="1: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466903</v>
      </c>
      <c r="F248" s="22">
        <v>0</v>
      </c>
      <c r="G248" s="22">
        <v>0</v>
      </c>
      <c r="H248" s="22">
        <v>0</v>
      </c>
      <c r="I248" s="22">
        <v>466903</v>
      </c>
    </row>
    <row r="249" spans="1: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321544</v>
      </c>
      <c r="F250" s="22">
        <v>0</v>
      </c>
      <c r="G250" s="22">
        <v>265244</v>
      </c>
      <c r="H250" s="22">
        <v>0</v>
      </c>
      <c r="I250" s="22">
        <v>586788</v>
      </c>
    </row>
    <row r="251" spans="1: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937664</v>
      </c>
      <c r="F251" s="22">
        <v>0</v>
      </c>
      <c r="G251" s="22">
        <v>0</v>
      </c>
      <c r="H251" s="22">
        <v>0</v>
      </c>
      <c r="I251" s="22">
        <v>937664</v>
      </c>
    </row>
    <row r="252" spans="1: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111536</v>
      </c>
      <c r="F252" s="22">
        <v>0</v>
      </c>
      <c r="G252" s="22">
        <v>0</v>
      </c>
      <c r="H252" s="22">
        <v>0</v>
      </c>
      <c r="I252" s="22">
        <v>111536</v>
      </c>
    </row>
    <row r="253" spans="1: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356824</v>
      </c>
      <c r="I254" s="22">
        <v>356824</v>
      </c>
    </row>
    <row r="255" spans="1: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739483</v>
      </c>
      <c r="G255" s="22">
        <v>0</v>
      </c>
      <c r="H255" s="22">
        <v>188940</v>
      </c>
      <c r="I255" s="22">
        <v>928423</v>
      </c>
    </row>
    <row r="256" spans="1: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1040454</v>
      </c>
      <c r="F256" s="22">
        <v>0</v>
      </c>
      <c r="G256" s="22">
        <v>0</v>
      </c>
      <c r="H256" s="22">
        <v>111858</v>
      </c>
      <c r="I256" s="22">
        <v>1152312</v>
      </c>
    </row>
    <row r="257" spans="1: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72751</v>
      </c>
      <c r="F258" s="22">
        <v>0</v>
      </c>
      <c r="G258" s="22">
        <v>326587</v>
      </c>
      <c r="H258" s="22">
        <v>7060</v>
      </c>
      <c r="I258" s="22">
        <v>406398</v>
      </c>
    </row>
    <row r="259" spans="1: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27106</v>
      </c>
      <c r="F260" s="22">
        <v>0</v>
      </c>
      <c r="G260" s="22">
        <v>0</v>
      </c>
      <c r="H260" s="22">
        <v>0</v>
      </c>
      <c r="I260" s="22">
        <v>27106</v>
      </c>
    </row>
    <row r="261" spans="1: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1026962</v>
      </c>
      <c r="G261" s="22">
        <v>0</v>
      </c>
      <c r="H261" s="22">
        <v>0</v>
      </c>
      <c r="I261" s="22">
        <v>1026962</v>
      </c>
    </row>
    <row r="262" spans="1: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606688</v>
      </c>
      <c r="I262" s="22">
        <v>606688</v>
      </c>
    </row>
    <row r="263" spans="1: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487224</v>
      </c>
      <c r="F264" s="22">
        <v>0</v>
      </c>
      <c r="G264" s="22">
        <v>0</v>
      </c>
      <c r="H264" s="22">
        <v>7060</v>
      </c>
      <c r="I264" s="22">
        <v>494284</v>
      </c>
    </row>
    <row r="265" spans="1: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620012</v>
      </c>
      <c r="F265" s="22">
        <v>0</v>
      </c>
      <c r="G265" s="22">
        <v>0</v>
      </c>
      <c r="H265" s="22">
        <v>0</v>
      </c>
      <c r="I265" s="22">
        <v>620012</v>
      </c>
    </row>
    <row r="266" spans="1: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34810</v>
      </c>
      <c r="F267" s="22">
        <v>0</v>
      </c>
      <c r="G267" s="22">
        <v>0</v>
      </c>
      <c r="H267" s="22">
        <v>0</v>
      </c>
      <c r="I267" s="22">
        <v>34810</v>
      </c>
    </row>
    <row r="268" spans="1: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550192</v>
      </c>
      <c r="F269" s="22">
        <v>0</v>
      </c>
      <c r="G269" s="22">
        <v>0</v>
      </c>
      <c r="H269" s="22">
        <v>0</v>
      </c>
      <c r="I269" s="22">
        <v>550192</v>
      </c>
    </row>
    <row r="270" spans="1: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219713</v>
      </c>
      <c r="I275" s="22">
        <v>219713</v>
      </c>
    </row>
    <row r="276" spans="1: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226713</v>
      </c>
      <c r="I285" s="22">
        <v>226713</v>
      </c>
    </row>
    <row r="286" spans="1: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3600000</v>
      </c>
      <c r="F294" s="22">
        <v>0</v>
      </c>
      <c r="G294" s="22">
        <v>0</v>
      </c>
      <c r="H294" s="22">
        <v>0</v>
      </c>
      <c r="I294" s="22">
        <v>3600000</v>
      </c>
    </row>
    <row r="295" spans="1: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81333</v>
      </c>
      <c r="I297" s="22">
        <v>81333</v>
      </c>
    </row>
    <row r="298" spans="1: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92910</v>
      </c>
      <c r="F303" s="22">
        <v>0</v>
      </c>
      <c r="G303" s="22">
        <v>0</v>
      </c>
      <c r="H303" s="22">
        <v>0</v>
      </c>
      <c r="I303" s="22">
        <v>92910</v>
      </c>
    </row>
    <row r="304" spans="1: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720716</v>
      </c>
      <c r="G306" s="22">
        <v>0</v>
      </c>
      <c r="H306" s="22">
        <v>0</v>
      </c>
      <c r="I306" s="22">
        <v>720716</v>
      </c>
    </row>
    <row r="307" spans="1: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472161</v>
      </c>
      <c r="G311" s="22">
        <v>0</v>
      </c>
      <c r="H311" s="22">
        <v>226713</v>
      </c>
      <c r="I311" s="22">
        <v>698874</v>
      </c>
    </row>
    <row r="312" spans="1: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57052</v>
      </c>
      <c r="F321" s="22">
        <v>0</v>
      </c>
      <c r="G321" s="22">
        <v>0</v>
      </c>
      <c r="H321" s="22">
        <v>0</v>
      </c>
      <c r="I321" s="22">
        <v>57052</v>
      </c>
    </row>
    <row r="322" spans="1: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4341F-ECD3-48C5-8CD7-F8EA1389C360}">
  <dimension ref="A1:I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1241</v>
      </c>
      <c r="D1" s="20" t="s">
        <v>1242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1243</v>
      </c>
      <c r="F2" s="21" t="s">
        <v>1244</v>
      </c>
      <c r="G2" s="21" t="s">
        <v>1245</v>
      </c>
      <c r="H2" s="21" t="s">
        <v>64</v>
      </c>
      <c r="I2" s="21" t="s">
        <v>1233</v>
      </c>
    </row>
    <row r="3" spans="1:9" x14ac:dyDescent="0.25">
      <c r="A3" s="21"/>
      <c r="B3" s="21"/>
      <c r="C3" s="21"/>
      <c r="D3" s="21" t="s">
        <v>88</v>
      </c>
      <c r="E3" s="21" t="s">
        <v>1246</v>
      </c>
      <c r="F3" s="21" t="s">
        <v>1247</v>
      </c>
      <c r="G3" s="21" t="s">
        <v>1248</v>
      </c>
      <c r="H3" s="21" t="s">
        <v>1249</v>
      </c>
      <c r="I3" s="21" t="s">
        <v>1250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808297</v>
      </c>
      <c r="F5" s="22">
        <v>0</v>
      </c>
      <c r="G5" s="22">
        <v>0</v>
      </c>
      <c r="H5" s="22">
        <v>0</v>
      </c>
      <c r="I5" s="22">
        <v>808297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501805</v>
      </c>
      <c r="I6" s="22">
        <v>501805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5445533</v>
      </c>
      <c r="F8" s="22">
        <v>0</v>
      </c>
      <c r="G8" s="22">
        <v>0</v>
      </c>
      <c r="H8" s="22">
        <v>0</v>
      </c>
      <c r="I8" s="22">
        <v>5445533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1582064</v>
      </c>
      <c r="F9" s="22">
        <v>0</v>
      </c>
      <c r="G9" s="22">
        <v>0</v>
      </c>
      <c r="H9" s="22">
        <v>0</v>
      </c>
      <c r="I9" s="22">
        <v>1582064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69077000</v>
      </c>
      <c r="F11" s="22">
        <v>0</v>
      </c>
      <c r="G11" s="22">
        <v>0</v>
      </c>
      <c r="H11" s="22">
        <v>6000000</v>
      </c>
      <c r="I11" s="22">
        <v>75077000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0</v>
      </c>
      <c r="G15" s="22">
        <v>0</v>
      </c>
      <c r="H15" s="22">
        <v>683750</v>
      </c>
      <c r="I15" s="22">
        <v>683750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31584424</v>
      </c>
      <c r="F19" s="22">
        <v>0</v>
      </c>
      <c r="G19" s="22">
        <v>0</v>
      </c>
      <c r="H19" s="22">
        <v>0</v>
      </c>
      <c r="I19" s="22">
        <v>31584424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536651</v>
      </c>
      <c r="F27" s="22">
        <v>0</v>
      </c>
      <c r="G27" s="22">
        <v>0</v>
      </c>
      <c r="H27" s="22">
        <v>974930</v>
      </c>
      <c r="I27" s="22">
        <v>1511581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275095</v>
      </c>
      <c r="F29" s="22">
        <v>0</v>
      </c>
      <c r="G29" s="22">
        <v>0</v>
      </c>
      <c r="H29" s="22">
        <v>0</v>
      </c>
      <c r="I29" s="22">
        <v>275095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3854461</v>
      </c>
      <c r="F31" s="22">
        <v>0</v>
      </c>
      <c r="G31" s="22">
        <v>0</v>
      </c>
      <c r="H31" s="22">
        <v>0</v>
      </c>
      <c r="I31" s="22">
        <v>3854461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979383</v>
      </c>
      <c r="F37" s="22">
        <v>0</v>
      </c>
      <c r="G37" s="22">
        <v>0</v>
      </c>
      <c r="H37" s="22">
        <v>0</v>
      </c>
      <c r="I37" s="22">
        <v>979383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3285835</v>
      </c>
      <c r="F38" s="22">
        <v>0</v>
      </c>
      <c r="G38" s="22">
        <v>0</v>
      </c>
      <c r="H38" s="22">
        <v>0</v>
      </c>
      <c r="I38" s="22">
        <v>3285835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656935</v>
      </c>
      <c r="F41" s="22">
        <v>0</v>
      </c>
      <c r="G41" s="22">
        <v>0</v>
      </c>
      <c r="H41" s="22">
        <v>0</v>
      </c>
      <c r="I41" s="22">
        <v>656935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2296972</v>
      </c>
      <c r="F50" s="22">
        <v>0</v>
      </c>
      <c r="G50" s="22">
        <v>0</v>
      </c>
      <c r="H50" s="22">
        <v>0</v>
      </c>
      <c r="I50" s="22">
        <v>2296972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16245</v>
      </c>
      <c r="F52" s="22">
        <v>0</v>
      </c>
      <c r="G52" s="22">
        <v>0</v>
      </c>
      <c r="H52" s="22">
        <v>0</v>
      </c>
      <c r="I52" s="22">
        <v>16245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8696293</v>
      </c>
      <c r="F53" s="22">
        <v>0</v>
      </c>
      <c r="G53" s="22">
        <v>0</v>
      </c>
      <c r="H53" s="22">
        <v>0</v>
      </c>
      <c r="I53" s="22">
        <v>8696293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1949134</v>
      </c>
      <c r="F54" s="22">
        <v>0</v>
      </c>
      <c r="G54" s="22">
        <v>0</v>
      </c>
      <c r="H54" s="22">
        <v>0</v>
      </c>
      <c r="I54" s="22">
        <v>1949134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3101255</v>
      </c>
      <c r="F57" s="22">
        <v>0</v>
      </c>
      <c r="G57" s="22">
        <v>0</v>
      </c>
      <c r="H57" s="22">
        <v>0</v>
      </c>
      <c r="I57" s="22">
        <v>3101255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850000</v>
      </c>
      <c r="I60" s="22">
        <v>850000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1414321</v>
      </c>
      <c r="F65" s="22">
        <v>0</v>
      </c>
      <c r="G65" s="22">
        <v>0</v>
      </c>
      <c r="H65" s="22">
        <v>0</v>
      </c>
      <c r="I65" s="22">
        <v>1414321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331921</v>
      </c>
      <c r="F70" s="22">
        <v>0</v>
      </c>
      <c r="G70" s="22">
        <v>0</v>
      </c>
      <c r="H70" s="22">
        <v>0</v>
      </c>
      <c r="I70" s="22">
        <v>331921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754633</v>
      </c>
      <c r="F75" s="22">
        <v>0</v>
      </c>
      <c r="G75" s="22">
        <v>0</v>
      </c>
      <c r="H75" s="22">
        <v>0</v>
      </c>
      <c r="I75" s="22">
        <v>754633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2298192</v>
      </c>
      <c r="F76" s="22">
        <v>0</v>
      </c>
      <c r="G76" s="22">
        <v>0</v>
      </c>
      <c r="H76" s="22">
        <v>0</v>
      </c>
      <c r="I76" s="22">
        <v>2298192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7468100</v>
      </c>
      <c r="F77" s="22">
        <v>0</v>
      </c>
      <c r="G77" s="22">
        <v>0</v>
      </c>
      <c r="H77" s="22">
        <v>0</v>
      </c>
      <c r="I77" s="22">
        <v>7468100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5472490</v>
      </c>
      <c r="F78" s="22">
        <v>0</v>
      </c>
      <c r="G78" s="22">
        <v>0</v>
      </c>
      <c r="H78" s="22">
        <v>0</v>
      </c>
      <c r="I78" s="22">
        <v>5472490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204546</v>
      </c>
      <c r="F81" s="22">
        <v>0</v>
      </c>
      <c r="G81" s="22">
        <v>0</v>
      </c>
      <c r="H81" s="22">
        <v>0</v>
      </c>
      <c r="I81" s="22">
        <v>204546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2348168</v>
      </c>
      <c r="F82" s="22">
        <v>0</v>
      </c>
      <c r="G82" s="22">
        <v>0</v>
      </c>
      <c r="H82" s="22">
        <v>0</v>
      </c>
      <c r="I82" s="22">
        <v>2348168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1118084</v>
      </c>
      <c r="F83" s="22">
        <v>0</v>
      </c>
      <c r="G83" s="22">
        <v>0</v>
      </c>
      <c r="H83" s="22">
        <v>0</v>
      </c>
      <c r="I83" s="22">
        <v>1118084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4856051</v>
      </c>
      <c r="F86" s="22">
        <v>0</v>
      </c>
      <c r="G86" s="22">
        <v>0</v>
      </c>
      <c r="H86" s="22">
        <v>0</v>
      </c>
      <c r="I86" s="22">
        <v>4856051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5187892</v>
      </c>
      <c r="F87" s="22">
        <v>0</v>
      </c>
      <c r="G87" s="22">
        <v>0</v>
      </c>
      <c r="H87" s="22">
        <v>0</v>
      </c>
      <c r="I87" s="22">
        <v>5187892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2566905</v>
      </c>
      <c r="F88" s="22">
        <v>0</v>
      </c>
      <c r="G88" s="22">
        <v>0</v>
      </c>
      <c r="H88" s="22">
        <v>0</v>
      </c>
      <c r="I88" s="22">
        <v>2566905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329577</v>
      </c>
      <c r="F89" s="22">
        <v>0</v>
      </c>
      <c r="G89" s="22">
        <v>0</v>
      </c>
      <c r="H89" s="22">
        <v>0</v>
      </c>
      <c r="I89" s="22">
        <v>329577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1634445</v>
      </c>
      <c r="F90" s="22">
        <v>0</v>
      </c>
      <c r="G90" s="22">
        <v>0</v>
      </c>
      <c r="H90" s="22">
        <v>0</v>
      </c>
      <c r="I90" s="22">
        <v>1634445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1203068</v>
      </c>
      <c r="F92" s="22">
        <v>0</v>
      </c>
      <c r="G92" s="22">
        <v>0</v>
      </c>
      <c r="H92" s="22">
        <v>0</v>
      </c>
      <c r="I92" s="22">
        <v>1203068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270493</v>
      </c>
      <c r="I106" s="22">
        <v>270493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1114313</v>
      </c>
      <c r="I111" s="22">
        <v>1114313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223918</v>
      </c>
      <c r="F112" s="22">
        <v>0</v>
      </c>
      <c r="G112" s="22">
        <v>0</v>
      </c>
      <c r="H112" s="22">
        <v>0</v>
      </c>
      <c r="I112" s="22">
        <v>223918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3917521</v>
      </c>
      <c r="F127" s="22">
        <v>0</v>
      </c>
      <c r="G127" s="22">
        <v>0</v>
      </c>
      <c r="H127" s="22">
        <v>0</v>
      </c>
      <c r="I127" s="22">
        <v>3917521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88210</v>
      </c>
      <c r="F129" s="22">
        <v>0</v>
      </c>
      <c r="G129" s="22">
        <v>0</v>
      </c>
      <c r="H129" s="22">
        <v>0</v>
      </c>
      <c r="I129" s="22">
        <v>88210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987473</v>
      </c>
      <c r="I135" s="22">
        <v>987473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198748</v>
      </c>
      <c r="F137" s="22">
        <v>0</v>
      </c>
      <c r="G137" s="22">
        <v>0</v>
      </c>
      <c r="H137" s="22">
        <v>32236</v>
      </c>
      <c r="I137" s="22">
        <v>230984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102439</v>
      </c>
      <c r="F143" s="22">
        <v>0</v>
      </c>
      <c r="G143" s="22">
        <v>0</v>
      </c>
      <c r="H143" s="22">
        <v>0</v>
      </c>
      <c r="I143" s="22">
        <v>102439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600379</v>
      </c>
      <c r="F148" s="22">
        <v>0</v>
      </c>
      <c r="G148" s="22">
        <v>0</v>
      </c>
      <c r="H148" s="22">
        <v>0</v>
      </c>
      <c r="I148" s="22">
        <v>600379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9296958</v>
      </c>
      <c r="F151" s="22">
        <v>0</v>
      </c>
      <c r="G151" s="22">
        <v>0</v>
      </c>
      <c r="H151" s="22">
        <v>0</v>
      </c>
      <c r="I151" s="22">
        <v>9296958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12781</v>
      </c>
      <c r="I153" s="22">
        <v>12781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186611</v>
      </c>
      <c r="I159" s="22">
        <v>186611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379012</v>
      </c>
      <c r="F165" s="22">
        <v>0</v>
      </c>
      <c r="G165" s="22">
        <v>0</v>
      </c>
      <c r="H165" s="22">
        <v>0</v>
      </c>
      <c r="I165" s="22">
        <v>379012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236490</v>
      </c>
      <c r="F169" s="22">
        <v>0</v>
      </c>
      <c r="G169" s="22">
        <v>0</v>
      </c>
      <c r="H169" s="22">
        <v>0</v>
      </c>
      <c r="I169" s="22">
        <v>236490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468999</v>
      </c>
      <c r="F170" s="22">
        <v>0</v>
      </c>
      <c r="G170" s="22">
        <v>0</v>
      </c>
      <c r="H170" s="22">
        <v>0</v>
      </c>
      <c r="I170" s="22">
        <v>468999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156360</v>
      </c>
      <c r="F171" s="22">
        <v>0</v>
      </c>
      <c r="G171" s="22">
        <v>0</v>
      </c>
      <c r="H171" s="22">
        <v>0</v>
      </c>
      <c r="I171" s="22">
        <v>156360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132000</v>
      </c>
      <c r="I172" s="22">
        <v>132000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1122170</v>
      </c>
      <c r="F174" s="22">
        <v>0</v>
      </c>
      <c r="G174" s="22">
        <v>0</v>
      </c>
      <c r="H174" s="22">
        <v>0</v>
      </c>
      <c r="I174" s="22">
        <v>1122170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3425533</v>
      </c>
      <c r="F179" s="22">
        <v>0</v>
      </c>
      <c r="G179" s="22">
        <v>0</v>
      </c>
      <c r="H179" s="22">
        <v>1938551</v>
      </c>
      <c r="I179" s="22">
        <v>5364084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462073</v>
      </c>
      <c r="F183" s="22">
        <v>0</v>
      </c>
      <c r="G183" s="22">
        <v>0</v>
      </c>
      <c r="H183" s="22">
        <v>0</v>
      </c>
      <c r="I183" s="22">
        <v>462073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900076</v>
      </c>
      <c r="F184" s="22">
        <v>0</v>
      </c>
      <c r="G184" s="22">
        <v>0</v>
      </c>
      <c r="H184" s="22">
        <v>0</v>
      </c>
      <c r="I184" s="22">
        <v>900076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2071519</v>
      </c>
      <c r="F188" s="22">
        <v>0</v>
      </c>
      <c r="G188" s="22">
        <v>0</v>
      </c>
      <c r="H188" s="22">
        <v>0</v>
      </c>
      <c r="I188" s="22">
        <v>2071519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735259</v>
      </c>
      <c r="F190" s="22">
        <v>0</v>
      </c>
      <c r="G190" s="22">
        <v>0</v>
      </c>
      <c r="H190" s="22">
        <v>0</v>
      </c>
      <c r="I190" s="22">
        <v>735259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2973561</v>
      </c>
      <c r="F194" s="22">
        <v>0</v>
      </c>
      <c r="G194" s="22">
        <v>0</v>
      </c>
      <c r="H194" s="22">
        <v>0</v>
      </c>
      <c r="I194" s="22">
        <v>2973561</v>
      </c>
    </row>
    <row r="195" spans="1: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85000</v>
      </c>
      <c r="I198" s="22">
        <v>85000</v>
      </c>
    </row>
    <row r="199" spans="1: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129687</v>
      </c>
      <c r="I203" s="22">
        <v>129687</v>
      </c>
    </row>
    <row r="204" spans="1: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143455</v>
      </c>
      <c r="I204" s="22">
        <v>143455</v>
      </c>
    </row>
    <row r="205" spans="1: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202817</v>
      </c>
      <c r="F207" s="22">
        <v>0</v>
      </c>
      <c r="G207" s="22">
        <v>0</v>
      </c>
      <c r="H207" s="22">
        <v>0</v>
      </c>
      <c r="I207" s="22">
        <v>202817</v>
      </c>
    </row>
    <row r="208" spans="1: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5100</v>
      </c>
      <c r="I208" s="22">
        <v>5100</v>
      </c>
    </row>
    <row r="209" spans="1: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233976</v>
      </c>
      <c r="I216" s="22">
        <v>233976</v>
      </c>
    </row>
    <row r="217" spans="1: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100482</v>
      </c>
      <c r="I222" s="22">
        <v>100482</v>
      </c>
    </row>
    <row r="223" spans="1: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209555</v>
      </c>
      <c r="F224" s="22">
        <v>0</v>
      </c>
      <c r="G224" s="22">
        <v>0</v>
      </c>
      <c r="H224" s="22">
        <v>0</v>
      </c>
      <c r="I224" s="22">
        <v>209555</v>
      </c>
    </row>
    <row r="225" spans="1: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247129</v>
      </c>
      <c r="I236" s="22">
        <v>247129</v>
      </c>
    </row>
    <row r="237" spans="1: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3663</v>
      </c>
      <c r="I254" s="22">
        <v>3663</v>
      </c>
    </row>
    <row r="255" spans="1: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229041</v>
      </c>
      <c r="H255" s="22">
        <v>0</v>
      </c>
      <c r="I255" s="22">
        <v>229041</v>
      </c>
    </row>
    <row r="256" spans="1: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606688</v>
      </c>
      <c r="I262" s="22">
        <v>606688</v>
      </c>
    </row>
    <row r="263" spans="1: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92910</v>
      </c>
      <c r="I303" s="22">
        <v>92910</v>
      </c>
    </row>
    <row r="304" spans="1: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57052</v>
      </c>
      <c r="I321" s="22">
        <v>57052</v>
      </c>
    </row>
    <row r="322" spans="1: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0F40D-C538-461D-8E2C-7654BDA4B68D}">
  <dimension ref="A1:I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1241</v>
      </c>
      <c r="D1" s="20" t="s">
        <v>1251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1243</v>
      </c>
      <c r="F2" s="21" t="s">
        <v>1244</v>
      </c>
      <c r="G2" s="21" t="s">
        <v>1245</v>
      </c>
      <c r="H2" s="21" t="s">
        <v>64</v>
      </c>
      <c r="I2" s="21" t="s">
        <v>1233</v>
      </c>
    </row>
    <row r="3" spans="1:9" x14ac:dyDescent="0.25">
      <c r="A3" s="21"/>
      <c r="B3" s="21"/>
      <c r="C3" s="21"/>
      <c r="D3" s="21" t="s">
        <v>88</v>
      </c>
      <c r="E3" s="21" t="s">
        <v>1246</v>
      </c>
      <c r="F3" s="21" t="s">
        <v>1247</v>
      </c>
      <c r="G3" s="21" t="s">
        <v>1248</v>
      </c>
      <c r="H3" s="21" t="s">
        <v>1249</v>
      </c>
      <c r="I3" s="21" t="s">
        <v>1250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65128908</v>
      </c>
      <c r="F4" s="22">
        <v>0</v>
      </c>
      <c r="G4" s="22">
        <v>807745</v>
      </c>
      <c r="H4" s="22">
        <v>677040</v>
      </c>
      <c r="I4" s="22">
        <v>66613693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37707726</v>
      </c>
      <c r="F5" s="22">
        <v>0</v>
      </c>
      <c r="G5" s="22">
        <v>0</v>
      </c>
      <c r="H5" s="22">
        <v>0</v>
      </c>
      <c r="I5" s="22">
        <v>37707726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2617727</v>
      </c>
      <c r="F6" s="22">
        <v>0</v>
      </c>
      <c r="G6" s="22">
        <v>0</v>
      </c>
      <c r="H6" s="22">
        <v>0</v>
      </c>
      <c r="I6" s="22">
        <v>2617727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2631680000</v>
      </c>
      <c r="F7" s="22">
        <v>1733000</v>
      </c>
      <c r="G7" s="22">
        <v>114000</v>
      </c>
      <c r="H7" s="22">
        <v>66810000</v>
      </c>
      <c r="I7" s="22">
        <v>2700337000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23303580</v>
      </c>
      <c r="F8" s="22">
        <v>0</v>
      </c>
      <c r="G8" s="22">
        <v>0</v>
      </c>
      <c r="H8" s="22">
        <v>238441</v>
      </c>
      <c r="I8" s="22">
        <v>23542021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632226</v>
      </c>
      <c r="F9" s="22">
        <v>0</v>
      </c>
      <c r="G9" s="22">
        <v>0</v>
      </c>
      <c r="H9" s="22">
        <v>271416</v>
      </c>
      <c r="I9" s="22">
        <v>903642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40033830</v>
      </c>
      <c r="F10" s="22">
        <v>0</v>
      </c>
      <c r="G10" s="22">
        <v>0</v>
      </c>
      <c r="H10" s="22">
        <v>10882495</v>
      </c>
      <c r="I10" s="22">
        <v>50916325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3497542000</v>
      </c>
      <c r="F11" s="22">
        <v>47819000</v>
      </c>
      <c r="G11" s="22">
        <v>61025000</v>
      </c>
      <c r="H11" s="22">
        <v>486023000</v>
      </c>
      <c r="I11" s="22">
        <v>4092409000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21562000</v>
      </c>
      <c r="F12" s="22">
        <v>0</v>
      </c>
      <c r="G12" s="22">
        <v>0</v>
      </c>
      <c r="H12" s="22">
        <v>56000</v>
      </c>
      <c r="I12" s="22">
        <v>21618000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102895950</v>
      </c>
      <c r="F13" s="22">
        <v>0</v>
      </c>
      <c r="G13" s="22">
        <v>0</v>
      </c>
      <c r="H13" s="22">
        <v>28294219</v>
      </c>
      <c r="I13" s="22">
        <v>131190169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22701258</v>
      </c>
      <c r="F14" s="22">
        <v>0</v>
      </c>
      <c r="G14" s="22">
        <v>0</v>
      </c>
      <c r="H14" s="22">
        <v>0</v>
      </c>
      <c r="I14" s="22">
        <v>22701258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74553698</v>
      </c>
      <c r="F15" s="22">
        <v>0</v>
      </c>
      <c r="G15" s="22">
        <v>0</v>
      </c>
      <c r="H15" s="22">
        <v>443449</v>
      </c>
      <c r="I15" s="22">
        <v>74997147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198827000</v>
      </c>
      <c r="F16" s="22">
        <v>0</v>
      </c>
      <c r="G16" s="22">
        <v>0</v>
      </c>
      <c r="H16" s="22">
        <v>2411000</v>
      </c>
      <c r="I16" s="22">
        <v>201238000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55893041</v>
      </c>
      <c r="F17" s="22">
        <v>0</v>
      </c>
      <c r="G17" s="22">
        <v>0</v>
      </c>
      <c r="H17" s="22">
        <v>0</v>
      </c>
      <c r="I17" s="22">
        <v>55893041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369654000</v>
      </c>
      <c r="F18" s="22">
        <v>0</v>
      </c>
      <c r="G18" s="22">
        <v>0</v>
      </c>
      <c r="H18" s="22">
        <v>20000000</v>
      </c>
      <c r="I18" s="22">
        <v>389654000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258595285</v>
      </c>
      <c r="F19" s="22">
        <v>0</v>
      </c>
      <c r="G19" s="22">
        <v>0</v>
      </c>
      <c r="H19" s="22">
        <v>0</v>
      </c>
      <c r="I19" s="22">
        <v>258595285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14847097</v>
      </c>
      <c r="F20" s="22">
        <v>0</v>
      </c>
      <c r="G20" s="22">
        <v>0</v>
      </c>
      <c r="H20" s="22">
        <v>24409860</v>
      </c>
      <c r="I20" s="22">
        <v>39256957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90496777</v>
      </c>
      <c r="F21" s="22">
        <v>0</v>
      </c>
      <c r="G21" s="22">
        <v>0</v>
      </c>
      <c r="H21" s="22">
        <v>0</v>
      </c>
      <c r="I21" s="22">
        <v>90496777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11282746</v>
      </c>
      <c r="F22" s="22">
        <v>0</v>
      </c>
      <c r="G22" s="22">
        <v>0</v>
      </c>
      <c r="H22" s="22">
        <v>0</v>
      </c>
      <c r="I22" s="22">
        <v>11282746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9381822</v>
      </c>
      <c r="I23" s="22">
        <v>9381822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24515979</v>
      </c>
      <c r="F24" s="22">
        <v>0</v>
      </c>
      <c r="G24" s="22">
        <v>0</v>
      </c>
      <c r="H24" s="22">
        <v>40273</v>
      </c>
      <c r="I24" s="22">
        <v>24556252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31760865</v>
      </c>
      <c r="F25" s="22">
        <v>0</v>
      </c>
      <c r="G25" s="22">
        <v>0</v>
      </c>
      <c r="H25" s="22">
        <v>0</v>
      </c>
      <c r="I25" s="22">
        <v>31760865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11494409</v>
      </c>
      <c r="F26" s="22">
        <v>0</v>
      </c>
      <c r="G26" s="22">
        <v>0</v>
      </c>
      <c r="H26" s="22">
        <v>0</v>
      </c>
      <c r="I26" s="22">
        <v>11494409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121457188</v>
      </c>
      <c r="F27" s="22">
        <v>0</v>
      </c>
      <c r="G27" s="22">
        <v>0</v>
      </c>
      <c r="H27" s="22">
        <v>0</v>
      </c>
      <c r="I27" s="22">
        <v>121457188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30736660</v>
      </c>
      <c r="H28" s="22">
        <v>0</v>
      </c>
      <c r="I28" s="22">
        <v>30736660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2435096</v>
      </c>
      <c r="F32" s="22">
        <v>0</v>
      </c>
      <c r="G32" s="22">
        <v>0</v>
      </c>
      <c r="H32" s="22">
        <v>0</v>
      </c>
      <c r="I32" s="22">
        <v>2435096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969243</v>
      </c>
      <c r="F33" s="22">
        <v>0</v>
      </c>
      <c r="G33" s="22">
        <v>0</v>
      </c>
      <c r="H33" s="22">
        <v>0</v>
      </c>
      <c r="I33" s="22">
        <v>969243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728650</v>
      </c>
      <c r="F34" s="22">
        <v>0</v>
      </c>
      <c r="G34" s="22">
        <v>0</v>
      </c>
      <c r="H34" s="22">
        <v>0</v>
      </c>
      <c r="I34" s="22">
        <v>728650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9533286</v>
      </c>
      <c r="F36" s="22">
        <v>0</v>
      </c>
      <c r="G36" s="22">
        <v>0</v>
      </c>
      <c r="H36" s="22">
        <v>0</v>
      </c>
      <c r="I36" s="22">
        <v>9533286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5597172</v>
      </c>
      <c r="F37" s="22">
        <v>0</v>
      </c>
      <c r="G37" s="22">
        <v>0</v>
      </c>
      <c r="H37" s="22">
        <v>164990</v>
      </c>
      <c r="I37" s="22">
        <v>5762162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3662472</v>
      </c>
      <c r="F38" s="22">
        <v>0</v>
      </c>
      <c r="G38" s="22">
        <v>0</v>
      </c>
      <c r="H38" s="22">
        <v>2274536</v>
      </c>
      <c r="I38" s="22">
        <v>5937008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942971</v>
      </c>
      <c r="F39" s="22">
        <v>0</v>
      </c>
      <c r="G39" s="22">
        <v>0</v>
      </c>
      <c r="H39" s="22">
        <v>0</v>
      </c>
      <c r="I39" s="22">
        <v>942971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5409867</v>
      </c>
      <c r="F42" s="22">
        <v>0</v>
      </c>
      <c r="G42" s="22">
        <v>0</v>
      </c>
      <c r="H42" s="22">
        <v>0</v>
      </c>
      <c r="I42" s="22">
        <v>5409867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95190</v>
      </c>
      <c r="I44" s="22">
        <v>95190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11374839</v>
      </c>
      <c r="F45" s="22">
        <v>0</v>
      </c>
      <c r="G45" s="22">
        <v>0</v>
      </c>
      <c r="H45" s="22">
        <v>0</v>
      </c>
      <c r="I45" s="22">
        <v>11374839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5527592</v>
      </c>
      <c r="F46" s="22">
        <v>0</v>
      </c>
      <c r="G46" s="22">
        <v>0</v>
      </c>
      <c r="H46" s="22">
        <v>0</v>
      </c>
      <c r="I46" s="22">
        <v>5527592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31204387</v>
      </c>
      <c r="F47" s="22">
        <v>0</v>
      </c>
      <c r="G47" s="22">
        <v>0</v>
      </c>
      <c r="H47" s="22">
        <v>0</v>
      </c>
      <c r="I47" s="22">
        <v>31204387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1495890</v>
      </c>
      <c r="F48" s="22">
        <v>0</v>
      </c>
      <c r="G48" s="22">
        <v>0</v>
      </c>
      <c r="H48" s="22">
        <v>0</v>
      </c>
      <c r="I48" s="22">
        <v>1495890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4838871</v>
      </c>
      <c r="F50" s="22">
        <v>0</v>
      </c>
      <c r="G50" s="22">
        <v>0</v>
      </c>
      <c r="H50" s="22">
        <v>692634</v>
      </c>
      <c r="I50" s="22">
        <v>5531505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4375281</v>
      </c>
      <c r="F52" s="22">
        <v>0</v>
      </c>
      <c r="G52" s="22">
        <v>0</v>
      </c>
      <c r="H52" s="22">
        <v>0</v>
      </c>
      <c r="I52" s="22">
        <v>4375281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32112346</v>
      </c>
      <c r="F53" s="22">
        <v>0</v>
      </c>
      <c r="G53" s="22">
        <v>0</v>
      </c>
      <c r="H53" s="22">
        <v>0</v>
      </c>
      <c r="I53" s="22">
        <v>32112346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118043</v>
      </c>
      <c r="F54" s="22">
        <v>0</v>
      </c>
      <c r="G54" s="22">
        <v>0</v>
      </c>
      <c r="H54" s="22">
        <v>0</v>
      </c>
      <c r="I54" s="22">
        <v>118043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13458990</v>
      </c>
      <c r="F55" s="22">
        <v>0</v>
      </c>
      <c r="G55" s="22">
        <v>0</v>
      </c>
      <c r="H55" s="22">
        <v>0</v>
      </c>
      <c r="I55" s="22">
        <v>13458990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6884690</v>
      </c>
      <c r="F57" s="22">
        <v>0</v>
      </c>
      <c r="G57" s="22">
        <v>0</v>
      </c>
      <c r="H57" s="22">
        <v>0</v>
      </c>
      <c r="I57" s="22">
        <v>6884690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2982376</v>
      </c>
      <c r="F58" s="22">
        <v>0</v>
      </c>
      <c r="G58" s="22">
        <v>0</v>
      </c>
      <c r="H58" s="22">
        <v>0</v>
      </c>
      <c r="I58" s="22">
        <v>2982376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18043696</v>
      </c>
      <c r="I59" s="22">
        <v>18043696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2526234</v>
      </c>
      <c r="F60" s="22">
        <v>0</v>
      </c>
      <c r="G60" s="22">
        <v>0</v>
      </c>
      <c r="H60" s="22">
        <v>0</v>
      </c>
      <c r="I60" s="22">
        <v>2526234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30853333</v>
      </c>
      <c r="F61" s="22">
        <v>0</v>
      </c>
      <c r="G61" s="22">
        <v>0</v>
      </c>
      <c r="H61" s="22">
        <v>733000</v>
      </c>
      <c r="I61" s="22">
        <v>31586333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37987186</v>
      </c>
      <c r="F63" s="22">
        <v>0</v>
      </c>
      <c r="G63" s="22">
        <v>0</v>
      </c>
      <c r="H63" s="22">
        <v>1593932</v>
      </c>
      <c r="I63" s="22">
        <v>39581118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1273963</v>
      </c>
      <c r="F65" s="22">
        <v>0</v>
      </c>
      <c r="G65" s="22">
        <v>0</v>
      </c>
      <c r="H65" s="22">
        <v>0</v>
      </c>
      <c r="I65" s="22">
        <v>1273963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22368082</v>
      </c>
      <c r="F69" s="22">
        <v>0</v>
      </c>
      <c r="G69" s="22">
        <v>0</v>
      </c>
      <c r="H69" s="22">
        <v>0</v>
      </c>
      <c r="I69" s="22">
        <v>22368082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10717256</v>
      </c>
      <c r="F70" s="22">
        <v>0</v>
      </c>
      <c r="G70" s="22">
        <v>0</v>
      </c>
      <c r="H70" s="22">
        <v>42749653</v>
      </c>
      <c r="I70" s="22">
        <v>53466909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752041</v>
      </c>
      <c r="F73" s="22">
        <v>0</v>
      </c>
      <c r="G73" s="22">
        <v>0</v>
      </c>
      <c r="H73" s="22">
        <v>230245</v>
      </c>
      <c r="I73" s="22">
        <v>982286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5536848</v>
      </c>
      <c r="F75" s="22">
        <v>0</v>
      </c>
      <c r="G75" s="22">
        <v>0</v>
      </c>
      <c r="H75" s="22">
        <v>0</v>
      </c>
      <c r="I75" s="22">
        <v>5536848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304225</v>
      </c>
      <c r="F76" s="22">
        <v>0</v>
      </c>
      <c r="G76" s="22">
        <v>0</v>
      </c>
      <c r="H76" s="22">
        <v>252854</v>
      </c>
      <c r="I76" s="22">
        <v>557079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33593850</v>
      </c>
      <c r="F78" s="22">
        <v>0</v>
      </c>
      <c r="G78" s="22">
        <v>0</v>
      </c>
      <c r="H78" s="22">
        <v>0</v>
      </c>
      <c r="I78" s="22">
        <v>33593850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651740</v>
      </c>
      <c r="F79" s="22">
        <v>0</v>
      </c>
      <c r="G79" s="22">
        <v>0</v>
      </c>
      <c r="H79" s="22">
        <v>0</v>
      </c>
      <c r="I79" s="22">
        <v>651740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81161</v>
      </c>
      <c r="F80" s="22">
        <v>0</v>
      </c>
      <c r="G80" s="22">
        <v>0</v>
      </c>
      <c r="H80" s="22">
        <v>0</v>
      </c>
      <c r="I80" s="22">
        <v>81161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1758016</v>
      </c>
      <c r="F82" s="22">
        <v>0</v>
      </c>
      <c r="G82" s="22">
        <v>0</v>
      </c>
      <c r="H82" s="22">
        <v>0</v>
      </c>
      <c r="I82" s="22">
        <v>1758016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350000</v>
      </c>
      <c r="I85" s="22">
        <v>350000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2866322</v>
      </c>
      <c r="F86" s="22">
        <v>0</v>
      </c>
      <c r="G86" s="22">
        <v>0</v>
      </c>
      <c r="H86" s="22">
        <v>0</v>
      </c>
      <c r="I86" s="22">
        <v>2866322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4387660</v>
      </c>
      <c r="F87" s="22">
        <v>0</v>
      </c>
      <c r="G87" s="22">
        <v>0</v>
      </c>
      <c r="H87" s="22">
        <v>0</v>
      </c>
      <c r="I87" s="22">
        <v>4387660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137453</v>
      </c>
      <c r="F88" s="22">
        <v>0</v>
      </c>
      <c r="G88" s="22">
        <v>0</v>
      </c>
      <c r="H88" s="22">
        <v>0</v>
      </c>
      <c r="I88" s="22">
        <v>137453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7842140</v>
      </c>
      <c r="F90" s="22">
        <v>0</v>
      </c>
      <c r="G90" s="22">
        <v>0</v>
      </c>
      <c r="H90" s="22">
        <v>0</v>
      </c>
      <c r="I90" s="22">
        <v>7842140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1400817</v>
      </c>
      <c r="F91" s="22">
        <v>0</v>
      </c>
      <c r="G91" s="22">
        <v>0</v>
      </c>
      <c r="H91" s="22">
        <v>0</v>
      </c>
      <c r="I91" s="22">
        <v>1400817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4555907</v>
      </c>
      <c r="F92" s="22">
        <v>0</v>
      </c>
      <c r="G92" s="22">
        <v>0</v>
      </c>
      <c r="H92" s="22">
        <v>0</v>
      </c>
      <c r="I92" s="22">
        <v>4555907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13437027</v>
      </c>
      <c r="F93" s="22">
        <v>0</v>
      </c>
      <c r="G93" s="22">
        <v>0</v>
      </c>
      <c r="H93" s="22">
        <v>1521530</v>
      </c>
      <c r="I93" s="22">
        <v>14958557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3885212</v>
      </c>
      <c r="F94" s="22">
        <v>0</v>
      </c>
      <c r="G94" s="22">
        <v>0</v>
      </c>
      <c r="H94" s="22">
        <v>0</v>
      </c>
      <c r="I94" s="22">
        <v>3885212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64423</v>
      </c>
      <c r="F96" s="22">
        <v>0</v>
      </c>
      <c r="G96" s="22">
        <v>0</v>
      </c>
      <c r="H96" s="22">
        <v>0</v>
      </c>
      <c r="I96" s="22">
        <v>64423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6506055</v>
      </c>
      <c r="F97" s="22">
        <v>0</v>
      </c>
      <c r="G97" s="22">
        <v>0</v>
      </c>
      <c r="H97" s="22">
        <v>0</v>
      </c>
      <c r="I97" s="22">
        <v>6506055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82117</v>
      </c>
      <c r="I98" s="22">
        <v>82117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18766692</v>
      </c>
      <c r="F99" s="22">
        <v>0</v>
      </c>
      <c r="G99" s="22">
        <v>0</v>
      </c>
      <c r="H99" s="22">
        <v>0</v>
      </c>
      <c r="I99" s="22">
        <v>18766692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1869709</v>
      </c>
      <c r="F100" s="22">
        <v>0</v>
      </c>
      <c r="G100" s="22">
        <v>0</v>
      </c>
      <c r="H100" s="22">
        <v>0</v>
      </c>
      <c r="I100" s="22">
        <v>1869709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12280622</v>
      </c>
      <c r="F101" s="22">
        <v>0</v>
      </c>
      <c r="G101" s="22">
        <v>0</v>
      </c>
      <c r="H101" s="22">
        <v>0</v>
      </c>
      <c r="I101" s="22">
        <v>12280622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2213613</v>
      </c>
      <c r="F102" s="22">
        <v>0</v>
      </c>
      <c r="G102" s="22">
        <v>0</v>
      </c>
      <c r="H102" s="22">
        <v>31597</v>
      </c>
      <c r="I102" s="22">
        <v>2245210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367422</v>
      </c>
      <c r="F103" s="22">
        <v>0</v>
      </c>
      <c r="G103" s="22">
        <v>0</v>
      </c>
      <c r="H103" s="22">
        <v>0</v>
      </c>
      <c r="I103" s="22">
        <v>367422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1196646</v>
      </c>
      <c r="F104" s="22">
        <v>0</v>
      </c>
      <c r="G104" s="22">
        <v>0</v>
      </c>
      <c r="H104" s="22">
        <v>0</v>
      </c>
      <c r="I104" s="22">
        <v>1196646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3500920</v>
      </c>
      <c r="F105" s="22">
        <v>0</v>
      </c>
      <c r="G105" s="22">
        <v>0</v>
      </c>
      <c r="H105" s="22">
        <v>190132</v>
      </c>
      <c r="I105" s="22">
        <v>3691052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42328770</v>
      </c>
      <c r="F106" s="22">
        <v>0</v>
      </c>
      <c r="G106" s="22">
        <v>0</v>
      </c>
      <c r="H106" s="22">
        <v>0</v>
      </c>
      <c r="I106" s="22">
        <v>42328770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2283848</v>
      </c>
      <c r="I107" s="22">
        <v>2283848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1455946</v>
      </c>
      <c r="F108" s="22">
        <v>0</v>
      </c>
      <c r="G108" s="22">
        <v>0</v>
      </c>
      <c r="H108" s="22">
        <v>1486860</v>
      </c>
      <c r="I108" s="22">
        <v>2942806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1403445</v>
      </c>
      <c r="F109" s="22">
        <v>0</v>
      </c>
      <c r="G109" s="22">
        <v>200000</v>
      </c>
      <c r="H109" s="22">
        <v>0</v>
      </c>
      <c r="I109" s="22">
        <v>1603445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5016118</v>
      </c>
      <c r="F110" s="22">
        <v>0</v>
      </c>
      <c r="G110" s="22">
        <v>0</v>
      </c>
      <c r="H110" s="22">
        <v>0</v>
      </c>
      <c r="I110" s="22">
        <v>5016118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16549139</v>
      </c>
      <c r="F111" s="22">
        <v>0</v>
      </c>
      <c r="G111" s="22">
        <v>0</v>
      </c>
      <c r="H111" s="22">
        <v>0</v>
      </c>
      <c r="I111" s="22">
        <v>16549139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1895195</v>
      </c>
      <c r="F112" s="22">
        <v>0</v>
      </c>
      <c r="G112" s="22">
        <v>0</v>
      </c>
      <c r="H112" s="22">
        <v>0</v>
      </c>
      <c r="I112" s="22">
        <v>1895195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44670168</v>
      </c>
      <c r="F113" s="22">
        <v>0</v>
      </c>
      <c r="G113" s="22">
        <v>0</v>
      </c>
      <c r="H113" s="22">
        <v>6074518</v>
      </c>
      <c r="I113" s="22">
        <v>50744686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400000</v>
      </c>
      <c r="F114" s="22">
        <v>0</v>
      </c>
      <c r="G114" s="22">
        <v>0</v>
      </c>
      <c r="H114" s="22">
        <v>0</v>
      </c>
      <c r="I114" s="22">
        <v>400000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7044139</v>
      </c>
      <c r="F115" s="22">
        <v>0</v>
      </c>
      <c r="G115" s="22">
        <v>0</v>
      </c>
      <c r="H115" s="22">
        <v>0</v>
      </c>
      <c r="I115" s="22">
        <v>7044139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1779044</v>
      </c>
      <c r="F116" s="22">
        <v>0</v>
      </c>
      <c r="G116" s="22">
        <v>0</v>
      </c>
      <c r="H116" s="22">
        <v>0</v>
      </c>
      <c r="I116" s="22">
        <v>1779044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18224705</v>
      </c>
      <c r="I117" s="22">
        <v>18224705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1418711</v>
      </c>
      <c r="F118" s="22">
        <v>0</v>
      </c>
      <c r="G118" s="22">
        <v>0</v>
      </c>
      <c r="H118" s="22">
        <v>0</v>
      </c>
      <c r="I118" s="22">
        <v>1418711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1461470</v>
      </c>
      <c r="F119" s="22">
        <v>0</v>
      </c>
      <c r="G119" s="22">
        <v>491007</v>
      </c>
      <c r="H119" s="22">
        <v>135710</v>
      </c>
      <c r="I119" s="22">
        <v>2088187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8139217</v>
      </c>
      <c r="F120" s="22">
        <v>0</v>
      </c>
      <c r="G120" s="22">
        <v>0</v>
      </c>
      <c r="H120" s="22">
        <v>4974503</v>
      </c>
      <c r="I120" s="22">
        <v>13113720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5605506</v>
      </c>
      <c r="F121" s="22">
        <v>0</v>
      </c>
      <c r="G121" s="22">
        <v>0</v>
      </c>
      <c r="H121" s="22">
        <v>0</v>
      </c>
      <c r="I121" s="22">
        <v>5605506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100754</v>
      </c>
      <c r="F122" s="22">
        <v>0</v>
      </c>
      <c r="G122" s="22">
        <v>0</v>
      </c>
      <c r="H122" s="22">
        <v>787823</v>
      </c>
      <c r="I122" s="22">
        <v>888577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9114067</v>
      </c>
      <c r="F123" s="22">
        <v>0</v>
      </c>
      <c r="G123" s="22">
        <v>0</v>
      </c>
      <c r="H123" s="22">
        <v>682815</v>
      </c>
      <c r="I123" s="22">
        <v>9796882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350206</v>
      </c>
      <c r="F124" s="22">
        <v>0</v>
      </c>
      <c r="G124" s="22">
        <v>0</v>
      </c>
      <c r="H124" s="22">
        <v>350000</v>
      </c>
      <c r="I124" s="22">
        <v>700206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1018980</v>
      </c>
      <c r="F125" s="22">
        <v>0</v>
      </c>
      <c r="G125" s="22">
        <v>0</v>
      </c>
      <c r="H125" s="22">
        <v>0</v>
      </c>
      <c r="I125" s="22">
        <v>1018980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72614</v>
      </c>
      <c r="F126" s="22">
        <v>0</v>
      </c>
      <c r="G126" s="22">
        <v>0</v>
      </c>
      <c r="H126" s="22">
        <v>0</v>
      </c>
      <c r="I126" s="22">
        <v>72614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4902678</v>
      </c>
      <c r="F127" s="22">
        <v>0</v>
      </c>
      <c r="G127" s="22">
        <v>0</v>
      </c>
      <c r="H127" s="22">
        <v>0</v>
      </c>
      <c r="I127" s="22">
        <v>4902678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447141</v>
      </c>
      <c r="F128" s="22">
        <v>0</v>
      </c>
      <c r="G128" s="22">
        <v>0</v>
      </c>
      <c r="H128" s="22">
        <v>12052922</v>
      </c>
      <c r="I128" s="22">
        <v>12500063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8013701</v>
      </c>
      <c r="F129" s="22">
        <v>0</v>
      </c>
      <c r="G129" s="22">
        <v>0</v>
      </c>
      <c r="H129" s="22">
        <v>363350</v>
      </c>
      <c r="I129" s="22">
        <v>8377051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382945</v>
      </c>
      <c r="F130" s="22">
        <v>0</v>
      </c>
      <c r="G130" s="22">
        <v>0</v>
      </c>
      <c r="H130" s="22">
        <v>214014</v>
      </c>
      <c r="I130" s="22">
        <v>596959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8365</v>
      </c>
      <c r="F132" s="22">
        <v>0</v>
      </c>
      <c r="G132" s="22">
        <v>0</v>
      </c>
      <c r="H132" s="22">
        <v>0</v>
      </c>
      <c r="I132" s="22">
        <v>8365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1251823</v>
      </c>
      <c r="I133" s="22">
        <v>1251823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4562210</v>
      </c>
      <c r="F134" s="22">
        <v>0</v>
      </c>
      <c r="G134" s="22">
        <v>0</v>
      </c>
      <c r="H134" s="22">
        <v>0</v>
      </c>
      <c r="I134" s="22">
        <v>4562210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3302461</v>
      </c>
      <c r="F135" s="22">
        <v>17812</v>
      </c>
      <c r="G135" s="22">
        <v>0</v>
      </c>
      <c r="H135" s="22">
        <v>0</v>
      </c>
      <c r="I135" s="22">
        <v>3320273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5500000</v>
      </c>
      <c r="F136" s="22">
        <v>0</v>
      </c>
      <c r="G136" s="22">
        <v>0</v>
      </c>
      <c r="H136" s="22">
        <v>0</v>
      </c>
      <c r="I136" s="22">
        <v>5500000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47118</v>
      </c>
      <c r="F137" s="22">
        <v>0</v>
      </c>
      <c r="G137" s="22">
        <v>0</v>
      </c>
      <c r="H137" s="22">
        <v>175177</v>
      </c>
      <c r="I137" s="22">
        <v>222295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2286891</v>
      </c>
      <c r="F138" s="22">
        <v>0</v>
      </c>
      <c r="G138" s="22">
        <v>0</v>
      </c>
      <c r="H138" s="22">
        <v>0</v>
      </c>
      <c r="I138" s="22">
        <v>2286891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302518</v>
      </c>
      <c r="F139" s="22">
        <v>0</v>
      </c>
      <c r="G139" s="22">
        <v>0</v>
      </c>
      <c r="H139" s="22">
        <v>0</v>
      </c>
      <c r="I139" s="22">
        <v>302518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881124</v>
      </c>
      <c r="F140" s="22">
        <v>0</v>
      </c>
      <c r="G140" s="22">
        <v>0</v>
      </c>
      <c r="H140" s="22">
        <v>20147</v>
      </c>
      <c r="I140" s="22">
        <v>901271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1186867</v>
      </c>
      <c r="I141" s="22">
        <v>1186867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2431734</v>
      </c>
      <c r="F142" s="22">
        <v>0</v>
      </c>
      <c r="G142" s="22">
        <v>0</v>
      </c>
      <c r="H142" s="22">
        <v>0</v>
      </c>
      <c r="I142" s="22">
        <v>2431734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1442517</v>
      </c>
      <c r="F145" s="22">
        <v>0</v>
      </c>
      <c r="G145" s="22">
        <v>0</v>
      </c>
      <c r="H145" s="22">
        <v>0</v>
      </c>
      <c r="I145" s="22">
        <v>1442517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17207414</v>
      </c>
      <c r="F146" s="22">
        <v>0</v>
      </c>
      <c r="G146" s="22">
        <v>0</v>
      </c>
      <c r="H146" s="22">
        <v>0</v>
      </c>
      <c r="I146" s="22">
        <v>17207414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1381996</v>
      </c>
      <c r="F147" s="22">
        <v>0</v>
      </c>
      <c r="G147" s="22">
        <v>0</v>
      </c>
      <c r="H147" s="22">
        <v>7995</v>
      </c>
      <c r="I147" s="22">
        <v>1389991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111085</v>
      </c>
      <c r="F148" s="22">
        <v>0</v>
      </c>
      <c r="G148" s="22">
        <v>0</v>
      </c>
      <c r="H148" s="22">
        <v>0</v>
      </c>
      <c r="I148" s="22">
        <v>111085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149862</v>
      </c>
      <c r="F149" s="22">
        <v>0</v>
      </c>
      <c r="G149" s="22">
        <v>0</v>
      </c>
      <c r="H149" s="22">
        <v>0</v>
      </c>
      <c r="I149" s="22">
        <v>149862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21627886</v>
      </c>
      <c r="F150" s="22">
        <v>0</v>
      </c>
      <c r="G150" s="22">
        <v>0</v>
      </c>
      <c r="H150" s="22">
        <v>0</v>
      </c>
      <c r="I150" s="22">
        <v>21627886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18746843</v>
      </c>
      <c r="F151" s="22">
        <v>0</v>
      </c>
      <c r="G151" s="22">
        <v>0</v>
      </c>
      <c r="H151" s="22">
        <v>0</v>
      </c>
      <c r="I151" s="22">
        <v>18746843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1215503</v>
      </c>
      <c r="F152" s="22">
        <v>0</v>
      </c>
      <c r="G152" s="22">
        <v>0</v>
      </c>
      <c r="H152" s="22">
        <v>0</v>
      </c>
      <c r="I152" s="22">
        <v>1215503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3855091</v>
      </c>
      <c r="F153" s="22">
        <v>0</v>
      </c>
      <c r="G153" s="22">
        <v>0</v>
      </c>
      <c r="H153" s="22">
        <v>0</v>
      </c>
      <c r="I153" s="22">
        <v>3855091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21888093</v>
      </c>
      <c r="F154" s="22">
        <v>0</v>
      </c>
      <c r="G154" s="22">
        <v>0</v>
      </c>
      <c r="H154" s="22">
        <v>1739053</v>
      </c>
      <c r="I154" s="22">
        <v>23627146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2093058</v>
      </c>
      <c r="F155" s="22">
        <v>0</v>
      </c>
      <c r="G155" s="22">
        <v>0</v>
      </c>
      <c r="H155" s="22">
        <v>319088</v>
      </c>
      <c r="I155" s="22">
        <v>2412146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1568794</v>
      </c>
      <c r="F156" s="22">
        <v>0</v>
      </c>
      <c r="G156" s="22">
        <v>0</v>
      </c>
      <c r="H156" s="22">
        <v>282141</v>
      </c>
      <c r="I156" s="22">
        <v>1850935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1511030</v>
      </c>
      <c r="F157" s="22">
        <v>0</v>
      </c>
      <c r="G157" s="22">
        <v>0</v>
      </c>
      <c r="H157" s="22">
        <v>1783333</v>
      </c>
      <c r="I157" s="22">
        <v>3294363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18007083</v>
      </c>
      <c r="F158" s="22">
        <v>0</v>
      </c>
      <c r="G158" s="22">
        <v>0</v>
      </c>
      <c r="H158" s="22">
        <v>8026536</v>
      </c>
      <c r="I158" s="22">
        <v>26033619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304471</v>
      </c>
      <c r="I159" s="22">
        <v>304471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489194</v>
      </c>
      <c r="F160" s="22">
        <v>0</v>
      </c>
      <c r="G160" s="22">
        <v>0</v>
      </c>
      <c r="H160" s="22">
        <v>0</v>
      </c>
      <c r="I160" s="22">
        <v>489194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6230889</v>
      </c>
      <c r="F161" s="22">
        <v>0</v>
      </c>
      <c r="G161" s="22">
        <v>0</v>
      </c>
      <c r="H161" s="22">
        <v>1196882</v>
      </c>
      <c r="I161" s="22">
        <v>7427771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4230910</v>
      </c>
      <c r="F162" s="22">
        <v>0</v>
      </c>
      <c r="G162" s="22">
        <v>0</v>
      </c>
      <c r="H162" s="22">
        <v>0</v>
      </c>
      <c r="I162" s="22">
        <v>4230910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3565867</v>
      </c>
      <c r="F163" s="22">
        <v>0</v>
      </c>
      <c r="G163" s="22">
        <v>0</v>
      </c>
      <c r="H163" s="22">
        <v>0</v>
      </c>
      <c r="I163" s="22">
        <v>3565867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802287</v>
      </c>
      <c r="F164" s="22">
        <v>0</v>
      </c>
      <c r="G164" s="22">
        <v>0</v>
      </c>
      <c r="H164" s="22">
        <v>259146</v>
      </c>
      <c r="I164" s="22">
        <v>1061433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7966722</v>
      </c>
      <c r="F165" s="22">
        <v>0</v>
      </c>
      <c r="G165" s="22">
        <v>0</v>
      </c>
      <c r="H165" s="22">
        <v>0</v>
      </c>
      <c r="I165" s="22">
        <v>7966722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1105834</v>
      </c>
      <c r="F166" s="22">
        <v>0</v>
      </c>
      <c r="G166" s="22">
        <v>0</v>
      </c>
      <c r="H166" s="22">
        <v>0</v>
      </c>
      <c r="I166" s="22">
        <v>1105834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3918803</v>
      </c>
      <c r="F167" s="22">
        <v>0</v>
      </c>
      <c r="G167" s="22">
        <v>0</v>
      </c>
      <c r="H167" s="22">
        <v>0</v>
      </c>
      <c r="I167" s="22">
        <v>3918803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21084746</v>
      </c>
      <c r="F168" s="22">
        <v>0</v>
      </c>
      <c r="G168" s="22">
        <v>0</v>
      </c>
      <c r="H168" s="22">
        <v>163195</v>
      </c>
      <c r="I168" s="22">
        <v>21247941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452404</v>
      </c>
      <c r="F169" s="22">
        <v>0</v>
      </c>
      <c r="G169" s="22">
        <v>0</v>
      </c>
      <c r="H169" s="22">
        <v>0</v>
      </c>
      <c r="I169" s="22">
        <v>452404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147982</v>
      </c>
      <c r="F170" s="22">
        <v>0</v>
      </c>
      <c r="G170" s="22">
        <v>0</v>
      </c>
      <c r="H170" s="22">
        <v>0</v>
      </c>
      <c r="I170" s="22">
        <v>147982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7135933</v>
      </c>
      <c r="F171" s="22">
        <v>0</v>
      </c>
      <c r="G171" s="22">
        <v>207600</v>
      </c>
      <c r="H171" s="22">
        <v>165418</v>
      </c>
      <c r="I171" s="22">
        <v>7508951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70015</v>
      </c>
      <c r="I172" s="22">
        <v>70015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3513691</v>
      </c>
      <c r="F173" s="22">
        <v>0</v>
      </c>
      <c r="G173" s="22">
        <v>0</v>
      </c>
      <c r="H173" s="22">
        <v>0</v>
      </c>
      <c r="I173" s="22">
        <v>3513691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27019720</v>
      </c>
      <c r="F174" s="22">
        <v>0</v>
      </c>
      <c r="G174" s="22">
        <v>0</v>
      </c>
      <c r="H174" s="22">
        <v>1745697</v>
      </c>
      <c r="I174" s="22">
        <v>28765417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1859667</v>
      </c>
      <c r="F175" s="22">
        <v>689954</v>
      </c>
      <c r="G175" s="22">
        <v>0</v>
      </c>
      <c r="H175" s="22">
        <v>13587503</v>
      </c>
      <c r="I175" s="22">
        <v>16137124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4700273</v>
      </c>
      <c r="F176" s="22">
        <v>0</v>
      </c>
      <c r="G176" s="22">
        <v>0</v>
      </c>
      <c r="H176" s="22">
        <v>0</v>
      </c>
      <c r="I176" s="22">
        <v>4700273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269590</v>
      </c>
      <c r="F177" s="22">
        <v>0</v>
      </c>
      <c r="G177" s="22">
        <v>0</v>
      </c>
      <c r="H177" s="22">
        <v>0</v>
      </c>
      <c r="I177" s="22">
        <v>269590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33032271</v>
      </c>
      <c r="F178" s="22">
        <v>0</v>
      </c>
      <c r="G178" s="22">
        <v>0</v>
      </c>
      <c r="H178" s="22">
        <v>0</v>
      </c>
      <c r="I178" s="22">
        <v>33032271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8704877</v>
      </c>
      <c r="F179" s="22">
        <v>0</v>
      </c>
      <c r="G179" s="22">
        <v>0</v>
      </c>
      <c r="H179" s="22">
        <v>0</v>
      </c>
      <c r="I179" s="22">
        <v>8704877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2320604</v>
      </c>
      <c r="F180" s="22">
        <v>0</v>
      </c>
      <c r="G180" s="22">
        <v>0</v>
      </c>
      <c r="H180" s="22">
        <v>0</v>
      </c>
      <c r="I180" s="22">
        <v>2320604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6710921</v>
      </c>
      <c r="F181" s="22">
        <v>0</v>
      </c>
      <c r="G181" s="22">
        <v>0</v>
      </c>
      <c r="H181" s="22">
        <v>0</v>
      </c>
      <c r="I181" s="22">
        <v>6710921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3946889</v>
      </c>
      <c r="F182" s="22">
        <v>0</v>
      </c>
      <c r="G182" s="22">
        <v>0</v>
      </c>
      <c r="H182" s="22">
        <v>0</v>
      </c>
      <c r="I182" s="22">
        <v>3946889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128000</v>
      </c>
      <c r="I183" s="22">
        <v>128000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2283632</v>
      </c>
      <c r="F184" s="22">
        <v>0</v>
      </c>
      <c r="G184" s="22">
        <v>0</v>
      </c>
      <c r="H184" s="22">
        <v>0</v>
      </c>
      <c r="I184" s="22">
        <v>2283632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346790</v>
      </c>
      <c r="F185" s="22">
        <v>0</v>
      </c>
      <c r="G185" s="22">
        <v>0</v>
      </c>
      <c r="H185" s="22">
        <v>181389</v>
      </c>
      <c r="I185" s="22">
        <v>528179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305251</v>
      </c>
      <c r="F186" s="22">
        <v>0</v>
      </c>
      <c r="G186" s="22">
        <v>0</v>
      </c>
      <c r="H186" s="22">
        <v>0</v>
      </c>
      <c r="I186" s="22">
        <v>305251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10127473</v>
      </c>
      <c r="F187" s="22">
        <v>0</v>
      </c>
      <c r="G187" s="22">
        <v>0</v>
      </c>
      <c r="H187" s="22">
        <v>0</v>
      </c>
      <c r="I187" s="22">
        <v>10127473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8432916</v>
      </c>
      <c r="F188" s="22">
        <v>0</v>
      </c>
      <c r="G188" s="22">
        <v>0</v>
      </c>
      <c r="H188" s="22">
        <v>0</v>
      </c>
      <c r="I188" s="22">
        <v>8432916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1543530</v>
      </c>
      <c r="F189" s="22">
        <v>0</v>
      </c>
      <c r="G189" s="22">
        <v>0</v>
      </c>
      <c r="H189" s="22">
        <v>0</v>
      </c>
      <c r="I189" s="22">
        <v>1543530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3562340</v>
      </c>
      <c r="F190" s="22">
        <v>0</v>
      </c>
      <c r="G190" s="22">
        <v>0</v>
      </c>
      <c r="H190" s="22">
        <v>0</v>
      </c>
      <c r="I190" s="22">
        <v>3562340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2250000</v>
      </c>
      <c r="I191" s="22">
        <v>2250000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547034</v>
      </c>
      <c r="F192" s="22">
        <v>0</v>
      </c>
      <c r="G192" s="22">
        <v>0</v>
      </c>
      <c r="H192" s="22">
        <v>0</v>
      </c>
      <c r="I192" s="22">
        <v>547034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6615803</v>
      </c>
      <c r="F193" s="22">
        <v>0</v>
      </c>
      <c r="G193" s="22">
        <v>0</v>
      </c>
      <c r="H193" s="22">
        <v>528418</v>
      </c>
      <c r="I193" s="22">
        <v>7144221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7558219</v>
      </c>
      <c r="F194" s="22">
        <v>0</v>
      </c>
      <c r="G194" s="22">
        <v>0</v>
      </c>
      <c r="H194" s="22">
        <v>0</v>
      </c>
      <c r="I194" s="22">
        <v>7558219</v>
      </c>
    </row>
    <row r="195" spans="1: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1858387</v>
      </c>
      <c r="F195" s="22">
        <v>0</v>
      </c>
      <c r="G195" s="22">
        <v>0</v>
      </c>
      <c r="H195" s="22">
        <v>0</v>
      </c>
      <c r="I195" s="22">
        <v>1858387</v>
      </c>
    </row>
    <row r="196" spans="1: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2429675</v>
      </c>
      <c r="F197" s="22">
        <v>0</v>
      </c>
      <c r="G197" s="22">
        <v>0</v>
      </c>
      <c r="H197" s="22">
        <v>0</v>
      </c>
      <c r="I197" s="22">
        <v>2429675</v>
      </c>
    </row>
    <row r="198" spans="1: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259749</v>
      </c>
      <c r="F201" s="22">
        <v>0</v>
      </c>
      <c r="G201" s="22">
        <v>0</v>
      </c>
      <c r="H201" s="22">
        <v>0</v>
      </c>
      <c r="I201" s="22">
        <v>259749</v>
      </c>
    </row>
    <row r="202" spans="1: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56143</v>
      </c>
      <c r="F202" s="22">
        <v>0</v>
      </c>
      <c r="G202" s="22">
        <v>0</v>
      </c>
      <c r="H202" s="22">
        <v>0</v>
      </c>
      <c r="I202" s="22">
        <v>56143</v>
      </c>
    </row>
    <row r="203" spans="1: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890503</v>
      </c>
      <c r="I204" s="22">
        <v>890503</v>
      </c>
    </row>
    <row r="205" spans="1: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344387</v>
      </c>
      <c r="I205" s="22">
        <v>344387</v>
      </c>
    </row>
    <row r="206" spans="1: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3222549</v>
      </c>
      <c r="F207" s="22">
        <v>0</v>
      </c>
      <c r="G207" s="22">
        <v>0</v>
      </c>
      <c r="H207" s="22">
        <v>0</v>
      </c>
      <c r="I207" s="22">
        <v>3222549</v>
      </c>
    </row>
    <row r="208" spans="1: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109079</v>
      </c>
      <c r="I208" s="22">
        <v>109079</v>
      </c>
    </row>
    <row r="209" spans="1: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389313</v>
      </c>
      <c r="I209" s="22">
        <v>389313</v>
      </c>
    </row>
    <row r="210" spans="1: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107046</v>
      </c>
      <c r="F210" s="22">
        <v>0</v>
      </c>
      <c r="G210" s="22">
        <v>0</v>
      </c>
      <c r="H210" s="22">
        <v>0</v>
      </c>
      <c r="I210" s="22">
        <v>107046</v>
      </c>
    </row>
    <row r="211" spans="1: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303031</v>
      </c>
      <c r="F213" s="22">
        <v>0</v>
      </c>
      <c r="G213" s="22">
        <v>0</v>
      </c>
      <c r="H213" s="22">
        <v>0</v>
      </c>
      <c r="I213" s="22">
        <v>303031</v>
      </c>
    </row>
    <row r="214" spans="1: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5067</v>
      </c>
      <c r="F214" s="22">
        <v>0</v>
      </c>
      <c r="G214" s="22">
        <v>0</v>
      </c>
      <c r="H214" s="22">
        <v>0</v>
      </c>
      <c r="I214" s="22">
        <v>5067</v>
      </c>
    </row>
    <row r="215" spans="1: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97500</v>
      </c>
      <c r="F216" s="22">
        <v>63527</v>
      </c>
      <c r="G216" s="22">
        <v>2643311</v>
      </c>
      <c r="H216" s="22">
        <v>0</v>
      </c>
      <c r="I216" s="22">
        <v>2804338</v>
      </c>
    </row>
    <row r="217" spans="1: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296017</v>
      </c>
      <c r="I219" s="22">
        <v>296017</v>
      </c>
    </row>
    <row r="220" spans="1: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322113</v>
      </c>
      <c r="F221" s="22">
        <v>0</v>
      </c>
      <c r="G221" s="22">
        <v>0</v>
      </c>
      <c r="H221" s="22">
        <v>0</v>
      </c>
      <c r="I221" s="22">
        <v>322113</v>
      </c>
    </row>
    <row r="222" spans="1: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136718</v>
      </c>
      <c r="I222" s="22">
        <v>136718</v>
      </c>
    </row>
    <row r="223" spans="1: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20000</v>
      </c>
      <c r="I227" s="22">
        <v>20000</v>
      </c>
    </row>
    <row r="228" spans="1: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745437</v>
      </c>
      <c r="F230" s="22">
        <v>0</v>
      </c>
      <c r="G230" s="22">
        <v>0</v>
      </c>
      <c r="H230" s="22">
        <v>0</v>
      </c>
      <c r="I230" s="22">
        <v>745437</v>
      </c>
    </row>
    <row r="231" spans="1: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631058</v>
      </c>
      <c r="F231" s="22">
        <v>0</v>
      </c>
      <c r="G231" s="22">
        <v>0</v>
      </c>
      <c r="H231" s="22">
        <v>133878</v>
      </c>
      <c r="I231" s="22">
        <v>764936</v>
      </c>
    </row>
    <row r="232" spans="1: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244951</v>
      </c>
      <c r="F232" s="22">
        <v>0</v>
      </c>
      <c r="G232" s="22">
        <v>0</v>
      </c>
      <c r="H232" s="22">
        <v>0</v>
      </c>
      <c r="I232" s="22">
        <v>244951</v>
      </c>
    </row>
    <row r="233" spans="1: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331631</v>
      </c>
      <c r="F236" s="22">
        <v>0</v>
      </c>
      <c r="G236" s="22">
        <v>0</v>
      </c>
      <c r="H236" s="22">
        <v>0</v>
      </c>
      <c r="I236" s="22">
        <v>331631</v>
      </c>
    </row>
    <row r="237" spans="1: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242453</v>
      </c>
      <c r="F239" s="22">
        <v>0</v>
      </c>
      <c r="G239" s="22">
        <v>0</v>
      </c>
      <c r="H239" s="22">
        <v>0</v>
      </c>
      <c r="I239" s="22">
        <v>242453</v>
      </c>
    </row>
    <row r="240" spans="1: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153127</v>
      </c>
      <c r="F240" s="22">
        <v>0</v>
      </c>
      <c r="G240" s="22">
        <v>0</v>
      </c>
      <c r="H240" s="22">
        <v>0</v>
      </c>
      <c r="I240" s="22">
        <v>153127</v>
      </c>
    </row>
    <row r="241" spans="1: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7061</v>
      </c>
      <c r="I242" s="22">
        <v>7061</v>
      </c>
    </row>
    <row r="243" spans="1: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254225</v>
      </c>
      <c r="I246" s="22">
        <v>254225</v>
      </c>
    </row>
    <row r="247" spans="1: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466903</v>
      </c>
      <c r="F248" s="22">
        <v>0</v>
      </c>
      <c r="G248" s="22">
        <v>0</v>
      </c>
      <c r="H248" s="22">
        <v>0</v>
      </c>
      <c r="I248" s="22">
        <v>466903</v>
      </c>
    </row>
    <row r="249" spans="1: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586788</v>
      </c>
      <c r="F250" s="22">
        <v>0</v>
      </c>
      <c r="G250" s="22">
        <v>0</v>
      </c>
      <c r="H250" s="22">
        <v>0</v>
      </c>
      <c r="I250" s="22">
        <v>586788</v>
      </c>
    </row>
    <row r="251" spans="1: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937664</v>
      </c>
      <c r="F251" s="22">
        <v>0</v>
      </c>
      <c r="G251" s="22">
        <v>0</v>
      </c>
      <c r="H251" s="22">
        <v>0</v>
      </c>
      <c r="I251" s="22">
        <v>937664</v>
      </c>
    </row>
    <row r="252" spans="1: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111536</v>
      </c>
      <c r="F252" s="22">
        <v>0</v>
      </c>
      <c r="G252" s="22">
        <v>0</v>
      </c>
      <c r="H252" s="22">
        <v>0</v>
      </c>
      <c r="I252" s="22">
        <v>111536</v>
      </c>
    </row>
    <row r="253" spans="1: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353161</v>
      </c>
      <c r="I254" s="22">
        <v>353161</v>
      </c>
    </row>
    <row r="255" spans="1: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699382</v>
      </c>
      <c r="F255" s="22">
        <v>0</v>
      </c>
      <c r="G255" s="22">
        <v>0</v>
      </c>
      <c r="H255" s="22">
        <v>0</v>
      </c>
      <c r="I255" s="22">
        <v>699382</v>
      </c>
    </row>
    <row r="256" spans="1: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111858</v>
      </c>
      <c r="F256" s="22">
        <v>0</v>
      </c>
      <c r="G256" s="22">
        <v>0</v>
      </c>
      <c r="H256" s="22">
        <v>1040454</v>
      </c>
      <c r="I256" s="22">
        <v>1152312</v>
      </c>
    </row>
    <row r="257" spans="1: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406398</v>
      </c>
      <c r="F258" s="22">
        <v>0</v>
      </c>
      <c r="G258" s="22">
        <v>0</v>
      </c>
      <c r="H258" s="22">
        <v>0</v>
      </c>
      <c r="I258" s="22">
        <v>406398</v>
      </c>
    </row>
    <row r="259" spans="1: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27106</v>
      </c>
      <c r="F260" s="22">
        <v>0</v>
      </c>
      <c r="G260" s="22">
        <v>0</v>
      </c>
      <c r="H260" s="22">
        <v>0</v>
      </c>
      <c r="I260" s="22">
        <v>27106</v>
      </c>
    </row>
    <row r="261" spans="1: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1026962</v>
      </c>
      <c r="F261" s="22">
        <v>0</v>
      </c>
      <c r="G261" s="22">
        <v>0</v>
      </c>
      <c r="H261" s="22">
        <v>0</v>
      </c>
      <c r="I261" s="22">
        <v>1026962</v>
      </c>
    </row>
    <row r="262" spans="1: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487224</v>
      </c>
      <c r="F264" s="22">
        <v>0</v>
      </c>
      <c r="G264" s="22">
        <v>0</v>
      </c>
      <c r="H264" s="22">
        <v>7060</v>
      </c>
      <c r="I264" s="22">
        <v>494284</v>
      </c>
    </row>
    <row r="265" spans="1: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314379</v>
      </c>
      <c r="F265" s="22">
        <v>0</v>
      </c>
      <c r="G265" s="22">
        <v>305633</v>
      </c>
      <c r="H265" s="22">
        <v>0</v>
      </c>
      <c r="I265" s="22">
        <v>620012</v>
      </c>
    </row>
    <row r="266" spans="1: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34810</v>
      </c>
      <c r="I267" s="22">
        <v>34810</v>
      </c>
    </row>
    <row r="268" spans="1: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405567</v>
      </c>
      <c r="H269" s="22">
        <v>144625</v>
      </c>
      <c r="I269" s="22">
        <v>550192</v>
      </c>
    </row>
    <row r="270" spans="1: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219713</v>
      </c>
      <c r="I275" s="22">
        <v>219713</v>
      </c>
    </row>
    <row r="276" spans="1: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226713</v>
      </c>
      <c r="I285" s="22">
        <v>226713</v>
      </c>
    </row>
    <row r="286" spans="1: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3600000</v>
      </c>
      <c r="I294" s="22">
        <v>3600000</v>
      </c>
    </row>
    <row r="295" spans="1: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81333</v>
      </c>
      <c r="I297" s="22">
        <v>81333</v>
      </c>
    </row>
    <row r="298" spans="1: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720716</v>
      </c>
      <c r="F306" s="22">
        <v>0</v>
      </c>
      <c r="G306" s="22">
        <v>0</v>
      </c>
      <c r="H306" s="22">
        <v>0</v>
      </c>
      <c r="I306" s="22">
        <v>720716</v>
      </c>
    </row>
    <row r="307" spans="1: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472161</v>
      </c>
      <c r="F311" s="22">
        <v>0</v>
      </c>
      <c r="G311" s="22">
        <v>0</v>
      </c>
      <c r="H311" s="22">
        <v>226713</v>
      </c>
      <c r="I311" s="22">
        <v>698874</v>
      </c>
    </row>
    <row r="312" spans="1: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616C6-097A-4AC1-81F3-7272F6A83EEC}">
  <dimension ref="A1:I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1241</v>
      </c>
      <c r="D1" s="20" t="s">
        <v>1252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1243</v>
      </c>
      <c r="F2" s="21" t="s">
        <v>1244</v>
      </c>
      <c r="G2" s="21" t="s">
        <v>1245</v>
      </c>
      <c r="H2" s="21" t="s">
        <v>64</v>
      </c>
      <c r="I2" s="21" t="s">
        <v>1233</v>
      </c>
    </row>
    <row r="3" spans="1:9" x14ac:dyDescent="0.25">
      <c r="A3" s="21"/>
      <c r="B3" s="21"/>
      <c r="C3" s="21"/>
      <c r="D3" s="21" t="s">
        <v>88</v>
      </c>
      <c r="E3" s="21" t="s">
        <v>1246</v>
      </c>
      <c r="F3" s="21" t="s">
        <v>1247</v>
      </c>
      <c r="G3" s="21" t="s">
        <v>1248</v>
      </c>
      <c r="H3" s="21" t="s">
        <v>1249</v>
      </c>
      <c r="I3" s="21" t="s">
        <v>1250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65128908</v>
      </c>
      <c r="F4" s="22">
        <v>0</v>
      </c>
      <c r="G4" s="22">
        <v>807745</v>
      </c>
      <c r="H4" s="22">
        <v>677040</v>
      </c>
      <c r="I4" s="22">
        <v>66613693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38516023</v>
      </c>
      <c r="F5" s="22">
        <v>0</v>
      </c>
      <c r="G5" s="22">
        <v>0</v>
      </c>
      <c r="H5" s="22">
        <v>0</v>
      </c>
      <c r="I5" s="22">
        <v>38516023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2617727</v>
      </c>
      <c r="F6" s="22">
        <v>0</v>
      </c>
      <c r="G6" s="22">
        <v>0</v>
      </c>
      <c r="H6" s="22">
        <v>501805</v>
      </c>
      <c r="I6" s="22">
        <v>3119532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2631680000</v>
      </c>
      <c r="F7" s="22">
        <v>1733000</v>
      </c>
      <c r="G7" s="22">
        <v>114000</v>
      </c>
      <c r="H7" s="22">
        <v>66810000</v>
      </c>
      <c r="I7" s="22">
        <v>2700337000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28749113</v>
      </c>
      <c r="F8" s="22">
        <v>0</v>
      </c>
      <c r="G8" s="22">
        <v>0</v>
      </c>
      <c r="H8" s="22">
        <v>238441</v>
      </c>
      <c r="I8" s="22">
        <v>28987554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2214290</v>
      </c>
      <c r="F9" s="22">
        <v>0</v>
      </c>
      <c r="G9" s="22">
        <v>0</v>
      </c>
      <c r="H9" s="22">
        <v>271416</v>
      </c>
      <c r="I9" s="22">
        <v>2485706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40033830</v>
      </c>
      <c r="F10" s="22">
        <v>0</v>
      </c>
      <c r="G10" s="22">
        <v>0</v>
      </c>
      <c r="H10" s="22">
        <v>10882495</v>
      </c>
      <c r="I10" s="22">
        <v>50916325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3566619000</v>
      </c>
      <c r="F11" s="22">
        <v>47819000</v>
      </c>
      <c r="G11" s="22">
        <v>61025000</v>
      </c>
      <c r="H11" s="22">
        <v>492023000</v>
      </c>
      <c r="I11" s="22">
        <v>4167486000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21562000</v>
      </c>
      <c r="F12" s="22">
        <v>0</v>
      </c>
      <c r="G12" s="22">
        <v>0</v>
      </c>
      <c r="H12" s="22">
        <v>56000</v>
      </c>
      <c r="I12" s="22">
        <v>21618000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102895950</v>
      </c>
      <c r="F13" s="22">
        <v>0</v>
      </c>
      <c r="G13" s="22">
        <v>0</v>
      </c>
      <c r="H13" s="22">
        <v>28294219</v>
      </c>
      <c r="I13" s="22">
        <v>131190169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22701258</v>
      </c>
      <c r="F14" s="22">
        <v>0</v>
      </c>
      <c r="G14" s="22">
        <v>0</v>
      </c>
      <c r="H14" s="22">
        <v>0</v>
      </c>
      <c r="I14" s="22">
        <v>22701258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74553698</v>
      </c>
      <c r="F15" s="22">
        <v>0</v>
      </c>
      <c r="G15" s="22">
        <v>0</v>
      </c>
      <c r="H15" s="22">
        <v>1127199</v>
      </c>
      <c r="I15" s="22">
        <v>75680897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198827000</v>
      </c>
      <c r="F16" s="22">
        <v>0</v>
      </c>
      <c r="G16" s="22">
        <v>0</v>
      </c>
      <c r="H16" s="22">
        <v>2411000</v>
      </c>
      <c r="I16" s="22">
        <v>201238000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55893041</v>
      </c>
      <c r="F17" s="22">
        <v>0</v>
      </c>
      <c r="G17" s="22">
        <v>0</v>
      </c>
      <c r="H17" s="22">
        <v>0</v>
      </c>
      <c r="I17" s="22">
        <v>55893041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369654000</v>
      </c>
      <c r="F18" s="22">
        <v>0</v>
      </c>
      <c r="G18" s="22">
        <v>0</v>
      </c>
      <c r="H18" s="22">
        <v>20000000</v>
      </c>
      <c r="I18" s="22">
        <v>389654000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290179709</v>
      </c>
      <c r="F19" s="22">
        <v>0</v>
      </c>
      <c r="G19" s="22">
        <v>0</v>
      </c>
      <c r="H19" s="22">
        <v>0</v>
      </c>
      <c r="I19" s="22">
        <v>290179709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14847097</v>
      </c>
      <c r="F20" s="22">
        <v>0</v>
      </c>
      <c r="G20" s="22">
        <v>0</v>
      </c>
      <c r="H20" s="22">
        <v>24409860</v>
      </c>
      <c r="I20" s="22">
        <v>39256957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90496777</v>
      </c>
      <c r="F21" s="22">
        <v>0</v>
      </c>
      <c r="G21" s="22">
        <v>0</v>
      </c>
      <c r="H21" s="22">
        <v>0</v>
      </c>
      <c r="I21" s="22">
        <v>90496777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11282746</v>
      </c>
      <c r="F22" s="22">
        <v>0</v>
      </c>
      <c r="G22" s="22">
        <v>0</v>
      </c>
      <c r="H22" s="22">
        <v>0</v>
      </c>
      <c r="I22" s="22">
        <v>11282746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9381822</v>
      </c>
      <c r="I23" s="22">
        <v>9381822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24515979</v>
      </c>
      <c r="F24" s="22">
        <v>0</v>
      </c>
      <c r="G24" s="22">
        <v>0</v>
      </c>
      <c r="H24" s="22">
        <v>40273</v>
      </c>
      <c r="I24" s="22">
        <v>24556252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31760865</v>
      </c>
      <c r="F25" s="22">
        <v>0</v>
      </c>
      <c r="G25" s="22">
        <v>0</v>
      </c>
      <c r="H25" s="22">
        <v>0</v>
      </c>
      <c r="I25" s="22">
        <v>31760865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11494409</v>
      </c>
      <c r="F26" s="22">
        <v>0</v>
      </c>
      <c r="G26" s="22">
        <v>0</v>
      </c>
      <c r="H26" s="22">
        <v>0</v>
      </c>
      <c r="I26" s="22">
        <v>11494409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121993839</v>
      </c>
      <c r="F27" s="22">
        <v>0</v>
      </c>
      <c r="G27" s="22">
        <v>0</v>
      </c>
      <c r="H27" s="22">
        <v>974930</v>
      </c>
      <c r="I27" s="22">
        <v>122968769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30736660</v>
      </c>
      <c r="H28" s="22">
        <v>0</v>
      </c>
      <c r="I28" s="22">
        <v>30736660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275095</v>
      </c>
      <c r="F29" s="22">
        <v>0</v>
      </c>
      <c r="G29" s="22">
        <v>0</v>
      </c>
      <c r="H29" s="22">
        <v>0</v>
      </c>
      <c r="I29" s="22">
        <v>275095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3854461</v>
      </c>
      <c r="F31" s="22">
        <v>0</v>
      </c>
      <c r="G31" s="22">
        <v>0</v>
      </c>
      <c r="H31" s="22">
        <v>0</v>
      </c>
      <c r="I31" s="22">
        <v>3854461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2435096</v>
      </c>
      <c r="F32" s="22">
        <v>0</v>
      </c>
      <c r="G32" s="22">
        <v>0</v>
      </c>
      <c r="H32" s="22">
        <v>0</v>
      </c>
      <c r="I32" s="22">
        <v>2435096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969243</v>
      </c>
      <c r="F33" s="22">
        <v>0</v>
      </c>
      <c r="G33" s="22">
        <v>0</v>
      </c>
      <c r="H33" s="22">
        <v>0</v>
      </c>
      <c r="I33" s="22">
        <v>969243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728650</v>
      </c>
      <c r="F34" s="22">
        <v>0</v>
      </c>
      <c r="G34" s="22">
        <v>0</v>
      </c>
      <c r="H34" s="22">
        <v>0</v>
      </c>
      <c r="I34" s="22">
        <v>728650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9533286</v>
      </c>
      <c r="F36" s="22">
        <v>0</v>
      </c>
      <c r="G36" s="22">
        <v>0</v>
      </c>
      <c r="H36" s="22">
        <v>0</v>
      </c>
      <c r="I36" s="22">
        <v>9533286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6576555</v>
      </c>
      <c r="F37" s="22">
        <v>0</v>
      </c>
      <c r="G37" s="22">
        <v>0</v>
      </c>
      <c r="H37" s="22">
        <v>164990</v>
      </c>
      <c r="I37" s="22">
        <v>6741545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6948307</v>
      </c>
      <c r="F38" s="22">
        <v>0</v>
      </c>
      <c r="G38" s="22">
        <v>0</v>
      </c>
      <c r="H38" s="22">
        <v>2274536</v>
      </c>
      <c r="I38" s="22">
        <v>9222843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942971</v>
      </c>
      <c r="F39" s="22">
        <v>0</v>
      </c>
      <c r="G39" s="22">
        <v>0</v>
      </c>
      <c r="H39" s="22">
        <v>0</v>
      </c>
      <c r="I39" s="22">
        <v>942971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656935</v>
      </c>
      <c r="F41" s="22">
        <v>0</v>
      </c>
      <c r="G41" s="22">
        <v>0</v>
      </c>
      <c r="H41" s="22">
        <v>0</v>
      </c>
      <c r="I41" s="22">
        <v>656935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5409867</v>
      </c>
      <c r="F42" s="22">
        <v>0</v>
      </c>
      <c r="G42" s="22">
        <v>0</v>
      </c>
      <c r="H42" s="22">
        <v>0</v>
      </c>
      <c r="I42" s="22">
        <v>5409867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95190</v>
      </c>
      <c r="I44" s="22">
        <v>95190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11374839</v>
      </c>
      <c r="F45" s="22">
        <v>0</v>
      </c>
      <c r="G45" s="22">
        <v>0</v>
      </c>
      <c r="H45" s="22">
        <v>0</v>
      </c>
      <c r="I45" s="22">
        <v>11374839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5527592</v>
      </c>
      <c r="F46" s="22">
        <v>0</v>
      </c>
      <c r="G46" s="22">
        <v>0</v>
      </c>
      <c r="H46" s="22">
        <v>0</v>
      </c>
      <c r="I46" s="22">
        <v>5527592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31204387</v>
      </c>
      <c r="F47" s="22">
        <v>0</v>
      </c>
      <c r="G47" s="22">
        <v>0</v>
      </c>
      <c r="H47" s="22">
        <v>0</v>
      </c>
      <c r="I47" s="22">
        <v>31204387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1495890</v>
      </c>
      <c r="F48" s="22">
        <v>0</v>
      </c>
      <c r="G48" s="22">
        <v>0</v>
      </c>
      <c r="H48" s="22">
        <v>0</v>
      </c>
      <c r="I48" s="22">
        <v>1495890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7135843</v>
      </c>
      <c r="F50" s="22">
        <v>0</v>
      </c>
      <c r="G50" s="22">
        <v>0</v>
      </c>
      <c r="H50" s="22">
        <v>692634</v>
      </c>
      <c r="I50" s="22">
        <v>7828477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4391526</v>
      </c>
      <c r="F52" s="22">
        <v>0</v>
      </c>
      <c r="G52" s="22">
        <v>0</v>
      </c>
      <c r="H52" s="22">
        <v>0</v>
      </c>
      <c r="I52" s="22">
        <v>4391526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40808639</v>
      </c>
      <c r="F53" s="22">
        <v>0</v>
      </c>
      <c r="G53" s="22">
        <v>0</v>
      </c>
      <c r="H53" s="22">
        <v>0</v>
      </c>
      <c r="I53" s="22">
        <v>40808639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2067177</v>
      </c>
      <c r="F54" s="22">
        <v>0</v>
      </c>
      <c r="G54" s="22">
        <v>0</v>
      </c>
      <c r="H54" s="22">
        <v>0</v>
      </c>
      <c r="I54" s="22">
        <v>2067177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13458990</v>
      </c>
      <c r="F55" s="22">
        <v>0</v>
      </c>
      <c r="G55" s="22">
        <v>0</v>
      </c>
      <c r="H55" s="22">
        <v>0</v>
      </c>
      <c r="I55" s="22">
        <v>13458990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9985945</v>
      </c>
      <c r="F57" s="22">
        <v>0</v>
      </c>
      <c r="G57" s="22">
        <v>0</v>
      </c>
      <c r="H57" s="22">
        <v>0</v>
      </c>
      <c r="I57" s="22">
        <v>9985945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2982376</v>
      </c>
      <c r="F58" s="22">
        <v>0</v>
      </c>
      <c r="G58" s="22">
        <v>0</v>
      </c>
      <c r="H58" s="22">
        <v>0</v>
      </c>
      <c r="I58" s="22">
        <v>2982376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18043696</v>
      </c>
      <c r="I59" s="22">
        <v>18043696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2526234</v>
      </c>
      <c r="F60" s="22">
        <v>0</v>
      </c>
      <c r="G60" s="22">
        <v>0</v>
      </c>
      <c r="H60" s="22">
        <v>850000</v>
      </c>
      <c r="I60" s="22">
        <v>3376234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30853333</v>
      </c>
      <c r="F61" s="22">
        <v>0</v>
      </c>
      <c r="G61" s="22">
        <v>0</v>
      </c>
      <c r="H61" s="22">
        <v>733000</v>
      </c>
      <c r="I61" s="22">
        <v>31586333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37987186</v>
      </c>
      <c r="F63" s="22">
        <v>0</v>
      </c>
      <c r="G63" s="22">
        <v>0</v>
      </c>
      <c r="H63" s="22">
        <v>1593932</v>
      </c>
      <c r="I63" s="22">
        <v>39581118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2688284</v>
      </c>
      <c r="F65" s="22">
        <v>0</v>
      </c>
      <c r="G65" s="22">
        <v>0</v>
      </c>
      <c r="H65" s="22">
        <v>0</v>
      </c>
      <c r="I65" s="22">
        <v>2688284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22368082</v>
      </c>
      <c r="F69" s="22">
        <v>0</v>
      </c>
      <c r="G69" s="22">
        <v>0</v>
      </c>
      <c r="H69" s="22">
        <v>0</v>
      </c>
      <c r="I69" s="22">
        <v>22368082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11049177</v>
      </c>
      <c r="F70" s="22">
        <v>0</v>
      </c>
      <c r="G70" s="22">
        <v>0</v>
      </c>
      <c r="H70" s="22">
        <v>42749653</v>
      </c>
      <c r="I70" s="22">
        <v>53798830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752041</v>
      </c>
      <c r="F73" s="22">
        <v>0</v>
      </c>
      <c r="G73" s="22">
        <v>0</v>
      </c>
      <c r="H73" s="22">
        <v>230245</v>
      </c>
      <c r="I73" s="22">
        <v>982286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6291481</v>
      </c>
      <c r="F75" s="22">
        <v>0</v>
      </c>
      <c r="G75" s="22">
        <v>0</v>
      </c>
      <c r="H75" s="22">
        <v>0</v>
      </c>
      <c r="I75" s="22">
        <v>6291481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2602417</v>
      </c>
      <c r="F76" s="22">
        <v>0</v>
      </c>
      <c r="G76" s="22">
        <v>0</v>
      </c>
      <c r="H76" s="22">
        <v>252854</v>
      </c>
      <c r="I76" s="22">
        <v>2855271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7468100</v>
      </c>
      <c r="F77" s="22">
        <v>0</v>
      </c>
      <c r="G77" s="22">
        <v>0</v>
      </c>
      <c r="H77" s="22">
        <v>0</v>
      </c>
      <c r="I77" s="22">
        <v>7468100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39066340</v>
      </c>
      <c r="F78" s="22">
        <v>0</v>
      </c>
      <c r="G78" s="22">
        <v>0</v>
      </c>
      <c r="H78" s="22">
        <v>0</v>
      </c>
      <c r="I78" s="22">
        <v>39066340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651740</v>
      </c>
      <c r="F79" s="22">
        <v>0</v>
      </c>
      <c r="G79" s="22">
        <v>0</v>
      </c>
      <c r="H79" s="22">
        <v>0</v>
      </c>
      <c r="I79" s="22">
        <v>651740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81161</v>
      </c>
      <c r="F80" s="22">
        <v>0</v>
      </c>
      <c r="G80" s="22">
        <v>0</v>
      </c>
      <c r="H80" s="22">
        <v>0</v>
      </c>
      <c r="I80" s="22">
        <v>81161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204546</v>
      </c>
      <c r="F81" s="22">
        <v>0</v>
      </c>
      <c r="G81" s="22">
        <v>0</v>
      </c>
      <c r="H81" s="22">
        <v>0</v>
      </c>
      <c r="I81" s="22">
        <v>204546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4106184</v>
      </c>
      <c r="F82" s="22">
        <v>0</v>
      </c>
      <c r="G82" s="22">
        <v>0</v>
      </c>
      <c r="H82" s="22">
        <v>0</v>
      </c>
      <c r="I82" s="22">
        <v>4106184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1118084</v>
      </c>
      <c r="F83" s="22">
        <v>0</v>
      </c>
      <c r="G83" s="22">
        <v>0</v>
      </c>
      <c r="H83" s="22">
        <v>0</v>
      </c>
      <c r="I83" s="22">
        <v>1118084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350000</v>
      </c>
      <c r="I85" s="22">
        <v>350000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7722373</v>
      </c>
      <c r="F86" s="22">
        <v>0</v>
      </c>
      <c r="G86" s="22">
        <v>0</v>
      </c>
      <c r="H86" s="22">
        <v>0</v>
      </c>
      <c r="I86" s="22">
        <v>7722373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9575552</v>
      </c>
      <c r="F87" s="22">
        <v>0</v>
      </c>
      <c r="G87" s="22">
        <v>0</v>
      </c>
      <c r="H87" s="22">
        <v>0</v>
      </c>
      <c r="I87" s="22">
        <v>9575552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2704358</v>
      </c>
      <c r="F88" s="22">
        <v>0</v>
      </c>
      <c r="G88" s="22">
        <v>0</v>
      </c>
      <c r="H88" s="22">
        <v>0</v>
      </c>
      <c r="I88" s="22">
        <v>2704358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329577</v>
      </c>
      <c r="F89" s="22">
        <v>0</v>
      </c>
      <c r="G89" s="22">
        <v>0</v>
      </c>
      <c r="H89" s="22">
        <v>0</v>
      </c>
      <c r="I89" s="22">
        <v>329577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9476585</v>
      </c>
      <c r="F90" s="22">
        <v>0</v>
      </c>
      <c r="G90" s="22">
        <v>0</v>
      </c>
      <c r="H90" s="22">
        <v>0</v>
      </c>
      <c r="I90" s="22">
        <v>9476585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1400817</v>
      </c>
      <c r="F91" s="22">
        <v>0</v>
      </c>
      <c r="G91" s="22">
        <v>0</v>
      </c>
      <c r="H91" s="22">
        <v>0</v>
      </c>
      <c r="I91" s="22">
        <v>1400817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5758975</v>
      </c>
      <c r="F92" s="22">
        <v>0</v>
      </c>
      <c r="G92" s="22">
        <v>0</v>
      </c>
      <c r="H92" s="22">
        <v>0</v>
      </c>
      <c r="I92" s="22">
        <v>5758975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13437027</v>
      </c>
      <c r="F93" s="22">
        <v>0</v>
      </c>
      <c r="G93" s="22">
        <v>0</v>
      </c>
      <c r="H93" s="22">
        <v>1521530</v>
      </c>
      <c r="I93" s="22">
        <v>14958557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3885212</v>
      </c>
      <c r="F94" s="22">
        <v>0</v>
      </c>
      <c r="G94" s="22">
        <v>0</v>
      </c>
      <c r="H94" s="22">
        <v>0</v>
      </c>
      <c r="I94" s="22">
        <v>3885212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64423</v>
      </c>
      <c r="F96" s="22">
        <v>0</v>
      </c>
      <c r="G96" s="22">
        <v>0</v>
      </c>
      <c r="H96" s="22">
        <v>0</v>
      </c>
      <c r="I96" s="22">
        <v>64423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6506055</v>
      </c>
      <c r="F97" s="22">
        <v>0</v>
      </c>
      <c r="G97" s="22">
        <v>0</v>
      </c>
      <c r="H97" s="22">
        <v>0</v>
      </c>
      <c r="I97" s="22">
        <v>6506055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82117</v>
      </c>
      <c r="I98" s="22">
        <v>82117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18766692</v>
      </c>
      <c r="F99" s="22">
        <v>0</v>
      </c>
      <c r="G99" s="22">
        <v>0</v>
      </c>
      <c r="H99" s="22">
        <v>0</v>
      </c>
      <c r="I99" s="22">
        <v>18766692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1869709</v>
      </c>
      <c r="F100" s="22">
        <v>0</v>
      </c>
      <c r="G100" s="22">
        <v>0</v>
      </c>
      <c r="H100" s="22">
        <v>0</v>
      </c>
      <c r="I100" s="22">
        <v>1869709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12280622</v>
      </c>
      <c r="F101" s="22">
        <v>0</v>
      </c>
      <c r="G101" s="22">
        <v>0</v>
      </c>
      <c r="H101" s="22">
        <v>0</v>
      </c>
      <c r="I101" s="22">
        <v>12280622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2213613</v>
      </c>
      <c r="F102" s="22">
        <v>0</v>
      </c>
      <c r="G102" s="22">
        <v>0</v>
      </c>
      <c r="H102" s="22">
        <v>31597</v>
      </c>
      <c r="I102" s="22">
        <v>2245210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367422</v>
      </c>
      <c r="F103" s="22">
        <v>0</v>
      </c>
      <c r="G103" s="22">
        <v>0</v>
      </c>
      <c r="H103" s="22">
        <v>0</v>
      </c>
      <c r="I103" s="22">
        <v>367422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1196646</v>
      </c>
      <c r="F104" s="22">
        <v>0</v>
      </c>
      <c r="G104" s="22">
        <v>0</v>
      </c>
      <c r="H104" s="22">
        <v>0</v>
      </c>
      <c r="I104" s="22">
        <v>1196646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3500920</v>
      </c>
      <c r="F105" s="22">
        <v>0</v>
      </c>
      <c r="G105" s="22">
        <v>0</v>
      </c>
      <c r="H105" s="22">
        <v>190132</v>
      </c>
      <c r="I105" s="22">
        <v>3691052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42328770</v>
      </c>
      <c r="F106" s="22">
        <v>0</v>
      </c>
      <c r="G106" s="22">
        <v>0</v>
      </c>
      <c r="H106" s="22">
        <v>270493</v>
      </c>
      <c r="I106" s="22">
        <v>42599263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2283848</v>
      </c>
      <c r="I107" s="22">
        <v>2283848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1455946</v>
      </c>
      <c r="F108" s="22">
        <v>0</v>
      </c>
      <c r="G108" s="22">
        <v>0</v>
      </c>
      <c r="H108" s="22">
        <v>1486860</v>
      </c>
      <c r="I108" s="22">
        <v>2942806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1403445</v>
      </c>
      <c r="F109" s="22">
        <v>0</v>
      </c>
      <c r="G109" s="22">
        <v>200000</v>
      </c>
      <c r="H109" s="22">
        <v>0</v>
      </c>
      <c r="I109" s="22">
        <v>1603445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5016118</v>
      </c>
      <c r="F110" s="22">
        <v>0</v>
      </c>
      <c r="G110" s="22">
        <v>0</v>
      </c>
      <c r="H110" s="22">
        <v>0</v>
      </c>
      <c r="I110" s="22">
        <v>5016118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16549139</v>
      </c>
      <c r="F111" s="22">
        <v>0</v>
      </c>
      <c r="G111" s="22">
        <v>0</v>
      </c>
      <c r="H111" s="22">
        <v>1114313</v>
      </c>
      <c r="I111" s="22">
        <v>17663452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2119113</v>
      </c>
      <c r="F112" s="22">
        <v>0</v>
      </c>
      <c r="G112" s="22">
        <v>0</v>
      </c>
      <c r="H112" s="22">
        <v>0</v>
      </c>
      <c r="I112" s="22">
        <v>2119113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44670168</v>
      </c>
      <c r="F113" s="22">
        <v>0</v>
      </c>
      <c r="G113" s="22">
        <v>0</v>
      </c>
      <c r="H113" s="22">
        <v>6074518</v>
      </c>
      <c r="I113" s="22">
        <v>50744686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400000</v>
      </c>
      <c r="F114" s="22">
        <v>0</v>
      </c>
      <c r="G114" s="22">
        <v>0</v>
      </c>
      <c r="H114" s="22">
        <v>0</v>
      </c>
      <c r="I114" s="22">
        <v>400000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7044139</v>
      </c>
      <c r="F115" s="22">
        <v>0</v>
      </c>
      <c r="G115" s="22">
        <v>0</v>
      </c>
      <c r="H115" s="22">
        <v>0</v>
      </c>
      <c r="I115" s="22">
        <v>7044139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1779044</v>
      </c>
      <c r="F116" s="22">
        <v>0</v>
      </c>
      <c r="G116" s="22">
        <v>0</v>
      </c>
      <c r="H116" s="22">
        <v>0</v>
      </c>
      <c r="I116" s="22">
        <v>1779044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18224705</v>
      </c>
      <c r="I117" s="22">
        <v>18224705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1418711</v>
      </c>
      <c r="F118" s="22">
        <v>0</v>
      </c>
      <c r="G118" s="22">
        <v>0</v>
      </c>
      <c r="H118" s="22">
        <v>0</v>
      </c>
      <c r="I118" s="22">
        <v>1418711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1461470</v>
      </c>
      <c r="F119" s="22">
        <v>0</v>
      </c>
      <c r="G119" s="22">
        <v>491007</v>
      </c>
      <c r="H119" s="22">
        <v>135710</v>
      </c>
      <c r="I119" s="22">
        <v>2088187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8139217</v>
      </c>
      <c r="F120" s="22">
        <v>0</v>
      </c>
      <c r="G120" s="22">
        <v>0</v>
      </c>
      <c r="H120" s="22">
        <v>4974503</v>
      </c>
      <c r="I120" s="22">
        <v>13113720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5605506</v>
      </c>
      <c r="F121" s="22">
        <v>0</v>
      </c>
      <c r="G121" s="22">
        <v>0</v>
      </c>
      <c r="H121" s="22">
        <v>0</v>
      </c>
      <c r="I121" s="22">
        <v>5605506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100754</v>
      </c>
      <c r="F122" s="22">
        <v>0</v>
      </c>
      <c r="G122" s="22">
        <v>0</v>
      </c>
      <c r="H122" s="22">
        <v>787823</v>
      </c>
      <c r="I122" s="22">
        <v>888577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9114067</v>
      </c>
      <c r="F123" s="22">
        <v>0</v>
      </c>
      <c r="G123" s="22">
        <v>0</v>
      </c>
      <c r="H123" s="22">
        <v>682815</v>
      </c>
      <c r="I123" s="22">
        <v>9796882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350206</v>
      </c>
      <c r="F124" s="22">
        <v>0</v>
      </c>
      <c r="G124" s="22">
        <v>0</v>
      </c>
      <c r="H124" s="22">
        <v>350000</v>
      </c>
      <c r="I124" s="22">
        <v>700206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1018980</v>
      </c>
      <c r="F125" s="22">
        <v>0</v>
      </c>
      <c r="G125" s="22">
        <v>0</v>
      </c>
      <c r="H125" s="22">
        <v>0</v>
      </c>
      <c r="I125" s="22">
        <v>1018980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72614</v>
      </c>
      <c r="F126" s="22">
        <v>0</v>
      </c>
      <c r="G126" s="22">
        <v>0</v>
      </c>
      <c r="H126" s="22">
        <v>0</v>
      </c>
      <c r="I126" s="22">
        <v>72614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8820199</v>
      </c>
      <c r="F127" s="22">
        <v>0</v>
      </c>
      <c r="G127" s="22">
        <v>0</v>
      </c>
      <c r="H127" s="22">
        <v>0</v>
      </c>
      <c r="I127" s="22">
        <v>8820199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447141</v>
      </c>
      <c r="F128" s="22">
        <v>0</v>
      </c>
      <c r="G128" s="22">
        <v>0</v>
      </c>
      <c r="H128" s="22">
        <v>12052922</v>
      </c>
      <c r="I128" s="22">
        <v>12500063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8101911</v>
      </c>
      <c r="F129" s="22">
        <v>0</v>
      </c>
      <c r="G129" s="22">
        <v>0</v>
      </c>
      <c r="H129" s="22">
        <v>363350</v>
      </c>
      <c r="I129" s="22">
        <v>8465261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382945</v>
      </c>
      <c r="F130" s="22">
        <v>0</v>
      </c>
      <c r="G130" s="22">
        <v>0</v>
      </c>
      <c r="H130" s="22">
        <v>214014</v>
      </c>
      <c r="I130" s="22">
        <v>596959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8365</v>
      </c>
      <c r="F132" s="22">
        <v>0</v>
      </c>
      <c r="G132" s="22">
        <v>0</v>
      </c>
      <c r="H132" s="22">
        <v>0</v>
      </c>
      <c r="I132" s="22">
        <v>8365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1251823</v>
      </c>
      <c r="I133" s="22">
        <v>1251823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4562210</v>
      </c>
      <c r="F134" s="22">
        <v>0</v>
      </c>
      <c r="G134" s="22">
        <v>0</v>
      </c>
      <c r="H134" s="22">
        <v>0</v>
      </c>
      <c r="I134" s="22">
        <v>4562210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3302461</v>
      </c>
      <c r="F135" s="22">
        <v>17812</v>
      </c>
      <c r="G135" s="22">
        <v>0</v>
      </c>
      <c r="H135" s="22">
        <v>987473</v>
      </c>
      <c r="I135" s="22">
        <v>4307746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5500000</v>
      </c>
      <c r="F136" s="22">
        <v>0</v>
      </c>
      <c r="G136" s="22">
        <v>0</v>
      </c>
      <c r="H136" s="22">
        <v>0</v>
      </c>
      <c r="I136" s="22">
        <v>5500000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245866</v>
      </c>
      <c r="F137" s="22">
        <v>0</v>
      </c>
      <c r="G137" s="22">
        <v>0</v>
      </c>
      <c r="H137" s="22">
        <v>207413</v>
      </c>
      <c r="I137" s="22">
        <v>453279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2286891</v>
      </c>
      <c r="F138" s="22">
        <v>0</v>
      </c>
      <c r="G138" s="22">
        <v>0</v>
      </c>
      <c r="H138" s="22">
        <v>0</v>
      </c>
      <c r="I138" s="22">
        <v>2286891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302518</v>
      </c>
      <c r="F139" s="22">
        <v>0</v>
      </c>
      <c r="G139" s="22">
        <v>0</v>
      </c>
      <c r="H139" s="22">
        <v>0</v>
      </c>
      <c r="I139" s="22">
        <v>302518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881124</v>
      </c>
      <c r="F140" s="22">
        <v>0</v>
      </c>
      <c r="G140" s="22">
        <v>0</v>
      </c>
      <c r="H140" s="22">
        <v>20147</v>
      </c>
      <c r="I140" s="22">
        <v>901271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1186867</v>
      </c>
      <c r="I141" s="22">
        <v>1186867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2431734</v>
      </c>
      <c r="F142" s="22">
        <v>0</v>
      </c>
      <c r="G142" s="22">
        <v>0</v>
      </c>
      <c r="H142" s="22">
        <v>0</v>
      </c>
      <c r="I142" s="22">
        <v>2431734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102439</v>
      </c>
      <c r="F143" s="22">
        <v>0</v>
      </c>
      <c r="G143" s="22">
        <v>0</v>
      </c>
      <c r="H143" s="22">
        <v>0</v>
      </c>
      <c r="I143" s="22">
        <v>102439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1442517</v>
      </c>
      <c r="F145" s="22">
        <v>0</v>
      </c>
      <c r="G145" s="22">
        <v>0</v>
      </c>
      <c r="H145" s="22">
        <v>0</v>
      </c>
      <c r="I145" s="22">
        <v>1442517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17207414</v>
      </c>
      <c r="F146" s="22">
        <v>0</v>
      </c>
      <c r="G146" s="22">
        <v>0</v>
      </c>
      <c r="H146" s="22">
        <v>0</v>
      </c>
      <c r="I146" s="22">
        <v>17207414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1381996</v>
      </c>
      <c r="F147" s="22">
        <v>0</v>
      </c>
      <c r="G147" s="22">
        <v>0</v>
      </c>
      <c r="H147" s="22">
        <v>7995</v>
      </c>
      <c r="I147" s="22">
        <v>1389991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711464</v>
      </c>
      <c r="F148" s="22">
        <v>0</v>
      </c>
      <c r="G148" s="22">
        <v>0</v>
      </c>
      <c r="H148" s="22">
        <v>0</v>
      </c>
      <c r="I148" s="22">
        <v>711464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149862</v>
      </c>
      <c r="F149" s="22">
        <v>0</v>
      </c>
      <c r="G149" s="22">
        <v>0</v>
      </c>
      <c r="H149" s="22">
        <v>0</v>
      </c>
      <c r="I149" s="22">
        <v>149862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21627886</v>
      </c>
      <c r="F150" s="22">
        <v>0</v>
      </c>
      <c r="G150" s="22">
        <v>0</v>
      </c>
      <c r="H150" s="22">
        <v>0</v>
      </c>
      <c r="I150" s="22">
        <v>21627886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28043801</v>
      </c>
      <c r="F151" s="22">
        <v>0</v>
      </c>
      <c r="G151" s="22">
        <v>0</v>
      </c>
      <c r="H151" s="22">
        <v>0</v>
      </c>
      <c r="I151" s="22">
        <v>28043801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1215503</v>
      </c>
      <c r="F152" s="22">
        <v>0</v>
      </c>
      <c r="G152" s="22">
        <v>0</v>
      </c>
      <c r="H152" s="22">
        <v>0</v>
      </c>
      <c r="I152" s="22">
        <v>1215503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3855091</v>
      </c>
      <c r="F153" s="22">
        <v>0</v>
      </c>
      <c r="G153" s="22">
        <v>0</v>
      </c>
      <c r="H153" s="22">
        <v>12781</v>
      </c>
      <c r="I153" s="22">
        <v>3867872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21888093</v>
      </c>
      <c r="F154" s="22">
        <v>0</v>
      </c>
      <c r="G154" s="22">
        <v>0</v>
      </c>
      <c r="H154" s="22">
        <v>1739053</v>
      </c>
      <c r="I154" s="22">
        <v>23627146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2093058</v>
      </c>
      <c r="F155" s="22">
        <v>0</v>
      </c>
      <c r="G155" s="22">
        <v>0</v>
      </c>
      <c r="H155" s="22">
        <v>319088</v>
      </c>
      <c r="I155" s="22">
        <v>2412146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1568794</v>
      </c>
      <c r="F156" s="22">
        <v>0</v>
      </c>
      <c r="G156" s="22">
        <v>0</v>
      </c>
      <c r="H156" s="22">
        <v>282141</v>
      </c>
      <c r="I156" s="22">
        <v>1850935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1511030</v>
      </c>
      <c r="F157" s="22">
        <v>0</v>
      </c>
      <c r="G157" s="22">
        <v>0</v>
      </c>
      <c r="H157" s="22">
        <v>1783333</v>
      </c>
      <c r="I157" s="22">
        <v>3294363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18007083</v>
      </c>
      <c r="F158" s="22">
        <v>0</v>
      </c>
      <c r="G158" s="22">
        <v>0</v>
      </c>
      <c r="H158" s="22">
        <v>8026536</v>
      </c>
      <c r="I158" s="22">
        <v>26033619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491082</v>
      </c>
      <c r="I159" s="22">
        <v>491082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489194</v>
      </c>
      <c r="F160" s="22">
        <v>0</v>
      </c>
      <c r="G160" s="22">
        <v>0</v>
      </c>
      <c r="H160" s="22">
        <v>0</v>
      </c>
      <c r="I160" s="22">
        <v>489194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6230889</v>
      </c>
      <c r="F161" s="22">
        <v>0</v>
      </c>
      <c r="G161" s="22">
        <v>0</v>
      </c>
      <c r="H161" s="22">
        <v>1196882</v>
      </c>
      <c r="I161" s="22">
        <v>7427771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4230910</v>
      </c>
      <c r="F162" s="22">
        <v>0</v>
      </c>
      <c r="G162" s="22">
        <v>0</v>
      </c>
      <c r="H162" s="22">
        <v>0</v>
      </c>
      <c r="I162" s="22">
        <v>4230910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3565867</v>
      </c>
      <c r="F163" s="22">
        <v>0</v>
      </c>
      <c r="G163" s="22">
        <v>0</v>
      </c>
      <c r="H163" s="22">
        <v>0</v>
      </c>
      <c r="I163" s="22">
        <v>3565867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802287</v>
      </c>
      <c r="F164" s="22">
        <v>0</v>
      </c>
      <c r="G164" s="22">
        <v>0</v>
      </c>
      <c r="H164" s="22">
        <v>259146</v>
      </c>
      <c r="I164" s="22">
        <v>1061433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8345734</v>
      </c>
      <c r="F165" s="22">
        <v>0</v>
      </c>
      <c r="G165" s="22">
        <v>0</v>
      </c>
      <c r="H165" s="22">
        <v>0</v>
      </c>
      <c r="I165" s="22">
        <v>8345734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1105834</v>
      </c>
      <c r="F166" s="22">
        <v>0</v>
      </c>
      <c r="G166" s="22">
        <v>0</v>
      </c>
      <c r="H166" s="22">
        <v>0</v>
      </c>
      <c r="I166" s="22">
        <v>1105834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3918803</v>
      </c>
      <c r="F167" s="22">
        <v>0</v>
      </c>
      <c r="G167" s="22">
        <v>0</v>
      </c>
      <c r="H167" s="22">
        <v>0</v>
      </c>
      <c r="I167" s="22">
        <v>3918803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21084746</v>
      </c>
      <c r="F168" s="22">
        <v>0</v>
      </c>
      <c r="G168" s="22">
        <v>0</v>
      </c>
      <c r="H168" s="22">
        <v>163195</v>
      </c>
      <c r="I168" s="22">
        <v>21247941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688894</v>
      </c>
      <c r="F169" s="22">
        <v>0</v>
      </c>
      <c r="G169" s="22">
        <v>0</v>
      </c>
      <c r="H169" s="22">
        <v>0</v>
      </c>
      <c r="I169" s="22">
        <v>688894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616981</v>
      </c>
      <c r="F170" s="22">
        <v>0</v>
      </c>
      <c r="G170" s="22">
        <v>0</v>
      </c>
      <c r="H170" s="22">
        <v>0</v>
      </c>
      <c r="I170" s="22">
        <v>616981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7292293</v>
      </c>
      <c r="F171" s="22">
        <v>0</v>
      </c>
      <c r="G171" s="22">
        <v>207600</v>
      </c>
      <c r="H171" s="22">
        <v>165418</v>
      </c>
      <c r="I171" s="22">
        <v>7665311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202015</v>
      </c>
      <c r="I172" s="22">
        <v>202015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3513691</v>
      </c>
      <c r="F173" s="22">
        <v>0</v>
      </c>
      <c r="G173" s="22">
        <v>0</v>
      </c>
      <c r="H173" s="22">
        <v>0</v>
      </c>
      <c r="I173" s="22">
        <v>3513691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28141890</v>
      </c>
      <c r="F174" s="22">
        <v>0</v>
      </c>
      <c r="G174" s="22">
        <v>0</v>
      </c>
      <c r="H174" s="22">
        <v>1745697</v>
      </c>
      <c r="I174" s="22">
        <v>29887587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1859667</v>
      </c>
      <c r="F175" s="22">
        <v>689954</v>
      </c>
      <c r="G175" s="22">
        <v>0</v>
      </c>
      <c r="H175" s="22">
        <v>13587503</v>
      </c>
      <c r="I175" s="22">
        <v>16137124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4700273</v>
      </c>
      <c r="F176" s="22">
        <v>0</v>
      </c>
      <c r="G176" s="22">
        <v>0</v>
      </c>
      <c r="H176" s="22">
        <v>0</v>
      </c>
      <c r="I176" s="22">
        <v>4700273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269590</v>
      </c>
      <c r="F177" s="22">
        <v>0</v>
      </c>
      <c r="G177" s="22">
        <v>0</v>
      </c>
      <c r="H177" s="22">
        <v>0</v>
      </c>
      <c r="I177" s="22">
        <v>269590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33032271</v>
      </c>
      <c r="F178" s="22">
        <v>0</v>
      </c>
      <c r="G178" s="22">
        <v>0</v>
      </c>
      <c r="H178" s="22">
        <v>0</v>
      </c>
      <c r="I178" s="22">
        <v>33032271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12130410</v>
      </c>
      <c r="F179" s="22">
        <v>0</v>
      </c>
      <c r="G179" s="22">
        <v>0</v>
      </c>
      <c r="H179" s="22">
        <v>1938551</v>
      </c>
      <c r="I179" s="22">
        <v>14068961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2320604</v>
      </c>
      <c r="F180" s="22">
        <v>0</v>
      </c>
      <c r="G180" s="22">
        <v>0</v>
      </c>
      <c r="H180" s="22">
        <v>0</v>
      </c>
      <c r="I180" s="22">
        <v>2320604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6710921</v>
      </c>
      <c r="F181" s="22">
        <v>0</v>
      </c>
      <c r="G181" s="22">
        <v>0</v>
      </c>
      <c r="H181" s="22">
        <v>0</v>
      </c>
      <c r="I181" s="22">
        <v>6710921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3946889</v>
      </c>
      <c r="F182" s="22">
        <v>0</v>
      </c>
      <c r="G182" s="22">
        <v>0</v>
      </c>
      <c r="H182" s="22">
        <v>0</v>
      </c>
      <c r="I182" s="22">
        <v>3946889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462073</v>
      </c>
      <c r="F183" s="22">
        <v>0</v>
      </c>
      <c r="G183" s="22">
        <v>0</v>
      </c>
      <c r="H183" s="22">
        <v>128000</v>
      </c>
      <c r="I183" s="22">
        <v>590073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3183708</v>
      </c>
      <c r="F184" s="22">
        <v>0</v>
      </c>
      <c r="G184" s="22">
        <v>0</v>
      </c>
      <c r="H184" s="22">
        <v>0</v>
      </c>
      <c r="I184" s="22">
        <v>3183708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346790</v>
      </c>
      <c r="F185" s="22">
        <v>0</v>
      </c>
      <c r="G185" s="22">
        <v>0</v>
      </c>
      <c r="H185" s="22">
        <v>181389</v>
      </c>
      <c r="I185" s="22">
        <v>528179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305251</v>
      </c>
      <c r="F186" s="22">
        <v>0</v>
      </c>
      <c r="G186" s="22">
        <v>0</v>
      </c>
      <c r="H186" s="22">
        <v>0</v>
      </c>
      <c r="I186" s="22">
        <v>305251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10127473</v>
      </c>
      <c r="F187" s="22">
        <v>0</v>
      </c>
      <c r="G187" s="22">
        <v>0</v>
      </c>
      <c r="H187" s="22">
        <v>0</v>
      </c>
      <c r="I187" s="22">
        <v>10127473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10504435</v>
      </c>
      <c r="F188" s="22">
        <v>0</v>
      </c>
      <c r="G188" s="22">
        <v>0</v>
      </c>
      <c r="H188" s="22">
        <v>0</v>
      </c>
      <c r="I188" s="22">
        <v>10504435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1543530</v>
      </c>
      <c r="F189" s="22">
        <v>0</v>
      </c>
      <c r="G189" s="22">
        <v>0</v>
      </c>
      <c r="H189" s="22">
        <v>0</v>
      </c>
      <c r="I189" s="22">
        <v>1543530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4297599</v>
      </c>
      <c r="F190" s="22">
        <v>0</v>
      </c>
      <c r="G190" s="22">
        <v>0</v>
      </c>
      <c r="H190" s="22">
        <v>0</v>
      </c>
      <c r="I190" s="22">
        <v>4297599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2250000</v>
      </c>
      <c r="I191" s="22">
        <v>2250000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547034</v>
      </c>
      <c r="F192" s="22">
        <v>0</v>
      </c>
      <c r="G192" s="22">
        <v>0</v>
      </c>
      <c r="H192" s="22">
        <v>0</v>
      </c>
      <c r="I192" s="22">
        <v>547034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6615803</v>
      </c>
      <c r="F193" s="22">
        <v>0</v>
      </c>
      <c r="G193" s="22">
        <v>0</v>
      </c>
      <c r="H193" s="22">
        <v>528418</v>
      </c>
      <c r="I193" s="22">
        <v>7144221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10531780</v>
      </c>
      <c r="F194" s="22">
        <v>0</v>
      </c>
      <c r="G194" s="22">
        <v>0</v>
      </c>
      <c r="H194" s="22">
        <v>0</v>
      </c>
      <c r="I194" s="22">
        <v>10531780</v>
      </c>
    </row>
    <row r="195" spans="1: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1858387</v>
      </c>
      <c r="F195" s="22">
        <v>0</v>
      </c>
      <c r="G195" s="22">
        <v>0</v>
      </c>
      <c r="H195" s="22">
        <v>0</v>
      </c>
      <c r="I195" s="22">
        <v>1858387</v>
      </c>
    </row>
    <row r="196" spans="1: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2429675</v>
      </c>
      <c r="F197" s="22">
        <v>0</v>
      </c>
      <c r="G197" s="22">
        <v>0</v>
      </c>
      <c r="H197" s="22">
        <v>0</v>
      </c>
      <c r="I197" s="22">
        <v>2429675</v>
      </c>
    </row>
    <row r="198" spans="1: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85000</v>
      </c>
      <c r="I198" s="22">
        <v>85000</v>
      </c>
    </row>
    <row r="199" spans="1: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259749</v>
      </c>
      <c r="F201" s="22">
        <v>0</v>
      </c>
      <c r="G201" s="22">
        <v>0</v>
      </c>
      <c r="H201" s="22">
        <v>0</v>
      </c>
      <c r="I201" s="22">
        <v>259749</v>
      </c>
    </row>
    <row r="202" spans="1: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56143</v>
      </c>
      <c r="F202" s="22">
        <v>0</v>
      </c>
      <c r="G202" s="22">
        <v>0</v>
      </c>
      <c r="H202" s="22">
        <v>0</v>
      </c>
      <c r="I202" s="22">
        <v>56143</v>
      </c>
    </row>
    <row r="203" spans="1: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129687</v>
      </c>
      <c r="I203" s="22">
        <v>129687</v>
      </c>
    </row>
    <row r="204" spans="1: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1033958</v>
      </c>
      <c r="I204" s="22">
        <v>1033958</v>
      </c>
    </row>
    <row r="205" spans="1: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344387</v>
      </c>
      <c r="I205" s="22">
        <v>344387</v>
      </c>
    </row>
    <row r="206" spans="1: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3425366</v>
      </c>
      <c r="F207" s="22">
        <v>0</v>
      </c>
      <c r="G207" s="22">
        <v>0</v>
      </c>
      <c r="H207" s="22">
        <v>0</v>
      </c>
      <c r="I207" s="22">
        <v>3425366</v>
      </c>
    </row>
    <row r="208" spans="1: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114179</v>
      </c>
      <c r="I208" s="22">
        <v>114179</v>
      </c>
    </row>
    <row r="209" spans="1: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389313</v>
      </c>
      <c r="I209" s="22">
        <v>389313</v>
      </c>
    </row>
    <row r="210" spans="1: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107046</v>
      </c>
      <c r="F210" s="22">
        <v>0</v>
      </c>
      <c r="G210" s="22">
        <v>0</v>
      </c>
      <c r="H210" s="22">
        <v>0</v>
      </c>
      <c r="I210" s="22">
        <v>107046</v>
      </c>
    </row>
    <row r="211" spans="1: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303031</v>
      </c>
      <c r="F213" s="22">
        <v>0</v>
      </c>
      <c r="G213" s="22">
        <v>0</v>
      </c>
      <c r="H213" s="22">
        <v>0</v>
      </c>
      <c r="I213" s="22">
        <v>303031</v>
      </c>
    </row>
    <row r="214" spans="1: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5067</v>
      </c>
      <c r="F214" s="22">
        <v>0</v>
      </c>
      <c r="G214" s="22">
        <v>0</v>
      </c>
      <c r="H214" s="22">
        <v>0</v>
      </c>
      <c r="I214" s="22">
        <v>5067</v>
      </c>
    </row>
    <row r="215" spans="1: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97500</v>
      </c>
      <c r="F216" s="22">
        <v>63527</v>
      </c>
      <c r="G216" s="22">
        <v>2643311</v>
      </c>
      <c r="H216" s="22">
        <v>233976</v>
      </c>
      <c r="I216" s="22">
        <v>3038314</v>
      </c>
    </row>
    <row r="217" spans="1: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296017</v>
      </c>
      <c r="I219" s="22">
        <v>296017</v>
      </c>
    </row>
    <row r="220" spans="1: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322113</v>
      </c>
      <c r="F221" s="22">
        <v>0</v>
      </c>
      <c r="G221" s="22">
        <v>0</v>
      </c>
      <c r="H221" s="22">
        <v>0</v>
      </c>
      <c r="I221" s="22">
        <v>322113</v>
      </c>
    </row>
    <row r="222" spans="1: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237200</v>
      </c>
      <c r="I222" s="22">
        <v>237200</v>
      </c>
    </row>
    <row r="223" spans="1: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209555</v>
      </c>
      <c r="F224" s="22">
        <v>0</v>
      </c>
      <c r="G224" s="22">
        <v>0</v>
      </c>
      <c r="H224" s="22">
        <v>0</v>
      </c>
      <c r="I224" s="22">
        <v>209555</v>
      </c>
    </row>
    <row r="225" spans="1: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20000</v>
      </c>
      <c r="I227" s="22">
        <v>20000</v>
      </c>
    </row>
    <row r="228" spans="1: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745437</v>
      </c>
      <c r="F230" s="22">
        <v>0</v>
      </c>
      <c r="G230" s="22">
        <v>0</v>
      </c>
      <c r="H230" s="22">
        <v>0</v>
      </c>
      <c r="I230" s="22">
        <v>745437</v>
      </c>
    </row>
    <row r="231" spans="1: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631058</v>
      </c>
      <c r="F231" s="22">
        <v>0</v>
      </c>
      <c r="G231" s="22">
        <v>0</v>
      </c>
      <c r="H231" s="22">
        <v>133878</v>
      </c>
      <c r="I231" s="22">
        <v>764936</v>
      </c>
    </row>
    <row r="232" spans="1: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244951</v>
      </c>
      <c r="F232" s="22">
        <v>0</v>
      </c>
      <c r="G232" s="22">
        <v>0</v>
      </c>
      <c r="H232" s="22">
        <v>0</v>
      </c>
      <c r="I232" s="22">
        <v>244951</v>
      </c>
    </row>
    <row r="233" spans="1: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331631</v>
      </c>
      <c r="F236" s="22">
        <v>0</v>
      </c>
      <c r="G236" s="22">
        <v>0</v>
      </c>
      <c r="H236" s="22">
        <v>247129</v>
      </c>
      <c r="I236" s="22">
        <v>578760</v>
      </c>
    </row>
    <row r="237" spans="1: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242453</v>
      </c>
      <c r="F239" s="22">
        <v>0</v>
      </c>
      <c r="G239" s="22">
        <v>0</v>
      </c>
      <c r="H239" s="22">
        <v>0</v>
      </c>
      <c r="I239" s="22">
        <v>242453</v>
      </c>
    </row>
    <row r="240" spans="1: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153127</v>
      </c>
      <c r="F240" s="22">
        <v>0</v>
      </c>
      <c r="G240" s="22">
        <v>0</v>
      </c>
      <c r="H240" s="22">
        <v>0</v>
      </c>
      <c r="I240" s="22">
        <v>153127</v>
      </c>
    </row>
    <row r="241" spans="1: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7061</v>
      </c>
      <c r="I242" s="22">
        <v>7061</v>
      </c>
    </row>
    <row r="243" spans="1: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254225</v>
      </c>
      <c r="I246" s="22">
        <v>254225</v>
      </c>
    </row>
    <row r="247" spans="1: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466903</v>
      </c>
      <c r="F248" s="22">
        <v>0</v>
      </c>
      <c r="G248" s="22">
        <v>0</v>
      </c>
      <c r="H248" s="22">
        <v>0</v>
      </c>
      <c r="I248" s="22">
        <v>466903</v>
      </c>
    </row>
    <row r="249" spans="1: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586788</v>
      </c>
      <c r="F250" s="22">
        <v>0</v>
      </c>
      <c r="G250" s="22">
        <v>0</v>
      </c>
      <c r="H250" s="22">
        <v>0</v>
      </c>
      <c r="I250" s="22">
        <v>586788</v>
      </c>
    </row>
    <row r="251" spans="1: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937664</v>
      </c>
      <c r="F251" s="22">
        <v>0</v>
      </c>
      <c r="G251" s="22">
        <v>0</v>
      </c>
      <c r="H251" s="22">
        <v>0</v>
      </c>
      <c r="I251" s="22">
        <v>937664</v>
      </c>
    </row>
    <row r="252" spans="1: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111536</v>
      </c>
      <c r="F252" s="22">
        <v>0</v>
      </c>
      <c r="G252" s="22">
        <v>0</v>
      </c>
      <c r="H252" s="22">
        <v>0</v>
      </c>
      <c r="I252" s="22">
        <v>111536</v>
      </c>
    </row>
    <row r="253" spans="1: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356824</v>
      </c>
      <c r="I254" s="22">
        <v>356824</v>
      </c>
    </row>
    <row r="255" spans="1: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699382</v>
      </c>
      <c r="F255" s="22">
        <v>0</v>
      </c>
      <c r="G255" s="22">
        <v>229041</v>
      </c>
      <c r="H255" s="22">
        <v>0</v>
      </c>
      <c r="I255" s="22">
        <v>928423</v>
      </c>
    </row>
    <row r="256" spans="1: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111858</v>
      </c>
      <c r="F256" s="22">
        <v>0</v>
      </c>
      <c r="G256" s="22">
        <v>0</v>
      </c>
      <c r="H256" s="22">
        <v>1040454</v>
      </c>
      <c r="I256" s="22">
        <v>1152312</v>
      </c>
    </row>
    <row r="257" spans="1: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406398</v>
      </c>
      <c r="F258" s="22">
        <v>0</v>
      </c>
      <c r="G258" s="22">
        <v>0</v>
      </c>
      <c r="H258" s="22">
        <v>0</v>
      </c>
      <c r="I258" s="22">
        <v>406398</v>
      </c>
    </row>
    <row r="259" spans="1: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27106</v>
      </c>
      <c r="F260" s="22">
        <v>0</v>
      </c>
      <c r="G260" s="22">
        <v>0</v>
      </c>
      <c r="H260" s="22">
        <v>0</v>
      </c>
      <c r="I260" s="22">
        <v>27106</v>
      </c>
    </row>
    <row r="261" spans="1: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1026962</v>
      </c>
      <c r="F261" s="22">
        <v>0</v>
      </c>
      <c r="G261" s="22">
        <v>0</v>
      </c>
      <c r="H261" s="22">
        <v>0</v>
      </c>
      <c r="I261" s="22">
        <v>1026962</v>
      </c>
    </row>
    <row r="262" spans="1: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606688</v>
      </c>
      <c r="I262" s="22">
        <v>606688</v>
      </c>
    </row>
    <row r="263" spans="1: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487224</v>
      </c>
      <c r="F264" s="22">
        <v>0</v>
      </c>
      <c r="G264" s="22">
        <v>0</v>
      </c>
      <c r="H264" s="22">
        <v>7060</v>
      </c>
      <c r="I264" s="22">
        <v>494284</v>
      </c>
    </row>
    <row r="265" spans="1: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314379</v>
      </c>
      <c r="F265" s="22">
        <v>0</v>
      </c>
      <c r="G265" s="22">
        <v>305633</v>
      </c>
      <c r="H265" s="22">
        <v>0</v>
      </c>
      <c r="I265" s="22">
        <v>620012</v>
      </c>
    </row>
    <row r="266" spans="1: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34810</v>
      </c>
      <c r="I267" s="22">
        <v>34810</v>
      </c>
    </row>
    <row r="268" spans="1: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405567</v>
      </c>
      <c r="H269" s="22">
        <v>144625</v>
      </c>
      <c r="I269" s="22">
        <v>550192</v>
      </c>
    </row>
    <row r="270" spans="1: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219713</v>
      </c>
      <c r="I275" s="22">
        <v>219713</v>
      </c>
    </row>
    <row r="276" spans="1: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226713</v>
      </c>
      <c r="I285" s="22">
        <v>226713</v>
      </c>
    </row>
    <row r="286" spans="1: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3600000</v>
      </c>
      <c r="I294" s="22">
        <v>3600000</v>
      </c>
    </row>
    <row r="295" spans="1: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81333</v>
      </c>
      <c r="I297" s="22">
        <v>81333</v>
      </c>
    </row>
    <row r="298" spans="1: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92910</v>
      </c>
      <c r="I303" s="22">
        <v>92910</v>
      </c>
    </row>
    <row r="304" spans="1: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720716</v>
      </c>
      <c r="F306" s="22">
        <v>0</v>
      </c>
      <c r="G306" s="22">
        <v>0</v>
      </c>
      <c r="H306" s="22">
        <v>0</v>
      </c>
      <c r="I306" s="22">
        <v>720716</v>
      </c>
    </row>
    <row r="307" spans="1: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472161</v>
      </c>
      <c r="F311" s="22">
        <v>0</v>
      </c>
      <c r="G311" s="22">
        <v>0</v>
      </c>
      <c r="H311" s="22">
        <v>226713</v>
      </c>
      <c r="I311" s="22">
        <v>698874</v>
      </c>
    </row>
    <row r="312" spans="1: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57052</v>
      </c>
      <c r="I321" s="22">
        <v>57052</v>
      </c>
    </row>
    <row r="322" spans="1: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00E0F-3EB2-4268-9EB7-F62DBA27E8D4}">
  <dimension ref="A1:R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1253</v>
      </c>
      <c r="D1" s="20" t="s">
        <v>1254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1255</v>
      </c>
      <c r="F2" s="21" t="s">
        <v>1256</v>
      </c>
      <c r="G2" s="21" t="s">
        <v>1257</v>
      </c>
      <c r="H2" s="21" t="s">
        <v>1258</v>
      </c>
      <c r="I2" s="21" t="s">
        <v>1259</v>
      </c>
      <c r="J2" s="21" t="s">
        <v>1260</v>
      </c>
      <c r="K2" s="21" t="s">
        <v>1261</v>
      </c>
      <c r="L2" s="21" t="s">
        <v>1255</v>
      </c>
      <c r="M2" s="21" t="s">
        <v>1256</v>
      </c>
      <c r="N2" s="21" t="s">
        <v>1257</v>
      </c>
      <c r="O2" s="21" t="s">
        <v>1258</v>
      </c>
      <c r="P2" s="21" t="s">
        <v>1259</v>
      </c>
      <c r="Q2" s="21" t="s">
        <v>1260</v>
      </c>
      <c r="R2" s="21" t="s">
        <v>1262</v>
      </c>
    </row>
    <row r="3" spans="1:18" x14ac:dyDescent="0.25">
      <c r="A3" s="21"/>
      <c r="B3" s="21"/>
      <c r="C3" s="21"/>
      <c r="D3" s="21" t="s">
        <v>88</v>
      </c>
      <c r="E3" s="21" t="s">
        <v>1263</v>
      </c>
      <c r="F3" s="21" t="s">
        <v>1264</v>
      </c>
      <c r="G3" s="21" t="s">
        <v>1265</v>
      </c>
      <c r="H3" s="21" t="s">
        <v>1266</v>
      </c>
      <c r="I3" s="21" t="s">
        <v>1267</v>
      </c>
      <c r="J3" s="21" t="s">
        <v>1268</v>
      </c>
      <c r="K3" s="21" t="s">
        <v>1269</v>
      </c>
      <c r="L3" s="21" t="s">
        <v>1270</v>
      </c>
      <c r="M3" s="21" t="s">
        <v>1271</v>
      </c>
      <c r="N3" s="21" t="s">
        <v>1272</v>
      </c>
      <c r="O3" s="21" t="s">
        <v>1273</v>
      </c>
      <c r="P3" s="21" t="s">
        <v>1274</v>
      </c>
      <c r="Q3" s="21" t="s">
        <v>1275</v>
      </c>
      <c r="R3" s="21" t="s">
        <v>1276</v>
      </c>
    </row>
    <row r="4" spans="1:1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33607</v>
      </c>
      <c r="F5" s="22">
        <v>34715</v>
      </c>
      <c r="G5" s="22">
        <v>35859</v>
      </c>
      <c r="H5" s="22">
        <v>37042</v>
      </c>
      <c r="I5" s="22">
        <v>38263</v>
      </c>
      <c r="J5" s="22">
        <v>628811</v>
      </c>
      <c r="K5" s="22">
        <v>808297</v>
      </c>
      <c r="L5" s="22">
        <v>26159</v>
      </c>
      <c r="M5" s="22">
        <v>25051</v>
      </c>
      <c r="N5" s="22">
        <v>23906</v>
      </c>
      <c r="O5" s="22">
        <v>22724</v>
      </c>
      <c r="P5" s="22">
        <v>21503</v>
      </c>
      <c r="Q5" s="22">
        <v>148145</v>
      </c>
      <c r="R5" s="22">
        <v>267488</v>
      </c>
    </row>
    <row r="6" spans="1:1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501805</v>
      </c>
      <c r="K6" s="22">
        <v>501805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</row>
    <row r="7" spans="1:1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</row>
    <row r="8" spans="1:1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537270</v>
      </c>
      <c r="F8" s="22">
        <v>531757</v>
      </c>
      <c r="G8" s="22">
        <v>520227</v>
      </c>
      <c r="H8" s="22">
        <v>515957</v>
      </c>
      <c r="I8" s="22">
        <v>503981</v>
      </c>
      <c r="J8" s="22">
        <v>2836341</v>
      </c>
      <c r="K8" s="22">
        <v>5445533</v>
      </c>
      <c r="L8" s="22">
        <v>159498</v>
      </c>
      <c r="M8" s="22">
        <v>144054</v>
      </c>
      <c r="N8" s="22">
        <v>128685</v>
      </c>
      <c r="O8" s="22">
        <v>113421</v>
      </c>
      <c r="P8" s="22">
        <v>98276</v>
      </c>
      <c r="Q8" s="22">
        <v>360025</v>
      </c>
      <c r="R8" s="22">
        <v>1003959</v>
      </c>
    </row>
    <row r="9" spans="1:1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177188</v>
      </c>
      <c r="F9" s="22">
        <v>183745</v>
      </c>
      <c r="G9" s="22">
        <v>166724</v>
      </c>
      <c r="H9" s="22">
        <v>148177</v>
      </c>
      <c r="I9" s="22">
        <v>153036</v>
      </c>
      <c r="J9" s="22">
        <v>753194</v>
      </c>
      <c r="K9" s="22">
        <v>1582064</v>
      </c>
      <c r="L9" s="22">
        <v>51751</v>
      </c>
      <c r="M9" s="22">
        <v>45195</v>
      </c>
      <c r="N9" s="22">
        <v>38387</v>
      </c>
      <c r="O9" s="22">
        <v>33105</v>
      </c>
      <c r="P9" s="22">
        <v>28245</v>
      </c>
      <c r="Q9" s="22">
        <v>62571</v>
      </c>
      <c r="R9" s="22">
        <v>259254</v>
      </c>
    </row>
    <row r="10" spans="1:1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5703000</v>
      </c>
      <c r="F11" s="22">
        <v>5879000</v>
      </c>
      <c r="G11" s="22">
        <v>6061000</v>
      </c>
      <c r="H11" s="22">
        <v>6248000</v>
      </c>
      <c r="I11" s="22">
        <v>6441000</v>
      </c>
      <c r="J11" s="22">
        <v>44745000</v>
      </c>
      <c r="K11" s="22">
        <v>75077000</v>
      </c>
      <c r="L11" s="22">
        <v>2275000</v>
      </c>
      <c r="M11" s="22">
        <v>2100000</v>
      </c>
      <c r="N11" s="22">
        <v>1919000</v>
      </c>
      <c r="O11" s="22">
        <v>1732000</v>
      </c>
      <c r="P11" s="22">
        <v>1538000</v>
      </c>
      <c r="Q11" s="22">
        <v>6358000</v>
      </c>
      <c r="R11" s="22">
        <v>15922000</v>
      </c>
    </row>
    <row r="12" spans="1:1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</row>
    <row r="13" spans="1:1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0</v>
      </c>
      <c r="G15" s="22">
        <v>13675</v>
      </c>
      <c r="H15" s="22">
        <v>27350</v>
      </c>
      <c r="I15" s="22">
        <v>27350</v>
      </c>
      <c r="J15" s="22">
        <v>615375</v>
      </c>
      <c r="K15" s="22">
        <v>683750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</row>
    <row r="18" spans="1:1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</row>
    <row r="19" spans="1:1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2992565</v>
      </c>
      <c r="F19" s="22">
        <v>3064161</v>
      </c>
      <c r="G19" s="22">
        <v>2161067</v>
      </c>
      <c r="H19" s="22">
        <v>1696573</v>
      </c>
      <c r="I19" s="22">
        <v>1104004</v>
      </c>
      <c r="J19" s="22">
        <v>20566054</v>
      </c>
      <c r="K19" s="22">
        <v>31584424</v>
      </c>
      <c r="L19" s="22">
        <v>805630</v>
      </c>
      <c r="M19" s="22">
        <v>734034</v>
      </c>
      <c r="N19" s="22">
        <v>665426</v>
      </c>
      <c r="O19" s="22">
        <v>612391</v>
      </c>
      <c r="P19" s="22">
        <v>570971</v>
      </c>
      <c r="Q19" s="22">
        <v>5846128</v>
      </c>
      <c r="R19" s="22">
        <v>9234580</v>
      </c>
    </row>
    <row r="20" spans="1:1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</row>
    <row r="21" spans="1:1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62190</v>
      </c>
      <c r="F27" s="22">
        <v>63183</v>
      </c>
      <c r="G27" s="22">
        <v>64219</v>
      </c>
      <c r="H27" s="22">
        <v>65299</v>
      </c>
      <c r="I27" s="22">
        <v>66426</v>
      </c>
      <c r="J27" s="22">
        <v>1190264</v>
      </c>
      <c r="K27" s="22">
        <v>1511581</v>
      </c>
      <c r="L27" s="22">
        <v>42986</v>
      </c>
      <c r="M27" s="22">
        <v>41213</v>
      </c>
      <c r="N27" s="22">
        <v>39398</v>
      </c>
      <c r="O27" s="22">
        <v>37538</v>
      </c>
      <c r="P27" s="22">
        <v>35630</v>
      </c>
      <c r="Q27" s="22">
        <v>323795</v>
      </c>
      <c r="R27" s="22">
        <v>520560</v>
      </c>
    </row>
    <row r="28" spans="1:1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13510</v>
      </c>
      <c r="F29" s="22">
        <v>14004</v>
      </c>
      <c r="G29" s="22">
        <v>14515</v>
      </c>
      <c r="H29" s="22">
        <v>15045</v>
      </c>
      <c r="I29" s="22">
        <v>15595</v>
      </c>
      <c r="J29" s="22">
        <v>202426</v>
      </c>
      <c r="K29" s="22">
        <v>275095</v>
      </c>
      <c r="L29" s="22">
        <v>9835</v>
      </c>
      <c r="M29" s="22">
        <v>9341</v>
      </c>
      <c r="N29" s="22">
        <v>8830</v>
      </c>
      <c r="O29" s="22">
        <v>8300</v>
      </c>
      <c r="P29" s="22">
        <v>7750</v>
      </c>
      <c r="Q29" s="22">
        <v>42695</v>
      </c>
      <c r="R29" s="22">
        <v>86751</v>
      </c>
    </row>
    <row r="30" spans="1:1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172158</v>
      </c>
      <c r="F31" s="22">
        <v>177154</v>
      </c>
      <c r="G31" s="22">
        <v>182294</v>
      </c>
      <c r="H31" s="22">
        <v>187584</v>
      </c>
      <c r="I31" s="22">
        <v>193027</v>
      </c>
      <c r="J31" s="22">
        <v>2942244</v>
      </c>
      <c r="K31" s="22">
        <v>3854461</v>
      </c>
      <c r="L31" s="22">
        <v>109816</v>
      </c>
      <c r="M31" s="22">
        <v>104820</v>
      </c>
      <c r="N31" s="22">
        <v>99680</v>
      </c>
      <c r="O31" s="22">
        <v>94390</v>
      </c>
      <c r="P31" s="22">
        <v>88947</v>
      </c>
      <c r="Q31" s="22">
        <v>582433</v>
      </c>
      <c r="R31" s="22">
        <v>1080086</v>
      </c>
    </row>
    <row r="32" spans="1:1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979383</v>
      </c>
      <c r="K37" s="22">
        <v>979383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205703</v>
      </c>
      <c r="F38" s="22">
        <v>210975</v>
      </c>
      <c r="G38" s="22">
        <v>216382</v>
      </c>
      <c r="H38" s="22">
        <v>221929</v>
      </c>
      <c r="I38" s="22">
        <v>227618</v>
      </c>
      <c r="J38" s="22">
        <v>2203228</v>
      </c>
      <c r="K38" s="22">
        <v>3285835</v>
      </c>
      <c r="L38" s="22">
        <v>83053</v>
      </c>
      <c r="M38" s="22">
        <v>77781</v>
      </c>
      <c r="N38" s="22">
        <v>72374</v>
      </c>
      <c r="O38" s="22">
        <v>66827</v>
      </c>
      <c r="P38" s="22">
        <v>59724</v>
      </c>
      <c r="Q38" s="22">
        <v>272891</v>
      </c>
      <c r="R38" s="22">
        <v>632650</v>
      </c>
    </row>
    <row r="39" spans="1:1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433600</v>
      </c>
      <c r="F41" s="22">
        <v>223335</v>
      </c>
      <c r="G41" s="22">
        <v>0</v>
      </c>
      <c r="H41" s="22">
        <v>0</v>
      </c>
      <c r="I41" s="22">
        <v>0</v>
      </c>
      <c r="J41" s="22">
        <v>0</v>
      </c>
      <c r="K41" s="22">
        <v>656935</v>
      </c>
      <c r="L41" s="22">
        <v>22017</v>
      </c>
      <c r="M41" s="22">
        <v>4473</v>
      </c>
      <c r="N41" s="22">
        <v>0</v>
      </c>
      <c r="O41" s="22">
        <v>0</v>
      </c>
      <c r="P41" s="22">
        <v>0</v>
      </c>
      <c r="Q41" s="22">
        <v>0</v>
      </c>
      <c r="R41" s="22">
        <v>26490</v>
      </c>
    </row>
    <row r="42" spans="1:1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</row>
    <row r="47" spans="1:1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184997</v>
      </c>
      <c r="F50" s="22">
        <v>193315</v>
      </c>
      <c r="G50" s="22">
        <v>202019</v>
      </c>
      <c r="H50" s="22">
        <v>211126</v>
      </c>
      <c r="I50" s="22">
        <v>220655</v>
      </c>
      <c r="J50" s="22">
        <v>1284860</v>
      </c>
      <c r="K50" s="22">
        <v>2296972</v>
      </c>
      <c r="L50" s="22">
        <v>90593</v>
      </c>
      <c r="M50" s="22">
        <v>82274</v>
      </c>
      <c r="N50" s="22">
        <v>73571</v>
      </c>
      <c r="O50" s="22">
        <v>64464</v>
      </c>
      <c r="P50" s="22">
        <v>54935</v>
      </c>
      <c r="Q50" s="22">
        <v>210700</v>
      </c>
      <c r="R50" s="22">
        <v>576537</v>
      </c>
    </row>
    <row r="51" spans="1:1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16245</v>
      </c>
      <c r="K52" s="22">
        <v>16245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</row>
    <row r="53" spans="1:1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606253</v>
      </c>
      <c r="F53" s="22">
        <v>629429</v>
      </c>
      <c r="G53" s="22">
        <v>653511</v>
      </c>
      <c r="H53" s="22">
        <v>678533</v>
      </c>
      <c r="I53" s="22">
        <v>704534</v>
      </c>
      <c r="J53" s="22">
        <v>5424033</v>
      </c>
      <c r="K53" s="22">
        <v>8696293</v>
      </c>
      <c r="L53" s="22">
        <v>311774</v>
      </c>
      <c r="M53" s="22">
        <v>288597</v>
      </c>
      <c r="N53" s="22">
        <v>264516</v>
      </c>
      <c r="O53" s="22">
        <v>239493</v>
      </c>
      <c r="P53" s="22">
        <v>213492</v>
      </c>
      <c r="Q53" s="22">
        <v>974004</v>
      </c>
      <c r="R53" s="22">
        <v>2291876</v>
      </c>
    </row>
    <row r="54" spans="1:1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494663</v>
      </c>
      <c r="F54" s="22">
        <v>405360</v>
      </c>
      <c r="G54" s="22">
        <v>416430</v>
      </c>
      <c r="H54" s="22">
        <v>283805</v>
      </c>
      <c r="I54" s="22">
        <v>147216</v>
      </c>
      <c r="J54" s="22">
        <v>201660</v>
      </c>
      <c r="K54" s="22">
        <v>1949134</v>
      </c>
      <c r="L54" s="22">
        <v>57604</v>
      </c>
      <c r="M54" s="22">
        <v>42971</v>
      </c>
      <c r="N54" s="22">
        <v>31901</v>
      </c>
      <c r="O54" s="22">
        <v>20482</v>
      </c>
      <c r="P54" s="22">
        <v>13028</v>
      </c>
      <c r="Q54" s="22">
        <v>8130</v>
      </c>
      <c r="R54" s="22">
        <v>174116</v>
      </c>
    </row>
    <row r="55" spans="1:1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914851</v>
      </c>
      <c r="F57" s="22">
        <v>818675</v>
      </c>
      <c r="G57" s="22">
        <v>402862</v>
      </c>
      <c r="H57" s="22">
        <v>420885</v>
      </c>
      <c r="I57" s="22">
        <v>439792</v>
      </c>
      <c r="J57" s="22">
        <v>104190</v>
      </c>
      <c r="K57" s="22">
        <v>3101255</v>
      </c>
      <c r="L57" s="22">
        <v>124864</v>
      </c>
      <c r="M57" s="22">
        <v>86657</v>
      </c>
      <c r="N57" s="22">
        <v>58003</v>
      </c>
      <c r="O57" s="22">
        <v>39981</v>
      </c>
      <c r="P57" s="22">
        <v>21074</v>
      </c>
      <c r="Q57" s="22">
        <v>2217</v>
      </c>
      <c r="R57" s="22">
        <v>332796</v>
      </c>
    </row>
    <row r="58" spans="1:1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100000</v>
      </c>
      <c r="F60" s="22">
        <v>100000</v>
      </c>
      <c r="G60" s="22">
        <v>100000</v>
      </c>
      <c r="H60" s="22">
        <v>100000</v>
      </c>
      <c r="I60" s="22">
        <v>100000</v>
      </c>
      <c r="J60" s="22">
        <v>350000</v>
      </c>
      <c r="K60" s="22">
        <v>850000</v>
      </c>
      <c r="L60" s="22">
        <v>16519</v>
      </c>
      <c r="M60" s="22">
        <v>14490</v>
      </c>
      <c r="N60" s="22">
        <v>12504</v>
      </c>
      <c r="O60" s="22">
        <v>10504</v>
      </c>
      <c r="P60" s="22">
        <v>8511</v>
      </c>
      <c r="Q60" s="22">
        <v>14000</v>
      </c>
      <c r="R60" s="22">
        <v>76528</v>
      </c>
    </row>
    <row r="61" spans="1:1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139424</v>
      </c>
      <c r="F65" s="22">
        <v>143555</v>
      </c>
      <c r="G65" s="22">
        <v>147810</v>
      </c>
      <c r="H65" s="22">
        <v>152191</v>
      </c>
      <c r="I65" s="22">
        <v>156701</v>
      </c>
      <c r="J65" s="22">
        <v>674640</v>
      </c>
      <c r="K65" s="22">
        <v>1414321</v>
      </c>
      <c r="L65" s="22">
        <v>40592</v>
      </c>
      <c r="M65" s="22">
        <v>36460</v>
      </c>
      <c r="N65" s="22">
        <v>32205</v>
      </c>
      <c r="O65" s="22">
        <v>27824</v>
      </c>
      <c r="P65" s="22">
        <v>23315</v>
      </c>
      <c r="Q65" s="22">
        <v>45420</v>
      </c>
      <c r="R65" s="22">
        <v>205816</v>
      </c>
    </row>
    <row r="66" spans="1:1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31900</v>
      </c>
      <c r="F70" s="22">
        <v>33450</v>
      </c>
      <c r="G70" s="22">
        <v>35075</v>
      </c>
      <c r="H70" s="22">
        <v>36780</v>
      </c>
      <c r="I70" s="22">
        <v>38568</v>
      </c>
      <c r="J70" s="22">
        <v>156148</v>
      </c>
      <c r="K70" s="22">
        <v>331921</v>
      </c>
      <c r="L70" s="22">
        <v>15510</v>
      </c>
      <c r="M70" s="22">
        <v>13960</v>
      </c>
      <c r="N70" s="22">
        <v>12335</v>
      </c>
      <c r="O70" s="22">
        <v>10630</v>
      </c>
      <c r="P70" s="22">
        <v>8842</v>
      </c>
      <c r="Q70" s="22">
        <v>16791</v>
      </c>
      <c r="R70" s="22">
        <v>78068</v>
      </c>
    </row>
    <row r="71" spans="1:1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68962</v>
      </c>
      <c r="F75" s="22">
        <v>72282</v>
      </c>
      <c r="G75" s="22">
        <v>75762</v>
      </c>
      <c r="H75" s="22">
        <v>79410</v>
      </c>
      <c r="I75" s="22">
        <v>83233</v>
      </c>
      <c r="J75" s="22">
        <v>374984</v>
      </c>
      <c r="K75" s="22">
        <v>754633</v>
      </c>
      <c r="L75" s="22">
        <v>35095</v>
      </c>
      <c r="M75" s="22">
        <v>31775</v>
      </c>
      <c r="N75" s="22">
        <v>28295</v>
      </c>
      <c r="O75" s="22">
        <v>24647</v>
      </c>
      <c r="P75" s="22">
        <v>20824</v>
      </c>
      <c r="Q75" s="22">
        <v>41242</v>
      </c>
      <c r="R75" s="22">
        <v>181878</v>
      </c>
    </row>
    <row r="76" spans="1:1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104414</v>
      </c>
      <c r="F76" s="22">
        <v>106826</v>
      </c>
      <c r="G76" s="22">
        <v>109294</v>
      </c>
      <c r="H76" s="22">
        <v>111819</v>
      </c>
      <c r="I76" s="22">
        <v>114402</v>
      </c>
      <c r="J76" s="22">
        <v>1751437</v>
      </c>
      <c r="K76" s="22">
        <v>2298192</v>
      </c>
      <c r="L76" s="22">
        <v>52193</v>
      </c>
      <c r="M76" s="22">
        <v>49781</v>
      </c>
      <c r="N76" s="22">
        <v>47313</v>
      </c>
      <c r="O76" s="22">
        <v>44788</v>
      </c>
      <c r="P76" s="22">
        <v>42205</v>
      </c>
      <c r="Q76" s="22">
        <v>284458</v>
      </c>
      <c r="R76" s="22">
        <v>520738</v>
      </c>
    </row>
    <row r="77" spans="1:1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358438</v>
      </c>
      <c r="F77" s="22">
        <v>368057</v>
      </c>
      <c r="G77" s="22">
        <v>377935</v>
      </c>
      <c r="H77" s="22">
        <v>388080</v>
      </c>
      <c r="I77" s="22">
        <v>398499</v>
      </c>
      <c r="J77" s="22">
        <v>5577091</v>
      </c>
      <c r="K77" s="22">
        <v>7468100</v>
      </c>
      <c r="L77" s="22">
        <v>195894</v>
      </c>
      <c r="M77" s="22">
        <v>186275</v>
      </c>
      <c r="N77" s="22">
        <v>176397</v>
      </c>
      <c r="O77" s="22">
        <v>166252</v>
      </c>
      <c r="P77" s="22">
        <v>155833</v>
      </c>
      <c r="Q77" s="22">
        <v>953494</v>
      </c>
      <c r="R77" s="22">
        <v>1834145</v>
      </c>
    </row>
    <row r="78" spans="1:1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458562</v>
      </c>
      <c r="F78" s="22">
        <v>472325</v>
      </c>
      <c r="G78" s="22">
        <v>486504</v>
      </c>
      <c r="H78" s="22">
        <v>501113</v>
      </c>
      <c r="I78" s="22">
        <v>516163</v>
      </c>
      <c r="J78" s="22">
        <v>3037823</v>
      </c>
      <c r="K78" s="22">
        <v>5472490</v>
      </c>
      <c r="L78" s="22">
        <v>159052</v>
      </c>
      <c r="M78" s="22">
        <v>145289</v>
      </c>
      <c r="N78" s="22">
        <v>131110</v>
      </c>
      <c r="O78" s="22">
        <v>116504</v>
      </c>
      <c r="P78" s="22">
        <v>101451</v>
      </c>
      <c r="Q78" s="22">
        <v>359984</v>
      </c>
      <c r="R78" s="22">
        <v>1013390</v>
      </c>
    </row>
    <row r="79" spans="1:1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47904</v>
      </c>
      <c r="F81" s="22">
        <v>49734</v>
      </c>
      <c r="G81" s="22">
        <v>29356</v>
      </c>
      <c r="H81" s="22">
        <v>7716</v>
      </c>
      <c r="I81" s="22">
        <v>7927</v>
      </c>
      <c r="J81" s="22">
        <v>61909</v>
      </c>
      <c r="K81" s="22">
        <v>204546</v>
      </c>
      <c r="L81" s="22">
        <v>6426</v>
      </c>
      <c r="M81" s="22">
        <v>4596</v>
      </c>
      <c r="N81" s="22">
        <v>2695</v>
      </c>
      <c r="O81" s="22">
        <v>2056</v>
      </c>
      <c r="P81" s="22">
        <v>1845</v>
      </c>
      <c r="Q81" s="22">
        <v>6494</v>
      </c>
      <c r="R81" s="22">
        <v>24112</v>
      </c>
    </row>
    <row r="82" spans="1:1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371217</v>
      </c>
      <c r="F82" s="22">
        <v>383212</v>
      </c>
      <c r="G82" s="22">
        <v>304858</v>
      </c>
      <c r="H82" s="22">
        <v>220387</v>
      </c>
      <c r="I82" s="22">
        <v>740968</v>
      </c>
      <c r="J82" s="22">
        <v>327526</v>
      </c>
      <c r="K82" s="22">
        <v>2348168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137327</v>
      </c>
      <c r="F83" s="22">
        <v>140779</v>
      </c>
      <c r="G83" s="22">
        <v>144318</v>
      </c>
      <c r="H83" s="22">
        <v>147946</v>
      </c>
      <c r="I83" s="22">
        <v>151664</v>
      </c>
      <c r="J83" s="22">
        <v>396050</v>
      </c>
      <c r="K83" s="22">
        <v>1118084</v>
      </c>
      <c r="L83" s="22">
        <v>27077</v>
      </c>
      <c r="M83" s="22">
        <v>23626</v>
      </c>
      <c r="N83" s="22">
        <v>20087</v>
      </c>
      <c r="O83" s="22">
        <v>16459</v>
      </c>
      <c r="P83" s="22">
        <v>12741</v>
      </c>
      <c r="Q83" s="22">
        <v>14963</v>
      </c>
      <c r="R83" s="22">
        <v>114953</v>
      </c>
    </row>
    <row r="84" spans="1:1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</row>
    <row r="86" spans="1:1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317133</v>
      </c>
      <c r="F86" s="22">
        <v>328082</v>
      </c>
      <c r="G86" s="22">
        <v>339409</v>
      </c>
      <c r="H86" s="22">
        <v>351127</v>
      </c>
      <c r="I86" s="22">
        <v>363250</v>
      </c>
      <c r="J86" s="22">
        <v>3157050</v>
      </c>
      <c r="K86" s="22">
        <v>4856051</v>
      </c>
      <c r="L86" s="22">
        <v>163156</v>
      </c>
      <c r="M86" s="22">
        <v>152207</v>
      </c>
      <c r="N86" s="22">
        <v>140880</v>
      </c>
      <c r="O86" s="22">
        <v>129162</v>
      </c>
      <c r="P86" s="22">
        <v>117039</v>
      </c>
      <c r="Q86" s="22">
        <v>476995</v>
      </c>
      <c r="R86" s="22">
        <v>1179439</v>
      </c>
    </row>
    <row r="87" spans="1:1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319434</v>
      </c>
      <c r="F87" s="22">
        <v>333609</v>
      </c>
      <c r="G87" s="22">
        <v>348411</v>
      </c>
      <c r="H87" s="22">
        <v>363871</v>
      </c>
      <c r="I87" s="22">
        <v>380016</v>
      </c>
      <c r="J87" s="22">
        <v>3442551</v>
      </c>
      <c r="K87" s="22">
        <v>5187892</v>
      </c>
      <c r="L87" s="22">
        <v>224229</v>
      </c>
      <c r="M87" s="22">
        <v>210055</v>
      </c>
      <c r="N87" s="22">
        <v>195253</v>
      </c>
      <c r="O87" s="22">
        <v>179793</v>
      </c>
      <c r="P87" s="22">
        <v>163648</v>
      </c>
      <c r="Q87" s="22">
        <v>634932</v>
      </c>
      <c r="R87" s="22">
        <v>1607910</v>
      </c>
    </row>
    <row r="88" spans="1:1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478588</v>
      </c>
      <c r="F88" s="22">
        <v>489874</v>
      </c>
      <c r="G88" s="22">
        <v>501431</v>
      </c>
      <c r="H88" s="22">
        <v>513267</v>
      </c>
      <c r="I88" s="22">
        <v>321322</v>
      </c>
      <c r="J88" s="22">
        <v>262423</v>
      </c>
      <c r="K88" s="22">
        <v>2566905</v>
      </c>
      <c r="L88" s="22">
        <v>56422</v>
      </c>
      <c r="M88" s="22">
        <v>45136</v>
      </c>
      <c r="N88" s="22">
        <v>33579</v>
      </c>
      <c r="O88" s="22">
        <v>21743</v>
      </c>
      <c r="P88" s="22">
        <v>10954</v>
      </c>
      <c r="Q88" s="22">
        <v>5854</v>
      </c>
      <c r="R88" s="22">
        <v>173688</v>
      </c>
    </row>
    <row r="89" spans="1:1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130718</v>
      </c>
      <c r="F89" s="22">
        <v>132199</v>
      </c>
      <c r="G89" s="22">
        <v>66660</v>
      </c>
      <c r="H89" s="22">
        <v>0</v>
      </c>
      <c r="I89" s="22">
        <v>0</v>
      </c>
      <c r="J89" s="22">
        <v>0</v>
      </c>
      <c r="K89" s="22">
        <v>329577</v>
      </c>
      <c r="L89" s="22">
        <v>3356</v>
      </c>
      <c r="M89" s="22">
        <v>1875</v>
      </c>
      <c r="N89" s="22">
        <v>377</v>
      </c>
      <c r="O89" s="22">
        <v>0</v>
      </c>
      <c r="P89" s="22">
        <v>0</v>
      </c>
      <c r="Q89" s="22">
        <v>0</v>
      </c>
      <c r="R89" s="22">
        <v>5608</v>
      </c>
    </row>
    <row r="90" spans="1:1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148535</v>
      </c>
      <c r="F90" s="22">
        <v>155887</v>
      </c>
      <c r="G90" s="22">
        <v>163603</v>
      </c>
      <c r="H90" s="22">
        <v>171701</v>
      </c>
      <c r="I90" s="22">
        <v>180200</v>
      </c>
      <c r="J90" s="22">
        <v>814519</v>
      </c>
      <c r="K90" s="22">
        <v>1634445</v>
      </c>
      <c r="L90" s="22">
        <v>78130</v>
      </c>
      <c r="M90" s="22">
        <v>70778</v>
      </c>
      <c r="N90" s="22">
        <v>63062</v>
      </c>
      <c r="O90" s="22">
        <v>54964</v>
      </c>
      <c r="P90" s="22">
        <v>46465</v>
      </c>
      <c r="Q90" s="22">
        <v>92141</v>
      </c>
      <c r="R90" s="22">
        <v>405540</v>
      </c>
    </row>
    <row r="91" spans="1:1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14894</v>
      </c>
      <c r="F92" s="22">
        <v>15286</v>
      </c>
      <c r="G92" s="22">
        <v>15688</v>
      </c>
      <c r="H92" s="22">
        <v>16101</v>
      </c>
      <c r="I92" s="22">
        <v>16525</v>
      </c>
      <c r="J92" s="22">
        <v>1124574</v>
      </c>
      <c r="K92" s="22">
        <v>1203068</v>
      </c>
      <c r="L92" s="22">
        <v>15544</v>
      </c>
      <c r="M92" s="22">
        <v>15152</v>
      </c>
      <c r="N92" s="22">
        <v>14749</v>
      </c>
      <c r="O92" s="22">
        <v>14336</v>
      </c>
      <c r="P92" s="22">
        <v>13912</v>
      </c>
      <c r="Q92" s="22">
        <v>166774</v>
      </c>
      <c r="R92" s="22">
        <v>240467</v>
      </c>
    </row>
    <row r="93" spans="1:1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</row>
    <row r="99" spans="1:1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</row>
    <row r="103" spans="1:1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6291</v>
      </c>
      <c r="H106" s="22">
        <v>12581</v>
      </c>
      <c r="I106" s="22">
        <v>12581</v>
      </c>
      <c r="J106" s="22">
        <v>239040</v>
      </c>
      <c r="K106" s="22">
        <v>270493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</row>
    <row r="107" spans="1:1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</row>
    <row r="110" spans="1:1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84108</v>
      </c>
      <c r="F111" s="22">
        <v>84108</v>
      </c>
      <c r="G111" s="22">
        <v>84108</v>
      </c>
      <c r="H111" s="22">
        <v>84108</v>
      </c>
      <c r="I111" s="22">
        <v>84108</v>
      </c>
      <c r="J111" s="22">
        <v>693773</v>
      </c>
      <c r="K111" s="22">
        <v>1114313</v>
      </c>
      <c r="L111" s="22">
        <v>68098</v>
      </c>
      <c r="M111" s="22">
        <v>65662</v>
      </c>
      <c r="N111" s="22">
        <v>60111</v>
      </c>
      <c r="O111" s="22">
        <v>54560</v>
      </c>
      <c r="P111" s="22">
        <v>49009</v>
      </c>
      <c r="Q111" s="22">
        <v>195752</v>
      </c>
      <c r="R111" s="22">
        <v>493192</v>
      </c>
    </row>
    <row r="112" spans="1:1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11157</v>
      </c>
      <c r="F112" s="22">
        <v>11482</v>
      </c>
      <c r="G112" s="22">
        <v>11817</v>
      </c>
      <c r="H112" s="22">
        <v>12162</v>
      </c>
      <c r="I112" s="22">
        <v>12517</v>
      </c>
      <c r="J112" s="22">
        <v>164783</v>
      </c>
      <c r="K112" s="22">
        <v>223918</v>
      </c>
      <c r="L112" s="22">
        <v>5794</v>
      </c>
      <c r="M112" s="22">
        <v>5527</v>
      </c>
      <c r="N112" s="22">
        <v>5282</v>
      </c>
      <c r="O112" s="22">
        <v>5029</v>
      </c>
      <c r="P112" s="22">
        <v>4769</v>
      </c>
      <c r="Q112" s="22">
        <v>40547</v>
      </c>
      <c r="R112" s="22">
        <v>66948</v>
      </c>
    </row>
    <row r="113" spans="1:1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</row>
    <row r="114" spans="1:1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</row>
    <row r="120" spans="1:1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</row>
    <row r="123" spans="1:1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</row>
    <row r="127" spans="1:1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262878</v>
      </c>
      <c r="F127" s="22">
        <v>202338</v>
      </c>
      <c r="G127" s="22">
        <v>212846</v>
      </c>
      <c r="H127" s="22">
        <v>223902</v>
      </c>
      <c r="I127" s="22">
        <v>235534</v>
      </c>
      <c r="J127" s="22">
        <v>2780023</v>
      </c>
      <c r="K127" s="22">
        <v>3917521</v>
      </c>
      <c r="L127" s="22">
        <v>199429</v>
      </c>
      <c r="M127" s="22">
        <v>186610</v>
      </c>
      <c r="N127" s="22">
        <v>175102</v>
      </c>
      <c r="O127" s="22">
        <v>165046</v>
      </c>
      <c r="P127" s="22">
        <v>153415</v>
      </c>
      <c r="Q127" s="22">
        <v>773578</v>
      </c>
      <c r="R127" s="22">
        <v>1653180</v>
      </c>
    </row>
    <row r="128" spans="1:1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88210</v>
      </c>
      <c r="K129" s="22">
        <v>88210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100002</v>
      </c>
      <c r="F135" s="22">
        <v>100002</v>
      </c>
      <c r="G135" s="22">
        <v>100002</v>
      </c>
      <c r="H135" s="22">
        <v>100002</v>
      </c>
      <c r="I135" s="22">
        <v>100002</v>
      </c>
      <c r="J135" s="22">
        <v>487463</v>
      </c>
      <c r="K135" s="22">
        <v>987473</v>
      </c>
      <c r="L135" s="22">
        <v>67400</v>
      </c>
      <c r="M135" s="22">
        <v>55924</v>
      </c>
      <c r="N135" s="22">
        <v>47524</v>
      </c>
      <c r="O135" s="22">
        <v>41323</v>
      </c>
      <c r="P135" s="22">
        <v>35223</v>
      </c>
      <c r="Q135" s="22">
        <v>0</v>
      </c>
      <c r="R135" s="22">
        <v>247394</v>
      </c>
    </row>
    <row r="136" spans="1:1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</row>
    <row r="137" spans="1:1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51572</v>
      </c>
      <c r="F137" s="22">
        <v>40402</v>
      </c>
      <c r="G137" s="22">
        <v>15858</v>
      </c>
      <c r="H137" s="22">
        <v>13042</v>
      </c>
      <c r="I137" s="22">
        <v>13405</v>
      </c>
      <c r="J137" s="22">
        <v>96705</v>
      </c>
      <c r="K137" s="22">
        <v>230984</v>
      </c>
      <c r="L137" s="22">
        <v>6944</v>
      </c>
      <c r="M137" s="22">
        <v>5001</v>
      </c>
      <c r="N137" s="22">
        <v>3703</v>
      </c>
      <c r="O137" s="22">
        <v>3316</v>
      </c>
      <c r="P137" s="22">
        <v>2953</v>
      </c>
      <c r="Q137" s="22">
        <v>9616</v>
      </c>
      <c r="R137" s="22">
        <v>31533</v>
      </c>
    </row>
    <row r="138" spans="1:1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</row>
    <row r="141" spans="1:1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</row>
    <row r="142" spans="1:1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27485</v>
      </c>
      <c r="F143" s="22">
        <v>28876</v>
      </c>
      <c r="G143" s="22">
        <v>30338</v>
      </c>
      <c r="H143" s="22">
        <v>15740</v>
      </c>
      <c r="I143" s="22">
        <v>0</v>
      </c>
      <c r="J143" s="22">
        <v>0</v>
      </c>
      <c r="K143" s="22">
        <v>102439</v>
      </c>
      <c r="L143" s="22">
        <v>4783</v>
      </c>
      <c r="M143" s="22">
        <v>3391</v>
      </c>
      <c r="N143" s="22">
        <v>1929</v>
      </c>
      <c r="O143" s="22">
        <v>393</v>
      </c>
      <c r="P143" s="22">
        <v>0</v>
      </c>
      <c r="Q143" s="22">
        <v>0</v>
      </c>
      <c r="R143" s="22">
        <v>10496</v>
      </c>
    </row>
    <row r="144" spans="1:1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</row>
    <row r="148" spans="1:1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23872</v>
      </c>
      <c r="F148" s="22">
        <v>24522</v>
      </c>
      <c r="G148" s="22">
        <v>25189</v>
      </c>
      <c r="H148" s="22">
        <v>25875</v>
      </c>
      <c r="I148" s="22">
        <v>26579</v>
      </c>
      <c r="J148" s="22">
        <v>474342</v>
      </c>
      <c r="K148" s="22">
        <v>600379</v>
      </c>
      <c r="L148" s="22">
        <v>17680</v>
      </c>
      <c r="M148" s="22">
        <v>17031</v>
      </c>
      <c r="N148" s="22">
        <v>16363</v>
      </c>
      <c r="O148" s="22">
        <v>15677</v>
      </c>
      <c r="P148" s="22">
        <v>14973</v>
      </c>
      <c r="Q148" s="22">
        <v>69497</v>
      </c>
      <c r="R148" s="22">
        <v>151221</v>
      </c>
    </row>
    <row r="149" spans="1:1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344166</v>
      </c>
      <c r="F151" s="22">
        <v>355834</v>
      </c>
      <c r="G151" s="22">
        <v>367898</v>
      </c>
      <c r="H151" s="22">
        <v>380370</v>
      </c>
      <c r="I151" s="22">
        <v>393266</v>
      </c>
      <c r="J151" s="22">
        <v>7455424</v>
      </c>
      <c r="K151" s="22">
        <v>9296958</v>
      </c>
      <c r="L151" s="22">
        <v>309695</v>
      </c>
      <c r="M151" s="22">
        <v>298027</v>
      </c>
      <c r="N151" s="22">
        <v>285963</v>
      </c>
      <c r="O151" s="22">
        <v>273491</v>
      </c>
      <c r="P151" s="22">
        <v>260595</v>
      </c>
      <c r="Q151" s="22">
        <v>2025563</v>
      </c>
      <c r="R151" s="22">
        <v>3453334</v>
      </c>
    </row>
    <row r="152" spans="1:1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12781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12781</v>
      </c>
      <c r="L153" s="22">
        <v>269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269</v>
      </c>
    </row>
    <row r="154" spans="1:1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</row>
    <row r="156" spans="1:1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</row>
    <row r="157" spans="1:1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41720</v>
      </c>
      <c r="F159" s="22">
        <v>44849</v>
      </c>
      <c r="G159" s="22">
        <v>48213</v>
      </c>
      <c r="H159" s="22">
        <v>51829</v>
      </c>
      <c r="I159" s="22">
        <v>0</v>
      </c>
      <c r="J159" s="22">
        <v>0</v>
      </c>
      <c r="K159" s="22">
        <v>186611</v>
      </c>
      <c r="L159" s="22">
        <v>13996</v>
      </c>
      <c r="M159" s="22">
        <v>10867</v>
      </c>
      <c r="N159" s="22">
        <v>7503</v>
      </c>
      <c r="O159" s="22">
        <v>3887</v>
      </c>
      <c r="P159" s="22">
        <v>0</v>
      </c>
      <c r="Q159" s="22">
        <v>0</v>
      </c>
      <c r="R159" s="22">
        <v>36253</v>
      </c>
    </row>
    <row r="160" spans="1:1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</row>
    <row r="162" spans="1:1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</row>
    <row r="163" spans="1:1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</row>
    <row r="164" spans="1:1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51744</v>
      </c>
      <c r="F165" s="22">
        <v>53980</v>
      </c>
      <c r="G165" s="22">
        <v>56313</v>
      </c>
      <c r="H165" s="22">
        <v>58747</v>
      </c>
      <c r="I165" s="22">
        <v>61286</v>
      </c>
      <c r="J165" s="22">
        <v>96942</v>
      </c>
      <c r="K165" s="22">
        <v>379012</v>
      </c>
      <c r="L165" s="22">
        <v>15658</v>
      </c>
      <c r="M165" s="22">
        <v>13422</v>
      </c>
      <c r="N165" s="22">
        <v>11089</v>
      </c>
      <c r="O165" s="22">
        <v>8656</v>
      </c>
      <c r="P165" s="22">
        <v>6117</v>
      </c>
      <c r="Q165" s="22">
        <v>4174</v>
      </c>
      <c r="R165" s="22">
        <v>59116</v>
      </c>
    </row>
    <row r="166" spans="1:1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</row>
    <row r="168" spans="1:1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</row>
    <row r="169" spans="1:1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7292</v>
      </c>
      <c r="F169" s="22">
        <v>7671</v>
      </c>
      <c r="G169" s="22">
        <v>8069</v>
      </c>
      <c r="H169" s="22">
        <v>8488</v>
      </c>
      <c r="I169" s="22">
        <v>8929</v>
      </c>
      <c r="J169" s="22">
        <v>196041</v>
      </c>
      <c r="K169" s="22">
        <v>236490</v>
      </c>
      <c r="L169" s="22">
        <v>12040</v>
      </c>
      <c r="M169" s="22">
        <v>11661</v>
      </c>
      <c r="N169" s="22">
        <v>11262</v>
      </c>
      <c r="O169" s="22">
        <v>10843</v>
      </c>
      <c r="P169" s="22">
        <v>10402</v>
      </c>
      <c r="Q169" s="22">
        <v>86242</v>
      </c>
      <c r="R169" s="22">
        <v>142450</v>
      </c>
    </row>
    <row r="170" spans="1:1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47862</v>
      </c>
      <c r="F170" s="22">
        <v>49758</v>
      </c>
      <c r="G170" s="22">
        <v>51734</v>
      </c>
      <c r="H170" s="22">
        <v>53791</v>
      </c>
      <c r="I170" s="22">
        <v>55937</v>
      </c>
      <c r="J170" s="22">
        <v>209917</v>
      </c>
      <c r="K170" s="22">
        <v>468999</v>
      </c>
      <c r="L170" s="22">
        <v>17783</v>
      </c>
      <c r="M170" s="22">
        <v>15887</v>
      </c>
      <c r="N170" s="22">
        <v>13912</v>
      </c>
      <c r="O170" s="22">
        <v>11854</v>
      </c>
      <c r="P170" s="22">
        <v>9709</v>
      </c>
      <c r="Q170" s="22">
        <v>29879</v>
      </c>
      <c r="R170" s="22">
        <v>99024</v>
      </c>
    </row>
    <row r="171" spans="1:1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36395</v>
      </c>
      <c r="F171" s="22">
        <v>38136</v>
      </c>
      <c r="G171" s="22">
        <v>39959</v>
      </c>
      <c r="H171" s="22">
        <v>41870</v>
      </c>
      <c r="I171" s="22">
        <v>0</v>
      </c>
      <c r="J171" s="22">
        <v>0</v>
      </c>
      <c r="K171" s="22">
        <v>156360</v>
      </c>
      <c r="L171" s="22">
        <v>6965</v>
      </c>
      <c r="M171" s="22">
        <v>5224</v>
      </c>
      <c r="N171" s="22">
        <v>3401</v>
      </c>
      <c r="O171" s="22">
        <v>1490</v>
      </c>
      <c r="P171" s="22">
        <v>0</v>
      </c>
      <c r="Q171" s="22">
        <v>0</v>
      </c>
      <c r="R171" s="22">
        <v>17080</v>
      </c>
    </row>
    <row r="172" spans="1:1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11000</v>
      </c>
      <c r="F172" s="22">
        <v>11000</v>
      </c>
      <c r="G172" s="22">
        <v>11000</v>
      </c>
      <c r="H172" s="22">
        <v>11000</v>
      </c>
      <c r="I172" s="22">
        <v>11000</v>
      </c>
      <c r="J172" s="22">
        <v>77000</v>
      </c>
      <c r="K172" s="22">
        <v>132000</v>
      </c>
      <c r="L172" s="22">
        <v>9900</v>
      </c>
      <c r="M172" s="22">
        <v>9075</v>
      </c>
      <c r="N172" s="22">
        <v>8250</v>
      </c>
      <c r="O172" s="22">
        <v>7425</v>
      </c>
      <c r="P172" s="22">
        <v>6600</v>
      </c>
      <c r="Q172" s="22">
        <v>17325</v>
      </c>
      <c r="R172" s="22">
        <v>58575</v>
      </c>
    </row>
    <row r="173" spans="1:1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</row>
    <row r="174" spans="1:1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1122170</v>
      </c>
      <c r="K174" s="22">
        <v>1122170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</row>
    <row r="175" spans="1:1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</row>
    <row r="178" spans="1:1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</row>
    <row r="179" spans="1:1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419125</v>
      </c>
      <c r="F179" s="22">
        <v>432044</v>
      </c>
      <c r="G179" s="22">
        <v>445366</v>
      </c>
      <c r="H179" s="22">
        <v>459100</v>
      </c>
      <c r="I179" s="22">
        <v>473259</v>
      </c>
      <c r="J179" s="22">
        <v>3135190</v>
      </c>
      <c r="K179" s="22">
        <v>5364084</v>
      </c>
      <c r="L179" s="22">
        <v>204036</v>
      </c>
      <c r="M179" s="22">
        <v>58088</v>
      </c>
      <c r="N179" s="22">
        <v>177792</v>
      </c>
      <c r="O179" s="22">
        <v>164058</v>
      </c>
      <c r="P179" s="22">
        <v>35713</v>
      </c>
      <c r="Q179" s="22">
        <v>1114955</v>
      </c>
      <c r="R179" s="22">
        <v>1754642</v>
      </c>
    </row>
    <row r="180" spans="1:1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</row>
    <row r="182" spans="1:1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</row>
    <row r="183" spans="1:1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15351</v>
      </c>
      <c r="F183" s="22">
        <v>15835</v>
      </c>
      <c r="G183" s="22">
        <v>16334</v>
      </c>
      <c r="H183" s="22">
        <v>16849</v>
      </c>
      <c r="I183" s="22">
        <v>17380</v>
      </c>
      <c r="J183" s="22">
        <v>380324</v>
      </c>
      <c r="K183" s="22">
        <v>462073</v>
      </c>
      <c r="L183" s="22">
        <v>14330</v>
      </c>
      <c r="M183" s="22">
        <v>13846</v>
      </c>
      <c r="N183" s="22">
        <v>13347</v>
      </c>
      <c r="O183" s="22">
        <v>12833</v>
      </c>
      <c r="P183" s="22">
        <v>12301</v>
      </c>
      <c r="Q183" s="22">
        <v>109416</v>
      </c>
      <c r="R183" s="22">
        <v>176073</v>
      </c>
    </row>
    <row r="184" spans="1:1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65332</v>
      </c>
      <c r="F184" s="22">
        <v>62303</v>
      </c>
      <c r="G184" s="22">
        <v>59256</v>
      </c>
      <c r="H184" s="22">
        <v>61199</v>
      </c>
      <c r="I184" s="22">
        <v>63209</v>
      </c>
      <c r="J184" s="22">
        <v>588777</v>
      </c>
      <c r="K184" s="22">
        <v>900076</v>
      </c>
      <c r="L184" s="22">
        <v>29261</v>
      </c>
      <c r="M184" s="22">
        <v>26362</v>
      </c>
      <c r="N184" s="22">
        <v>25442</v>
      </c>
      <c r="O184" s="22">
        <v>23503</v>
      </c>
      <c r="P184" s="22">
        <v>21498</v>
      </c>
      <c r="Q184" s="22">
        <v>119211</v>
      </c>
      <c r="R184" s="22">
        <v>245277</v>
      </c>
    </row>
    <row r="185" spans="1:1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</row>
    <row r="186" spans="1:1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</row>
    <row r="187" spans="1:1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</row>
    <row r="188" spans="1:1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287252</v>
      </c>
      <c r="F188" s="22">
        <v>296267</v>
      </c>
      <c r="G188" s="22">
        <v>305567</v>
      </c>
      <c r="H188" s="22">
        <v>315164</v>
      </c>
      <c r="I188" s="22">
        <v>254490</v>
      </c>
      <c r="J188" s="22">
        <v>612779</v>
      </c>
      <c r="K188" s="22">
        <v>2071519</v>
      </c>
      <c r="L188" s="22">
        <v>60004</v>
      </c>
      <c r="M188" s="22">
        <v>50989</v>
      </c>
      <c r="N188" s="22">
        <v>41688</v>
      </c>
      <c r="O188" s="22">
        <v>32092</v>
      </c>
      <c r="P188" s="22">
        <v>22191</v>
      </c>
      <c r="Q188" s="22">
        <v>76226</v>
      </c>
      <c r="R188" s="22">
        <v>283190</v>
      </c>
    </row>
    <row r="189" spans="1:1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</row>
    <row r="190" spans="1:1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32841</v>
      </c>
      <c r="F190" s="22">
        <v>33793</v>
      </c>
      <c r="G190" s="22">
        <v>34773</v>
      </c>
      <c r="H190" s="22">
        <v>35782</v>
      </c>
      <c r="I190" s="22">
        <v>36820</v>
      </c>
      <c r="J190" s="22">
        <v>561250</v>
      </c>
      <c r="K190" s="22">
        <v>735259</v>
      </c>
      <c r="L190" s="22">
        <v>20947</v>
      </c>
      <c r="M190" s="22">
        <v>19995</v>
      </c>
      <c r="N190" s="22">
        <v>19014</v>
      </c>
      <c r="O190" s="22">
        <v>18005</v>
      </c>
      <c r="P190" s="22">
        <v>16967</v>
      </c>
      <c r="Q190" s="22">
        <v>99837</v>
      </c>
      <c r="R190" s="22">
        <v>194765</v>
      </c>
    </row>
    <row r="191" spans="1:1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</row>
    <row r="192" spans="1:1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</row>
    <row r="193" spans="1:1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284534</v>
      </c>
      <c r="F194" s="22">
        <v>293467</v>
      </c>
      <c r="G194" s="22">
        <v>247061</v>
      </c>
      <c r="H194" s="22">
        <v>199226</v>
      </c>
      <c r="I194" s="22">
        <v>206736</v>
      </c>
      <c r="J194" s="22">
        <v>1742537</v>
      </c>
      <c r="K194" s="22">
        <v>2973561</v>
      </c>
      <c r="L194" s="22">
        <v>98000</v>
      </c>
      <c r="M194" s="22">
        <v>89067</v>
      </c>
      <c r="N194" s="22">
        <v>79831</v>
      </c>
      <c r="O194" s="22">
        <v>72025</v>
      </c>
      <c r="P194" s="22">
        <v>64515</v>
      </c>
      <c r="Q194" s="22">
        <v>362601</v>
      </c>
      <c r="R194" s="22">
        <v>766039</v>
      </c>
    </row>
    <row r="195" spans="1:18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</row>
    <row r="198" spans="1:18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42500</v>
      </c>
      <c r="F198" s="22">
        <v>42500</v>
      </c>
      <c r="G198" s="22">
        <v>0</v>
      </c>
      <c r="H198" s="22">
        <v>0</v>
      </c>
      <c r="I198" s="22">
        <v>0</v>
      </c>
      <c r="J198" s="22">
        <v>0</v>
      </c>
      <c r="K198" s="22">
        <v>85000</v>
      </c>
      <c r="L198" s="22">
        <v>4455</v>
      </c>
      <c r="M198" s="22">
        <v>1713</v>
      </c>
      <c r="N198" s="22">
        <v>0</v>
      </c>
      <c r="O198" s="22">
        <v>0</v>
      </c>
      <c r="P198" s="22">
        <v>0</v>
      </c>
      <c r="Q198" s="22">
        <v>0</v>
      </c>
      <c r="R198" s="22">
        <v>6168</v>
      </c>
    </row>
    <row r="199" spans="1:18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5763</v>
      </c>
      <c r="F203" s="22">
        <v>5903</v>
      </c>
      <c r="G203" s="22">
        <v>6103</v>
      </c>
      <c r="H203" s="22">
        <v>6280</v>
      </c>
      <c r="I203" s="22">
        <v>6462</v>
      </c>
      <c r="J203" s="22">
        <v>99176</v>
      </c>
      <c r="K203" s="22">
        <v>129687</v>
      </c>
      <c r="L203" s="22">
        <v>3764</v>
      </c>
      <c r="M203" s="22">
        <v>3624</v>
      </c>
      <c r="N203" s="22">
        <v>3424</v>
      </c>
      <c r="O203" s="22">
        <v>3247</v>
      </c>
      <c r="P203" s="22">
        <v>3065</v>
      </c>
      <c r="Q203" s="22">
        <v>20935</v>
      </c>
      <c r="R203" s="22">
        <v>38059</v>
      </c>
    </row>
    <row r="204" spans="1:18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49343</v>
      </c>
      <c r="F204" s="22">
        <v>34248</v>
      </c>
      <c r="G204" s="22">
        <v>18556</v>
      </c>
      <c r="H204" s="22">
        <v>19004</v>
      </c>
      <c r="I204" s="22">
        <v>19464</v>
      </c>
      <c r="J204" s="22">
        <v>2840</v>
      </c>
      <c r="K204" s="22">
        <v>143455</v>
      </c>
      <c r="L204" s="22">
        <v>2692</v>
      </c>
      <c r="M204" s="22">
        <v>1696</v>
      </c>
      <c r="N204" s="22">
        <v>1164</v>
      </c>
      <c r="O204" s="22">
        <v>715</v>
      </c>
      <c r="P204" s="22">
        <v>0</v>
      </c>
      <c r="Q204" s="22">
        <v>0</v>
      </c>
      <c r="R204" s="22">
        <v>6267</v>
      </c>
    </row>
    <row r="205" spans="1:18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80442</v>
      </c>
      <c r="F207" s="22">
        <v>81353</v>
      </c>
      <c r="G207" s="22">
        <v>41022</v>
      </c>
      <c r="H207" s="22">
        <v>0</v>
      </c>
      <c r="I207" s="22">
        <v>0</v>
      </c>
      <c r="J207" s="22">
        <v>0</v>
      </c>
      <c r="K207" s="22">
        <v>202817</v>
      </c>
      <c r="L207" s="22">
        <v>2065</v>
      </c>
      <c r="M207" s="22">
        <v>1154</v>
      </c>
      <c r="N207" s="22">
        <v>232</v>
      </c>
      <c r="O207" s="22">
        <v>0</v>
      </c>
      <c r="P207" s="22">
        <v>0</v>
      </c>
      <c r="Q207" s="22">
        <v>0</v>
      </c>
      <c r="R207" s="22">
        <v>3451</v>
      </c>
    </row>
    <row r="208" spans="1:18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5100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5100</v>
      </c>
      <c r="L208" s="22">
        <v>334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334</v>
      </c>
    </row>
    <row r="209" spans="1:18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9878</v>
      </c>
      <c r="F216" s="22">
        <v>10165</v>
      </c>
      <c r="G216" s="22">
        <v>10461</v>
      </c>
      <c r="H216" s="22">
        <v>10766</v>
      </c>
      <c r="I216" s="22">
        <v>11079</v>
      </c>
      <c r="J216" s="22">
        <v>181627</v>
      </c>
      <c r="K216" s="22">
        <v>233976</v>
      </c>
      <c r="L216" s="22">
        <v>7071</v>
      </c>
      <c r="M216" s="22">
        <v>6783</v>
      </c>
      <c r="N216" s="22">
        <v>6487</v>
      </c>
      <c r="O216" s="22">
        <v>6183</v>
      </c>
      <c r="P216" s="22">
        <v>5869</v>
      </c>
      <c r="Q216" s="22">
        <v>43669</v>
      </c>
      <c r="R216" s="22">
        <v>76062</v>
      </c>
    </row>
    <row r="217" spans="1:18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26966</v>
      </c>
      <c r="F222" s="22">
        <v>12419</v>
      </c>
      <c r="G222" s="22">
        <v>13469</v>
      </c>
      <c r="H222" s="22">
        <v>14607</v>
      </c>
      <c r="I222" s="22">
        <v>15841</v>
      </c>
      <c r="J222" s="22">
        <v>17180</v>
      </c>
      <c r="K222" s="22">
        <v>100482</v>
      </c>
      <c r="L222" s="22">
        <v>3013</v>
      </c>
      <c r="M222" s="22">
        <v>6212</v>
      </c>
      <c r="N222" s="22">
        <v>5163</v>
      </c>
      <c r="O222" s="22">
        <v>4025</v>
      </c>
      <c r="P222" s="22">
        <v>2790</v>
      </c>
      <c r="Q222" s="22">
        <v>1453</v>
      </c>
      <c r="R222" s="22">
        <v>22656</v>
      </c>
    </row>
    <row r="223" spans="1:18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26398</v>
      </c>
      <c r="F224" s="22">
        <v>27498</v>
      </c>
      <c r="G224" s="22">
        <v>28643</v>
      </c>
      <c r="H224" s="22">
        <v>29837</v>
      </c>
      <c r="I224" s="22">
        <v>31080</v>
      </c>
      <c r="J224" s="22">
        <v>66099</v>
      </c>
      <c r="K224" s="22">
        <v>209555</v>
      </c>
      <c r="L224" s="22">
        <v>8373</v>
      </c>
      <c r="M224" s="22">
        <v>7273</v>
      </c>
      <c r="N224" s="22">
        <v>6128</v>
      </c>
      <c r="O224" s="22">
        <v>4934</v>
      </c>
      <c r="P224" s="22">
        <v>3691</v>
      </c>
      <c r="Q224" s="22">
        <v>4079</v>
      </c>
      <c r="R224" s="22">
        <v>34478</v>
      </c>
    </row>
    <row r="225" spans="1:18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22976</v>
      </c>
      <c r="F236" s="22">
        <v>23900</v>
      </c>
      <c r="G236" s="22">
        <v>24863</v>
      </c>
      <c r="H236" s="22">
        <v>25867</v>
      </c>
      <c r="I236" s="22">
        <v>22434</v>
      </c>
      <c r="J236" s="22">
        <v>127089</v>
      </c>
      <c r="K236" s="22">
        <v>247129</v>
      </c>
      <c r="L236" s="22">
        <v>10454</v>
      </c>
      <c r="M236" s="22">
        <v>9529</v>
      </c>
      <c r="N236" s="22">
        <v>8566</v>
      </c>
      <c r="O236" s="22">
        <v>7563</v>
      </c>
      <c r="P236" s="22">
        <v>6517</v>
      </c>
      <c r="Q236" s="22">
        <v>19742</v>
      </c>
      <c r="R236" s="22">
        <v>62371</v>
      </c>
    </row>
    <row r="237" spans="1:18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23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576</v>
      </c>
      <c r="F254" s="22">
        <v>590</v>
      </c>
      <c r="G254" s="22">
        <v>603</v>
      </c>
      <c r="H254" s="22">
        <v>617</v>
      </c>
      <c r="I254" s="22">
        <v>631</v>
      </c>
      <c r="J254" s="22">
        <v>646</v>
      </c>
      <c r="K254" s="22">
        <v>3663</v>
      </c>
      <c r="L254" s="22">
        <v>84</v>
      </c>
      <c r="M254" s="22">
        <v>71</v>
      </c>
      <c r="N254" s="22">
        <v>57</v>
      </c>
      <c r="O254" s="22">
        <v>44</v>
      </c>
      <c r="P254" s="22">
        <v>29</v>
      </c>
      <c r="Q254" s="22">
        <v>15</v>
      </c>
      <c r="R254" s="22">
        <v>300</v>
      </c>
    </row>
    <row r="255" spans="1:18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4428</v>
      </c>
      <c r="F255" s="22">
        <v>4643</v>
      </c>
      <c r="G255" s="22">
        <v>4862</v>
      </c>
      <c r="H255" s="22">
        <v>5092</v>
      </c>
      <c r="I255" s="22">
        <v>5327</v>
      </c>
      <c r="J255" s="22">
        <v>204689</v>
      </c>
      <c r="K255" s="22">
        <v>229041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199975</v>
      </c>
      <c r="F262" s="22">
        <v>202221</v>
      </c>
      <c r="G262" s="22">
        <v>204492</v>
      </c>
      <c r="H262" s="22">
        <v>0</v>
      </c>
      <c r="I262" s="22">
        <v>0</v>
      </c>
      <c r="J262" s="22">
        <v>0</v>
      </c>
      <c r="K262" s="22">
        <v>606688</v>
      </c>
      <c r="L262" s="22">
        <v>6236</v>
      </c>
      <c r="M262" s="22">
        <v>3990</v>
      </c>
      <c r="N262" s="22">
        <v>1719</v>
      </c>
      <c r="O262" s="22">
        <v>0</v>
      </c>
      <c r="P262" s="22">
        <v>0</v>
      </c>
      <c r="Q262" s="22">
        <v>0</v>
      </c>
      <c r="R262" s="22">
        <v>11945</v>
      </c>
    </row>
    <row r="263" spans="1:18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3920</v>
      </c>
      <c r="F303" s="22">
        <v>4034</v>
      </c>
      <c r="G303" s="22">
        <v>4150</v>
      </c>
      <c r="H303" s="22">
        <v>4271</v>
      </c>
      <c r="I303" s="22">
        <v>4394</v>
      </c>
      <c r="J303" s="22">
        <v>72141</v>
      </c>
      <c r="K303" s="22">
        <v>92910</v>
      </c>
      <c r="L303" s="22">
        <v>2810</v>
      </c>
      <c r="M303" s="22">
        <v>2696</v>
      </c>
      <c r="N303" s="22">
        <v>2580</v>
      </c>
      <c r="O303" s="22">
        <v>2459</v>
      </c>
      <c r="P303" s="22">
        <v>2336</v>
      </c>
      <c r="Q303" s="22">
        <v>19187</v>
      </c>
      <c r="R303" s="22">
        <v>32068</v>
      </c>
    </row>
    <row r="304" spans="1:18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2610</v>
      </c>
      <c r="F321" s="22">
        <v>2691</v>
      </c>
      <c r="G321" s="22">
        <v>2774</v>
      </c>
      <c r="H321" s="22">
        <v>2860</v>
      </c>
      <c r="I321" s="22">
        <v>2949</v>
      </c>
      <c r="J321" s="22">
        <v>43168</v>
      </c>
      <c r="K321" s="22">
        <v>57052</v>
      </c>
      <c r="L321" s="22">
        <v>1796</v>
      </c>
      <c r="M321" s="22">
        <v>1715</v>
      </c>
      <c r="N321" s="22">
        <v>1632</v>
      </c>
      <c r="O321" s="22">
        <v>1546</v>
      </c>
      <c r="P321" s="22">
        <v>1457</v>
      </c>
      <c r="Q321" s="22">
        <v>8644</v>
      </c>
      <c r="R321" s="22">
        <v>16790</v>
      </c>
    </row>
    <row r="322" spans="1:18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24A89-BDEE-41BD-928A-2F1270A35B76}">
  <dimension ref="A1:R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1253</v>
      </c>
      <c r="D1" s="20" t="s">
        <v>1277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1255</v>
      </c>
      <c r="F2" s="21" t="s">
        <v>1256</v>
      </c>
      <c r="G2" s="21" t="s">
        <v>1257</v>
      </c>
      <c r="H2" s="21" t="s">
        <v>1258</v>
      </c>
      <c r="I2" s="21" t="s">
        <v>1259</v>
      </c>
      <c r="J2" s="21" t="s">
        <v>1260</v>
      </c>
      <c r="K2" s="21" t="s">
        <v>1261</v>
      </c>
      <c r="L2" s="21" t="s">
        <v>1255</v>
      </c>
      <c r="M2" s="21" t="s">
        <v>1256</v>
      </c>
      <c r="N2" s="21" t="s">
        <v>1257</v>
      </c>
      <c r="O2" s="21" t="s">
        <v>1258</v>
      </c>
      <c r="P2" s="21" t="s">
        <v>1259</v>
      </c>
      <c r="Q2" s="21" t="s">
        <v>1260</v>
      </c>
      <c r="R2" s="21" t="s">
        <v>1262</v>
      </c>
    </row>
    <row r="3" spans="1:18" x14ac:dyDescent="0.25">
      <c r="A3" s="21"/>
      <c r="B3" s="21"/>
      <c r="C3" s="21"/>
      <c r="D3" s="21" t="s">
        <v>88</v>
      </c>
      <c r="E3" s="21" t="s">
        <v>1263</v>
      </c>
      <c r="F3" s="21" t="s">
        <v>1264</v>
      </c>
      <c r="G3" s="21" t="s">
        <v>1265</v>
      </c>
      <c r="H3" s="21" t="s">
        <v>1266</v>
      </c>
      <c r="I3" s="21" t="s">
        <v>1267</v>
      </c>
      <c r="J3" s="21" t="s">
        <v>1268</v>
      </c>
      <c r="K3" s="21" t="s">
        <v>1269</v>
      </c>
      <c r="L3" s="21" t="s">
        <v>1270</v>
      </c>
      <c r="M3" s="21" t="s">
        <v>1271</v>
      </c>
      <c r="N3" s="21" t="s">
        <v>1272</v>
      </c>
      <c r="O3" s="21" t="s">
        <v>1273</v>
      </c>
      <c r="P3" s="21" t="s">
        <v>1274</v>
      </c>
      <c r="Q3" s="21" t="s">
        <v>1275</v>
      </c>
      <c r="R3" s="21" t="s">
        <v>1276</v>
      </c>
    </row>
    <row r="4" spans="1:1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6587832</v>
      </c>
      <c r="F4" s="22">
        <v>6608957</v>
      </c>
      <c r="G4" s="22">
        <v>5684862</v>
      </c>
      <c r="H4" s="22">
        <v>5642031</v>
      </c>
      <c r="I4" s="22">
        <v>5490324</v>
      </c>
      <c r="J4" s="22">
        <v>36599687</v>
      </c>
      <c r="K4" s="22">
        <v>66613693</v>
      </c>
      <c r="L4" s="22">
        <v>2011957</v>
      </c>
      <c r="M4" s="22">
        <v>1800968</v>
      </c>
      <c r="N4" s="22">
        <v>1599216</v>
      </c>
      <c r="O4" s="22">
        <v>1431362</v>
      </c>
      <c r="P4" s="22">
        <v>1264768</v>
      </c>
      <c r="Q4" s="22">
        <v>6493314</v>
      </c>
      <c r="R4" s="22">
        <v>14601585</v>
      </c>
    </row>
    <row r="5" spans="1:1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2265667</v>
      </c>
      <c r="F5" s="22">
        <v>2337914</v>
      </c>
      <c r="G5" s="22">
        <v>2412639</v>
      </c>
      <c r="H5" s="22">
        <v>2489930</v>
      </c>
      <c r="I5" s="22">
        <v>2239071</v>
      </c>
      <c r="J5" s="22">
        <v>25962505</v>
      </c>
      <c r="K5" s="22">
        <v>37707726</v>
      </c>
      <c r="L5" s="22">
        <v>1077741</v>
      </c>
      <c r="M5" s="22">
        <v>1005493</v>
      </c>
      <c r="N5" s="22">
        <v>930770</v>
      </c>
      <c r="O5" s="22">
        <v>853478</v>
      </c>
      <c r="P5" s="22">
        <v>777387</v>
      </c>
      <c r="Q5" s="22">
        <v>4498694</v>
      </c>
      <c r="R5" s="22">
        <v>9143563</v>
      </c>
    </row>
    <row r="6" spans="1:1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431442</v>
      </c>
      <c r="F6" s="22">
        <v>278727</v>
      </c>
      <c r="G6" s="22">
        <v>252414</v>
      </c>
      <c r="H6" s="22">
        <v>262726</v>
      </c>
      <c r="I6" s="22">
        <v>273464</v>
      </c>
      <c r="J6" s="22">
        <v>1118954</v>
      </c>
      <c r="K6" s="22">
        <v>2617727</v>
      </c>
      <c r="L6" s="22">
        <v>105918</v>
      </c>
      <c r="M6" s="22">
        <v>90281</v>
      </c>
      <c r="N6" s="22">
        <v>79218</v>
      </c>
      <c r="O6" s="22">
        <v>68906</v>
      </c>
      <c r="P6" s="22">
        <v>58168</v>
      </c>
      <c r="Q6" s="22">
        <v>182107</v>
      </c>
      <c r="R6" s="22">
        <v>584598</v>
      </c>
    </row>
    <row r="7" spans="1:1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225171000</v>
      </c>
      <c r="F7" s="22">
        <v>216602000</v>
      </c>
      <c r="G7" s="22">
        <v>214705000</v>
      </c>
      <c r="H7" s="22">
        <v>211601000</v>
      </c>
      <c r="I7" s="22">
        <v>192110000</v>
      </c>
      <c r="J7" s="22">
        <v>1640148000</v>
      </c>
      <c r="K7" s="22">
        <v>2700337000</v>
      </c>
      <c r="L7" s="22">
        <v>92904000</v>
      </c>
      <c r="M7" s="22">
        <v>85602000</v>
      </c>
      <c r="N7" s="22">
        <v>78363000</v>
      </c>
      <c r="O7" s="22">
        <v>71113000</v>
      </c>
      <c r="P7" s="22">
        <v>63942000</v>
      </c>
      <c r="Q7" s="22">
        <v>380073000</v>
      </c>
      <c r="R7" s="22">
        <v>771997000</v>
      </c>
    </row>
    <row r="8" spans="1:1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1597855</v>
      </c>
      <c r="F8" s="22">
        <v>1666011</v>
      </c>
      <c r="G8" s="22">
        <v>1737130</v>
      </c>
      <c r="H8" s="22">
        <v>1127815</v>
      </c>
      <c r="I8" s="22">
        <v>633588</v>
      </c>
      <c r="J8" s="22">
        <v>16779622</v>
      </c>
      <c r="K8" s="22">
        <v>23542021</v>
      </c>
      <c r="L8" s="22">
        <v>895114</v>
      </c>
      <c r="M8" s="22">
        <v>826746</v>
      </c>
      <c r="N8" s="22">
        <v>755414</v>
      </c>
      <c r="O8" s="22">
        <v>688370</v>
      </c>
      <c r="P8" s="22">
        <v>647203</v>
      </c>
      <c r="Q8" s="22">
        <v>6628617</v>
      </c>
      <c r="R8" s="22">
        <v>10441464</v>
      </c>
    </row>
    <row r="9" spans="1:1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611699</v>
      </c>
      <c r="F9" s="22">
        <v>103119</v>
      </c>
      <c r="G9" s="22">
        <v>82347</v>
      </c>
      <c r="H9" s="22">
        <v>51719</v>
      </c>
      <c r="I9" s="22">
        <v>54758</v>
      </c>
      <c r="J9" s="22">
        <v>0</v>
      </c>
      <c r="K9" s="22">
        <v>903642</v>
      </c>
      <c r="L9" s="22">
        <v>30793</v>
      </c>
      <c r="M9" s="22">
        <v>13419</v>
      </c>
      <c r="N9" s="22">
        <v>9231</v>
      </c>
      <c r="O9" s="22">
        <v>6256</v>
      </c>
      <c r="P9" s="22">
        <v>3217</v>
      </c>
      <c r="Q9" s="22">
        <v>0</v>
      </c>
      <c r="R9" s="22">
        <v>62916</v>
      </c>
    </row>
    <row r="10" spans="1:1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3220443</v>
      </c>
      <c r="F10" s="22">
        <v>3349871</v>
      </c>
      <c r="G10" s="22">
        <v>3098220</v>
      </c>
      <c r="H10" s="22">
        <v>2729598</v>
      </c>
      <c r="I10" s="22">
        <v>2482689</v>
      </c>
      <c r="J10" s="22">
        <v>36035504</v>
      </c>
      <c r="K10" s="22">
        <v>50916325</v>
      </c>
      <c r="L10" s="22">
        <v>1854793</v>
      </c>
      <c r="M10" s="22">
        <v>1725365</v>
      </c>
      <c r="N10" s="22">
        <v>1594602</v>
      </c>
      <c r="O10" s="22">
        <v>1476225</v>
      </c>
      <c r="P10" s="22">
        <v>1372237</v>
      </c>
      <c r="Q10" s="22">
        <v>11139536</v>
      </c>
      <c r="R10" s="22">
        <v>19162758</v>
      </c>
    </row>
    <row r="11" spans="1:1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223999000</v>
      </c>
      <c r="F11" s="22">
        <v>227167000</v>
      </c>
      <c r="G11" s="22">
        <v>231924000</v>
      </c>
      <c r="H11" s="22">
        <v>225642000</v>
      </c>
      <c r="I11" s="22">
        <v>219054000</v>
      </c>
      <c r="J11" s="22">
        <v>2964623000</v>
      </c>
      <c r="K11" s="22">
        <v>4092409000</v>
      </c>
      <c r="L11" s="22">
        <v>153486000</v>
      </c>
      <c r="M11" s="22">
        <v>144840000</v>
      </c>
      <c r="N11" s="22">
        <v>136060000</v>
      </c>
      <c r="O11" s="22">
        <v>127251000</v>
      </c>
      <c r="P11" s="22">
        <v>118689000</v>
      </c>
      <c r="Q11" s="22">
        <v>1112825000</v>
      </c>
      <c r="R11" s="22">
        <v>1793151000</v>
      </c>
    </row>
    <row r="12" spans="1:1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2134000</v>
      </c>
      <c r="F12" s="22">
        <v>2191000</v>
      </c>
      <c r="G12" s="22">
        <v>2262000</v>
      </c>
      <c r="H12" s="22">
        <v>2063000</v>
      </c>
      <c r="I12" s="22">
        <v>2117000</v>
      </c>
      <c r="J12" s="22">
        <v>10851000</v>
      </c>
      <c r="K12" s="22">
        <v>21618000</v>
      </c>
      <c r="L12" s="22">
        <v>697000</v>
      </c>
      <c r="M12" s="22">
        <v>626000</v>
      </c>
      <c r="N12" s="22">
        <v>555000</v>
      </c>
      <c r="O12" s="22">
        <v>484000</v>
      </c>
      <c r="P12" s="22">
        <v>414000</v>
      </c>
      <c r="Q12" s="22">
        <v>1096000</v>
      </c>
      <c r="R12" s="22">
        <v>3872000</v>
      </c>
    </row>
    <row r="13" spans="1:1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7199009</v>
      </c>
      <c r="F13" s="22">
        <v>6976810</v>
      </c>
      <c r="G13" s="22">
        <v>6653413</v>
      </c>
      <c r="H13" s="22">
        <v>6548713</v>
      </c>
      <c r="I13" s="22">
        <v>6626613</v>
      </c>
      <c r="J13" s="22">
        <v>97185611</v>
      </c>
      <c r="K13" s="22">
        <v>131190169</v>
      </c>
      <c r="L13" s="22">
        <v>4401714</v>
      </c>
      <c r="M13" s="22">
        <v>4140240</v>
      </c>
      <c r="N13" s="22">
        <v>3891221</v>
      </c>
      <c r="O13" s="22">
        <v>3658208</v>
      </c>
      <c r="P13" s="22">
        <v>3427864</v>
      </c>
      <c r="Q13" s="22">
        <v>42680988</v>
      </c>
      <c r="R13" s="22">
        <v>62200235</v>
      </c>
    </row>
    <row r="14" spans="1:1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1216587</v>
      </c>
      <c r="F14" s="22">
        <v>1168976</v>
      </c>
      <c r="G14" s="22">
        <v>1156244</v>
      </c>
      <c r="H14" s="22">
        <v>1196585</v>
      </c>
      <c r="I14" s="22">
        <v>1229242</v>
      </c>
      <c r="J14" s="22">
        <v>16733624</v>
      </c>
      <c r="K14" s="22">
        <v>22701258</v>
      </c>
      <c r="L14" s="22">
        <v>692218</v>
      </c>
      <c r="M14" s="22">
        <v>739480</v>
      </c>
      <c r="N14" s="22">
        <v>698796</v>
      </c>
      <c r="O14" s="22">
        <v>658455</v>
      </c>
      <c r="P14" s="22">
        <v>615306</v>
      </c>
      <c r="Q14" s="22">
        <v>5549242</v>
      </c>
      <c r="R14" s="22">
        <v>8953497</v>
      </c>
    </row>
    <row r="15" spans="1:1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4724640</v>
      </c>
      <c r="F15" s="22">
        <v>4895957</v>
      </c>
      <c r="G15" s="22">
        <v>4849471</v>
      </c>
      <c r="H15" s="22">
        <v>5040385</v>
      </c>
      <c r="I15" s="22">
        <v>5239296</v>
      </c>
      <c r="J15" s="22">
        <v>50247398</v>
      </c>
      <c r="K15" s="22">
        <v>74997147</v>
      </c>
      <c r="L15" s="22">
        <v>2764682</v>
      </c>
      <c r="M15" s="22">
        <v>2582910</v>
      </c>
      <c r="N15" s="22">
        <v>2395340</v>
      </c>
      <c r="O15" s="22">
        <v>2204167</v>
      </c>
      <c r="P15" s="22">
        <v>2004998</v>
      </c>
      <c r="Q15" s="22">
        <v>12883239</v>
      </c>
      <c r="R15" s="22">
        <v>24835336</v>
      </c>
    </row>
    <row r="16" spans="1:1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19991000</v>
      </c>
      <c r="F16" s="22">
        <v>20386000</v>
      </c>
      <c r="G16" s="22">
        <v>20520000</v>
      </c>
      <c r="H16" s="22">
        <v>20285000</v>
      </c>
      <c r="I16" s="22">
        <v>19269000</v>
      </c>
      <c r="J16" s="22">
        <v>100787000</v>
      </c>
      <c r="K16" s="22">
        <v>201238000</v>
      </c>
      <c r="L16" s="22">
        <v>5967000</v>
      </c>
      <c r="M16" s="22">
        <v>5412000</v>
      </c>
      <c r="N16" s="22">
        <v>4847000</v>
      </c>
      <c r="O16" s="22">
        <v>4330000</v>
      </c>
      <c r="P16" s="22">
        <v>3683000</v>
      </c>
      <c r="Q16" s="22">
        <v>18905000</v>
      </c>
      <c r="R16" s="22">
        <v>43144000</v>
      </c>
    </row>
    <row r="17" spans="1:1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3487872</v>
      </c>
      <c r="F17" s="22">
        <v>3587525</v>
      </c>
      <c r="G17" s="22">
        <v>3438015</v>
      </c>
      <c r="H17" s="22">
        <v>3113969</v>
      </c>
      <c r="I17" s="22">
        <v>3208893</v>
      </c>
      <c r="J17" s="22">
        <v>39056767</v>
      </c>
      <c r="K17" s="22">
        <v>55893041</v>
      </c>
      <c r="L17" s="22">
        <v>1842657</v>
      </c>
      <c r="M17" s="22">
        <v>1743004</v>
      </c>
      <c r="N17" s="22">
        <v>1640530</v>
      </c>
      <c r="O17" s="22">
        <v>1542926</v>
      </c>
      <c r="P17" s="22">
        <v>1448002</v>
      </c>
      <c r="Q17" s="22">
        <v>14649311</v>
      </c>
      <c r="R17" s="22">
        <v>22866430</v>
      </c>
    </row>
    <row r="18" spans="1:1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26536000</v>
      </c>
      <c r="F18" s="22">
        <v>24150000</v>
      </c>
      <c r="G18" s="22">
        <v>24104000</v>
      </c>
      <c r="H18" s="22">
        <v>26827000</v>
      </c>
      <c r="I18" s="22">
        <v>25372000</v>
      </c>
      <c r="J18" s="22">
        <v>262665000</v>
      </c>
      <c r="K18" s="22">
        <v>389654000</v>
      </c>
      <c r="L18" s="22">
        <v>12157000</v>
      </c>
      <c r="M18" s="22">
        <v>11280000</v>
      </c>
      <c r="N18" s="22">
        <v>10457000</v>
      </c>
      <c r="O18" s="22">
        <v>9606000</v>
      </c>
      <c r="P18" s="22">
        <v>8760000</v>
      </c>
      <c r="Q18" s="22">
        <v>57692000</v>
      </c>
      <c r="R18" s="22">
        <v>109952000</v>
      </c>
    </row>
    <row r="19" spans="1:1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18396533</v>
      </c>
      <c r="F19" s="22">
        <v>15678890</v>
      </c>
      <c r="G19" s="22">
        <v>15162730</v>
      </c>
      <c r="H19" s="22">
        <v>15052369</v>
      </c>
      <c r="I19" s="22">
        <v>13219493</v>
      </c>
      <c r="J19" s="22">
        <v>181085270</v>
      </c>
      <c r="K19" s="22">
        <v>258595285</v>
      </c>
      <c r="L19" s="22">
        <v>9309642</v>
      </c>
      <c r="M19" s="22">
        <v>8668400</v>
      </c>
      <c r="N19" s="22">
        <v>8085194</v>
      </c>
      <c r="O19" s="22">
        <v>7506607</v>
      </c>
      <c r="P19" s="22">
        <v>6944560</v>
      </c>
      <c r="Q19" s="22">
        <v>56368285</v>
      </c>
      <c r="R19" s="22">
        <v>96882688</v>
      </c>
    </row>
    <row r="20" spans="1:1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2883746</v>
      </c>
      <c r="F20" s="22">
        <v>2934603</v>
      </c>
      <c r="G20" s="22">
        <v>2970668</v>
      </c>
      <c r="H20" s="22">
        <v>2896731</v>
      </c>
      <c r="I20" s="22">
        <v>2931989</v>
      </c>
      <c r="J20" s="22">
        <v>24639220</v>
      </c>
      <c r="K20" s="22">
        <v>39256957</v>
      </c>
      <c r="L20" s="22">
        <v>1269876</v>
      </c>
      <c r="M20" s="22">
        <v>1135337</v>
      </c>
      <c r="N20" s="22">
        <v>1046445</v>
      </c>
      <c r="O20" s="22">
        <v>956786</v>
      </c>
      <c r="P20" s="22">
        <v>869528</v>
      </c>
      <c r="Q20" s="22">
        <v>4447419</v>
      </c>
      <c r="R20" s="22">
        <v>9725391</v>
      </c>
    </row>
    <row r="21" spans="1:1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9618272</v>
      </c>
      <c r="F21" s="22">
        <v>7440205</v>
      </c>
      <c r="G21" s="22">
        <v>5905873</v>
      </c>
      <c r="H21" s="22">
        <v>5384445</v>
      </c>
      <c r="I21" s="22">
        <v>0</v>
      </c>
      <c r="J21" s="22">
        <v>62147982</v>
      </c>
      <c r="K21" s="22">
        <v>90496777</v>
      </c>
      <c r="L21" s="22">
        <v>3368060</v>
      </c>
      <c r="M21" s="22">
        <v>3004411</v>
      </c>
      <c r="N21" s="22">
        <v>2714599</v>
      </c>
      <c r="O21" s="22">
        <v>2481310</v>
      </c>
      <c r="P21" s="22">
        <v>0</v>
      </c>
      <c r="Q21" s="22">
        <v>16787032</v>
      </c>
      <c r="R21" s="22">
        <v>28355414</v>
      </c>
    </row>
    <row r="22" spans="1:1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1063485</v>
      </c>
      <c r="F22" s="22">
        <v>918364</v>
      </c>
      <c r="G22" s="22">
        <v>958238</v>
      </c>
      <c r="H22" s="22">
        <v>792907</v>
      </c>
      <c r="I22" s="22">
        <v>473547</v>
      </c>
      <c r="J22" s="22">
        <v>7076205</v>
      </c>
      <c r="K22" s="22">
        <v>11282746</v>
      </c>
      <c r="L22" s="22">
        <v>405315</v>
      </c>
      <c r="M22" s="22">
        <v>363441</v>
      </c>
      <c r="N22" s="22">
        <v>322618</v>
      </c>
      <c r="O22" s="22">
        <v>280997</v>
      </c>
      <c r="P22" s="22">
        <v>249667</v>
      </c>
      <c r="Q22" s="22">
        <v>1784615</v>
      </c>
      <c r="R22" s="22">
        <v>3406653</v>
      </c>
    </row>
    <row r="23" spans="1:1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566614</v>
      </c>
      <c r="F23" s="22">
        <v>583643</v>
      </c>
      <c r="G23" s="22">
        <v>534449</v>
      </c>
      <c r="H23" s="22">
        <v>483730</v>
      </c>
      <c r="I23" s="22">
        <v>499620</v>
      </c>
      <c r="J23" s="22">
        <v>6713766</v>
      </c>
      <c r="K23" s="22">
        <v>9381822</v>
      </c>
      <c r="L23" s="22">
        <v>322173</v>
      </c>
      <c r="M23" s="22">
        <v>305144</v>
      </c>
      <c r="N23" s="22">
        <v>287568</v>
      </c>
      <c r="O23" s="22">
        <v>271517</v>
      </c>
      <c r="P23" s="22">
        <v>255627</v>
      </c>
      <c r="Q23" s="22">
        <v>3151477</v>
      </c>
      <c r="R23" s="22">
        <v>4593506</v>
      </c>
    </row>
    <row r="24" spans="1:1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1001239</v>
      </c>
      <c r="F24" s="22">
        <v>934157</v>
      </c>
      <c r="G24" s="22">
        <v>971094</v>
      </c>
      <c r="H24" s="22">
        <v>1003807</v>
      </c>
      <c r="I24" s="22">
        <v>1038147</v>
      </c>
      <c r="J24" s="22">
        <v>19607808</v>
      </c>
      <c r="K24" s="22">
        <v>24556252</v>
      </c>
      <c r="L24" s="22">
        <v>1050139</v>
      </c>
      <c r="M24" s="22">
        <v>1012294</v>
      </c>
      <c r="N24" s="22">
        <v>975358</v>
      </c>
      <c r="O24" s="22">
        <v>936820</v>
      </c>
      <c r="P24" s="22">
        <v>896633</v>
      </c>
      <c r="Q24" s="22">
        <v>8019070</v>
      </c>
      <c r="R24" s="22">
        <v>12890314</v>
      </c>
    </row>
    <row r="25" spans="1:1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5630195</v>
      </c>
      <c r="F25" s="22">
        <v>6539121</v>
      </c>
      <c r="G25" s="22">
        <v>6837824</v>
      </c>
      <c r="H25" s="22">
        <v>4588204</v>
      </c>
      <c r="I25" s="22">
        <v>2183345</v>
      </c>
      <c r="J25" s="22">
        <v>5982176</v>
      </c>
      <c r="K25" s="22">
        <v>31760865</v>
      </c>
      <c r="L25" s="22">
        <v>1392190</v>
      </c>
      <c r="M25" s="22">
        <v>1337196</v>
      </c>
      <c r="N25" s="22">
        <v>1038493</v>
      </c>
      <c r="O25" s="22">
        <v>726105</v>
      </c>
      <c r="P25" s="22">
        <v>568954</v>
      </c>
      <c r="Q25" s="22">
        <v>1187191</v>
      </c>
      <c r="R25" s="22">
        <v>6250129</v>
      </c>
    </row>
    <row r="26" spans="1:1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1318014</v>
      </c>
      <c r="F26" s="22">
        <v>1355975</v>
      </c>
      <c r="G26" s="22">
        <v>1395219</v>
      </c>
      <c r="H26" s="22">
        <v>1201253</v>
      </c>
      <c r="I26" s="22">
        <v>1233098</v>
      </c>
      <c r="J26" s="22">
        <v>4990850</v>
      </c>
      <c r="K26" s="22">
        <v>11494409</v>
      </c>
      <c r="L26" s="22">
        <v>368759</v>
      </c>
      <c r="M26" s="22">
        <v>330797</v>
      </c>
      <c r="N26" s="22">
        <v>291554</v>
      </c>
      <c r="O26" s="22">
        <v>251616</v>
      </c>
      <c r="P26" s="22">
        <v>212699</v>
      </c>
      <c r="Q26" s="22">
        <v>491536</v>
      </c>
      <c r="R26" s="22">
        <v>1946961</v>
      </c>
    </row>
    <row r="27" spans="1:1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10057664</v>
      </c>
      <c r="F27" s="22">
        <v>9763398</v>
      </c>
      <c r="G27" s="22">
        <v>9757884</v>
      </c>
      <c r="H27" s="22">
        <v>9717520</v>
      </c>
      <c r="I27" s="22">
        <v>9892305</v>
      </c>
      <c r="J27" s="22">
        <v>72268417</v>
      </c>
      <c r="K27" s="22">
        <v>121457188</v>
      </c>
      <c r="L27" s="22">
        <v>4532360</v>
      </c>
      <c r="M27" s="22">
        <v>4149701</v>
      </c>
      <c r="N27" s="22">
        <v>3777565</v>
      </c>
      <c r="O27" s="22">
        <v>3414243</v>
      </c>
      <c r="P27" s="22">
        <v>3049246</v>
      </c>
      <c r="Q27" s="22">
        <v>12385284</v>
      </c>
      <c r="R27" s="22">
        <v>31308399</v>
      </c>
    </row>
    <row r="28" spans="1:1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3110322</v>
      </c>
      <c r="F28" s="22">
        <v>3199167</v>
      </c>
      <c r="G28" s="22">
        <v>3290625</v>
      </c>
      <c r="H28" s="22">
        <v>3384774</v>
      </c>
      <c r="I28" s="22">
        <v>3481695</v>
      </c>
      <c r="J28" s="22">
        <v>14270077</v>
      </c>
      <c r="K28" s="22">
        <v>30736660</v>
      </c>
      <c r="L28" s="22">
        <v>715225</v>
      </c>
      <c r="M28" s="22">
        <v>659554</v>
      </c>
      <c r="N28" s="22">
        <v>602318</v>
      </c>
      <c r="O28" s="22">
        <v>543470</v>
      </c>
      <c r="P28" s="22">
        <v>482964</v>
      </c>
      <c r="Q28" s="22">
        <v>2978823</v>
      </c>
      <c r="R28" s="22">
        <v>5982354</v>
      </c>
    </row>
    <row r="29" spans="1:1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159167</v>
      </c>
      <c r="F32" s="22">
        <v>166033</v>
      </c>
      <c r="G32" s="22">
        <v>173195</v>
      </c>
      <c r="H32" s="22">
        <v>180666</v>
      </c>
      <c r="I32" s="22">
        <v>188460</v>
      </c>
      <c r="J32" s="22">
        <v>1567575</v>
      </c>
      <c r="K32" s="22">
        <v>2435096</v>
      </c>
      <c r="L32" s="22">
        <v>102253</v>
      </c>
      <c r="M32" s="22">
        <v>95387</v>
      </c>
      <c r="N32" s="22">
        <v>88225</v>
      </c>
      <c r="O32" s="22">
        <v>80754</v>
      </c>
      <c r="P32" s="22">
        <v>72960</v>
      </c>
      <c r="Q32" s="22">
        <v>262358</v>
      </c>
      <c r="R32" s="22">
        <v>701937</v>
      </c>
    </row>
    <row r="33" spans="1:1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547320</v>
      </c>
      <c r="F33" s="22">
        <v>59109</v>
      </c>
      <c r="G33" s="22">
        <v>61011</v>
      </c>
      <c r="H33" s="22">
        <v>62980</v>
      </c>
      <c r="I33" s="22">
        <v>57196</v>
      </c>
      <c r="J33" s="22">
        <v>181627</v>
      </c>
      <c r="K33" s="22">
        <v>969243</v>
      </c>
      <c r="L33" s="22">
        <v>28800</v>
      </c>
      <c r="M33" s="22">
        <v>12312</v>
      </c>
      <c r="N33" s="22">
        <v>10410</v>
      </c>
      <c r="O33" s="22">
        <v>8440</v>
      </c>
      <c r="P33" s="22">
        <v>6402</v>
      </c>
      <c r="Q33" s="22">
        <v>9165</v>
      </c>
      <c r="R33" s="22">
        <v>75529</v>
      </c>
    </row>
    <row r="34" spans="1:1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92586</v>
      </c>
      <c r="F34" s="22">
        <v>96180</v>
      </c>
      <c r="G34" s="22">
        <v>99913</v>
      </c>
      <c r="H34" s="22">
        <v>103792</v>
      </c>
      <c r="I34" s="22">
        <v>107820</v>
      </c>
      <c r="J34" s="22">
        <v>228359</v>
      </c>
      <c r="K34" s="22">
        <v>728650</v>
      </c>
      <c r="L34" s="22">
        <v>27134</v>
      </c>
      <c r="M34" s="22">
        <v>23540</v>
      </c>
      <c r="N34" s="22">
        <v>19806</v>
      </c>
      <c r="O34" s="22">
        <v>15928</v>
      </c>
      <c r="P34" s="22">
        <v>11899</v>
      </c>
      <c r="Q34" s="22">
        <v>11080</v>
      </c>
      <c r="R34" s="22">
        <v>109387</v>
      </c>
    </row>
    <row r="35" spans="1:1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880629</v>
      </c>
      <c r="F36" s="22">
        <v>910073</v>
      </c>
      <c r="G36" s="22">
        <v>940573</v>
      </c>
      <c r="H36" s="22">
        <v>885712</v>
      </c>
      <c r="I36" s="22">
        <v>912941</v>
      </c>
      <c r="J36" s="22">
        <v>5003358</v>
      </c>
      <c r="K36" s="22">
        <v>9533286</v>
      </c>
      <c r="L36" s="22">
        <v>292367</v>
      </c>
      <c r="M36" s="22">
        <v>262923</v>
      </c>
      <c r="N36" s="22">
        <v>232423</v>
      </c>
      <c r="O36" s="22">
        <v>200825</v>
      </c>
      <c r="P36" s="22">
        <v>173596</v>
      </c>
      <c r="Q36" s="22">
        <v>429324</v>
      </c>
      <c r="R36" s="22">
        <v>1591458</v>
      </c>
    </row>
    <row r="37" spans="1:1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950564</v>
      </c>
      <c r="F37" s="22">
        <v>975864</v>
      </c>
      <c r="G37" s="22">
        <v>1001850</v>
      </c>
      <c r="H37" s="22">
        <v>1028542</v>
      </c>
      <c r="I37" s="22">
        <v>421001</v>
      </c>
      <c r="J37" s="22">
        <v>1384341</v>
      </c>
      <c r="K37" s="22">
        <v>5762162</v>
      </c>
      <c r="L37" s="22">
        <v>171753</v>
      </c>
      <c r="M37" s="22">
        <v>146319</v>
      </c>
      <c r="N37" s="22">
        <v>120199</v>
      </c>
      <c r="O37" s="22">
        <v>93375</v>
      </c>
      <c r="P37" s="22">
        <v>70038</v>
      </c>
      <c r="Q37" s="22">
        <v>178725</v>
      </c>
      <c r="R37" s="22">
        <v>780409</v>
      </c>
    </row>
    <row r="38" spans="1:1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1416370</v>
      </c>
      <c r="F38" s="22">
        <v>1192871</v>
      </c>
      <c r="G38" s="22">
        <v>464532</v>
      </c>
      <c r="H38" s="22">
        <v>467394</v>
      </c>
      <c r="I38" s="22">
        <v>470315</v>
      </c>
      <c r="J38" s="22">
        <v>1925526</v>
      </c>
      <c r="K38" s="22">
        <v>5937008</v>
      </c>
      <c r="L38" s="22">
        <v>188173</v>
      </c>
      <c r="M38" s="22">
        <v>155559</v>
      </c>
      <c r="N38" s="22">
        <v>128198</v>
      </c>
      <c r="O38" s="22">
        <v>105515</v>
      </c>
      <c r="P38" s="22">
        <v>82773</v>
      </c>
      <c r="Q38" s="22">
        <v>162984</v>
      </c>
      <c r="R38" s="22">
        <v>823202</v>
      </c>
    </row>
    <row r="39" spans="1:1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184225</v>
      </c>
      <c r="F39" s="22">
        <v>181578</v>
      </c>
      <c r="G39" s="22">
        <v>186880</v>
      </c>
      <c r="H39" s="22">
        <v>192337</v>
      </c>
      <c r="I39" s="22">
        <v>197951</v>
      </c>
      <c r="J39" s="22">
        <v>0</v>
      </c>
      <c r="K39" s="22">
        <v>942971</v>
      </c>
      <c r="L39" s="22">
        <v>25841</v>
      </c>
      <c r="M39" s="22">
        <v>20689</v>
      </c>
      <c r="N39" s="22">
        <v>15387</v>
      </c>
      <c r="O39" s="22">
        <v>9931</v>
      </c>
      <c r="P39" s="22">
        <v>4314</v>
      </c>
      <c r="Q39" s="22">
        <v>0</v>
      </c>
      <c r="R39" s="22">
        <v>76162</v>
      </c>
    </row>
    <row r="40" spans="1:1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839849</v>
      </c>
      <c r="F42" s="22">
        <v>863649</v>
      </c>
      <c r="G42" s="22">
        <v>888123</v>
      </c>
      <c r="H42" s="22">
        <v>913290</v>
      </c>
      <c r="I42" s="22">
        <v>939171</v>
      </c>
      <c r="J42" s="22">
        <v>965785</v>
      </c>
      <c r="K42" s="22">
        <v>5409867</v>
      </c>
      <c r="L42" s="22">
        <v>146367</v>
      </c>
      <c r="M42" s="22">
        <v>122567</v>
      </c>
      <c r="N42" s="22">
        <v>98093</v>
      </c>
      <c r="O42" s="22">
        <v>72926</v>
      </c>
      <c r="P42" s="22">
        <v>47045</v>
      </c>
      <c r="Q42" s="22">
        <v>20431</v>
      </c>
      <c r="R42" s="22">
        <v>507429</v>
      </c>
    </row>
    <row r="43" spans="1:1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51921</v>
      </c>
      <c r="F44" s="22">
        <v>43269</v>
      </c>
      <c r="G44" s="22">
        <v>0</v>
      </c>
      <c r="H44" s="22">
        <v>0</v>
      </c>
      <c r="I44" s="22">
        <v>0</v>
      </c>
      <c r="J44" s="22">
        <v>0</v>
      </c>
      <c r="K44" s="22">
        <v>95190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1500613</v>
      </c>
      <c r="F45" s="22">
        <v>1537274</v>
      </c>
      <c r="G45" s="22">
        <v>1277790</v>
      </c>
      <c r="H45" s="22">
        <v>839388</v>
      </c>
      <c r="I45" s="22">
        <v>859634</v>
      </c>
      <c r="J45" s="22">
        <v>5360140</v>
      </c>
      <c r="K45" s="22">
        <v>11374839</v>
      </c>
      <c r="L45" s="22">
        <v>294002</v>
      </c>
      <c r="M45" s="22">
        <v>257341</v>
      </c>
      <c r="N45" s="22">
        <v>220180</v>
      </c>
      <c r="O45" s="22">
        <v>188061</v>
      </c>
      <c r="P45" s="22">
        <v>167816</v>
      </c>
      <c r="Q45" s="22">
        <v>812132</v>
      </c>
      <c r="R45" s="22">
        <v>1939532</v>
      </c>
    </row>
    <row r="46" spans="1:1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262525</v>
      </c>
      <c r="F46" s="22">
        <v>256383</v>
      </c>
      <c r="G46" s="22">
        <v>262306</v>
      </c>
      <c r="H46" s="22">
        <v>268365</v>
      </c>
      <c r="I46" s="22">
        <v>274565</v>
      </c>
      <c r="J46" s="22">
        <v>4203448</v>
      </c>
      <c r="K46" s="22">
        <v>5527592</v>
      </c>
      <c r="L46" s="22">
        <v>126039</v>
      </c>
      <c r="M46" s="22">
        <v>119475</v>
      </c>
      <c r="N46" s="22">
        <v>113552</v>
      </c>
      <c r="O46" s="22">
        <v>107492</v>
      </c>
      <c r="P46" s="22">
        <v>101292</v>
      </c>
      <c r="Q46" s="22">
        <v>682699</v>
      </c>
      <c r="R46" s="22">
        <v>1250549</v>
      </c>
    </row>
    <row r="47" spans="1:1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6492814</v>
      </c>
      <c r="F47" s="22">
        <v>5532659</v>
      </c>
      <c r="G47" s="22">
        <v>5706051</v>
      </c>
      <c r="H47" s="22">
        <v>4764207</v>
      </c>
      <c r="I47" s="22">
        <v>4083642</v>
      </c>
      <c r="J47" s="22">
        <v>4625014</v>
      </c>
      <c r="K47" s="22">
        <v>31204387</v>
      </c>
      <c r="L47" s="22">
        <v>897452</v>
      </c>
      <c r="M47" s="22">
        <v>716156</v>
      </c>
      <c r="N47" s="22">
        <v>540176</v>
      </c>
      <c r="O47" s="22">
        <v>367996</v>
      </c>
      <c r="P47" s="22">
        <v>225983</v>
      </c>
      <c r="Q47" s="22">
        <v>543333</v>
      </c>
      <c r="R47" s="22">
        <v>3291096</v>
      </c>
    </row>
    <row r="48" spans="1:1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437518</v>
      </c>
      <c r="F48" s="22">
        <v>249989</v>
      </c>
      <c r="G48" s="22">
        <v>50712</v>
      </c>
      <c r="H48" s="22">
        <v>53260</v>
      </c>
      <c r="I48" s="22">
        <v>55937</v>
      </c>
      <c r="J48" s="22">
        <v>648474</v>
      </c>
      <c r="K48" s="22">
        <v>1495890</v>
      </c>
      <c r="L48" s="22">
        <v>64229</v>
      </c>
      <c r="M48" s="22">
        <v>45994</v>
      </c>
      <c r="N48" s="22">
        <v>39507</v>
      </c>
      <c r="O48" s="22">
        <v>36958</v>
      </c>
      <c r="P48" s="22">
        <v>34281</v>
      </c>
      <c r="Q48" s="22">
        <v>163491</v>
      </c>
      <c r="R48" s="22">
        <v>384460</v>
      </c>
    </row>
    <row r="49" spans="1:1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1389234</v>
      </c>
      <c r="F50" s="22">
        <v>1018671</v>
      </c>
      <c r="G50" s="22">
        <v>842677</v>
      </c>
      <c r="H50" s="22">
        <v>599909</v>
      </c>
      <c r="I50" s="22">
        <v>431087</v>
      </c>
      <c r="J50" s="22">
        <v>1249927</v>
      </c>
      <c r="K50" s="22">
        <v>5531505</v>
      </c>
      <c r="L50" s="22">
        <v>158033</v>
      </c>
      <c r="M50" s="22">
        <v>120696</v>
      </c>
      <c r="N50" s="22">
        <v>93668</v>
      </c>
      <c r="O50" s="22">
        <v>68795</v>
      </c>
      <c r="P50" s="22">
        <v>49239</v>
      </c>
      <c r="Q50" s="22">
        <v>80103</v>
      </c>
      <c r="R50" s="22">
        <v>570534</v>
      </c>
    </row>
    <row r="51" spans="1:1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273410</v>
      </c>
      <c r="F52" s="22">
        <v>280872</v>
      </c>
      <c r="G52" s="22">
        <v>288539</v>
      </c>
      <c r="H52" s="22">
        <v>296414</v>
      </c>
      <c r="I52" s="22">
        <v>304504</v>
      </c>
      <c r="J52" s="22">
        <v>2931542</v>
      </c>
      <c r="K52" s="22">
        <v>4375281</v>
      </c>
      <c r="L52" s="22">
        <v>117214</v>
      </c>
      <c r="M52" s="22">
        <v>109752</v>
      </c>
      <c r="N52" s="22">
        <v>102085</v>
      </c>
      <c r="O52" s="22">
        <v>94210</v>
      </c>
      <c r="P52" s="22">
        <v>86119</v>
      </c>
      <c r="Q52" s="22">
        <v>372514</v>
      </c>
      <c r="R52" s="22">
        <v>881894</v>
      </c>
    </row>
    <row r="53" spans="1:1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2953341</v>
      </c>
      <c r="F53" s="22">
        <v>3064246</v>
      </c>
      <c r="G53" s="22">
        <v>3166147</v>
      </c>
      <c r="H53" s="22">
        <v>1881097</v>
      </c>
      <c r="I53" s="22">
        <v>1943075</v>
      </c>
      <c r="J53" s="22">
        <v>19104440</v>
      </c>
      <c r="K53" s="22">
        <v>32112346</v>
      </c>
      <c r="L53" s="22">
        <v>1100388</v>
      </c>
      <c r="M53" s="22">
        <v>989483</v>
      </c>
      <c r="N53" s="22">
        <v>874333</v>
      </c>
      <c r="O53" s="22">
        <v>770243</v>
      </c>
      <c r="P53" s="22">
        <v>708265</v>
      </c>
      <c r="Q53" s="22">
        <v>3361669</v>
      </c>
      <c r="R53" s="22">
        <v>7804381</v>
      </c>
    </row>
    <row r="54" spans="1:1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118043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118043</v>
      </c>
      <c r="L54" s="22">
        <v>4601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4601</v>
      </c>
    </row>
    <row r="55" spans="1:1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913973</v>
      </c>
      <c r="F55" s="22">
        <v>548359</v>
      </c>
      <c r="G55" s="22">
        <v>538248</v>
      </c>
      <c r="H55" s="22">
        <v>559172</v>
      </c>
      <c r="I55" s="22">
        <v>460767</v>
      </c>
      <c r="J55" s="22">
        <v>10438471</v>
      </c>
      <c r="K55" s="22">
        <v>13458990</v>
      </c>
      <c r="L55" s="22">
        <v>459062</v>
      </c>
      <c r="M55" s="22">
        <v>415277</v>
      </c>
      <c r="N55" s="22">
        <v>394526</v>
      </c>
      <c r="O55" s="22">
        <v>373602</v>
      </c>
      <c r="P55" s="22">
        <v>351806</v>
      </c>
      <c r="Q55" s="22">
        <v>3681954</v>
      </c>
      <c r="R55" s="22">
        <v>5676227</v>
      </c>
    </row>
    <row r="56" spans="1:1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348090</v>
      </c>
      <c r="F57" s="22">
        <v>355708</v>
      </c>
      <c r="G57" s="22">
        <v>363498</v>
      </c>
      <c r="H57" s="22">
        <v>371465</v>
      </c>
      <c r="I57" s="22">
        <v>379612</v>
      </c>
      <c r="J57" s="22">
        <v>5066317</v>
      </c>
      <c r="K57" s="22">
        <v>6884690</v>
      </c>
      <c r="L57" s="22">
        <v>147864</v>
      </c>
      <c r="M57" s="22">
        <v>140246</v>
      </c>
      <c r="N57" s="22">
        <v>132455</v>
      </c>
      <c r="O57" s="22">
        <v>124488</v>
      </c>
      <c r="P57" s="22">
        <v>116342</v>
      </c>
      <c r="Q57" s="22">
        <v>690329</v>
      </c>
      <c r="R57" s="22">
        <v>1351724</v>
      </c>
    </row>
    <row r="58" spans="1:1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106397</v>
      </c>
      <c r="F58" s="22">
        <v>110774</v>
      </c>
      <c r="G58" s="22">
        <v>115337</v>
      </c>
      <c r="H58" s="22">
        <v>120098</v>
      </c>
      <c r="I58" s="22">
        <v>125064</v>
      </c>
      <c r="J58" s="22">
        <v>2404706</v>
      </c>
      <c r="K58" s="22">
        <v>2982376</v>
      </c>
      <c r="L58" s="22">
        <v>132037</v>
      </c>
      <c r="M58" s="22">
        <v>127661</v>
      </c>
      <c r="N58" s="22">
        <v>123097</v>
      </c>
      <c r="O58" s="22">
        <v>118336</v>
      </c>
      <c r="P58" s="22">
        <v>113370</v>
      </c>
      <c r="Q58" s="22">
        <v>1074200</v>
      </c>
      <c r="R58" s="22">
        <v>1688701</v>
      </c>
    </row>
    <row r="59" spans="1:1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1411979</v>
      </c>
      <c r="F59" s="22">
        <v>1456867</v>
      </c>
      <c r="G59" s="22">
        <v>1416317</v>
      </c>
      <c r="H59" s="22">
        <v>1461203</v>
      </c>
      <c r="I59" s="22">
        <v>1385154</v>
      </c>
      <c r="J59" s="22">
        <v>10912176</v>
      </c>
      <c r="K59" s="22">
        <v>18043696</v>
      </c>
      <c r="L59" s="22">
        <v>717049</v>
      </c>
      <c r="M59" s="22">
        <v>672161</v>
      </c>
      <c r="N59" s="22">
        <v>626523</v>
      </c>
      <c r="O59" s="22">
        <v>581637</v>
      </c>
      <c r="P59" s="22">
        <v>536047</v>
      </c>
      <c r="Q59" s="22">
        <v>7201372</v>
      </c>
      <c r="R59" s="22">
        <v>10334789</v>
      </c>
    </row>
    <row r="60" spans="1:1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1241281</v>
      </c>
      <c r="F60" s="22">
        <v>1284953</v>
      </c>
      <c r="G60" s="22">
        <v>0</v>
      </c>
      <c r="H60" s="22">
        <v>0</v>
      </c>
      <c r="I60" s="22">
        <v>0</v>
      </c>
      <c r="J60" s="22">
        <v>0</v>
      </c>
      <c r="K60" s="22">
        <v>2526234</v>
      </c>
      <c r="L60" s="22">
        <v>77385</v>
      </c>
      <c r="M60" s="22">
        <v>33711</v>
      </c>
      <c r="N60" s="22">
        <v>12504</v>
      </c>
      <c r="O60" s="22">
        <v>10504</v>
      </c>
      <c r="P60" s="22">
        <v>8511</v>
      </c>
      <c r="Q60" s="22">
        <v>14000</v>
      </c>
      <c r="R60" s="22">
        <v>156615</v>
      </c>
    </row>
    <row r="61" spans="1:1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1415212</v>
      </c>
      <c r="F61" s="22">
        <v>1457547</v>
      </c>
      <c r="G61" s="22">
        <v>1501496</v>
      </c>
      <c r="H61" s="22">
        <v>1350126</v>
      </c>
      <c r="I61" s="22">
        <v>1362007</v>
      </c>
      <c r="J61" s="22">
        <v>24499945</v>
      </c>
      <c r="K61" s="22">
        <v>31586333</v>
      </c>
      <c r="L61" s="22">
        <v>1118001</v>
      </c>
      <c r="M61" s="22">
        <v>1075666</v>
      </c>
      <c r="N61" s="22">
        <v>1031717</v>
      </c>
      <c r="O61" s="22">
        <v>986087</v>
      </c>
      <c r="P61" s="22">
        <v>938706</v>
      </c>
      <c r="Q61" s="22">
        <v>7143985</v>
      </c>
      <c r="R61" s="22">
        <v>12294162</v>
      </c>
    </row>
    <row r="62" spans="1:1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3967792</v>
      </c>
      <c r="F63" s="22">
        <v>2366961</v>
      </c>
      <c r="G63" s="22">
        <v>3751798</v>
      </c>
      <c r="H63" s="22">
        <v>2487071</v>
      </c>
      <c r="I63" s="22">
        <v>2549589</v>
      </c>
      <c r="J63" s="22">
        <v>24457907</v>
      </c>
      <c r="K63" s="22">
        <v>39581118</v>
      </c>
      <c r="L63" s="22">
        <v>1185603</v>
      </c>
      <c r="M63" s="22">
        <v>1072854</v>
      </c>
      <c r="N63" s="22">
        <v>928593</v>
      </c>
      <c r="O63" s="22">
        <v>835390</v>
      </c>
      <c r="P63" s="22">
        <v>772872</v>
      </c>
      <c r="Q63" s="22">
        <v>5918449</v>
      </c>
      <c r="R63" s="22">
        <v>10713761</v>
      </c>
    </row>
    <row r="64" spans="1:1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125587</v>
      </c>
      <c r="F65" s="22">
        <v>129309</v>
      </c>
      <c r="G65" s="22">
        <v>133141</v>
      </c>
      <c r="H65" s="22">
        <v>137087</v>
      </c>
      <c r="I65" s="22">
        <v>141150</v>
      </c>
      <c r="J65" s="22">
        <v>607689</v>
      </c>
      <c r="K65" s="22">
        <v>1273963</v>
      </c>
      <c r="L65" s="22">
        <v>47899</v>
      </c>
      <c r="M65" s="22">
        <v>32840</v>
      </c>
      <c r="N65" s="22">
        <v>29009</v>
      </c>
      <c r="O65" s="22">
        <v>25063</v>
      </c>
      <c r="P65" s="22">
        <v>20999</v>
      </c>
      <c r="Q65" s="22">
        <v>345780</v>
      </c>
      <c r="R65" s="22">
        <v>501590</v>
      </c>
    </row>
    <row r="66" spans="1:1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6262984</v>
      </c>
      <c r="F69" s="22">
        <v>6451380</v>
      </c>
      <c r="G69" s="22">
        <v>6646093</v>
      </c>
      <c r="H69" s="22">
        <v>1466907</v>
      </c>
      <c r="I69" s="22">
        <v>1540718</v>
      </c>
      <c r="J69" s="22">
        <v>0</v>
      </c>
      <c r="K69" s="22">
        <v>22368082</v>
      </c>
      <c r="L69" s="22">
        <v>682701</v>
      </c>
      <c r="M69" s="22">
        <v>494305</v>
      </c>
      <c r="N69" s="22">
        <v>299592</v>
      </c>
      <c r="O69" s="22">
        <v>131476</v>
      </c>
      <c r="P69" s="22">
        <v>57665</v>
      </c>
      <c r="Q69" s="22">
        <v>0</v>
      </c>
      <c r="R69" s="22">
        <v>1665739</v>
      </c>
    </row>
    <row r="70" spans="1:1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4593523</v>
      </c>
      <c r="F70" s="22">
        <v>4491791</v>
      </c>
      <c r="G70" s="22">
        <v>3153345</v>
      </c>
      <c r="H70" s="22">
        <v>3166770</v>
      </c>
      <c r="I70" s="22">
        <v>3180624</v>
      </c>
      <c r="J70" s="22">
        <v>34880856</v>
      </c>
      <c r="K70" s="22">
        <v>53466909</v>
      </c>
      <c r="L70" s="22">
        <v>3150082</v>
      </c>
      <c r="M70" s="22">
        <v>2864916</v>
      </c>
      <c r="N70" s="22">
        <v>2583030</v>
      </c>
      <c r="O70" s="22">
        <v>2390556</v>
      </c>
      <c r="P70" s="22">
        <v>2197723</v>
      </c>
      <c r="Q70" s="22">
        <v>14097102</v>
      </c>
      <c r="R70" s="22">
        <v>27283409</v>
      </c>
    </row>
    <row r="71" spans="1:1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336145</v>
      </c>
      <c r="F73" s="22">
        <v>264950</v>
      </c>
      <c r="G73" s="22">
        <v>270075</v>
      </c>
      <c r="H73" s="22">
        <v>111116</v>
      </c>
      <c r="I73" s="22">
        <v>0</v>
      </c>
      <c r="J73" s="22">
        <v>0</v>
      </c>
      <c r="K73" s="22">
        <v>982286</v>
      </c>
      <c r="L73" s="22">
        <v>20942</v>
      </c>
      <c r="M73" s="22">
        <v>16160</v>
      </c>
      <c r="N73" s="22">
        <v>11269</v>
      </c>
      <c r="O73" s="22">
        <v>1265</v>
      </c>
      <c r="P73" s="22">
        <v>0</v>
      </c>
      <c r="Q73" s="22">
        <v>0</v>
      </c>
      <c r="R73" s="22">
        <v>49636</v>
      </c>
    </row>
    <row r="74" spans="1:1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705316</v>
      </c>
      <c r="F75" s="22">
        <v>729932</v>
      </c>
      <c r="G75" s="22">
        <v>755415</v>
      </c>
      <c r="H75" s="22">
        <v>781795</v>
      </c>
      <c r="I75" s="22">
        <v>809106</v>
      </c>
      <c r="J75" s="22">
        <v>1755284</v>
      </c>
      <c r="K75" s="22">
        <v>5536848</v>
      </c>
      <c r="L75" s="22">
        <v>174732</v>
      </c>
      <c r="M75" s="22">
        <v>150116</v>
      </c>
      <c r="N75" s="22">
        <v>124633</v>
      </c>
      <c r="O75" s="22">
        <v>98253</v>
      </c>
      <c r="P75" s="22">
        <v>70942</v>
      </c>
      <c r="Q75" s="22">
        <v>420966</v>
      </c>
      <c r="R75" s="22">
        <v>1039642</v>
      </c>
    </row>
    <row r="76" spans="1:1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281003</v>
      </c>
      <c r="F76" s="22">
        <v>149134</v>
      </c>
      <c r="G76" s="22">
        <v>107019</v>
      </c>
      <c r="H76" s="22">
        <v>19923</v>
      </c>
      <c r="I76" s="22">
        <v>0</v>
      </c>
      <c r="J76" s="22">
        <v>0</v>
      </c>
      <c r="K76" s="22">
        <v>557079</v>
      </c>
      <c r="L76" s="22">
        <v>18317</v>
      </c>
      <c r="M76" s="22">
        <v>71794</v>
      </c>
      <c r="N76" s="22">
        <v>3961</v>
      </c>
      <c r="O76" s="22">
        <v>1242</v>
      </c>
      <c r="P76" s="22">
        <v>0</v>
      </c>
      <c r="Q76" s="22">
        <v>0</v>
      </c>
      <c r="R76" s="22">
        <v>95314</v>
      </c>
    </row>
    <row r="77" spans="1:1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</row>
    <row r="78" spans="1:1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3373917</v>
      </c>
      <c r="F78" s="22">
        <v>2508292</v>
      </c>
      <c r="G78" s="22">
        <v>2175472</v>
      </c>
      <c r="H78" s="22">
        <v>2233565</v>
      </c>
      <c r="I78" s="22">
        <v>2226442</v>
      </c>
      <c r="J78" s="22">
        <v>21076162</v>
      </c>
      <c r="K78" s="22">
        <v>33593850</v>
      </c>
      <c r="L78" s="22">
        <v>1188022</v>
      </c>
      <c r="M78" s="22">
        <v>1082420</v>
      </c>
      <c r="N78" s="22">
        <v>998812</v>
      </c>
      <c r="O78" s="22">
        <v>922292</v>
      </c>
      <c r="P78" s="22">
        <v>843140</v>
      </c>
      <c r="Q78" s="22">
        <v>3559349</v>
      </c>
      <c r="R78" s="22">
        <v>8594035</v>
      </c>
    </row>
    <row r="79" spans="1:1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383118</v>
      </c>
      <c r="F79" s="22">
        <v>61519</v>
      </c>
      <c r="G79" s="22">
        <v>65133</v>
      </c>
      <c r="H79" s="22">
        <v>68959</v>
      </c>
      <c r="I79" s="22">
        <v>73011</v>
      </c>
      <c r="J79" s="22">
        <v>0</v>
      </c>
      <c r="K79" s="22">
        <v>651740</v>
      </c>
      <c r="L79" s="22">
        <v>37883</v>
      </c>
      <c r="M79" s="22">
        <v>15781</v>
      </c>
      <c r="N79" s="22">
        <v>12167</v>
      </c>
      <c r="O79" s="22">
        <v>8341</v>
      </c>
      <c r="P79" s="22">
        <v>4289</v>
      </c>
      <c r="Q79" s="22">
        <v>0</v>
      </c>
      <c r="R79" s="22">
        <v>78461</v>
      </c>
    </row>
    <row r="80" spans="1:1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81161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81161</v>
      </c>
      <c r="L80" s="22">
        <v>3008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3008</v>
      </c>
    </row>
    <row r="81" spans="1:1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90860</v>
      </c>
      <c r="F82" s="22">
        <v>93112</v>
      </c>
      <c r="G82" s="22">
        <v>95421</v>
      </c>
      <c r="H82" s="22">
        <v>97786</v>
      </c>
      <c r="I82" s="22">
        <v>100211</v>
      </c>
      <c r="J82" s="22">
        <v>1280626</v>
      </c>
      <c r="K82" s="22">
        <v>1758016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350000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350000</v>
      </c>
      <c r="L85" s="22">
        <v>11375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11375</v>
      </c>
    </row>
    <row r="86" spans="1:1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702459</v>
      </c>
      <c r="F86" s="22">
        <v>680794</v>
      </c>
      <c r="G86" s="22">
        <v>637523</v>
      </c>
      <c r="H86" s="22">
        <v>340659</v>
      </c>
      <c r="I86" s="22">
        <v>358218</v>
      </c>
      <c r="J86" s="22">
        <v>146669</v>
      </c>
      <c r="K86" s="22">
        <v>2866322</v>
      </c>
      <c r="L86" s="22">
        <v>95418</v>
      </c>
      <c r="M86" s="22">
        <v>74994</v>
      </c>
      <c r="N86" s="22">
        <v>54893</v>
      </c>
      <c r="O86" s="22">
        <v>35734</v>
      </c>
      <c r="P86" s="22">
        <v>18176</v>
      </c>
      <c r="Q86" s="22">
        <v>10151</v>
      </c>
      <c r="R86" s="22">
        <v>289366</v>
      </c>
    </row>
    <row r="87" spans="1:1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132558</v>
      </c>
      <c r="F87" s="22">
        <v>137999</v>
      </c>
      <c r="G87" s="22">
        <v>143677</v>
      </c>
      <c r="H87" s="22">
        <v>149599</v>
      </c>
      <c r="I87" s="22">
        <v>155778</v>
      </c>
      <c r="J87" s="22">
        <v>3668049</v>
      </c>
      <c r="K87" s="22">
        <v>4387660</v>
      </c>
      <c r="L87" s="22">
        <v>182235</v>
      </c>
      <c r="M87" s="22">
        <v>176794</v>
      </c>
      <c r="N87" s="22">
        <v>171116</v>
      </c>
      <c r="O87" s="22">
        <v>165194</v>
      </c>
      <c r="P87" s="22">
        <v>159015</v>
      </c>
      <c r="Q87" s="22">
        <v>1836015</v>
      </c>
      <c r="R87" s="22">
        <v>2690369</v>
      </c>
    </row>
    <row r="88" spans="1:1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17529</v>
      </c>
      <c r="F88" s="22">
        <v>18182</v>
      </c>
      <c r="G88" s="22">
        <v>18861</v>
      </c>
      <c r="H88" s="22">
        <v>11647</v>
      </c>
      <c r="I88" s="22">
        <v>12029</v>
      </c>
      <c r="J88" s="22">
        <v>59205</v>
      </c>
      <c r="K88" s="22">
        <v>137453</v>
      </c>
      <c r="L88" s="22">
        <v>4553</v>
      </c>
      <c r="M88" s="22">
        <v>3900</v>
      </c>
      <c r="N88" s="22">
        <v>3221</v>
      </c>
      <c r="O88" s="22">
        <v>2602</v>
      </c>
      <c r="P88" s="22">
        <v>2220</v>
      </c>
      <c r="Q88" s="22">
        <v>4918</v>
      </c>
      <c r="R88" s="22">
        <v>21414</v>
      </c>
    </row>
    <row r="89" spans="1:1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</row>
    <row r="90" spans="1:1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774637</v>
      </c>
      <c r="F90" s="22">
        <v>788591</v>
      </c>
      <c r="G90" s="22">
        <v>802926</v>
      </c>
      <c r="H90" s="22">
        <v>817651</v>
      </c>
      <c r="I90" s="22">
        <v>832779</v>
      </c>
      <c r="J90" s="22">
        <v>3825556</v>
      </c>
      <c r="K90" s="22">
        <v>7842140</v>
      </c>
      <c r="L90" s="22">
        <v>275029</v>
      </c>
      <c r="M90" s="22">
        <v>249517</v>
      </c>
      <c r="N90" s="22">
        <v>223625</v>
      </c>
      <c r="O90" s="22">
        <v>197343</v>
      </c>
      <c r="P90" s="22">
        <v>170658</v>
      </c>
      <c r="Q90" s="22">
        <v>611830</v>
      </c>
      <c r="R90" s="22">
        <v>1728002</v>
      </c>
    </row>
    <row r="91" spans="1:1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233877</v>
      </c>
      <c r="F91" s="22">
        <v>244593</v>
      </c>
      <c r="G91" s="22">
        <v>255804</v>
      </c>
      <c r="H91" s="22">
        <v>97558</v>
      </c>
      <c r="I91" s="22">
        <v>102325</v>
      </c>
      <c r="J91" s="22">
        <v>466660</v>
      </c>
      <c r="K91" s="22">
        <v>1400817</v>
      </c>
      <c r="L91" s="22">
        <v>63383</v>
      </c>
      <c r="M91" s="22">
        <v>52667</v>
      </c>
      <c r="N91" s="22">
        <v>41456</v>
      </c>
      <c r="O91" s="22">
        <v>31565</v>
      </c>
      <c r="P91" s="22">
        <v>26797</v>
      </c>
      <c r="Q91" s="22">
        <v>57921</v>
      </c>
      <c r="R91" s="22">
        <v>273789</v>
      </c>
    </row>
    <row r="92" spans="1:1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321359</v>
      </c>
      <c r="F92" s="22">
        <v>331286</v>
      </c>
      <c r="G92" s="22">
        <v>341522</v>
      </c>
      <c r="H92" s="22">
        <v>352076</v>
      </c>
      <c r="I92" s="22">
        <v>309900</v>
      </c>
      <c r="J92" s="22">
        <v>2899764</v>
      </c>
      <c r="K92" s="22">
        <v>4555907</v>
      </c>
      <c r="L92" s="22">
        <v>157575</v>
      </c>
      <c r="M92" s="22">
        <v>147648</v>
      </c>
      <c r="N92" s="22">
        <v>137413</v>
      </c>
      <c r="O92" s="22">
        <v>126859</v>
      </c>
      <c r="P92" s="22">
        <v>116324</v>
      </c>
      <c r="Q92" s="22">
        <v>667096</v>
      </c>
      <c r="R92" s="22">
        <v>1352915</v>
      </c>
    </row>
    <row r="93" spans="1:1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495607</v>
      </c>
      <c r="F93" s="22">
        <v>509760</v>
      </c>
      <c r="G93" s="22">
        <v>524310</v>
      </c>
      <c r="H93" s="22">
        <v>539310</v>
      </c>
      <c r="I93" s="22">
        <v>554740</v>
      </c>
      <c r="J93" s="22">
        <v>12334830</v>
      </c>
      <c r="K93" s="22">
        <v>14958557</v>
      </c>
      <c r="L93" s="22">
        <v>447480</v>
      </c>
      <c r="M93" s="22">
        <v>433320</v>
      </c>
      <c r="N93" s="22">
        <v>418778</v>
      </c>
      <c r="O93" s="22">
        <v>403780</v>
      </c>
      <c r="P93" s="22">
        <v>388340</v>
      </c>
      <c r="Q93" s="22">
        <v>4069330</v>
      </c>
      <c r="R93" s="22">
        <v>6161028</v>
      </c>
    </row>
    <row r="94" spans="1:1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169393</v>
      </c>
      <c r="F94" s="22">
        <v>174776</v>
      </c>
      <c r="G94" s="22">
        <v>180330</v>
      </c>
      <c r="H94" s="22">
        <v>186061</v>
      </c>
      <c r="I94" s="22">
        <v>191974</v>
      </c>
      <c r="J94" s="22">
        <v>2982678</v>
      </c>
      <c r="K94" s="22">
        <v>3885212</v>
      </c>
      <c r="L94" s="22">
        <v>121176</v>
      </c>
      <c r="M94" s="22">
        <v>115793</v>
      </c>
      <c r="N94" s="22">
        <v>110239</v>
      </c>
      <c r="O94" s="22">
        <v>104508</v>
      </c>
      <c r="P94" s="22">
        <v>98595</v>
      </c>
      <c r="Q94" s="22">
        <v>649435</v>
      </c>
      <c r="R94" s="22">
        <v>1199746</v>
      </c>
    </row>
    <row r="95" spans="1:1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64423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64423</v>
      </c>
      <c r="L96" s="22">
        <v>1824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1824</v>
      </c>
    </row>
    <row r="97" spans="1:1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348844</v>
      </c>
      <c r="F97" s="22">
        <v>364116</v>
      </c>
      <c r="G97" s="22">
        <v>377988</v>
      </c>
      <c r="H97" s="22">
        <v>364341</v>
      </c>
      <c r="I97" s="22">
        <v>377756</v>
      </c>
      <c r="J97" s="22">
        <v>4673010</v>
      </c>
      <c r="K97" s="22">
        <v>6506055</v>
      </c>
      <c r="L97" s="22">
        <v>240578</v>
      </c>
      <c r="M97" s="22">
        <v>228547</v>
      </c>
      <c r="N97" s="22">
        <v>214745</v>
      </c>
      <c r="O97" s="22">
        <v>200386</v>
      </c>
      <c r="P97" s="22">
        <v>183505</v>
      </c>
      <c r="Q97" s="22">
        <v>1316734</v>
      </c>
      <c r="R97" s="22">
        <v>2384495</v>
      </c>
    </row>
    <row r="98" spans="1:1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82117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82117</v>
      </c>
      <c r="L98" s="22">
        <v>1192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1192</v>
      </c>
    </row>
    <row r="99" spans="1:1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637863</v>
      </c>
      <c r="F99" s="22">
        <v>677043</v>
      </c>
      <c r="G99" s="22">
        <v>1057763</v>
      </c>
      <c r="H99" s="22">
        <v>1088484</v>
      </c>
      <c r="I99" s="22">
        <v>1120113</v>
      </c>
      <c r="J99" s="22">
        <v>14185426</v>
      </c>
      <c r="K99" s="22">
        <v>18766692</v>
      </c>
      <c r="L99" s="22">
        <v>510296</v>
      </c>
      <c r="M99" s="22">
        <v>495095</v>
      </c>
      <c r="N99" s="22">
        <v>473540</v>
      </c>
      <c r="O99" s="22">
        <v>442820</v>
      </c>
      <c r="P99" s="22">
        <v>411191</v>
      </c>
      <c r="Q99" s="22">
        <v>2469639</v>
      </c>
      <c r="R99" s="22">
        <v>4802581</v>
      </c>
    </row>
    <row r="100" spans="1:1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163910</v>
      </c>
      <c r="F100" s="22">
        <v>168354</v>
      </c>
      <c r="G100" s="22">
        <v>172941</v>
      </c>
      <c r="H100" s="22">
        <v>177676</v>
      </c>
      <c r="I100" s="22">
        <v>182565</v>
      </c>
      <c r="J100" s="22">
        <v>1004263</v>
      </c>
      <c r="K100" s="22">
        <v>1869709</v>
      </c>
      <c r="L100" s="22">
        <v>62857</v>
      </c>
      <c r="M100" s="22">
        <v>58413</v>
      </c>
      <c r="N100" s="22">
        <v>53826</v>
      </c>
      <c r="O100" s="22">
        <v>49091</v>
      </c>
      <c r="P100" s="22">
        <v>44202</v>
      </c>
      <c r="Q100" s="22">
        <v>417607</v>
      </c>
      <c r="R100" s="22">
        <v>685996</v>
      </c>
    </row>
    <row r="101" spans="1:1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1009633</v>
      </c>
      <c r="F101" s="22">
        <v>1041995</v>
      </c>
      <c r="G101" s="22">
        <v>1075405</v>
      </c>
      <c r="H101" s="22">
        <v>1109898</v>
      </c>
      <c r="I101" s="22">
        <v>1145509</v>
      </c>
      <c r="J101" s="22">
        <v>6898182</v>
      </c>
      <c r="K101" s="22">
        <v>12280622</v>
      </c>
      <c r="L101" s="22">
        <v>382216</v>
      </c>
      <c r="M101" s="22">
        <v>349854</v>
      </c>
      <c r="N101" s="22">
        <v>316444</v>
      </c>
      <c r="O101" s="22">
        <v>281951</v>
      </c>
      <c r="P101" s="22">
        <v>246340</v>
      </c>
      <c r="Q101" s="22">
        <v>736715</v>
      </c>
      <c r="R101" s="22">
        <v>2313520</v>
      </c>
    </row>
    <row r="102" spans="1:1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242204</v>
      </c>
      <c r="F102" s="22">
        <v>248097</v>
      </c>
      <c r="G102" s="22">
        <v>249077</v>
      </c>
      <c r="H102" s="22">
        <v>248385</v>
      </c>
      <c r="I102" s="22">
        <v>238920</v>
      </c>
      <c r="J102" s="22">
        <v>1018527</v>
      </c>
      <c r="K102" s="22">
        <v>2245210</v>
      </c>
      <c r="L102" s="22">
        <v>68623</v>
      </c>
      <c r="M102" s="22">
        <v>61080</v>
      </c>
      <c r="N102" s="22">
        <v>53354</v>
      </c>
      <c r="O102" s="22">
        <v>45440</v>
      </c>
      <c r="P102" s="22">
        <v>37508</v>
      </c>
      <c r="Q102" s="22">
        <v>72785</v>
      </c>
      <c r="R102" s="22">
        <v>338790</v>
      </c>
    </row>
    <row r="103" spans="1:1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50769</v>
      </c>
      <c r="F103" s="22">
        <v>52956</v>
      </c>
      <c r="G103" s="22">
        <v>55238</v>
      </c>
      <c r="H103" s="22">
        <v>57620</v>
      </c>
      <c r="I103" s="22">
        <v>60104</v>
      </c>
      <c r="J103" s="22">
        <v>90735</v>
      </c>
      <c r="K103" s="22">
        <v>367422</v>
      </c>
      <c r="L103" s="22">
        <v>15021</v>
      </c>
      <c r="M103" s="22">
        <v>12834</v>
      </c>
      <c r="N103" s="22">
        <v>10552</v>
      </c>
      <c r="O103" s="22">
        <v>8170</v>
      </c>
      <c r="P103" s="22">
        <v>5685</v>
      </c>
      <c r="Q103" s="22">
        <v>3903</v>
      </c>
      <c r="R103" s="22">
        <v>56165</v>
      </c>
    </row>
    <row r="104" spans="1:1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54605</v>
      </c>
      <c r="F104" s="22">
        <v>56332</v>
      </c>
      <c r="G104" s="22">
        <v>58114</v>
      </c>
      <c r="H104" s="22">
        <v>59953</v>
      </c>
      <c r="I104" s="22">
        <v>61850</v>
      </c>
      <c r="J104" s="22">
        <v>905792</v>
      </c>
      <c r="K104" s="22">
        <v>1196646</v>
      </c>
      <c r="L104" s="22">
        <v>38769</v>
      </c>
      <c r="M104" s="22">
        <v>37042</v>
      </c>
      <c r="N104" s="22">
        <v>35260</v>
      </c>
      <c r="O104" s="22">
        <v>33421</v>
      </c>
      <c r="P104" s="22">
        <v>31523</v>
      </c>
      <c r="Q104" s="22">
        <v>270474</v>
      </c>
      <c r="R104" s="22">
        <v>446489</v>
      </c>
    </row>
    <row r="105" spans="1:1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339082</v>
      </c>
      <c r="F105" s="22">
        <v>275318</v>
      </c>
      <c r="G105" s="22">
        <v>284223</v>
      </c>
      <c r="H105" s="22">
        <v>235604</v>
      </c>
      <c r="I105" s="22">
        <v>242584</v>
      </c>
      <c r="J105" s="22">
        <v>2314241</v>
      </c>
      <c r="K105" s="22">
        <v>3691052</v>
      </c>
      <c r="L105" s="22">
        <v>101880</v>
      </c>
      <c r="M105" s="22">
        <v>90452</v>
      </c>
      <c r="N105" s="22">
        <v>81548</v>
      </c>
      <c r="O105" s="22">
        <v>72958</v>
      </c>
      <c r="P105" s="22">
        <v>65978</v>
      </c>
      <c r="Q105" s="22">
        <v>323125</v>
      </c>
      <c r="R105" s="22">
        <v>735941</v>
      </c>
    </row>
    <row r="106" spans="1:1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2637991</v>
      </c>
      <c r="F106" s="22">
        <v>2840545</v>
      </c>
      <c r="G106" s="22">
        <v>2927195</v>
      </c>
      <c r="H106" s="22">
        <v>3017000</v>
      </c>
      <c r="I106" s="22">
        <v>2983711</v>
      </c>
      <c r="J106" s="22">
        <v>27922328</v>
      </c>
      <c r="K106" s="22">
        <v>42328770</v>
      </c>
      <c r="L106" s="22">
        <v>1258076</v>
      </c>
      <c r="M106" s="22">
        <v>1177696</v>
      </c>
      <c r="N106" s="22">
        <v>1091046</v>
      </c>
      <c r="O106" s="22">
        <v>1001178</v>
      </c>
      <c r="P106" s="22">
        <v>929108</v>
      </c>
      <c r="Q106" s="22">
        <v>6074234</v>
      </c>
      <c r="R106" s="22">
        <v>11531338</v>
      </c>
    </row>
    <row r="107" spans="1:1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169037</v>
      </c>
      <c r="F107" s="22">
        <v>174871</v>
      </c>
      <c r="G107" s="22">
        <v>180909</v>
      </c>
      <c r="H107" s="22">
        <v>187158</v>
      </c>
      <c r="I107" s="22">
        <v>193626</v>
      </c>
      <c r="J107" s="22">
        <v>1378247</v>
      </c>
      <c r="K107" s="22">
        <v>2283848</v>
      </c>
      <c r="L107" s="22">
        <v>75626</v>
      </c>
      <c r="M107" s="22">
        <v>69791</v>
      </c>
      <c r="N107" s="22">
        <v>63753</v>
      </c>
      <c r="O107" s="22">
        <v>57504</v>
      </c>
      <c r="P107" s="22">
        <v>51036</v>
      </c>
      <c r="Q107" s="22">
        <v>158520</v>
      </c>
      <c r="R107" s="22">
        <v>476230</v>
      </c>
    </row>
    <row r="108" spans="1:1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758127</v>
      </c>
      <c r="F108" s="22">
        <v>413806</v>
      </c>
      <c r="G108" s="22">
        <v>347414</v>
      </c>
      <c r="H108" s="22">
        <v>229033</v>
      </c>
      <c r="I108" s="22">
        <v>175796</v>
      </c>
      <c r="J108" s="22">
        <v>1018630</v>
      </c>
      <c r="K108" s="22">
        <v>2942806</v>
      </c>
      <c r="L108" s="22">
        <v>112709</v>
      </c>
      <c r="M108" s="22">
        <v>75609</v>
      </c>
      <c r="N108" s="22">
        <v>51896</v>
      </c>
      <c r="O108" s="22">
        <v>43464</v>
      </c>
      <c r="P108" s="22">
        <v>32249</v>
      </c>
      <c r="Q108" s="22">
        <v>109266</v>
      </c>
      <c r="R108" s="22">
        <v>425193</v>
      </c>
    </row>
    <row r="109" spans="1:1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115123</v>
      </c>
      <c r="F109" s="22">
        <v>118810</v>
      </c>
      <c r="G109" s="22">
        <v>122679</v>
      </c>
      <c r="H109" s="22">
        <v>126739</v>
      </c>
      <c r="I109" s="22">
        <v>130999</v>
      </c>
      <c r="J109" s="22">
        <v>989095</v>
      </c>
      <c r="K109" s="22">
        <v>1603445</v>
      </c>
      <c r="L109" s="22">
        <v>75886</v>
      </c>
      <c r="M109" s="22">
        <v>70919</v>
      </c>
      <c r="N109" s="22">
        <v>65770</v>
      </c>
      <c r="O109" s="22">
        <v>60430</v>
      </c>
      <c r="P109" s="22">
        <v>54890</v>
      </c>
      <c r="Q109" s="22">
        <v>332083</v>
      </c>
      <c r="R109" s="22">
        <v>659978</v>
      </c>
    </row>
    <row r="110" spans="1:1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283109</v>
      </c>
      <c r="F110" s="22">
        <v>295407</v>
      </c>
      <c r="G110" s="22">
        <v>308282</v>
      </c>
      <c r="H110" s="22">
        <v>321762</v>
      </c>
      <c r="I110" s="22">
        <v>335878</v>
      </c>
      <c r="J110" s="22">
        <v>3471680</v>
      </c>
      <c r="K110" s="22">
        <v>5016118</v>
      </c>
      <c r="L110" s="22">
        <v>188042</v>
      </c>
      <c r="M110" s="22">
        <v>175744</v>
      </c>
      <c r="N110" s="22">
        <v>162869</v>
      </c>
      <c r="O110" s="22">
        <v>149388</v>
      </c>
      <c r="P110" s="22">
        <v>135273</v>
      </c>
      <c r="Q110" s="22">
        <v>889565</v>
      </c>
      <c r="R110" s="22">
        <v>1700881</v>
      </c>
    </row>
    <row r="111" spans="1:1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973340</v>
      </c>
      <c r="F111" s="22">
        <v>982765</v>
      </c>
      <c r="G111" s="22">
        <v>1004337</v>
      </c>
      <c r="H111" s="22">
        <v>1013949</v>
      </c>
      <c r="I111" s="22">
        <v>1978325</v>
      </c>
      <c r="J111" s="22">
        <v>10596423</v>
      </c>
      <c r="K111" s="22">
        <v>16549139</v>
      </c>
      <c r="L111" s="22">
        <v>500085</v>
      </c>
      <c r="M111" s="22">
        <v>467045</v>
      </c>
      <c r="N111" s="22">
        <v>433843</v>
      </c>
      <c r="O111" s="22">
        <v>399994</v>
      </c>
      <c r="P111" s="22">
        <v>365487</v>
      </c>
      <c r="Q111" s="22">
        <v>2356556</v>
      </c>
      <c r="R111" s="22">
        <v>4523010</v>
      </c>
    </row>
    <row r="112" spans="1:1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79244</v>
      </c>
      <c r="F112" s="22">
        <v>81456</v>
      </c>
      <c r="G112" s="22">
        <v>83730</v>
      </c>
      <c r="H112" s="22">
        <v>86068</v>
      </c>
      <c r="I112" s="22">
        <v>88472</v>
      </c>
      <c r="J112" s="22">
        <v>1476225</v>
      </c>
      <c r="K112" s="22">
        <v>1895195</v>
      </c>
      <c r="L112" s="22">
        <v>52963</v>
      </c>
      <c r="M112" s="22">
        <v>50663</v>
      </c>
      <c r="N112" s="22">
        <v>48299</v>
      </c>
      <c r="O112" s="22">
        <v>45869</v>
      </c>
      <c r="P112" s="22">
        <v>43370</v>
      </c>
      <c r="Q112" s="22">
        <v>357524</v>
      </c>
      <c r="R112" s="22">
        <v>598688</v>
      </c>
    </row>
    <row r="113" spans="1:1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2541429</v>
      </c>
      <c r="F113" s="22">
        <v>2634450</v>
      </c>
      <c r="G113" s="22">
        <v>2731572</v>
      </c>
      <c r="H113" s="22">
        <v>2770732</v>
      </c>
      <c r="I113" s="22">
        <v>1971156</v>
      </c>
      <c r="J113" s="22">
        <v>38095347</v>
      </c>
      <c r="K113" s="22">
        <v>50744686</v>
      </c>
      <c r="L113" s="22">
        <v>2168792</v>
      </c>
      <c r="M113" s="22">
        <v>2074412</v>
      </c>
      <c r="N113" s="22">
        <v>1975811</v>
      </c>
      <c r="O113" s="22">
        <v>1872664</v>
      </c>
      <c r="P113" s="22">
        <v>1774331</v>
      </c>
      <c r="Q113" s="22">
        <v>14449456</v>
      </c>
      <c r="R113" s="22">
        <v>24315466</v>
      </c>
    </row>
    <row r="114" spans="1:1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80000</v>
      </c>
      <c r="F114" s="22">
        <v>80000</v>
      </c>
      <c r="G114" s="22">
        <v>80000</v>
      </c>
      <c r="H114" s="22">
        <v>80000</v>
      </c>
      <c r="I114" s="22">
        <v>80000</v>
      </c>
      <c r="J114" s="22">
        <v>0</v>
      </c>
      <c r="K114" s="22">
        <v>400000</v>
      </c>
      <c r="L114" s="22">
        <v>20064</v>
      </c>
      <c r="M114" s="22">
        <v>15840</v>
      </c>
      <c r="N114" s="22">
        <v>11616</v>
      </c>
      <c r="O114" s="22">
        <v>7392</v>
      </c>
      <c r="P114" s="22">
        <v>3168</v>
      </c>
      <c r="Q114" s="22">
        <v>0</v>
      </c>
      <c r="R114" s="22">
        <v>58080</v>
      </c>
    </row>
    <row r="115" spans="1:1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536442</v>
      </c>
      <c r="F115" s="22">
        <v>550748</v>
      </c>
      <c r="G115" s="22">
        <v>551159</v>
      </c>
      <c r="H115" s="22">
        <v>564447</v>
      </c>
      <c r="I115" s="22">
        <v>581079</v>
      </c>
      <c r="J115" s="22">
        <v>4260264</v>
      </c>
      <c r="K115" s="22">
        <v>7044139</v>
      </c>
      <c r="L115" s="22">
        <v>203942</v>
      </c>
      <c r="M115" s="22">
        <v>187072</v>
      </c>
      <c r="N115" s="22">
        <v>170324</v>
      </c>
      <c r="O115" s="22">
        <v>154136</v>
      </c>
      <c r="P115" s="22">
        <v>137503</v>
      </c>
      <c r="Q115" s="22">
        <v>579750</v>
      </c>
      <c r="R115" s="22">
        <v>1432727</v>
      </c>
    </row>
    <row r="116" spans="1:1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70536</v>
      </c>
      <c r="F116" s="22">
        <v>73020</v>
      </c>
      <c r="G116" s="22">
        <v>75599</v>
      </c>
      <c r="H116" s="22">
        <v>78274</v>
      </c>
      <c r="I116" s="22">
        <v>81050</v>
      </c>
      <c r="J116" s="22">
        <v>1400565</v>
      </c>
      <c r="K116" s="22">
        <v>1779044</v>
      </c>
      <c r="L116" s="22">
        <v>54084</v>
      </c>
      <c r="M116" s="22">
        <v>51600</v>
      </c>
      <c r="N116" s="22">
        <v>49021</v>
      </c>
      <c r="O116" s="22">
        <v>46346</v>
      </c>
      <c r="P116" s="22">
        <v>43570</v>
      </c>
      <c r="Q116" s="22">
        <v>500957</v>
      </c>
      <c r="R116" s="22">
        <v>745578</v>
      </c>
    </row>
    <row r="117" spans="1:1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563397</v>
      </c>
      <c r="F117" s="22">
        <v>580564</v>
      </c>
      <c r="G117" s="22">
        <v>598270</v>
      </c>
      <c r="H117" s="22">
        <v>606311</v>
      </c>
      <c r="I117" s="22">
        <v>624911</v>
      </c>
      <c r="J117" s="22">
        <v>15251252</v>
      </c>
      <c r="K117" s="22">
        <v>18224705</v>
      </c>
      <c r="L117" s="22">
        <v>553980</v>
      </c>
      <c r="M117" s="22">
        <v>536813</v>
      </c>
      <c r="N117" s="22">
        <v>519107</v>
      </c>
      <c r="O117" s="22">
        <v>500903</v>
      </c>
      <c r="P117" s="22">
        <v>482303</v>
      </c>
      <c r="Q117" s="22">
        <v>5135587</v>
      </c>
      <c r="R117" s="22">
        <v>7728693</v>
      </c>
    </row>
    <row r="118" spans="1:1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194398</v>
      </c>
      <c r="F118" s="22">
        <v>202926</v>
      </c>
      <c r="G118" s="22">
        <v>157347</v>
      </c>
      <c r="H118" s="22">
        <v>111692</v>
      </c>
      <c r="I118" s="22">
        <v>98513</v>
      </c>
      <c r="J118" s="22">
        <v>653835</v>
      </c>
      <c r="K118" s="22">
        <v>1418711</v>
      </c>
      <c r="L118" s="22">
        <v>55857</v>
      </c>
      <c r="M118" s="22">
        <v>46926</v>
      </c>
      <c r="N118" s="22">
        <v>38497</v>
      </c>
      <c r="O118" s="22">
        <v>31502</v>
      </c>
      <c r="P118" s="22">
        <v>27213</v>
      </c>
      <c r="Q118" s="22">
        <v>97062</v>
      </c>
      <c r="R118" s="22">
        <v>297057</v>
      </c>
    </row>
    <row r="119" spans="1:1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583276</v>
      </c>
      <c r="F119" s="22">
        <v>561806</v>
      </c>
      <c r="G119" s="22">
        <v>366394</v>
      </c>
      <c r="H119" s="22">
        <v>309037</v>
      </c>
      <c r="I119" s="22">
        <v>132058</v>
      </c>
      <c r="J119" s="22">
        <v>135616</v>
      </c>
      <c r="K119" s="22">
        <v>2088187</v>
      </c>
      <c r="L119" s="22">
        <v>63155</v>
      </c>
      <c r="M119" s="22">
        <v>42707</v>
      </c>
      <c r="N119" s="22">
        <v>22715</v>
      </c>
      <c r="O119" s="22">
        <v>13439</v>
      </c>
      <c r="P119" s="22">
        <v>6285</v>
      </c>
      <c r="Q119" s="22">
        <v>2728</v>
      </c>
      <c r="R119" s="22">
        <v>151029</v>
      </c>
    </row>
    <row r="120" spans="1:1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1315143</v>
      </c>
      <c r="F120" s="22">
        <v>1274515</v>
      </c>
      <c r="G120" s="22">
        <v>1258003</v>
      </c>
      <c r="H120" s="22">
        <v>856752</v>
      </c>
      <c r="I120" s="22">
        <v>739934</v>
      </c>
      <c r="J120" s="22">
        <v>7669373</v>
      </c>
      <c r="K120" s="22">
        <v>13113720</v>
      </c>
      <c r="L120" s="22">
        <v>430788</v>
      </c>
      <c r="M120" s="22">
        <v>385132</v>
      </c>
      <c r="N120" s="22">
        <v>340671</v>
      </c>
      <c r="O120" s="22">
        <v>297914</v>
      </c>
      <c r="P120" s="22">
        <v>265804</v>
      </c>
      <c r="Q120" s="22">
        <v>1535873</v>
      </c>
      <c r="R120" s="22">
        <v>3256182</v>
      </c>
    </row>
    <row r="121" spans="1:1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762170</v>
      </c>
      <c r="F121" s="22">
        <v>795839</v>
      </c>
      <c r="G121" s="22">
        <v>831011</v>
      </c>
      <c r="H121" s="22">
        <v>867755</v>
      </c>
      <c r="I121" s="22">
        <v>819377</v>
      </c>
      <c r="J121" s="22">
        <v>1529354</v>
      </c>
      <c r="K121" s="22">
        <v>5605506</v>
      </c>
      <c r="L121" s="22">
        <v>262041</v>
      </c>
      <c r="M121" s="22">
        <v>228372</v>
      </c>
      <c r="N121" s="22">
        <v>193200</v>
      </c>
      <c r="O121" s="22">
        <v>156457</v>
      </c>
      <c r="P121" s="22">
        <v>118071</v>
      </c>
      <c r="Q121" s="22">
        <v>134934</v>
      </c>
      <c r="R121" s="22">
        <v>1093075</v>
      </c>
    </row>
    <row r="122" spans="1:1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84486</v>
      </c>
      <c r="F122" s="22">
        <v>53102</v>
      </c>
      <c r="G122" s="22">
        <v>19761</v>
      </c>
      <c r="H122" s="22">
        <v>20708</v>
      </c>
      <c r="I122" s="22">
        <v>21709</v>
      </c>
      <c r="J122" s="22">
        <v>688811</v>
      </c>
      <c r="K122" s="22">
        <v>888577</v>
      </c>
      <c r="L122" s="22">
        <v>54145</v>
      </c>
      <c r="M122" s="22">
        <v>50607</v>
      </c>
      <c r="N122" s="22">
        <v>49025</v>
      </c>
      <c r="O122" s="22">
        <v>48078</v>
      </c>
      <c r="P122" s="22">
        <v>47077</v>
      </c>
      <c r="Q122" s="22">
        <v>141478</v>
      </c>
      <c r="R122" s="22">
        <v>390410</v>
      </c>
    </row>
    <row r="123" spans="1:1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908634</v>
      </c>
      <c r="F123" s="22">
        <v>936370</v>
      </c>
      <c r="G123" s="22">
        <v>815697</v>
      </c>
      <c r="H123" s="22">
        <v>807776</v>
      </c>
      <c r="I123" s="22">
        <v>819437</v>
      </c>
      <c r="J123" s="22">
        <v>5508968</v>
      </c>
      <c r="K123" s="22">
        <v>9796882</v>
      </c>
      <c r="L123" s="22">
        <v>323336</v>
      </c>
      <c r="M123" s="22">
        <v>295600</v>
      </c>
      <c r="N123" s="22">
        <v>268069</v>
      </c>
      <c r="O123" s="22">
        <v>243758</v>
      </c>
      <c r="P123" s="22">
        <v>219695</v>
      </c>
      <c r="Q123" s="22">
        <v>662323</v>
      </c>
      <c r="R123" s="22">
        <v>2012781</v>
      </c>
    </row>
    <row r="124" spans="1:1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213658</v>
      </c>
      <c r="F124" s="22">
        <v>366708</v>
      </c>
      <c r="G124" s="22">
        <v>119840</v>
      </c>
      <c r="H124" s="22">
        <v>0</v>
      </c>
      <c r="I124" s="22">
        <v>0</v>
      </c>
      <c r="J124" s="22">
        <v>0</v>
      </c>
      <c r="K124" s="22">
        <v>700206</v>
      </c>
      <c r="L124" s="22">
        <v>24309</v>
      </c>
      <c r="M124" s="22">
        <v>14150</v>
      </c>
      <c r="N124" s="22">
        <v>2402</v>
      </c>
      <c r="O124" s="22">
        <v>0</v>
      </c>
      <c r="P124" s="22">
        <v>0</v>
      </c>
      <c r="Q124" s="22">
        <v>0</v>
      </c>
      <c r="R124" s="22">
        <v>40861</v>
      </c>
    </row>
    <row r="125" spans="1:1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195928</v>
      </c>
      <c r="F125" s="22">
        <v>161209</v>
      </c>
      <c r="G125" s="22">
        <v>168176</v>
      </c>
      <c r="H125" s="22">
        <v>130499</v>
      </c>
      <c r="I125" s="22">
        <v>116256</v>
      </c>
      <c r="J125" s="22">
        <v>246912</v>
      </c>
      <c r="K125" s="22">
        <v>1018980</v>
      </c>
      <c r="L125" s="22">
        <v>40631</v>
      </c>
      <c r="M125" s="22">
        <v>32420</v>
      </c>
      <c r="N125" s="22">
        <v>25453</v>
      </c>
      <c r="O125" s="22">
        <v>18705</v>
      </c>
      <c r="P125" s="22">
        <v>13487</v>
      </c>
      <c r="Q125" s="22">
        <v>12573</v>
      </c>
      <c r="R125" s="22">
        <v>143269</v>
      </c>
    </row>
    <row r="126" spans="1:1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35487</v>
      </c>
      <c r="F126" s="22">
        <v>37127</v>
      </c>
      <c r="G126" s="22">
        <v>0</v>
      </c>
      <c r="H126" s="22">
        <v>0</v>
      </c>
      <c r="I126" s="22">
        <v>0</v>
      </c>
      <c r="J126" s="22">
        <v>0</v>
      </c>
      <c r="K126" s="22">
        <v>72614</v>
      </c>
      <c r="L126" s="22">
        <v>2917</v>
      </c>
      <c r="M126" s="22">
        <v>1277</v>
      </c>
      <c r="N126" s="22">
        <v>0</v>
      </c>
      <c r="O126" s="22">
        <v>0</v>
      </c>
      <c r="P126" s="22">
        <v>0</v>
      </c>
      <c r="Q126" s="22">
        <v>0</v>
      </c>
      <c r="R126" s="22">
        <v>4194</v>
      </c>
    </row>
    <row r="127" spans="1:1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414141</v>
      </c>
      <c r="F127" s="22">
        <v>420058</v>
      </c>
      <c r="G127" s="22">
        <v>391496</v>
      </c>
      <c r="H127" s="22">
        <v>362098</v>
      </c>
      <c r="I127" s="22">
        <v>371083</v>
      </c>
      <c r="J127" s="22">
        <v>2943802</v>
      </c>
      <c r="K127" s="22">
        <v>4902678</v>
      </c>
      <c r="L127" s="22">
        <v>116125</v>
      </c>
      <c r="M127" s="22">
        <v>107785</v>
      </c>
      <c r="N127" s="22">
        <v>96448</v>
      </c>
      <c r="O127" s="22">
        <v>87328</v>
      </c>
      <c r="P127" s="22">
        <v>78342</v>
      </c>
      <c r="Q127" s="22">
        <v>318826</v>
      </c>
      <c r="R127" s="22">
        <v>804854</v>
      </c>
    </row>
    <row r="128" spans="1:1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694669</v>
      </c>
      <c r="F128" s="22">
        <v>716948</v>
      </c>
      <c r="G128" s="22">
        <v>740093</v>
      </c>
      <c r="H128" s="22">
        <v>765456</v>
      </c>
      <c r="I128" s="22">
        <v>789801</v>
      </c>
      <c r="J128" s="22">
        <v>8793096</v>
      </c>
      <c r="K128" s="22">
        <v>12500063</v>
      </c>
      <c r="L128" s="22">
        <v>370008</v>
      </c>
      <c r="M128" s="22">
        <v>347729</v>
      </c>
      <c r="N128" s="22">
        <v>324584</v>
      </c>
      <c r="O128" s="22">
        <v>299221</v>
      </c>
      <c r="P128" s="22">
        <v>274846</v>
      </c>
      <c r="Q128" s="22">
        <v>1430879</v>
      </c>
      <c r="R128" s="22">
        <v>3047267</v>
      </c>
    </row>
    <row r="129" spans="1:1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1205458</v>
      </c>
      <c r="F129" s="22">
        <v>870997</v>
      </c>
      <c r="G129" s="22">
        <v>901011</v>
      </c>
      <c r="H129" s="22">
        <v>780470</v>
      </c>
      <c r="I129" s="22">
        <v>489098</v>
      </c>
      <c r="J129" s="22">
        <v>4130017</v>
      </c>
      <c r="K129" s="22">
        <v>8377051</v>
      </c>
      <c r="L129" s="22">
        <v>319889</v>
      </c>
      <c r="M129" s="22">
        <v>291000</v>
      </c>
      <c r="N129" s="22">
        <v>260986</v>
      </c>
      <c r="O129" s="22">
        <v>230733</v>
      </c>
      <c r="P129" s="22">
        <v>203940</v>
      </c>
      <c r="Q129" s="22">
        <v>930547</v>
      </c>
      <c r="R129" s="22">
        <v>2237095</v>
      </c>
    </row>
    <row r="130" spans="1:1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47436</v>
      </c>
      <c r="F130" s="22">
        <v>48153</v>
      </c>
      <c r="G130" s="22">
        <v>48885</v>
      </c>
      <c r="H130" s="22">
        <v>49634</v>
      </c>
      <c r="I130" s="22">
        <v>50400</v>
      </c>
      <c r="J130" s="22">
        <v>352451</v>
      </c>
      <c r="K130" s="22">
        <v>596959</v>
      </c>
      <c r="L130" s="22">
        <v>8624</v>
      </c>
      <c r="M130" s="22">
        <v>7907</v>
      </c>
      <c r="N130" s="22">
        <v>7175</v>
      </c>
      <c r="O130" s="22">
        <v>6426</v>
      </c>
      <c r="P130" s="22">
        <v>5659</v>
      </c>
      <c r="Q130" s="22">
        <v>16830</v>
      </c>
      <c r="R130" s="22">
        <v>52621</v>
      </c>
    </row>
    <row r="131" spans="1:1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8365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8365</v>
      </c>
      <c r="L132" s="22">
        <v>201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201</v>
      </c>
    </row>
    <row r="133" spans="1:1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346165</v>
      </c>
      <c r="F133" s="22">
        <v>199144</v>
      </c>
      <c r="G133" s="22">
        <v>208175</v>
      </c>
      <c r="H133" s="22">
        <v>177805</v>
      </c>
      <c r="I133" s="22">
        <v>144880</v>
      </c>
      <c r="J133" s="22">
        <v>175654</v>
      </c>
      <c r="K133" s="22">
        <v>1251823</v>
      </c>
      <c r="L133" s="22">
        <v>49493</v>
      </c>
      <c r="M133" s="22">
        <v>34811</v>
      </c>
      <c r="N133" s="22">
        <v>25781</v>
      </c>
      <c r="O133" s="22">
        <v>16314</v>
      </c>
      <c r="P133" s="22">
        <v>9403</v>
      </c>
      <c r="Q133" s="22">
        <v>5602</v>
      </c>
      <c r="R133" s="22">
        <v>141404</v>
      </c>
    </row>
    <row r="134" spans="1:1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1061394</v>
      </c>
      <c r="F134" s="22">
        <v>959204</v>
      </c>
      <c r="G134" s="22">
        <v>651185</v>
      </c>
      <c r="H134" s="22">
        <v>670253</v>
      </c>
      <c r="I134" s="22">
        <v>384097</v>
      </c>
      <c r="J134" s="22">
        <v>836077</v>
      </c>
      <c r="K134" s="22">
        <v>4562210</v>
      </c>
      <c r="L134" s="22">
        <v>138274</v>
      </c>
      <c r="M134" s="22">
        <v>106459</v>
      </c>
      <c r="N134" s="22">
        <v>82631</v>
      </c>
      <c r="O134" s="22">
        <v>63563</v>
      </c>
      <c r="P134" s="22">
        <v>43915</v>
      </c>
      <c r="Q134" s="22">
        <v>191126</v>
      </c>
      <c r="R134" s="22">
        <v>625968</v>
      </c>
    </row>
    <row r="135" spans="1:1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508920</v>
      </c>
      <c r="F135" s="22">
        <v>535562</v>
      </c>
      <c r="G135" s="22">
        <v>240506</v>
      </c>
      <c r="H135" s="22">
        <v>248455</v>
      </c>
      <c r="I135" s="22">
        <v>256692</v>
      </c>
      <c r="J135" s="22">
        <v>1530138</v>
      </c>
      <c r="K135" s="22">
        <v>3320273</v>
      </c>
      <c r="L135" s="22">
        <v>71289</v>
      </c>
      <c r="M135" s="22">
        <v>56123</v>
      </c>
      <c r="N135" s="22">
        <v>69231</v>
      </c>
      <c r="O135" s="22">
        <v>61573</v>
      </c>
      <c r="P135" s="22">
        <v>53337</v>
      </c>
      <c r="Q135" s="22">
        <v>19417</v>
      </c>
      <c r="R135" s="22">
        <v>330970</v>
      </c>
    </row>
    <row r="136" spans="1:1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436419</v>
      </c>
      <c r="F136" s="22">
        <v>458423</v>
      </c>
      <c r="G136" s="22">
        <v>481538</v>
      </c>
      <c r="H136" s="22">
        <v>505815</v>
      </c>
      <c r="I136" s="22">
        <v>531319</v>
      </c>
      <c r="J136" s="22">
        <v>3086486</v>
      </c>
      <c r="K136" s="22">
        <v>5500000</v>
      </c>
      <c r="L136" s="22">
        <v>268533</v>
      </c>
      <c r="M136" s="22">
        <v>246529</v>
      </c>
      <c r="N136" s="22">
        <v>223416</v>
      </c>
      <c r="O136" s="22">
        <v>199136</v>
      </c>
      <c r="P136" s="22">
        <v>173633</v>
      </c>
      <c r="Q136" s="22">
        <v>438273</v>
      </c>
      <c r="R136" s="22">
        <v>1549520</v>
      </c>
    </row>
    <row r="137" spans="1:1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107274</v>
      </c>
      <c r="F137" s="22">
        <v>97788</v>
      </c>
      <c r="G137" s="22">
        <v>17233</v>
      </c>
      <c r="H137" s="22">
        <v>0</v>
      </c>
      <c r="I137" s="22">
        <v>0</v>
      </c>
      <c r="J137" s="22">
        <v>0</v>
      </c>
      <c r="K137" s="22">
        <v>222295</v>
      </c>
      <c r="L137" s="22">
        <v>11359</v>
      </c>
      <c r="M137" s="22">
        <v>4820</v>
      </c>
      <c r="N137" s="22">
        <v>190</v>
      </c>
      <c r="O137" s="22">
        <v>0</v>
      </c>
      <c r="P137" s="22">
        <v>0</v>
      </c>
      <c r="Q137" s="22">
        <v>0</v>
      </c>
      <c r="R137" s="22">
        <v>16369</v>
      </c>
    </row>
    <row r="138" spans="1:1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168337</v>
      </c>
      <c r="F138" s="22">
        <v>174634</v>
      </c>
      <c r="G138" s="22">
        <v>181175</v>
      </c>
      <c r="H138" s="22">
        <v>187967</v>
      </c>
      <c r="I138" s="22">
        <v>195023</v>
      </c>
      <c r="J138" s="22">
        <v>1379755</v>
      </c>
      <c r="K138" s="22">
        <v>2286891</v>
      </c>
      <c r="L138" s="22">
        <v>85361</v>
      </c>
      <c r="M138" s="22">
        <v>79063</v>
      </c>
      <c r="N138" s="22">
        <v>72523</v>
      </c>
      <c r="O138" s="22">
        <v>65730</v>
      </c>
      <c r="P138" s="22">
        <v>58675</v>
      </c>
      <c r="Q138" s="22">
        <v>350435</v>
      </c>
      <c r="R138" s="22">
        <v>711787</v>
      </c>
    </row>
    <row r="139" spans="1:1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302518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302518</v>
      </c>
      <c r="L139" s="22">
        <v>1907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1907</v>
      </c>
    </row>
    <row r="140" spans="1:1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170687</v>
      </c>
      <c r="F140" s="22">
        <v>153519</v>
      </c>
      <c r="G140" s="22">
        <v>156587</v>
      </c>
      <c r="H140" s="22">
        <v>159748</v>
      </c>
      <c r="I140" s="22">
        <v>129516</v>
      </c>
      <c r="J140" s="22">
        <v>131214</v>
      </c>
      <c r="K140" s="22">
        <v>901271</v>
      </c>
      <c r="L140" s="22">
        <v>16804</v>
      </c>
      <c r="M140" s="22">
        <v>12067</v>
      </c>
      <c r="N140" s="22">
        <v>8999</v>
      </c>
      <c r="O140" s="22">
        <v>5838</v>
      </c>
      <c r="P140" s="22">
        <v>2986</v>
      </c>
      <c r="Q140" s="22">
        <v>1288</v>
      </c>
      <c r="R140" s="22">
        <v>47982</v>
      </c>
    </row>
    <row r="141" spans="1:1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163412</v>
      </c>
      <c r="F141" s="22">
        <v>123194</v>
      </c>
      <c r="G141" s="22">
        <v>120238</v>
      </c>
      <c r="H141" s="22">
        <v>125526</v>
      </c>
      <c r="I141" s="22">
        <v>124357</v>
      </c>
      <c r="J141" s="22">
        <v>530140</v>
      </c>
      <c r="K141" s="22">
        <v>1186867</v>
      </c>
      <c r="L141" s="22">
        <v>50455</v>
      </c>
      <c r="M141" s="22">
        <v>45374</v>
      </c>
      <c r="N141" s="22">
        <v>40287</v>
      </c>
      <c r="O141" s="22">
        <v>34999</v>
      </c>
      <c r="P141" s="22">
        <v>29475</v>
      </c>
      <c r="Q141" s="22">
        <v>58320</v>
      </c>
      <c r="R141" s="22">
        <v>258910</v>
      </c>
    </row>
    <row r="142" spans="1:1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197815</v>
      </c>
      <c r="F142" s="22">
        <v>186402</v>
      </c>
      <c r="G142" s="22">
        <v>193154</v>
      </c>
      <c r="H142" s="22">
        <v>165049</v>
      </c>
      <c r="I142" s="22">
        <v>170997</v>
      </c>
      <c r="J142" s="22">
        <v>1518317</v>
      </c>
      <c r="K142" s="22">
        <v>2431734</v>
      </c>
      <c r="L142" s="22">
        <v>84005</v>
      </c>
      <c r="M142" s="22">
        <v>77188</v>
      </c>
      <c r="N142" s="22">
        <v>70436</v>
      </c>
      <c r="O142" s="22">
        <v>63751</v>
      </c>
      <c r="P142" s="22">
        <v>57804</v>
      </c>
      <c r="Q142" s="22">
        <v>233577</v>
      </c>
      <c r="R142" s="22">
        <v>586761</v>
      </c>
    </row>
    <row r="143" spans="1:1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104124</v>
      </c>
      <c r="F145" s="22">
        <v>107085</v>
      </c>
      <c r="G145" s="22">
        <v>110140</v>
      </c>
      <c r="H145" s="22">
        <v>113292</v>
      </c>
      <c r="I145" s="22">
        <v>96651</v>
      </c>
      <c r="J145" s="22">
        <v>911225</v>
      </c>
      <c r="K145" s="22">
        <v>1442517</v>
      </c>
      <c r="L145" s="22">
        <v>37040</v>
      </c>
      <c r="M145" s="22">
        <v>34079</v>
      </c>
      <c r="N145" s="22">
        <v>31024</v>
      </c>
      <c r="O145" s="22">
        <v>27872</v>
      </c>
      <c r="P145" s="22">
        <v>24860</v>
      </c>
      <c r="Q145" s="22">
        <v>119090</v>
      </c>
      <c r="R145" s="22">
        <v>273965</v>
      </c>
    </row>
    <row r="146" spans="1:1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1065895</v>
      </c>
      <c r="F146" s="22">
        <v>1096928</v>
      </c>
      <c r="G146" s="22">
        <v>1128880</v>
      </c>
      <c r="H146" s="22">
        <v>1047177</v>
      </c>
      <c r="I146" s="22">
        <v>961900</v>
      </c>
      <c r="J146" s="22">
        <v>11906634</v>
      </c>
      <c r="K146" s="22">
        <v>17207414</v>
      </c>
      <c r="L146" s="22">
        <v>496675</v>
      </c>
      <c r="M146" s="22">
        <v>465642</v>
      </c>
      <c r="N146" s="22">
        <v>433690</v>
      </c>
      <c r="O146" s="22">
        <v>400791</v>
      </c>
      <c r="P146" s="22">
        <v>371466</v>
      </c>
      <c r="Q146" s="22">
        <v>1996909</v>
      </c>
      <c r="R146" s="22">
        <v>4165173</v>
      </c>
    </row>
    <row r="147" spans="1:1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94525</v>
      </c>
      <c r="F147" s="22">
        <v>90195</v>
      </c>
      <c r="G147" s="22">
        <v>94024</v>
      </c>
      <c r="H147" s="22">
        <v>98026</v>
      </c>
      <c r="I147" s="22">
        <v>102207</v>
      </c>
      <c r="J147" s="22">
        <v>911014</v>
      </c>
      <c r="K147" s="22">
        <v>1389991</v>
      </c>
      <c r="L147" s="22">
        <v>54696</v>
      </c>
      <c r="M147" s="22">
        <v>50945</v>
      </c>
      <c r="N147" s="22">
        <v>47116</v>
      </c>
      <c r="O147" s="22">
        <v>43114</v>
      </c>
      <c r="P147" s="22">
        <v>38933</v>
      </c>
      <c r="Q147" s="22">
        <v>153730</v>
      </c>
      <c r="R147" s="22">
        <v>388534</v>
      </c>
    </row>
    <row r="148" spans="1:1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8372</v>
      </c>
      <c r="F148" s="22">
        <v>8728</v>
      </c>
      <c r="G148" s="22">
        <v>9099</v>
      </c>
      <c r="H148" s="22">
        <v>9486</v>
      </c>
      <c r="I148" s="22">
        <v>9889</v>
      </c>
      <c r="J148" s="22">
        <v>65511</v>
      </c>
      <c r="K148" s="22">
        <v>111085</v>
      </c>
      <c r="L148" s="22">
        <v>2633</v>
      </c>
      <c r="M148" s="22">
        <v>2277</v>
      </c>
      <c r="N148" s="22">
        <v>1906</v>
      </c>
      <c r="O148" s="22">
        <v>1519</v>
      </c>
      <c r="P148" s="22">
        <v>1116</v>
      </c>
      <c r="Q148" s="22">
        <v>51220</v>
      </c>
      <c r="R148" s="22">
        <v>60671</v>
      </c>
    </row>
    <row r="149" spans="1:1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20320</v>
      </c>
      <c r="F149" s="22">
        <v>21249</v>
      </c>
      <c r="G149" s="22">
        <v>22220</v>
      </c>
      <c r="H149" s="22">
        <v>23234</v>
      </c>
      <c r="I149" s="22">
        <v>24297</v>
      </c>
      <c r="J149" s="22">
        <v>38542</v>
      </c>
      <c r="K149" s="22">
        <v>149862</v>
      </c>
      <c r="L149" s="22">
        <v>6544</v>
      </c>
      <c r="M149" s="22">
        <v>5615</v>
      </c>
      <c r="N149" s="22">
        <v>4645</v>
      </c>
      <c r="O149" s="22">
        <v>3626</v>
      </c>
      <c r="P149" s="22">
        <v>4322</v>
      </c>
      <c r="Q149" s="22">
        <v>1754</v>
      </c>
      <c r="R149" s="22">
        <v>26506</v>
      </c>
    </row>
    <row r="150" spans="1:1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1030973</v>
      </c>
      <c r="F150" s="22">
        <v>915332</v>
      </c>
      <c r="G150" s="22">
        <v>940059</v>
      </c>
      <c r="H150" s="22">
        <v>965474</v>
      </c>
      <c r="I150" s="22">
        <v>991586</v>
      </c>
      <c r="J150" s="22">
        <v>16784462</v>
      </c>
      <c r="K150" s="22">
        <v>21627886</v>
      </c>
      <c r="L150" s="22">
        <v>557780</v>
      </c>
      <c r="M150" s="22">
        <v>530573</v>
      </c>
      <c r="N150" s="22">
        <v>505836</v>
      </c>
      <c r="O150" s="22">
        <v>480421</v>
      </c>
      <c r="P150" s="22">
        <v>454309</v>
      </c>
      <c r="Q150" s="22">
        <v>3509289</v>
      </c>
      <c r="R150" s="22">
        <v>6038208</v>
      </c>
    </row>
    <row r="151" spans="1:1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812230</v>
      </c>
      <c r="F151" s="22">
        <v>839912</v>
      </c>
      <c r="G151" s="22">
        <v>868634</v>
      </c>
      <c r="H151" s="22">
        <v>772157</v>
      </c>
      <c r="I151" s="22">
        <v>795455</v>
      </c>
      <c r="J151" s="22">
        <v>14658455</v>
      </c>
      <c r="K151" s="22">
        <v>18746843</v>
      </c>
      <c r="L151" s="22">
        <v>545408</v>
      </c>
      <c r="M151" s="22">
        <v>517726</v>
      </c>
      <c r="N151" s="22">
        <v>489004</v>
      </c>
      <c r="O151" s="22">
        <v>459197</v>
      </c>
      <c r="P151" s="22">
        <v>435899</v>
      </c>
      <c r="Q151" s="22">
        <v>3863583</v>
      </c>
      <c r="R151" s="22">
        <v>6310817</v>
      </c>
    </row>
    <row r="152" spans="1:1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97860</v>
      </c>
      <c r="F152" s="22">
        <v>102489</v>
      </c>
      <c r="G152" s="22">
        <v>107337</v>
      </c>
      <c r="H152" s="22">
        <v>112415</v>
      </c>
      <c r="I152" s="22">
        <v>117733</v>
      </c>
      <c r="J152" s="22">
        <v>677669</v>
      </c>
      <c r="K152" s="22">
        <v>1215503</v>
      </c>
      <c r="L152" s="22">
        <v>55706</v>
      </c>
      <c r="M152" s="22">
        <v>51077</v>
      </c>
      <c r="N152" s="22">
        <v>46228</v>
      </c>
      <c r="O152" s="22">
        <v>41151</v>
      </c>
      <c r="P152" s="22">
        <v>35833</v>
      </c>
      <c r="Q152" s="22">
        <v>90159</v>
      </c>
      <c r="R152" s="22">
        <v>320154</v>
      </c>
    </row>
    <row r="153" spans="1:1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136447</v>
      </c>
      <c r="F153" s="22">
        <v>139811</v>
      </c>
      <c r="G153" s="22">
        <v>143262</v>
      </c>
      <c r="H153" s="22">
        <v>146801</v>
      </c>
      <c r="I153" s="22">
        <v>150431</v>
      </c>
      <c r="J153" s="22">
        <v>3138339</v>
      </c>
      <c r="K153" s="22">
        <v>3855091</v>
      </c>
      <c r="L153" s="22">
        <v>92000</v>
      </c>
      <c r="M153" s="22">
        <v>88635</v>
      </c>
      <c r="N153" s="22">
        <v>85185</v>
      </c>
      <c r="O153" s="22">
        <v>81645</v>
      </c>
      <c r="P153" s="22">
        <v>78016</v>
      </c>
      <c r="Q153" s="22">
        <v>785285</v>
      </c>
      <c r="R153" s="22">
        <v>1210766</v>
      </c>
    </row>
    <row r="154" spans="1:1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2111084</v>
      </c>
      <c r="F154" s="22">
        <v>2181065</v>
      </c>
      <c r="G154" s="22">
        <v>2253746</v>
      </c>
      <c r="H154" s="22">
        <v>2307647</v>
      </c>
      <c r="I154" s="22">
        <v>2249690</v>
      </c>
      <c r="J154" s="22">
        <v>12523914</v>
      </c>
      <c r="K154" s="22">
        <v>23627146</v>
      </c>
      <c r="L154" s="22">
        <v>746524</v>
      </c>
      <c r="M154" s="22">
        <v>676843</v>
      </c>
      <c r="N154" s="22">
        <v>603862</v>
      </c>
      <c r="O154" s="22">
        <v>528506</v>
      </c>
      <c r="P154" s="22">
        <v>453472</v>
      </c>
      <c r="Q154" s="22">
        <v>2467505</v>
      </c>
      <c r="R154" s="22">
        <v>5476712</v>
      </c>
    </row>
    <row r="155" spans="1:1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261154</v>
      </c>
      <c r="F155" s="22">
        <v>270679</v>
      </c>
      <c r="G155" s="22">
        <v>280560</v>
      </c>
      <c r="H155" s="22">
        <v>290810</v>
      </c>
      <c r="I155" s="22">
        <v>301444</v>
      </c>
      <c r="J155" s="22">
        <v>1007499</v>
      </c>
      <c r="K155" s="22">
        <v>2412146</v>
      </c>
      <c r="L155" s="22">
        <v>82616</v>
      </c>
      <c r="M155" s="22">
        <v>73091</v>
      </c>
      <c r="N155" s="22">
        <v>63210</v>
      </c>
      <c r="O155" s="22">
        <v>52960</v>
      </c>
      <c r="P155" s="22">
        <v>42326</v>
      </c>
      <c r="Q155" s="22">
        <v>68613</v>
      </c>
      <c r="R155" s="22">
        <v>382816</v>
      </c>
    </row>
    <row r="156" spans="1:1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221308</v>
      </c>
      <c r="F156" s="22">
        <v>121991</v>
      </c>
      <c r="G156" s="22">
        <v>127365</v>
      </c>
      <c r="H156" s="22">
        <v>106352</v>
      </c>
      <c r="I156" s="22">
        <v>26986</v>
      </c>
      <c r="J156" s="22">
        <v>1246933</v>
      </c>
      <c r="K156" s="22">
        <v>1850935</v>
      </c>
      <c r="L156" s="22">
        <v>91261</v>
      </c>
      <c r="M156" s="22">
        <v>81854</v>
      </c>
      <c r="N156" s="22">
        <v>75303</v>
      </c>
      <c r="O156" s="22">
        <v>68645</v>
      </c>
      <c r="P156" s="22">
        <v>64742</v>
      </c>
      <c r="Q156" s="22">
        <v>908954</v>
      </c>
      <c r="R156" s="22">
        <v>1290759</v>
      </c>
    </row>
    <row r="157" spans="1:1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210518</v>
      </c>
      <c r="F157" s="22">
        <v>217594</v>
      </c>
      <c r="G157" s="22">
        <v>225019</v>
      </c>
      <c r="H157" s="22">
        <v>232809</v>
      </c>
      <c r="I157" s="22">
        <v>240983</v>
      </c>
      <c r="J157" s="22">
        <v>2167440</v>
      </c>
      <c r="K157" s="22">
        <v>3294363</v>
      </c>
      <c r="L157" s="22">
        <v>100417</v>
      </c>
      <c r="M157" s="22">
        <v>92316</v>
      </c>
      <c r="N157" s="22">
        <v>83573</v>
      </c>
      <c r="O157" s="22">
        <v>74764</v>
      </c>
      <c r="P157" s="22">
        <v>66590</v>
      </c>
      <c r="Q157" s="22">
        <v>318159</v>
      </c>
      <c r="R157" s="22">
        <v>735819</v>
      </c>
    </row>
    <row r="158" spans="1:1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633847</v>
      </c>
      <c r="F158" s="22">
        <v>665924</v>
      </c>
      <c r="G158" s="22">
        <v>699700</v>
      </c>
      <c r="H158" s="22">
        <v>735268</v>
      </c>
      <c r="I158" s="22">
        <v>772727</v>
      </c>
      <c r="J158" s="22">
        <v>22526153</v>
      </c>
      <c r="K158" s="22">
        <v>26033619</v>
      </c>
      <c r="L158" s="22">
        <v>1322819</v>
      </c>
      <c r="M158" s="22">
        <v>1290743</v>
      </c>
      <c r="N158" s="22">
        <v>1256967</v>
      </c>
      <c r="O158" s="22">
        <v>1221399</v>
      </c>
      <c r="P158" s="22">
        <v>1183941</v>
      </c>
      <c r="Q158" s="22">
        <v>18340719</v>
      </c>
      <c r="R158" s="22">
        <v>24616588</v>
      </c>
    </row>
    <row r="159" spans="1:1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68070</v>
      </c>
      <c r="F159" s="22">
        <v>73175</v>
      </c>
      <c r="G159" s="22">
        <v>78663</v>
      </c>
      <c r="H159" s="22">
        <v>84563</v>
      </c>
      <c r="I159" s="22">
        <v>0</v>
      </c>
      <c r="J159" s="22">
        <v>0</v>
      </c>
      <c r="K159" s="22">
        <v>304471</v>
      </c>
      <c r="L159" s="22">
        <v>22835</v>
      </c>
      <c r="M159" s="22">
        <v>17730</v>
      </c>
      <c r="N159" s="22">
        <v>12242</v>
      </c>
      <c r="O159" s="22">
        <v>6342</v>
      </c>
      <c r="P159" s="22">
        <v>0</v>
      </c>
      <c r="Q159" s="22">
        <v>0</v>
      </c>
      <c r="R159" s="22">
        <v>59149</v>
      </c>
    </row>
    <row r="160" spans="1:1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180347</v>
      </c>
      <c r="F160" s="22">
        <v>188827</v>
      </c>
      <c r="G160" s="22">
        <v>120020</v>
      </c>
      <c r="H160" s="22">
        <v>0</v>
      </c>
      <c r="I160" s="22">
        <v>0</v>
      </c>
      <c r="J160" s="22">
        <v>0</v>
      </c>
      <c r="K160" s="22">
        <v>489194</v>
      </c>
      <c r="L160" s="22">
        <v>20727</v>
      </c>
      <c r="M160" s="22">
        <v>12247</v>
      </c>
      <c r="N160" s="22">
        <v>4246</v>
      </c>
      <c r="O160" s="22">
        <v>0</v>
      </c>
      <c r="P160" s="22">
        <v>0</v>
      </c>
      <c r="Q160" s="22">
        <v>0</v>
      </c>
      <c r="R160" s="22">
        <v>37220</v>
      </c>
    </row>
    <row r="161" spans="1:1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632808</v>
      </c>
      <c r="F161" s="22">
        <v>650646</v>
      </c>
      <c r="G161" s="22">
        <v>681394</v>
      </c>
      <c r="H161" s="22">
        <v>713629</v>
      </c>
      <c r="I161" s="22">
        <v>747427</v>
      </c>
      <c r="J161" s="22">
        <v>4001867</v>
      </c>
      <c r="K161" s="22">
        <v>7427771</v>
      </c>
      <c r="L161" s="22">
        <v>337869</v>
      </c>
      <c r="M161" s="22">
        <v>308230</v>
      </c>
      <c r="N161" s="22">
        <v>277483</v>
      </c>
      <c r="O161" s="22">
        <v>245067</v>
      </c>
      <c r="P161" s="22">
        <v>211450</v>
      </c>
      <c r="Q161" s="22">
        <v>490839</v>
      </c>
      <c r="R161" s="22">
        <v>1870938</v>
      </c>
    </row>
    <row r="162" spans="1:1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393802</v>
      </c>
      <c r="F162" s="22">
        <v>364299</v>
      </c>
      <c r="G162" s="22">
        <v>362111</v>
      </c>
      <c r="H162" s="22">
        <v>359058</v>
      </c>
      <c r="I162" s="22">
        <v>336810</v>
      </c>
      <c r="J162" s="22">
        <v>2414830</v>
      </c>
      <c r="K162" s="22">
        <v>4230910</v>
      </c>
      <c r="L162" s="22">
        <v>133455</v>
      </c>
      <c r="M162" s="22">
        <v>118931</v>
      </c>
      <c r="N162" s="22">
        <v>105735</v>
      </c>
      <c r="O162" s="22">
        <v>92652</v>
      </c>
      <c r="P162" s="22">
        <v>80305</v>
      </c>
      <c r="Q162" s="22">
        <v>367227</v>
      </c>
      <c r="R162" s="22">
        <v>898305</v>
      </c>
    </row>
    <row r="163" spans="1:1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397244</v>
      </c>
      <c r="F163" s="22">
        <v>412546</v>
      </c>
      <c r="G163" s="22">
        <v>332056</v>
      </c>
      <c r="H163" s="22">
        <v>172945</v>
      </c>
      <c r="I163" s="22">
        <v>178433</v>
      </c>
      <c r="J163" s="22">
        <v>2072643</v>
      </c>
      <c r="K163" s="22">
        <v>3565867</v>
      </c>
      <c r="L163" s="22">
        <v>97186</v>
      </c>
      <c r="M163" s="22">
        <v>81884</v>
      </c>
      <c r="N163" s="22">
        <v>66943</v>
      </c>
      <c r="O163" s="22">
        <v>56243</v>
      </c>
      <c r="P163" s="22">
        <v>50754</v>
      </c>
      <c r="Q163" s="22">
        <v>372122</v>
      </c>
      <c r="R163" s="22">
        <v>725132</v>
      </c>
    </row>
    <row r="164" spans="1:1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263295</v>
      </c>
      <c r="F164" s="22">
        <v>244529</v>
      </c>
      <c r="G164" s="22">
        <v>28993</v>
      </c>
      <c r="H164" s="22">
        <v>29662</v>
      </c>
      <c r="I164" s="22">
        <v>30348</v>
      </c>
      <c r="J164" s="22">
        <v>464606</v>
      </c>
      <c r="K164" s="22">
        <v>1061433</v>
      </c>
      <c r="L164" s="22">
        <v>30274</v>
      </c>
      <c r="M164" s="22">
        <v>20895</v>
      </c>
      <c r="N164" s="22">
        <v>12551</v>
      </c>
      <c r="O164" s="22">
        <v>11881</v>
      </c>
      <c r="P164" s="22">
        <v>11196</v>
      </c>
      <c r="Q164" s="22">
        <v>75459</v>
      </c>
      <c r="R164" s="22">
        <v>162256</v>
      </c>
    </row>
    <row r="165" spans="1:1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755098</v>
      </c>
      <c r="F165" s="22">
        <v>525920</v>
      </c>
      <c r="G165" s="22">
        <v>505617</v>
      </c>
      <c r="H165" s="22">
        <v>526005</v>
      </c>
      <c r="I165" s="22">
        <v>547277</v>
      </c>
      <c r="J165" s="22">
        <v>5106805</v>
      </c>
      <c r="K165" s="22">
        <v>7966722</v>
      </c>
      <c r="L165" s="22">
        <v>326621</v>
      </c>
      <c r="M165" s="22">
        <v>301898</v>
      </c>
      <c r="N165" s="22">
        <v>281502</v>
      </c>
      <c r="O165" s="22">
        <v>261115</v>
      </c>
      <c r="P165" s="22">
        <v>239843</v>
      </c>
      <c r="Q165" s="22">
        <v>2306851</v>
      </c>
      <c r="R165" s="22">
        <v>3717830</v>
      </c>
    </row>
    <row r="166" spans="1:1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93596</v>
      </c>
      <c r="F166" s="22">
        <v>95896</v>
      </c>
      <c r="G166" s="22">
        <v>98252</v>
      </c>
      <c r="H166" s="22">
        <v>100667</v>
      </c>
      <c r="I166" s="22">
        <v>103140</v>
      </c>
      <c r="J166" s="22">
        <v>614283</v>
      </c>
      <c r="K166" s="22">
        <v>1105834</v>
      </c>
      <c r="L166" s="22">
        <v>26442</v>
      </c>
      <c r="M166" s="22">
        <v>24142</v>
      </c>
      <c r="N166" s="22">
        <v>21785</v>
      </c>
      <c r="O166" s="22">
        <v>19371</v>
      </c>
      <c r="P166" s="22">
        <v>16897</v>
      </c>
      <c r="Q166" s="22">
        <v>45922</v>
      </c>
      <c r="R166" s="22">
        <v>154559</v>
      </c>
    </row>
    <row r="167" spans="1:1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213915</v>
      </c>
      <c r="F167" s="22">
        <v>210942</v>
      </c>
      <c r="G167" s="22">
        <v>220030</v>
      </c>
      <c r="H167" s="22">
        <v>229524</v>
      </c>
      <c r="I167" s="22">
        <v>239791</v>
      </c>
      <c r="J167" s="22">
        <v>2804601</v>
      </c>
      <c r="K167" s="22">
        <v>3918803</v>
      </c>
      <c r="L167" s="22">
        <v>185635</v>
      </c>
      <c r="M167" s="22">
        <v>176481</v>
      </c>
      <c r="N167" s="22">
        <v>167393</v>
      </c>
      <c r="O167" s="22">
        <v>157899</v>
      </c>
      <c r="P167" s="22">
        <v>147980</v>
      </c>
      <c r="Q167" s="22">
        <v>1494487</v>
      </c>
      <c r="R167" s="22">
        <v>2329875</v>
      </c>
    </row>
    <row r="168" spans="1:1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2490701</v>
      </c>
      <c r="F168" s="22">
        <v>2599895</v>
      </c>
      <c r="G168" s="22">
        <v>2402942</v>
      </c>
      <c r="H168" s="22">
        <v>2513562</v>
      </c>
      <c r="I168" s="22">
        <v>2629321</v>
      </c>
      <c r="J168" s="22">
        <v>8611520</v>
      </c>
      <c r="K168" s="22">
        <v>21247941</v>
      </c>
      <c r="L168" s="22">
        <v>877528</v>
      </c>
      <c r="M168" s="22">
        <v>768337</v>
      </c>
      <c r="N168" s="22">
        <v>656307</v>
      </c>
      <c r="O168" s="22">
        <v>545688</v>
      </c>
      <c r="P168" s="22">
        <v>429929</v>
      </c>
      <c r="Q168" s="22">
        <v>1846432</v>
      </c>
      <c r="R168" s="22">
        <v>5124221</v>
      </c>
    </row>
    <row r="169" spans="1:1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50101</v>
      </c>
      <c r="F169" s="22">
        <v>51434</v>
      </c>
      <c r="G169" s="22">
        <v>52904</v>
      </c>
      <c r="H169" s="22">
        <v>54210</v>
      </c>
      <c r="I169" s="22">
        <v>55653</v>
      </c>
      <c r="J169" s="22">
        <v>188102</v>
      </c>
      <c r="K169" s="22">
        <v>452404</v>
      </c>
      <c r="L169" s="22">
        <v>11609</v>
      </c>
      <c r="M169" s="22">
        <v>10276</v>
      </c>
      <c r="N169" s="22">
        <v>8907</v>
      </c>
      <c r="O169" s="22">
        <v>7501</v>
      </c>
      <c r="P169" s="22">
        <v>6058</v>
      </c>
      <c r="Q169" s="22">
        <v>12149</v>
      </c>
      <c r="R169" s="22">
        <v>56500</v>
      </c>
    </row>
    <row r="170" spans="1:1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15102</v>
      </c>
      <c r="F170" s="22">
        <v>15700</v>
      </c>
      <c r="G170" s="22">
        <v>16323</v>
      </c>
      <c r="H170" s="22">
        <v>16973</v>
      </c>
      <c r="I170" s="22">
        <v>17649</v>
      </c>
      <c r="J170" s="22">
        <v>66235</v>
      </c>
      <c r="K170" s="22">
        <v>147982</v>
      </c>
      <c r="L170" s="22">
        <v>5611</v>
      </c>
      <c r="M170" s="22">
        <v>5013</v>
      </c>
      <c r="N170" s="22">
        <v>4389</v>
      </c>
      <c r="O170" s="22">
        <v>3740</v>
      </c>
      <c r="P170" s="22">
        <v>3063</v>
      </c>
      <c r="Q170" s="22">
        <v>9427</v>
      </c>
      <c r="R170" s="22">
        <v>31243</v>
      </c>
    </row>
    <row r="171" spans="1:1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880620</v>
      </c>
      <c r="F171" s="22">
        <v>462433</v>
      </c>
      <c r="G171" s="22">
        <v>414154</v>
      </c>
      <c r="H171" s="22">
        <v>395913</v>
      </c>
      <c r="I171" s="22">
        <v>407662</v>
      </c>
      <c r="J171" s="22">
        <v>4948169</v>
      </c>
      <c r="K171" s="22">
        <v>7508951</v>
      </c>
      <c r="L171" s="22">
        <v>218875</v>
      </c>
      <c r="M171" s="22">
        <v>193402</v>
      </c>
      <c r="N171" s="22">
        <v>177164</v>
      </c>
      <c r="O171" s="22">
        <v>165320</v>
      </c>
      <c r="P171" s="22">
        <v>153571</v>
      </c>
      <c r="Q171" s="22">
        <v>809449</v>
      </c>
      <c r="R171" s="22">
        <v>1717781</v>
      </c>
    </row>
    <row r="172" spans="1:1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27700</v>
      </c>
      <c r="F172" s="22">
        <v>26615</v>
      </c>
      <c r="G172" s="22">
        <v>15700</v>
      </c>
      <c r="H172" s="22">
        <v>0</v>
      </c>
      <c r="I172" s="22">
        <v>0</v>
      </c>
      <c r="J172" s="22">
        <v>0</v>
      </c>
      <c r="K172" s="22">
        <v>70015</v>
      </c>
      <c r="L172" s="22">
        <v>5251</v>
      </c>
      <c r="M172" s="22">
        <v>2985</v>
      </c>
      <c r="N172" s="22">
        <v>1177</v>
      </c>
      <c r="O172" s="22">
        <v>0</v>
      </c>
      <c r="P172" s="22">
        <v>0</v>
      </c>
      <c r="Q172" s="22">
        <v>0</v>
      </c>
      <c r="R172" s="22">
        <v>9413</v>
      </c>
    </row>
    <row r="173" spans="1:1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482989</v>
      </c>
      <c r="F173" s="22">
        <v>461768</v>
      </c>
      <c r="G173" s="22">
        <v>481157</v>
      </c>
      <c r="H173" s="22">
        <v>374369</v>
      </c>
      <c r="I173" s="22">
        <v>389490</v>
      </c>
      <c r="J173" s="22">
        <v>1323918</v>
      </c>
      <c r="K173" s="22">
        <v>3513691</v>
      </c>
      <c r="L173" s="22">
        <v>134233</v>
      </c>
      <c r="M173" s="22">
        <v>114161</v>
      </c>
      <c r="N173" s="22">
        <v>94772</v>
      </c>
      <c r="O173" s="22">
        <v>76011</v>
      </c>
      <c r="P173" s="22">
        <v>60890</v>
      </c>
      <c r="Q173" s="22">
        <v>109339</v>
      </c>
      <c r="R173" s="22">
        <v>589406</v>
      </c>
    </row>
    <row r="174" spans="1:1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1768362</v>
      </c>
      <c r="F174" s="22">
        <v>1822343</v>
      </c>
      <c r="G174" s="22">
        <v>1722450</v>
      </c>
      <c r="H174" s="22">
        <v>1772537</v>
      </c>
      <c r="I174" s="22">
        <v>1823935</v>
      </c>
      <c r="J174" s="22">
        <v>19855790</v>
      </c>
      <c r="K174" s="22">
        <v>28765417</v>
      </c>
      <c r="L174" s="22">
        <v>847836</v>
      </c>
      <c r="M174" s="22">
        <v>793855</v>
      </c>
      <c r="N174" s="22">
        <v>740132</v>
      </c>
      <c r="O174" s="22">
        <v>690045</v>
      </c>
      <c r="P174" s="22">
        <v>638646</v>
      </c>
      <c r="Q174" s="22">
        <v>2776911</v>
      </c>
      <c r="R174" s="22">
        <v>6487425</v>
      </c>
    </row>
    <row r="175" spans="1:1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2194938</v>
      </c>
      <c r="F175" s="22">
        <v>2221821</v>
      </c>
      <c r="G175" s="22">
        <v>1419035</v>
      </c>
      <c r="H175" s="22">
        <v>3474986</v>
      </c>
      <c r="I175" s="22">
        <v>909850</v>
      </c>
      <c r="J175" s="22">
        <v>5916494</v>
      </c>
      <c r="K175" s="22">
        <v>16137124</v>
      </c>
      <c r="L175" s="22">
        <v>444742</v>
      </c>
      <c r="M175" s="22">
        <v>362287</v>
      </c>
      <c r="N175" s="22">
        <v>298258</v>
      </c>
      <c r="O175" s="22">
        <v>256924</v>
      </c>
      <c r="P175" s="22">
        <v>161751</v>
      </c>
      <c r="Q175" s="22">
        <v>102513</v>
      </c>
      <c r="R175" s="22">
        <v>1626475</v>
      </c>
    </row>
    <row r="176" spans="1:1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354819</v>
      </c>
      <c r="F176" s="22">
        <v>368255</v>
      </c>
      <c r="G176" s="22">
        <v>382224</v>
      </c>
      <c r="H176" s="22">
        <v>396747</v>
      </c>
      <c r="I176" s="22">
        <v>411847</v>
      </c>
      <c r="J176" s="22">
        <v>2786381</v>
      </c>
      <c r="K176" s="22">
        <v>4700273</v>
      </c>
      <c r="L176" s="22">
        <v>160527</v>
      </c>
      <c r="M176" s="22">
        <v>147091</v>
      </c>
      <c r="N176" s="22">
        <v>133122</v>
      </c>
      <c r="O176" s="22">
        <v>118599</v>
      </c>
      <c r="P176" s="22">
        <v>103498</v>
      </c>
      <c r="Q176" s="22">
        <v>408193</v>
      </c>
      <c r="R176" s="22">
        <v>1071030</v>
      </c>
    </row>
    <row r="177" spans="1:1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178805</v>
      </c>
      <c r="F177" s="22">
        <v>90785</v>
      </c>
      <c r="G177" s="22">
        <v>0</v>
      </c>
      <c r="H177" s="22">
        <v>0</v>
      </c>
      <c r="I177" s="22">
        <v>0</v>
      </c>
      <c r="J177" s="22">
        <v>0</v>
      </c>
      <c r="K177" s="22">
        <v>269590</v>
      </c>
      <c r="L177" s="22">
        <v>4635</v>
      </c>
      <c r="M177" s="22">
        <v>935</v>
      </c>
      <c r="N177" s="22">
        <v>0</v>
      </c>
      <c r="O177" s="22">
        <v>0</v>
      </c>
      <c r="P177" s="22">
        <v>0</v>
      </c>
      <c r="Q177" s="22">
        <v>0</v>
      </c>
      <c r="R177" s="22">
        <v>5570</v>
      </c>
    </row>
    <row r="178" spans="1:1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1678464</v>
      </c>
      <c r="F178" s="22">
        <v>1709521</v>
      </c>
      <c r="G178" s="22">
        <v>1673728</v>
      </c>
      <c r="H178" s="22">
        <v>1538769</v>
      </c>
      <c r="I178" s="22">
        <v>1591059</v>
      </c>
      <c r="J178" s="22">
        <v>24840730</v>
      </c>
      <c r="K178" s="22">
        <v>33032271</v>
      </c>
      <c r="L178" s="22">
        <v>1177865</v>
      </c>
      <c r="M178" s="22">
        <v>1112657</v>
      </c>
      <c r="N178" s="22">
        <v>1046683</v>
      </c>
      <c r="O178" s="22">
        <v>984444</v>
      </c>
      <c r="P178" s="22">
        <v>932154</v>
      </c>
      <c r="Q178" s="22">
        <v>7615914</v>
      </c>
      <c r="R178" s="22">
        <v>12869717</v>
      </c>
    </row>
    <row r="179" spans="1:1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876077</v>
      </c>
      <c r="F179" s="22">
        <v>889266</v>
      </c>
      <c r="G179" s="22">
        <v>903044</v>
      </c>
      <c r="H179" s="22">
        <v>518429</v>
      </c>
      <c r="I179" s="22">
        <v>251145</v>
      </c>
      <c r="J179" s="22">
        <v>5266916</v>
      </c>
      <c r="K179" s="22">
        <v>8704877</v>
      </c>
      <c r="L179" s="22">
        <v>261962</v>
      </c>
      <c r="M179" s="22">
        <v>308313</v>
      </c>
      <c r="N179" s="22">
        <v>208409</v>
      </c>
      <c r="O179" s="22">
        <v>184810</v>
      </c>
      <c r="P179" s="22">
        <v>239637</v>
      </c>
      <c r="Q179" s="22">
        <v>1229579</v>
      </c>
      <c r="R179" s="22">
        <v>2432710</v>
      </c>
    </row>
    <row r="180" spans="1:1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256148</v>
      </c>
      <c r="F180" s="22">
        <v>252329</v>
      </c>
      <c r="G180" s="22">
        <v>213123</v>
      </c>
      <c r="H180" s="22">
        <v>131185</v>
      </c>
      <c r="I180" s="22">
        <v>114376</v>
      </c>
      <c r="J180" s="22">
        <v>1353443</v>
      </c>
      <c r="K180" s="22">
        <v>2320604</v>
      </c>
      <c r="L180" s="22">
        <v>70084</v>
      </c>
      <c r="M180" s="22">
        <v>62107</v>
      </c>
      <c r="N180" s="22">
        <v>54003</v>
      </c>
      <c r="O180" s="22">
        <v>48489</v>
      </c>
      <c r="P180" s="22">
        <v>44777</v>
      </c>
      <c r="Q180" s="22">
        <v>230782</v>
      </c>
      <c r="R180" s="22">
        <v>510242</v>
      </c>
    </row>
    <row r="181" spans="1:1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666218</v>
      </c>
      <c r="F181" s="22">
        <v>689091</v>
      </c>
      <c r="G181" s="22">
        <v>796537</v>
      </c>
      <c r="H181" s="22">
        <v>475379</v>
      </c>
      <c r="I181" s="22">
        <v>371375</v>
      </c>
      <c r="J181" s="22">
        <v>3712321</v>
      </c>
      <c r="K181" s="22">
        <v>6710921</v>
      </c>
      <c r="L181" s="22">
        <v>195760</v>
      </c>
      <c r="M181" s="22">
        <v>172887</v>
      </c>
      <c r="N181" s="22">
        <v>147903</v>
      </c>
      <c r="O181" s="22">
        <v>124125</v>
      </c>
      <c r="P181" s="22">
        <v>110132</v>
      </c>
      <c r="Q181" s="22">
        <v>1036951</v>
      </c>
      <c r="R181" s="22">
        <v>1787758</v>
      </c>
    </row>
    <row r="182" spans="1:1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381907</v>
      </c>
      <c r="F182" s="22">
        <v>394517</v>
      </c>
      <c r="G182" s="22">
        <v>407569</v>
      </c>
      <c r="H182" s="22">
        <v>421080</v>
      </c>
      <c r="I182" s="22">
        <v>435067</v>
      </c>
      <c r="J182" s="22">
        <v>1906749</v>
      </c>
      <c r="K182" s="22">
        <v>3946889</v>
      </c>
      <c r="L182" s="22">
        <v>116750</v>
      </c>
      <c r="M182" s="22">
        <v>104140</v>
      </c>
      <c r="N182" s="22">
        <v>91088</v>
      </c>
      <c r="O182" s="22">
        <v>77578</v>
      </c>
      <c r="P182" s="22">
        <v>64191</v>
      </c>
      <c r="Q182" s="22">
        <v>231999</v>
      </c>
      <c r="R182" s="22">
        <v>685746</v>
      </c>
    </row>
    <row r="183" spans="1:1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16000</v>
      </c>
      <c r="F183" s="22">
        <v>16000</v>
      </c>
      <c r="G183" s="22">
        <v>16000</v>
      </c>
      <c r="H183" s="22">
        <v>16000</v>
      </c>
      <c r="I183" s="22">
        <v>16000</v>
      </c>
      <c r="J183" s="22">
        <v>48000</v>
      </c>
      <c r="K183" s="22">
        <v>128000</v>
      </c>
      <c r="L183" s="22">
        <v>4817</v>
      </c>
      <c r="M183" s="22">
        <v>4215</v>
      </c>
      <c r="N183" s="22">
        <v>3613</v>
      </c>
      <c r="O183" s="22">
        <v>3011</v>
      </c>
      <c r="P183" s="22">
        <v>2409</v>
      </c>
      <c r="Q183" s="22">
        <v>3612</v>
      </c>
      <c r="R183" s="22">
        <v>21677</v>
      </c>
    </row>
    <row r="184" spans="1:1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165758</v>
      </c>
      <c r="F184" s="22">
        <v>158072</v>
      </c>
      <c r="G184" s="22">
        <v>150340</v>
      </c>
      <c r="H184" s="22">
        <v>155271</v>
      </c>
      <c r="I184" s="22">
        <v>160372</v>
      </c>
      <c r="J184" s="22">
        <v>1493819</v>
      </c>
      <c r="K184" s="22">
        <v>2283632</v>
      </c>
      <c r="L184" s="22">
        <v>74239</v>
      </c>
      <c r="M184" s="22">
        <v>66883</v>
      </c>
      <c r="N184" s="22">
        <v>64549</v>
      </c>
      <c r="O184" s="22">
        <v>59632</v>
      </c>
      <c r="P184" s="22">
        <v>54543</v>
      </c>
      <c r="Q184" s="22">
        <v>302455</v>
      </c>
      <c r="R184" s="22">
        <v>622301</v>
      </c>
    </row>
    <row r="185" spans="1:1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242405</v>
      </c>
      <c r="F185" s="22">
        <v>61878</v>
      </c>
      <c r="G185" s="22">
        <v>24062</v>
      </c>
      <c r="H185" s="22">
        <v>16692</v>
      </c>
      <c r="I185" s="22">
        <v>17147</v>
      </c>
      <c r="J185" s="22">
        <v>165995</v>
      </c>
      <c r="K185" s="22">
        <v>528179</v>
      </c>
      <c r="L185" s="22">
        <v>12154</v>
      </c>
      <c r="M185" s="22">
        <v>7183</v>
      </c>
      <c r="N185" s="22">
        <v>5778</v>
      </c>
      <c r="O185" s="22">
        <v>5305</v>
      </c>
      <c r="P185" s="22">
        <v>4850</v>
      </c>
      <c r="Q185" s="22">
        <v>20977</v>
      </c>
      <c r="R185" s="22">
        <v>56247</v>
      </c>
    </row>
    <row r="186" spans="1:1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56992</v>
      </c>
      <c r="F186" s="22">
        <v>58625</v>
      </c>
      <c r="G186" s="22">
        <v>60306</v>
      </c>
      <c r="H186" s="22">
        <v>27982</v>
      </c>
      <c r="I186" s="22">
        <v>7039</v>
      </c>
      <c r="J186" s="22">
        <v>94307</v>
      </c>
      <c r="K186" s="22">
        <v>305251</v>
      </c>
      <c r="L186" s="22">
        <v>8675</v>
      </c>
      <c r="M186" s="22">
        <v>7042</v>
      </c>
      <c r="N186" s="22">
        <v>5361</v>
      </c>
      <c r="O186" s="22">
        <v>3726</v>
      </c>
      <c r="P186" s="22">
        <v>3215</v>
      </c>
      <c r="Q186" s="22">
        <v>18483</v>
      </c>
      <c r="R186" s="22">
        <v>46502</v>
      </c>
    </row>
    <row r="187" spans="1:1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665215</v>
      </c>
      <c r="F187" s="22">
        <v>685509</v>
      </c>
      <c r="G187" s="22">
        <v>678635</v>
      </c>
      <c r="H187" s="22">
        <v>506867</v>
      </c>
      <c r="I187" s="22">
        <v>524192</v>
      </c>
      <c r="J187" s="22">
        <v>7067055</v>
      </c>
      <c r="K187" s="22">
        <v>10127473</v>
      </c>
      <c r="L187" s="22">
        <v>315929</v>
      </c>
      <c r="M187" s="22">
        <v>295676</v>
      </c>
      <c r="N187" s="22">
        <v>274774</v>
      </c>
      <c r="O187" s="22">
        <v>255012</v>
      </c>
      <c r="P187" s="22">
        <v>237734</v>
      </c>
      <c r="Q187" s="22">
        <v>2005118</v>
      </c>
      <c r="R187" s="22">
        <v>3384243</v>
      </c>
    </row>
    <row r="188" spans="1:1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601569</v>
      </c>
      <c r="F188" s="22">
        <v>579448</v>
      </c>
      <c r="G188" s="22">
        <v>561474</v>
      </c>
      <c r="H188" s="22">
        <v>562612</v>
      </c>
      <c r="I188" s="22">
        <v>570883</v>
      </c>
      <c r="J188" s="22">
        <v>5556930</v>
      </c>
      <c r="K188" s="22">
        <v>8432916</v>
      </c>
      <c r="L188" s="22">
        <v>260569</v>
      </c>
      <c r="M188" s="22">
        <v>243726</v>
      </c>
      <c r="N188" s="22">
        <v>227652</v>
      </c>
      <c r="O188" s="22">
        <v>211453</v>
      </c>
      <c r="P188" s="22">
        <v>195087</v>
      </c>
      <c r="Q188" s="22">
        <v>1774299</v>
      </c>
      <c r="R188" s="22">
        <v>2912786</v>
      </c>
    </row>
    <row r="189" spans="1:1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205431</v>
      </c>
      <c r="F189" s="22">
        <v>214437</v>
      </c>
      <c r="G189" s="22">
        <v>223185</v>
      </c>
      <c r="H189" s="22">
        <v>236565</v>
      </c>
      <c r="I189" s="22">
        <v>200481</v>
      </c>
      <c r="J189" s="22">
        <v>463431</v>
      </c>
      <c r="K189" s="22">
        <v>1543530</v>
      </c>
      <c r="L189" s="22">
        <v>60600</v>
      </c>
      <c r="M189" s="22">
        <v>50446</v>
      </c>
      <c r="N189" s="22">
        <v>39699</v>
      </c>
      <c r="O189" s="22">
        <v>28319</v>
      </c>
      <c r="P189" s="22">
        <v>177069</v>
      </c>
      <c r="Q189" s="22">
        <v>39329</v>
      </c>
      <c r="R189" s="22">
        <v>395462</v>
      </c>
    </row>
    <row r="190" spans="1:1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227916</v>
      </c>
      <c r="F190" s="22">
        <v>236175</v>
      </c>
      <c r="G190" s="22">
        <v>244781</v>
      </c>
      <c r="H190" s="22">
        <v>253752</v>
      </c>
      <c r="I190" s="22">
        <v>258621</v>
      </c>
      <c r="J190" s="22">
        <v>2341095</v>
      </c>
      <c r="K190" s="22">
        <v>3562340</v>
      </c>
      <c r="L190" s="22">
        <v>127121</v>
      </c>
      <c r="M190" s="22">
        <v>118862</v>
      </c>
      <c r="N190" s="22">
        <v>110255</v>
      </c>
      <c r="O190" s="22">
        <v>101285</v>
      </c>
      <c r="P190" s="22">
        <v>96416</v>
      </c>
      <c r="Q190" s="22">
        <v>437662</v>
      </c>
      <c r="R190" s="22">
        <v>991601</v>
      </c>
    </row>
    <row r="191" spans="1:1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500000</v>
      </c>
      <c r="F191" s="22">
        <v>500000</v>
      </c>
      <c r="G191" s="22">
        <v>500000</v>
      </c>
      <c r="H191" s="22">
        <v>500000</v>
      </c>
      <c r="I191" s="22">
        <v>250000</v>
      </c>
      <c r="J191" s="22">
        <v>0</v>
      </c>
      <c r="K191" s="22">
        <v>2250000</v>
      </c>
      <c r="L191" s="22">
        <v>77563</v>
      </c>
      <c r="M191" s="22">
        <v>59300</v>
      </c>
      <c r="N191" s="22">
        <v>41050</v>
      </c>
      <c r="O191" s="22">
        <v>22800</v>
      </c>
      <c r="P191" s="22">
        <v>4562</v>
      </c>
      <c r="Q191" s="22">
        <v>0</v>
      </c>
      <c r="R191" s="22">
        <v>205275</v>
      </c>
    </row>
    <row r="192" spans="1:1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43604</v>
      </c>
      <c r="F192" s="22">
        <v>44724</v>
      </c>
      <c r="G192" s="22">
        <v>45827</v>
      </c>
      <c r="H192" s="22">
        <v>47051</v>
      </c>
      <c r="I192" s="22">
        <v>48259</v>
      </c>
      <c r="J192" s="22">
        <v>317569</v>
      </c>
      <c r="K192" s="22">
        <v>547034</v>
      </c>
      <c r="L192" s="22">
        <v>13663</v>
      </c>
      <c r="M192" s="22">
        <v>12543</v>
      </c>
      <c r="N192" s="22">
        <v>11394</v>
      </c>
      <c r="O192" s="22">
        <v>10216</v>
      </c>
      <c r="P192" s="22">
        <v>9008</v>
      </c>
      <c r="Q192" s="22">
        <v>26879</v>
      </c>
      <c r="R192" s="22">
        <v>83703</v>
      </c>
    </row>
    <row r="193" spans="1:1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973488</v>
      </c>
      <c r="F193" s="22">
        <v>900865</v>
      </c>
      <c r="G193" s="22">
        <v>812412</v>
      </c>
      <c r="H193" s="22">
        <v>722869</v>
      </c>
      <c r="I193" s="22">
        <v>746974</v>
      </c>
      <c r="J193" s="22">
        <v>2987613</v>
      </c>
      <c r="K193" s="22">
        <v>7144221</v>
      </c>
      <c r="L193" s="22">
        <v>216166</v>
      </c>
      <c r="M193" s="22">
        <v>191584</v>
      </c>
      <c r="N193" s="22">
        <v>166590</v>
      </c>
      <c r="O193" s="22">
        <v>142685</v>
      </c>
      <c r="P193" s="22">
        <v>118580</v>
      </c>
      <c r="Q193" s="22">
        <v>373257</v>
      </c>
      <c r="R193" s="22">
        <v>1208862</v>
      </c>
    </row>
    <row r="194" spans="1:1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525537</v>
      </c>
      <c r="F194" s="22">
        <v>540400</v>
      </c>
      <c r="G194" s="22">
        <v>555686</v>
      </c>
      <c r="H194" s="22">
        <v>571405</v>
      </c>
      <c r="I194" s="22">
        <v>587572</v>
      </c>
      <c r="J194" s="22">
        <v>4777619</v>
      </c>
      <c r="K194" s="22">
        <v>7558219</v>
      </c>
      <c r="L194" s="22">
        <v>208919</v>
      </c>
      <c r="M194" s="22">
        <v>194055</v>
      </c>
      <c r="N194" s="22">
        <v>178770</v>
      </c>
      <c r="O194" s="22">
        <v>163050</v>
      </c>
      <c r="P194" s="22">
        <v>146884</v>
      </c>
      <c r="Q194" s="22">
        <v>541694</v>
      </c>
      <c r="R194" s="22">
        <v>1433372</v>
      </c>
    </row>
    <row r="195" spans="1:18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49515</v>
      </c>
      <c r="F195" s="22">
        <v>50718</v>
      </c>
      <c r="G195" s="22">
        <v>51950</v>
      </c>
      <c r="H195" s="22">
        <v>53211</v>
      </c>
      <c r="I195" s="22">
        <v>54503</v>
      </c>
      <c r="J195" s="22">
        <v>1598490</v>
      </c>
      <c r="K195" s="22">
        <v>1858387</v>
      </c>
      <c r="L195" s="22">
        <v>44565</v>
      </c>
      <c r="M195" s="22">
        <v>43362</v>
      </c>
      <c r="N195" s="22">
        <v>42130</v>
      </c>
      <c r="O195" s="22">
        <v>40869</v>
      </c>
      <c r="P195" s="22">
        <v>39577</v>
      </c>
      <c r="Q195" s="22">
        <v>471264</v>
      </c>
      <c r="R195" s="22">
        <v>681767</v>
      </c>
    </row>
    <row r="196" spans="1:18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154137</v>
      </c>
      <c r="F197" s="22">
        <v>159748</v>
      </c>
      <c r="G197" s="22">
        <v>165573</v>
      </c>
      <c r="H197" s="22">
        <v>171618</v>
      </c>
      <c r="I197" s="22">
        <v>177894</v>
      </c>
      <c r="J197" s="22">
        <v>1600705</v>
      </c>
      <c r="K197" s="22">
        <v>2429675</v>
      </c>
      <c r="L197" s="22">
        <v>82121</v>
      </c>
      <c r="M197" s="22">
        <v>76509</v>
      </c>
      <c r="N197" s="22">
        <v>70685</v>
      </c>
      <c r="O197" s="22">
        <v>64640</v>
      </c>
      <c r="P197" s="22">
        <v>58364</v>
      </c>
      <c r="Q197" s="22">
        <v>419265</v>
      </c>
      <c r="R197" s="22">
        <v>771584</v>
      </c>
    </row>
    <row r="198" spans="1:18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27721</v>
      </c>
      <c r="F201" s="22">
        <v>28960</v>
      </c>
      <c r="G201" s="22">
        <v>30255</v>
      </c>
      <c r="H201" s="22">
        <v>31607</v>
      </c>
      <c r="I201" s="22">
        <v>33021</v>
      </c>
      <c r="J201" s="22">
        <v>108185</v>
      </c>
      <c r="K201" s="22">
        <v>259749</v>
      </c>
      <c r="L201" s="22">
        <v>11183</v>
      </c>
      <c r="M201" s="22">
        <v>9944</v>
      </c>
      <c r="N201" s="22">
        <v>8649</v>
      </c>
      <c r="O201" s="22">
        <v>7297</v>
      </c>
      <c r="P201" s="22">
        <v>5883</v>
      </c>
      <c r="Q201" s="22">
        <v>8524</v>
      </c>
      <c r="R201" s="22">
        <v>51480</v>
      </c>
    </row>
    <row r="202" spans="1:18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13068</v>
      </c>
      <c r="F202" s="22">
        <v>13693</v>
      </c>
      <c r="G202" s="22">
        <v>14348</v>
      </c>
      <c r="H202" s="22">
        <v>15034</v>
      </c>
      <c r="I202" s="22">
        <v>0</v>
      </c>
      <c r="J202" s="22">
        <v>0</v>
      </c>
      <c r="K202" s="22">
        <v>56143</v>
      </c>
      <c r="L202" s="22">
        <v>2501</v>
      </c>
      <c r="M202" s="22">
        <v>1876</v>
      </c>
      <c r="N202" s="22">
        <v>1221</v>
      </c>
      <c r="O202" s="22">
        <v>535</v>
      </c>
      <c r="P202" s="22">
        <v>0</v>
      </c>
      <c r="Q202" s="22">
        <v>0</v>
      </c>
      <c r="R202" s="22">
        <v>6133</v>
      </c>
    </row>
    <row r="203" spans="1:18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88159</v>
      </c>
      <c r="F204" s="22">
        <v>90692</v>
      </c>
      <c r="G204" s="22">
        <v>58172</v>
      </c>
      <c r="H204" s="22">
        <v>44675</v>
      </c>
      <c r="I204" s="22">
        <v>45752</v>
      </c>
      <c r="J204" s="22">
        <v>563053</v>
      </c>
      <c r="K204" s="22">
        <v>890503</v>
      </c>
      <c r="L204" s="22">
        <v>22275</v>
      </c>
      <c r="M204" s="22">
        <v>20384</v>
      </c>
      <c r="N204" s="22">
        <v>18331</v>
      </c>
      <c r="O204" s="22">
        <v>19098</v>
      </c>
      <c r="P204" s="22">
        <v>16030</v>
      </c>
      <c r="Q204" s="22">
        <v>152693</v>
      </c>
      <c r="R204" s="22">
        <v>248811</v>
      </c>
    </row>
    <row r="205" spans="1:18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8822</v>
      </c>
      <c r="F205" s="22">
        <v>9401</v>
      </c>
      <c r="G205" s="22">
        <v>10017</v>
      </c>
      <c r="H205" s="22">
        <v>10677</v>
      </c>
      <c r="I205" s="22">
        <v>11381</v>
      </c>
      <c r="J205" s="22">
        <v>294089</v>
      </c>
      <c r="K205" s="22">
        <v>344387</v>
      </c>
      <c r="L205" s="22">
        <v>20929</v>
      </c>
      <c r="M205" s="22">
        <v>20350</v>
      </c>
      <c r="N205" s="22">
        <v>19734</v>
      </c>
      <c r="O205" s="22">
        <v>19074</v>
      </c>
      <c r="P205" s="22">
        <v>18370</v>
      </c>
      <c r="Q205" s="22">
        <v>142250</v>
      </c>
      <c r="R205" s="22">
        <v>240707</v>
      </c>
    </row>
    <row r="206" spans="1:18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209885</v>
      </c>
      <c r="F207" s="22">
        <v>217972</v>
      </c>
      <c r="G207" s="22">
        <v>226378</v>
      </c>
      <c r="H207" s="22">
        <v>167691</v>
      </c>
      <c r="I207" s="22">
        <v>104908</v>
      </c>
      <c r="J207" s="22">
        <v>2295715</v>
      </c>
      <c r="K207" s="22">
        <v>3222549</v>
      </c>
      <c r="L207" s="22">
        <v>104130</v>
      </c>
      <c r="M207" s="22">
        <v>96043</v>
      </c>
      <c r="N207" s="22">
        <v>87637</v>
      </c>
      <c r="O207" s="22">
        <v>78897</v>
      </c>
      <c r="P207" s="22">
        <v>74254</v>
      </c>
      <c r="Q207" s="22">
        <v>660458</v>
      </c>
      <c r="R207" s="22">
        <v>1101419</v>
      </c>
    </row>
    <row r="208" spans="1:18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65185</v>
      </c>
      <c r="F208" s="22">
        <v>25382</v>
      </c>
      <c r="G208" s="22">
        <v>6355</v>
      </c>
      <c r="H208" s="22">
        <v>6548</v>
      </c>
      <c r="I208" s="22">
        <v>5609</v>
      </c>
      <c r="J208" s="22">
        <v>0</v>
      </c>
      <c r="K208" s="22">
        <v>109079</v>
      </c>
      <c r="L208" s="22">
        <v>3774</v>
      </c>
      <c r="M208" s="22">
        <v>790</v>
      </c>
      <c r="N208" s="22">
        <v>467</v>
      </c>
      <c r="O208" s="22">
        <v>274</v>
      </c>
      <c r="P208" s="22">
        <v>77</v>
      </c>
      <c r="Q208" s="22">
        <v>0</v>
      </c>
      <c r="R208" s="22">
        <v>5382</v>
      </c>
    </row>
    <row r="209" spans="1:18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17514</v>
      </c>
      <c r="F209" s="22">
        <v>12459</v>
      </c>
      <c r="G209" s="22">
        <v>13124</v>
      </c>
      <c r="H209" s="22">
        <v>13825</v>
      </c>
      <c r="I209" s="22">
        <v>14563</v>
      </c>
      <c r="J209" s="22">
        <v>317828</v>
      </c>
      <c r="K209" s="22">
        <v>389313</v>
      </c>
      <c r="L209" s="22">
        <v>20363</v>
      </c>
      <c r="M209" s="22">
        <v>19731</v>
      </c>
      <c r="N209" s="22">
        <v>19066</v>
      </c>
      <c r="O209" s="22">
        <v>18366</v>
      </c>
      <c r="P209" s="22">
        <v>17627</v>
      </c>
      <c r="Q209" s="22">
        <v>143244</v>
      </c>
      <c r="R209" s="22">
        <v>238397</v>
      </c>
    </row>
    <row r="210" spans="1:18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42225</v>
      </c>
      <c r="F210" s="22">
        <v>43014</v>
      </c>
      <c r="G210" s="22">
        <v>21807</v>
      </c>
      <c r="H210" s="22">
        <v>0</v>
      </c>
      <c r="I210" s="22">
        <v>0</v>
      </c>
      <c r="J210" s="22">
        <v>0</v>
      </c>
      <c r="K210" s="22">
        <v>107046</v>
      </c>
      <c r="L210" s="22">
        <v>1796</v>
      </c>
      <c r="M210" s="22">
        <v>1209</v>
      </c>
      <c r="N210" s="22">
        <v>203</v>
      </c>
      <c r="O210" s="22">
        <v>0</v>
      </c>
      <c r="P210" s="22">
        <v>0</v>
      </c>
      <c r="Q210" s="22">
        <v>0</v>
      </c>
      <c r="R210" s="22">
        <v>3208</v>
      </c>
    </row>
    <row r="211" spans="1:18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46773</v>
      </c>
      <c r="F213" s="22">
        <v>48936</v>
      </c>
      <c r="G213" s="22">
        <v>48357</v>
      </c>
      <c r="H213" s="22">
        <v>50603</v>
      </c>
      <c r="I213" s="22">
        <v>52952</v>
      </c>
      <c r="J213" s="22">
        <v>55410</v>
      </c>
      <c r="K213" s="22">
        <v>303031</v>
      </c>
      <c r="L213" s="22">
        <v>13363</v>
      </c>
      <c r="M213" s="22">
        <v>11200</v>
      </c>
      <c r="N213" s="22">
        <v>8967</v>
      </c>
      <c r="O213" s="22">
        <v>6722</v>
      </c>
      <c r="P213" s="22">
        <v>4373</v>
      </c>
      <c r="Q213" s="22">
        <v>1915</v>
      </c>
      <c r="R213" s="22">
        <v>46540</v>
      </c>
    </row>
    <row r="214" spans="1:18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5067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5067</v>
      </c>
      <c r="L214" s="22">
        <v>65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65</v>
      </c>
    </row>
    <row r="215" spans="1:18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233439</v>
      </c>
      <c r="F216" s="22">
        <v>217552</v>
      </c>
      <c r="G216" s="22">
        <v>175355</v>
      </c>
      <c r="H216" s="22">
        <v>99308</v>
      </c>
      <c r="I216" s="22">
        <v>102095</v>
      </c>
      <c r="J216" s="22">
        <v>1976589</v>
      </c>
      <c r="K216" s="22">
        <v>2804338</v>
      </c>
      <c r="L216" s="22">
        <v>71717</v>
      </c>
      <c r="M216" s="22">
        <v>66795</v>
      </c>
      <c r="N216" s="22">
        <v>62253</v>
      </c>
      <c r="O216" s="22">
        <v>59061</v>
      </c>
      <c r="P216" s="22">
        <v>56275</v>
      </c>
      <c r="Q216" s="22">
        <v>568895</v>
      </c>
      <c r="R216" s="22">
        <v>884996</v>
      </c>
    </row>
    <row r="217" spans="1:18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60817</v>
      </c>
      <c r="F219" s="22">
        <v>61849</v>
      </c>
      <c r="G219" s="22">
        <v>62899</v>
      </c>
      <c r="H219" s="22">
        <v>30935</v>
      </c>
      <c r="I219" s="22">
        <v>31429</v>
      </c>
      <c r="J219" s="22">
        <v>48088</v>
      </c>
      <c r="K219" s="22">
        <v>296017</v>
      </c>
      <c r="L219" s="22">
        <v>4638</v>
      </c>
      <c r="M219" s="22">
        <v>3606</v>
      </c>
      <c r="N219" s="22">
        <v>2556</v>
      </c>
      <c r="O219" s="22">
        <v>1636</v>
      </c>
      <c r="P219" s="22">
        <v>1141</v>
      </c>
      <c r="Q219" s="22">
        <v>1909</v>
      </c>
      <c r="R219" s="22">
        <v>15486</v>
      </c>
    </row>
    <row r="220" spans="1:18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160363</v>
      </c>
      <c r="F221" s="22">
        <v>161750</v>
      </c>
      <c r="G221" s="22">
        <v>0</v>
      </c>
      <c r="H221" s="22">
        <v>0</v>
      </c>
      <c r="I221" s="22">
        <v>0</v>
      </c>
      <c r="J221" s="22">
        <v>0</v>
      </c>
      <c r="K221" s="22">
        <v>322113</v>
      </c>
      <c r="L221" s="22">
        <v>2435</v>
      </c>
      <c r="M221" s="22">
        <v>23</v>
      </c>
      <c r="N221" s="22">
        <v>1048</v>
      </c>
      <c r="O221" s="22">
        <v>0</v>
      </c>
      <c r="P221" s="22">
        <v>0</v>
      </c>
      <c r="Q221" s="22">
        <v>0</v>
      </c>
      <c r="R221" s="22">
        <v>3483</v>
      </c>
    </row>
    <row r="222" spans="1:18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36691</v>
      </c>
      <c r="F222" s="22">
        <v>16898</v>
      </c>
      <c r="G222" s="22">
        <v>18326</v>
      </c>
      <c r="H222" s="22">
        <v>19874</v>
      </c>
      <c r="I222" s="22">
        <v>21554</v>
      </c>
      <c r="J222" s="22">
        <v>23375</v>
      </c>
      <c r="K222" s="22">
        <v>136718</v>
      </c>
      <c r="L222" s="22">
        <v>4099</v>
      </c>
      <c r="M222" s="22">
        <v>8452</v>
      </c>
      <c r="N222" s="22">
        <v>7024</v>
      </c>
      <c r="O222" s="22">
        <v>5476</v>
      </c>
      <c r="P222" s="22">
        <v>3796</v>
      </c>
      <c r="Q222" s="22">
        <v>1976</v>
      </c>
      <c r="R222" s="22">
        <v>30823</v>
      </c>
    </row>
    <row r="223" spans="1:18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10000</v>
      </c>
      <c r="F227" s="22">
        <v>10000</v>
      </c>
      <c r="G227" s="22">
        <v>0</v>
      </c>
      <c r="H227" s="22">
        <v>0</v>
      </c>
      <c r="I227" s="22">
        <v>0</v>
      </c>
      <c r="J227" s="22">
        <v>0</v>
      </c>
      <c r="K227" s="22">
        <v>20000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39982</v>
      </c>
      <c r="F230" s="22">
        <v>41725</v>
      </c>
      <c r="G230" s="22">
        <v>31632</v>
      </c>
      <c r="H230" s="22">
        <v>20727</v>
      </c>
      <c r="I230" s="22">
        <v>21477</v>
      </c>
      <c r="J230" s="22">
        <v>589894</v>
      </c>
      <c r="K230" s="22">
        <v>745437</v>
      </c>
      <c r="L230" s="22">
        <v>27405</v>
      </c>
      <c r="M230" s="22">
        <v>25662</v>
      </c>
      <c r="N230" s="22">
        <v>23840</v>
      </c>
      <c r="O230" s="22">
        <v>22830</v>
      </c>
      <c r="P230" s="22">
        <v>22081</v>
      </c>
      <c r="Q230" s="22">
        <v>231474</v>
      </c>
      <c r="R230" s="22">
        <v>353292</v>
      </c>
    </row>
    <row r="231" spans="1:18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273392</v>
      </c>
      <c r="F231" s="22">
        <v>78484</v>
      </c>
      <c r="G231" s="22">
        <v>81835</v>
      </c>
      <c r="H231" s="22">
        <v>85329</v>
      </c>
      <c r="I231" s="22">
        <v>88972</v>
      </c>
      <c r="J231" s="22">
        <v>156924</v>
      </c>
      <c r="K231" s="22">
        <v>764936</v>
      </c>
      <c r="L231" s="22">
        <v>24269</v>
      </c>
      <c r="M231" s="22">
        <v>19932</v>
      </c>
      <c r="N231" s="22">
        <v>16581</v>
      </c>
      <c r="O231" s="22">
        <v>13087</v>
      </c>
      <c r="P231" s="22">
        <v>9443</v>
      </c>
      <c r="Q231" s="22">
        <v>7327</v>
      </c>
      <c r="R231" s="22">
        <v>90639</v>
      </c>
    </row>
    <row r="232" spans="1:18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12505</v>
      </c>
      <c r="F232" s="22">
        <v>13087</v>
      </c>
      <c r="G232" s="22">
        <v>13696</v>
      </c>
      <c r="H232" s="22">
        <v>14334</v>
      </c>
      <c r="I232" s="22">
        <v>15002</v>
      </c>
      <c r="J232" s="22">
        <v>176327</v>
      </c>
      <c r="K232" s="22">
        <v>244951</v>
      </c>
      <c r="L232" s="22">
        <v>11101</v>
      </c>
      <c r="M232" s="22">
        <v>10519</v>
      </c>
      <c r="N232" s="22">
        <v>9909</v>
      </c>
      <c r="O232" s="22">
        <v>9272</v>
      </c>
      <c r="P232" s="22">
        <v>9272</v>
      </c>
      <c r="Q232" s="22">
        <v>85343</v>
      </c>
      <c r="R232" s="22">
        <v>135416</v>
      </c>
    </row>
    <row r="233" spans="1:18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23719</v>
      </c>
      <c r="F236" s="22">
        <v>24368</v>
      </c>
      <c r="G236" s="22">
        <v>25035</v>
      </c>
      <c r="H236" s="22">
        <v>25720</v>
      </c>
      <c r="I236" s="22">
        <v>26424</v>
      </c>
      <c r="J236" s="22">
        <v>206365</v>
      </c>
      <c r="K236" s="22">
        <v>331631</v>
      </c>
      <c r="L236" s="22">
        <v>8854</v>
      </c>
      <c r="M236" s="22">
        <v>8205</v>
      </c>
      <c r="N236" s="22">
        <v>7538</v>
      </c>
      <c r="O236" s="22">
        <v>6853</v>
      </c>
      <c r="P236" s="22">
        <v>6149</v>
      </c>
      <c r="Q236" s="22">
        <v>21648</v>
      </c>
      <c r="R236" s="22">
        <v>59247</v>
      </c>
    </row>
    <row r="237" spans="1:18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51259</v>
      </c>
      <c r="F239" s="22">
        <v>52721</v>
      </c>
      <c r="G239" s="22">
        <v>54224</v>
      </c>
      <c r="H239" s="22">
        <v>55771</v>
      </c>
      <c r="I239" s="22">
        <v>28478</v>
      </c>
      <c r="J239" s="22">
        <v>0</v>
      </c>
      <c r="K239" s="22">
        <v>242453</v>
      </c>
      <c r="L239" s="22">
        <v>6506</v>
      </c>
      <c r="M239" s="22">
        <v>5044</v>
      </c>
      <c r="N239" s="22">
        <v>3540</v>
      </c>
      <c r="O239" s="22">
        <v>1994</v>
      </c>
      <c r="P239" s="22">
        <v>403</v>
      </c>
      <c r="Q239" s="22">
        <v>0</v>
      </c>
      <c r="R239" s="22">
        <v>17487</v>
      </c>
    </row>
    <row r="240" spans="1:18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59631</v>
      </c>
      <c r="F240" s="22">
        <v>61778</v>
      </c>
      <c r="G240" s="22">
        <v>31718</v>
      </c>
      <c r="H240" s="22">
        <v>0</v>
      </c>
      <c r="I240" s="22">
        <v>0</v>
      </c>
      <c r="J240" s="22">
        <v>0</v>
      </c>
      <c r="K240" s="22">
        <v>153127</v>
      </c>
      <c r="L240" s="22">
        <v>4938</v>
      </c>
      <c r="M240" s="22">
        <v>2791</v>
      </c>
      <c r="N240" s="22">
        <v>566</v>
      </c>
      <c r="O240" s="22">
        <v>0</v>
      </c>
      <c r="P240" s="22">
        <v>0</v>
      </c>
      <c r="Q240" s="22">
        <v>0</v>
      </c>
      <c r="R240" s="22">
        <v>8295</v>
      </c>
    </row>
    <row r="241" spans="1:18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1282</v>
      </c>
      <c r="F242" s="22">
        <v>1301</v>
      </c>
      <c r="G242" s="22">
        <v>1320</v>
      </c>
      <c r="H242" s="22">
        <v>1340</v>
      </c>
      <c r="I242" s="22">
        <v>1818</v>
      </c>
      <c r="J242" s="22">
        <v>0</v>
      </c>
      <c r="K242" s="22">
        <v>7061</v>
      </c>
      <c r="L242" s="22">
        <v>97</v>
      </c>
      <c r="M242" s="22">
        <v>77</v>
      </c>
      <c r="N242" s="22">
        <v>58</v>
      </c>
      <c r="O242" s="22">
        <v>38</v>
      </c>
      <c r="P242" s="22">
        <v>19</v>
      </c>
      <c r="Q242" s="22">
        <v>0</v>
      </c>
      <c r="R242" s="22">
        <v>289</v>
      </c>
    </row>
    <row r="243" spans="1:18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54117</v>
      </c>
      <c r="F246" s="22">
        <v>55208</v>
      </c>
      <c r="G246" s="22">
        <v>56306</v>
      </c>
      <c r="H246" s="22">
        <v>57427</v>
      </c>
      <c r="I246" s="22">
        <v>31167</v>
      </c>
      <c r="J246" s="22">
        <v>0</v>
      </c>
      <c r="K246" s="22">
        <v>254225</v>
      </c>
      <c r="L246" s="22">
        <v>5073</v>
      </c>
      <c r="M246" s="22">
        <v>3982</v>
      </c>
      <c r="N246" s="22">
        <v>2884</v>
      </c>
      <c r="O246" s="22">
        <v>1763</v>
      </c>
      <c r="P246" s="22">
        <v>622</v>
      </c>
      <c r="Q246" s="22">
        <v>0</v>
      </c>
      <c r="R246" s="22">
        <v>14324</v>
      </c>
    </row>
    <row r="247" spans="1:18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29370</v>
      </c>
      <c r="F248" s="22">
        <v>30567</v>
      </c>
      <c r="G248" s="22">
        <v>31815</v>
      </c>
      <c r="H248" s="22">
        <v>33115</v>
      </c>
      <c r="I248" s="22">
        <v>34467</v>
      </c>
      <c r="J248" s="22">
        <v>307569</v>
      </c>
      <c r="K248" s="22">
        <v>466903</v>
      </c>
      <c r="L248" s="22">
        <v>18581</v>
      </c>
      <c r="M248" s="22">
        <v>17384</v>
      </c>
      <c r="N248" s="22">
        <v>16136</v>
      </c>
      <c r="O248" s="22">
        <v>14836</v>
      </c>
      <c r="P248" s="22">
        <v>13484</v>
      </c>
      <c r="Q248" s="22">
        <v>52061</v>
      </c>
      <c r="R248" s="22">
        <v>132482</v>
      </c>
    </row>
    <row r="249" spans="1:18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82450</v>
      </c>
      <c r="F250" s="22">
        <v>85453</v>
      </c>
      <c r="G250" s="22">
        <v>88568</v>
      </c>
      <c r="H250" s="22">
        <v>91801</v>
      </c>
      <c r="I250" s="22">
        <v>79749</v>
      </c>
      <c r="J250" s="22">
        <v>158767</v>
      </c>
      <c r="K250" s="22">
        <v>586788</v>
      </c>
      <c r="L250" s="22">
        <v>21943</v>
      </c>
      <c r="M250" s="22">
        <v>18940</v>
      </c>
      <c r="N250" s="22">
        <v>15825</v>
      </c>
      <c r="O250" s="22">
        <v>12592</v>
      </c>
      <c r="P250" s="22">
        <v>9236</v>
      </c>
      <c r="Q250" s="22">
        <v>16379</v>
      </c>
      <c r="R250" s="22">
        <v>94915</v>
      </c>
    </row>
    <row r="251" spans="1:18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84659</v>
      </c>
      <c r="F251" s="22">
        <v>87672</v>
      </c>
      <c r="G251" s="22">
        <v>90796</v>
      </c>
      <c r="H251" s="22">
        <v>94033</v>
      </c>
      <c r="I251" s="22">
        <v>97388</v>
      </c>
      <c r="J251" s="22">
        <v>483116</v>
      </c>
      <c r="K251" s="22">
        <v>937664</v>
      </c>
      <c r="L251" s="22">
        <v>32030</v>
      </c>
      <c r="M251" s="22">
        <v>29017</v>
      </c>
      <c r="N251" s="22">
        <v>25893</v>
      </c>
      <c r="O251" s="22">
        <v>22656</v>
      </c>
      <c r="P251" s="22">
        <v>19301</v>
      </c>
      <c r="Q251" s="22">
        <v>44191</v>
      </c>
      <c r="R251" s="22">
        <v>173088</v>
      </c>
    </row>
    <row r="252" spans="1:18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7637</v>
      </c>
      <c r="F252" s="22">
        <v>8059</v>
      </c>
      <c r="G252" s="22">
        <v>8505</v>
      </c>
      <c r="H252" s="22">
        <v>8975</v>
      </c>
      <c r="I252" s="22">
        <v>9471</v>
      </c>
      <c r="J252" s="22">
        <v>68889</v>
      </c>
      <c r="K252" s="22">
        <v>111536</v>
      </c>
      <c r="L252" s="22">
        <v>5978</v>
      </c>
      <c r="M252" s="22">
        <v>5556</v>
      </c>
      <c r="N252" s="22">
        <v>5111</v>
      </c>
      <c r="O252" s="22">
        <v>4641</v>
      </c>
      <c r="P252" s="22">
        <v>4145</v>
      </c>
      <c r="Q252" s="22">
        <v>12807</v>
      </c>
      <c r="R252" s="22">
        <v>38238</v>
      </c>
    </row>
    <row r="253" spans="1:18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32698</v>
      </c>
      <c r="F254" s="22">
        <v>34185</v>
      </c>
      <c r="G254" s="22">
        <v>35725</v>
      </c>
      <c r="H254" s="22">
        <v>37367</v>
      </c>
      <c r="I254" s="22">
        <v>39088</v>
      </c>
      <c r="J254" s="22">
        <v>174098</v>
      </c>
      <c r="K254" s="22">
        <v>353161</v>
      </c>
      <c r="L254" s="22">
        <v>21922</v>
      </c>
      <c r="M254" s="22">
        <v>19683</v>
      </c>
      <c r="N254" s="22">
        <v>17409</v>
      </c>
      <c r="O254" s="22">
        <v>15033</v>
      </c>
      <c r="P254" s="22">
        <v>12585</v>
      </c>
      <c r="Q254" s="22">
        <v>22977</v>
      </c>
      <c r="R254" s="22">
        <v>109609</v>
      </c>
    </row>
    <row r="255" spans="1:18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13519</v>
      </c>
      <c r="F255" s="22">
        <v>14178</v>
      </c>
      <c r="G255" s="22">
        <v>14846</v>
      </c>
      <c r="H255" s="22">
        <v>15548</v>
      </c>
      <c r="I255" s="22">
        <v>16267</v>
      </c>
      <c r="J255" s="22">
        <v>625024</v>
      </c>
      <c r="K255" s="22">
        <v>699382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138170</v>
      </c>
      <c r="F256" s="22">
        <v>139320</v>
      </c>
      <c r="G256" s="22">
        <v>140781</v>
      </c>
      <c r="H256" s="22">
        <v>142009</v>
      </c>
      <c r="I256" s="22">
        <v>142982</v>
      </c>
      <c r="J256" s="22">
        <v>449050</v>
      </c>
      <c r="K256" s="22">
        <v>1152312</v>
      </c>
      <c r="L256" s="22">
        <v>24999</v>
      </c>
      <c r="M256" s="22">
        <v>21820</v>
      </c>
      <c r="N256" s="22">
        <v>18649</v>
      </c>
      <c r="O256" s="22">
        <v>15430</v>
      </c>
      <c r="P256" s="22">
        <v>12180</v>
      </c>
      <c r="Q256" s="22">
        <v>20981</v>
      </c>
      <c r="R256" s="22">
        <v>114059</v>
      </c>
    </row>
    <row r="257" spans="1:18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42095</v>
      </c>
      <c r="F258" s="22">
        <v>43874</v>
      </c>
      <c r="G258" s="22">
        <v>30128</v>
      </c>
      <c r="H258" s="22">
        <v>15343</v>
      </c>
      <c r="I258" s="22">
        <v>16270</v>
      </c>
      <c r="J258" s="22">
        <v>258688</v>
      </c>
      <c r="K258" s="22">
        <v>406398</v>
      </c>
      <c r="L258" s="22">
        <v>13548</v>
      </c>
      <c r="M258" s="22">
        <v>11768</v>
      </c>
      <c r="N258" s="22">
        <v>9911</v>
      </c>
      <c r="O258" s="22">
        <v>9093</v>
      </c>
      <c r="P258" s="22">
        <v>8624</v>
      </c>
      <c r="Q258" s="22">
        <v>64117</v>
      </c>
      <c r="R258" s="22">
        <v>117061</v>
      </c>
    </row>
    <row r="259" spans="1:18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6196</v>
      </c>
      <c r="F260" s="22">
        <v>6568</v>
      </c>
      <c r="G260" s="22">
        <v>6962</v>
      </c>
      <c r="H260" s="22">
        <v>7380</v>
      </c>
      <c r="I260" s="22">
        <v>0</v>
      </c>
      <c r="J260" s="22">
        <v>0</v>
      </c>
      <c r="K260" s="22">
        <v>27106</v>
      </c>
      <c r="L260" s="22">
        <v>1627</v>
      </c>
      <c r="M260" s="22">
        <v>1255</v>
      </c>
      <c r="N260" s="22">
        <v>860</v>
      </c>
      <c r="O260" s="22">
        <v>442</v>
      </c>
      <c r="P260" s="22">
        <v>0</v>
      </c>
      <c r="Q260" s="22">
        <v>0</v>
      </c>
      <c r="R260" s="22">
        <v>4184</v>
      </c>
    </row>
    <row r="261" spans="1:18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76763</v>
      </c>
      <c r="F261" s="22">
        <v>79218</v>
      </c>
      <c r="G261" s="22">
        <v>81751</v>
      </c>
      <c r="H261" s="22">
        <v>84367</v>
      </c>
      <c r="I261" s="22">
        <v>87067</v>
      </c>
      <c r="J261" s="22">
        <v>617796</v>
      </c>
      <c r="K261" s="22">
        <v>1026962</v>
      </c>
      <c r="L261" s="22">
        <v>31700</v>
      </c>
      <c r="M261" s="22">
        <v>29246</v>
      </c>
      <c r="N261" s="22">
        <v>26712</v>
      </c>
      <c r="O261" s="22">
        <v>24096</v>
      </c>
      <c r="P261" s="22">
        <v>21396</v>
      </c>
      <c r="Q261" s="22">
        <v>68463</v>
      </c>
      <c r="R261" s="22">
        <v>201613</v>
      </c>
    </row>
    <row r="262" spans="1:18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22521</v>
      </c>
      <c r="F264" s="22">
        <v>23642</v>
      </c>
      <c r="G264" s="22">
        <v>24820</v>
      </c>
      <c r="H264" s="22">
        <v>26059</v>
      </c>
      <c r="I264" s="22">
        <v>27819</v>
      </c>
      <c r="J264" s="22">
        <v>369423</v>
      </c>
      <c r="K264" s="22">
        <v>494284</v>
      </c>
      <c r="L264" s="22">
        <v>24784</v>
      </c>
      <c r="M264" s="22">
        <v>23663</v>
      </c>
      <c r="N264" s="22">
        <v>22484</v>
      </c>
      <c r="O264" s="22">
        <v>21245</v>
      </c>
      <c r="P264" s="22">
        <v>19944</v>
      </c>
      <c r="Q264" s="22">
        <v>112802</v>
      </c>
      <c r="R264" s="22">
        <v>224922</v>
      </c>
    </row>
    <row r="265" spans="1:18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89570</v>
      </c>
      <c r="F265" s="22">
        <v>92532</v>
      </c>
      <c r="G265" s="22">
        <v>68418</v>
      </c>
      <c r="H265" s="22">
        <v>70356</v>
      </c>
      <c r="I265" s="22">
        <v>72359</v>
      </c>
      <c r="J265" s="22">
        <v>226777</v>
      </c>
      <c r="K265" s="22">
        <v>620012</v>
      </c>
      <c r="L265" s="22">
        <v>17004</v>
      </c>
      <c r="M265" s="22">
        <v>14042</v>
      </c>
      <c r="N265" s="22">
        <v>11273</v>
      </c>
      <c r="O265" s="22">
        <v>9335</v>
      </c>
      <c r="P265" s="22">
        <v>7332</v>
      </c>
      <c r="Q265" s="22">
        <v>16251</v>
      </c>
      <c r="R265" s="22">
        <v>75237</v>
      </c>
    </row>
    <row r="266" spans="1:18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13249</v>
      </c>
      <c r="F267" s="22">
        <v>14243</v>
      </c>
      <c r="G267" s="22">
        <v>7318</v>
      </c>
      <c r="H267" s="22">
        <v>0</v>
      </c>
      <c r="I267" s="22">
        <v>0</v>
      </c>
      <c r="J267" s="22">
        <v>0</v>
      </c>
      <c r="K267" s="22">
        <v>34810</v>
      </c>
      <c r="L267" s="22">
        <v>2611</v>
      </c>
      <c r="M267" s="22">
        <v>1617</v>
      </c>
      <c r="N267" s="22">
        <v>549</v>
      </c>
      <c r="O267" s="22">
        <v>0</v>
      </c>
      <c r="P267" s="22">
        <v>0</v>
      </c>
      <c r="Q267" s="22">
        <v>0</v>
      </c>
      <c r="R267" s="22">
        <v>4777</v>
      </c>
    </row>
    <row r="268" spans="1:18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43528</v>
      </c>
      <c r="F269" s="22">
        <v>45184</v>
      </c>
      <c r="G269" s="22">
        <v>46903</v>
      </c>
      <c r="H269" s="22">
        <v>48690</v>
      </c>
      <c r="I269" s="22">
        <v>50545</v>
      </c>
      <c r="J269" s="22">
        <v>315342</v>
      </c>
      <c r="K269" s="22">
        <v>550192</v>
      </c>
      <c r="L269" s="22">
        <v>20046</v>
      </c>
      <c r="M269" s="22">
        <v>18390</v>
      </c>
      <c r="N269" s="22">
        <v>16671</v>
      </c>
      <c r="O269" s="22">
        <v>14884</v>
      </c>
      <c r="P269" s="22">
        <v>13029</v>
      </c>
      <c r="Q269" s="22">
        <v>35148</v>
      </c>
      <c r="R269" s="22">
        <v>118168</v>
      </c>
    </row>
    <row r="270" spans="1:18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219713</v>
      </c>
      <c r="K275" s="22">
        <v>219713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226713</v>
      </c>
      <c r="K285" s="22">
        <v>226713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3600000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3600000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81333</v>
      </c>
      <c r="K297" s="22">
        <v>81333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33146</v>
      </c>
      <c r="F306" s="22">
        <v>33997</v>
      </c>
      <c r="G306" s="22">
        <v>34869</v>
      </c>
      <c r="H306" s="22">
        <v>35763</v>
      </c>
      <c r="I306" s="22">
        <v>36681</v>
      </c>
      <c r="J306" s="22">
        <v>546260</v>
      </c>
      <c r="K306" s="22">
        <v>720716</v>
      </c>
      <c r="L306" s="22">
        <v>18161</v>
      </c>
      <c r="M306" s="22">
        <v>17311</v>
      </c>
      <c r="N306" s="22">
        <v>16439</v>
      </c>
      <c r="O306" s="22">
        <v>15544</v>
      </c>
      <c r="P306" s="22">
        <v>14627</v>
      </c>
      <c r="Q306" s="22">
        <v>95084</v>
      </c>
      <c r="R306" s="22">
        <v>177166</v>
      </c>
    </row>
    <row r="307" spans="1:18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14648</v>
      </c>
      <c r="F311" s="22">
        <v>15096</v>
      </c>
      <c r="G311" s="22">
        <v>15557</v>
      </c>
      <c r="H311" s="22">
        <v>16033</v>
      </c>
      <c r="I311" s="22">
        <v>16524</v>
      </c>
      <c r="J311" s="22">
        <v>621016</v>
      </c>
      <c r="K311" s="22">
        <v>698874</v>
      </c>
      <c r="L311" s="22">
        <v>14301</v>
      </c>
      <c r="M311" s="22">
        <v>13853</v>
      </c>
      <c r="N311" s="22">
        <v>13392</v>
      </c>
      <c r="O311" s="22">
        <v>12916</v>
      </c>
      <c r="P311" s="22">
        <v>12425</v>
      </c>
      <c r="Q311" s="22">
        <v>119872</v>
      </c>
      <c r="R311" s="22">
        <v>186759</v>
      </c>
    </row>
    <row r="312" spans="1:18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39132-4ECF-4FEC-9C5D-1176216293FB}">
  <dimension ref="A1:R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1253</v>
      </c>
      <c r="D1" s="20" t="s">
        <v>1278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1255</v>
      </c>
      <c r="F2" s="21" t="s">
        <v>1256</v>
      </c>
      <c r="G2" s="21" t="s">
        <v>1257</v>
      </c>
      <c r="H2" s="21" t="s">
        <v>1258</v>
      </c>
      <c r="I2" s="21" t="s">
        <v>1259</v>
      </c>
      <c r="J2" s="21" t="s">
        <v>1260</v>
      </c>
      <c r="K2" s="21" t="s">
        <v>1261</v>
      </c>
      <c r="L2" s="21" t="s">
        <v>1255</v>
      </c>
      <c r="M2" s="21" t="s">
        <v>1256</v>
      </c>
      <c r="N2" s="21" t="s">
        <v>1257</v>
      </c>
      <c r="O2" s="21" t="s">
        <v>1258</v>
      </c>
      <c r="P2" s="21" t="s">
        <v>1259</v>
      </c>
      <c r="Q2" s="21" t="s">
        <v>1260</v>
      </c>
      <c r="R2" s="21" t="s">
        <v>1262</v>
      </c>
    </row>
    <row r="3" spans="1:18" x14ac:dyDescent="0.25">
      <c r="A3" s="21"/>
      <c r="B3" s="21"/>
      <c r="C3" s="21"/>
      <c r="D3" s="21" t="s">
        <v>88</v>
      </c>
      <c r="E3" s="21" t="s">
        <v>1263</v>
      </c>
      <c r="F3" s="21" t="s">
        <v>1264</v>
      </c>
      <c r="G3" s="21" t="s">
        <v>1265</v>
      </c>
      <c r="H3" s="21" t="s">
        <v>1266</v>
      </c>
      <c r="I3" s="21" t="s">
        <v>1267</v>
      </c>
      <c r="J3" s="21" t="s">
        <v>1268</v>
      </c>
      <c r="K3" s="21" t="s">
        <v>1269</v>
      </c>
      <c r="L3" s="21" t="s">
        <v>1270</v>
      </c>
      <c r="M3" s="21" t="s">
        <v>1271</v>
      </c>
      <c r="N3" s="21" t="s">
        <v>1272</v>
      </c>
      <c r="O3" s="21" t="s">
        <v>1273</v>
      </c>
      <c r="P3" s="21" t="s">
        <v>1274</v>
      </c>
      <c r="Q3" s="21" t="s">
        <v>1275</v>
      </c>
      <c r="R3" s="21" t="s">
        <v>1276</v>
      </c>
    </row>
    <row r="4" spans="1:1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6587832</v>
      </c>
      <c r="F4" s="22">
        <v>6608957</v>
      </c>
      <c r="G4" s="22">
        <v>5684862</v>
      </c>
      <c r="H4" s="22">
        <v>5642031</v>
      </c>
      <c r="I4" s="22">
        <v>5490324</v>
      </c>
      <c r="J4" s="22">
        <v>36599687</v>
      </c>
      <c r="K4" s="22">
        <v>66613693</v>
      </c>
      <c r="L4" s="22">
        <v>2011957</v>
      </c>
      <c r="M4" s="22">
        <v>1800968</v>
      </c>
      <c r="N4" s="22">
        <v>1599216</v>
      </c>
      <c r="O4" s="22">
        <v>1431362</v>
      </c>
      <c r="P4" s="22">
        <v>1264768</v>
      </c>
      <c r="Q4" s="22">
        <v>6493314</v>
      </c>
      <c r="R4" s="22">
        <v>14601585</v>
      </c>
    </row>
    <row r="5" spans="1:1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2299274</v>
      </c>
      <c r="F5" s="22">
        <v>2372629</v>
      </c>
      <c r="G5" s="22">
        <v>2448498</v>
      </c>
      <c r="H5" s="22">
        <v>2526972</v>
      </c>
      <c r="I5" s="22">
        <v>2277334</v>
      </c>
      <c r="J5" s="22">
        <v>26591316</v>
      </c>
      <c r="K5" s="22">
        <v>38516023</v>
      </c>
      <c r="L5" s="22">
        <v>1103900</v>
      </c>
      <c r="M5" s="22">
        <v>1030544</v>
      </c>
      <c r="N5" s="22">
        <v>954676</v>
      </c>
      <c r="O5" s="22">
        <v>876202</v>
      </c>
      <c r="P5" s="22">
        <v>798890</v>
      </c>
      <c r="Q5" s="22">
        <v>4646839</v>
      </c>
      <c r="R5" s="22">
        <v>9411051</v>
      </c>
    </row>
    <row r="6" spans="1:1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431442</v>
      </c>
      <c r="F6" s="22">
        <v>278727</v>
      </c>
      <c r="G6" s="22">
        <v>252414</v>
      </c>
      <c r="H6" s="22">
        <v>262726</v>
      </c>
      <c r="I6" s="22">
        <v>273464</v>
      </c>
      <c r="J6" s="22">
        <v>1620759</v>
      </c>
      <c r="K6" s="22">
        <v>3119532</v>
      </c>
      <c r="L6" s="22">
        <v>105918</v>
      </c>
      <c r="M6" s="22">
        <v>90281</v>
      </c>
      <c r="N6" s="22">
        <v>79218</v>
      </c>
      <c r="O6" s="22">
        <v>68906</v>
      </c>
      <c r="P6" s="22">
        <v>58168</v>
      </c>
      <c r="Q6" s="22">
        <v>182107</v>
      </c>
      <c r="R6" s="22">
        <v>584598</v>
      </c>
    </row>
    <row r="7" spans="1:1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225171000</v>
      </c>
      <c r="F7" s="22">
        <v>216602000</v>
      </c>
      <c r="G7" s="22">
        <v>214705000</v>
      </c>
      <c r="H7" s="22">
        <v>211601000</v>
      </c>
      <c r="I7" s="22">
        <v>192110000</v>
      </c>
      <c r="J7" s="22">
        <v>1640148000</v>
      </c>
      <c r="K7" s="22">
        <v>2700337000</v>
      </c>
      <c r="L7" s="22">
        <v>92904000</v>
      </c>
      <c r="M7" s="22">
        <v>85602000</v>
      </c>
      <c r="N7" s="22">
        <v>78363000</v>
      </c>
      <c r="O7" s="22">
        <v>71113000</v>
      </c>
      <c r="P7" s="22">
        <v>63942000</v>
      </c>
      <c r="Q7" s="22">
        <v>380073000</v>
      </c>
      <c r="R7" s="22">
        <v>771997000</v>
      </c>
    </row>
    <row r="8" spans="1:1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2135125</v>
      </c>
      <c r="F8" s="22">
        <v>2197768</v>
      </c>
      <c r="G8" s="22">
        <v>2257357</v>
      </c>
      <c r="H8" s="22">
        <v>1643772</v>
      </c>
      <c r="I8" s="22">
        <v>1137569</v>
      </c>
      <c r="J8" s="22">
        <v>19615963</v>
      </c>
      <c r="K8" s="22">
        <v>28987554</v>
      </c>
      <c r="L8" s="22">
        <v>1054612</v>
      </c>
      <c r="M8" s="22">
        <v>970800</v>
      </c>
      <c r="N8" s="22">
        <v>884099</v>
      </c>
      <c r="O8" s="22">
        <v>801791</v>
      </c>
      <c r="P8" s="22">
        <v>745479</v>
      </c>
      <c r="Q8" s="22">
        <v>6988642</v>
      </c>
      <c r="R8" s="22">
        <v>11445423</v>
      </c>
    </row>
    <row r="9" spans="1:1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788887</v>
      </c>
      <c r="F9" s="22">
        <v>286864</v>
      </c>
      <c r="G9" s="22">
        <v>249071</v>
      </c>
      <c r="H9" s="22">
        <v>199896</v>
      </c>
      <c r="I9" s="22">
        <v>207794</v>
      </c>
      <c r="J9" s="22">
        <v>753194</v>
      </c>
      <c r="K9" s="22">
        <v>2485706</v>
      </c>
      <c r="L9" s="22">
        <v>82544</v>
      </c>
      <c r="M9" s="22">
        <v>58614</v>
      </c>
      <c r="N9" s="22">
        <v>47618</v>
      </c>
      <c r="O9" s="22">
        <v>39361</v>
      </c>
      <c r="P9" s="22">
        <v>31462</v>
      </c>
      <c r="Q9" s="22">
        <v>62571</v>
      </c>
      <c r="R9" s="22">
        <v>322170</v>
      </c>
    </row>
    <row r="10" spans="1:1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3220443</v>
      </c>
      <c r="F10" s="22">
        <v>3349871</v>
      </c>
      <c r="G10" s="22">
        <v>3098220</v>
      </c>
      <c r="H10" s="22">
        <v>2729598</v>
      </c>
      <c r="I10" s="22">
        <v>2482689</v>
      </c>
      <c r="J10" s="22">
        <v>36035504</v>
      </c>
      <c r="K10" s="22">
        <v>50916325</v>
      </c>
      <c r="L10" s="22">
        <v>1854793</v>
      </c>
      <c r="M10" s="22">
        <v>1725365</v>
      </c>
      <c r="N10" s="22">
        <v>1594602</v>
      </c>
      <c r="O10" s="22">
        <v>1476225</v>
      </c>
      <c r="P10" s="22">
        <v>1372237</v>
      </c>
      <c r="Q10" s="22">
        <v>11139536</v>
      </c>
      <c r="R10" s="22">
        <v>19162758</v>
      </c>
    </row>
    <row r="11" spans="1:1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229702000</v>
      </c>
      <c r="F11" s="22">
        <v>233046000</v>
      </c>
      <c r="G11" s="22">
        <v>237985000</v>
      </c>
      <c r="H11" s="22">
        <v>231890000</v>
      </c>
      <c r="I11" s="22">
        <v>225495000</v>
      </c>
      <c r="J11" s="22">
        <v>3009368000</v>
      </c>
      <c r="K11" s="22">
        <v>4167486000</v>
      </c>
      <c r="L11" s="22">
        <v>155761000</v>
      </c>
      <c r="M11" s="22">
        <v>146940000</v>
      </c>
      <c r="N11" s="22">
        <v>137979000</v>
      </c>
      <c r="O11" s="22">
        <v>128983000</v>
      </c>
      <c r="P11" s="22">
        <v>120227000</v>
      </c>
      <c r="Q11" s="22">
        <v>1119183000</v>
      </c>
      <c r="R11" s="22">
        <v>1809073000</v>
      </c>
    </row>
    <row r="12" spans="1:1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2134000</v>
      </c>
      <c r="F12" s="22">
        <v>2191000</v>
      </c>
      <c r="G12" s="22">
        <v>2262000</v>
      </c>
      <c r="H12" s="22">
        <v>2063000</v>
      </c>
      <c r="I12" s="22">
        <v>2117000</v>
      </c>
      <c r="J12" s="22">
        <v>10851000</v>
      </c>
      <c r="K12" s="22">
        <v>21618000</v>
      </c>
      <c r="L12" s="22">
        <v>697000</v>
      </c>
      <c r="M12" s="22">
        <v>626000</v>
      </c>
      <c r="N12" s="22">
        <v>555000</v>
      </c>
      <c r="O12" s="22">
        <v>484000</v>
      </c>
      <c r="P12" s="22">
        <v>414000</v>
      </c>
      <c r="Q12" s="22">
        <v>1096000</v>
      </c>
      <c r="R12" s="22">
        <v>3872000</v>
      </c>
    </row>
    <row r="13" spans="1:1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7199009</v>
      </c>
      <c r="F13" s="22">
        <v>6976810</v>
      </c>
      <c r="G13" s="22">
        <v>6653413</v>
      </c>
      <c r="H13" s="22">
        <v>6548713</v>
      </c>
      <c r="I13" s="22">
        <v>6626613</v>
      </c>
      <c r="J13" s="22">
        <v>97185611</v>
      </c>
      <c r="K13" s="22">
        <v>131190169</v>
      </c>
      <c r="L13" s="22">
        <v>4401714</v>
      </c>
      <c r="M13" s="22">
        <v>4140240</v>
      </c>
      <c r="N13" s="22">
        <v>3891221</v>
      </c>
      <c r="O13" s="22">
        <v>3658208</v>
      </c>
      <c r="P13" s="22">
        <v>3427864</v>
      </c>
      <c r="Q13" s="22">
        <v>42680988</v>
      </c>
      <c r="R13" s="22">
        <v>62200235</v>
      </c>
    </row>
    <row r="14" spans="1:1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1216587</v>
      </c>
      <c r="F14" s="22">
        <v>1168976</v>
      </c>
      <c r="G14" s="22">
        <v>1156244</v>
      </c>
      <c r="H14" s="22">
        <v>1196585</v>
      </c>
      <c r="I14" s="22">
        <v>1229242</v>
      </c>
      <c r="J14" s="22">
        <v>16733624</v>
      </c>
      <c r="K14" s="22">
        <v>22701258</v>
      </c>
      <c r="L14" s="22">
        <v>692218</v>
      </c>
      <c r="M14" s="22">
        <v>739480</v>
      </c>
      <c r="N14" s="22">
        <v>698796</v>
      </c>
      <c r="O14" s="22">
        <v>658455</v>
      </c>
      <c r="P14" s="22">
        <v>615306</v>
      </c>
      <c r="Q14" s="22">
        <v>5549242</v>
      </c>
      <c r="R14" s="22">
        <v>8953497</v>
      </c>
    </row>
    <row r="15" spans="1:1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4724640</v>
      </c>
      <c r="F15" s="22">
        <v>4895957</v>
      </c>
      <c r="G15" s="22">
        <v>4863146</v>
      </c>
      <c r="H15" s="22">
        <v>5067735</v>
      </c>
      <c r="I15" s="22">
        <v>5266646</v>
      </c>
      <c r="J15" s="22">
        <v>50862773</v>
      </c>
      <c r="K15" s="22">
        <v>75680897</v>
      </c>
      <c r="L15" s="22">
        <v>2764682</v>
      </c>
      <c r="M15" s="22">
        <v>2582910</v>
      </c>
      <c r="N15" s="22">
        <v>2395340</v>
      </c>
      <c r="O15" s="22">
        <v>2204167</v>
      </c>
      <c r="P15" s="22">
        <v>2004998</v>
      </c>
      <c r="Q15" s="22">
        <v>12883239</v>
      </c>
      <c r="R15" s="22">
        <v>24835336</v>
      </c>
    </row>
    <row r="16" spans="1:1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19991000</v>
      </c>
      <c r="F16" s="22">
        <v>20386000</v>
      </c>
      <c r="G16" s="22">
        <v>20520000</v>
      </c>
      <c r="H16" s="22">
        <v>20285000</v>
      </c>
      <c r="I16" s="22">
        <v>19269000</v>
      </c>
      <c r="J16" s="22">
        <v>100787000</v>
      </c>
      <c r="K16" s="22">
        <v>201238000</v>
      </c>
      <c r="L16" s="22">
        <v>5967000</v>
      </c>
      <c r="M16" s="22">
        <v>5412000</v>
      </c>
      <c r="N16" s="22">
        <v>4847000</v>
      </c>
      <c r="O16" s="22">
        <v>4330000</v>
      </c>
      <c r="P16" s="22">
        <v>3683000</v>
      </c>
      <c r="Q16" s="22">
        <v>18905000</v>
      </c>
      <c r="R16" s="22">
        <v>43144000</v>
      </c>
    </row>
    <row r="17" spans="1:1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3487872</v>
      </c>
      <c r="F17" s="22">
        <v>3587525</v>
      </c>
      <c r="G17" s="22">
        <v>3438015</v>
      </c>
      <c r="H17" s="22">
        <v>3113969</v>
      </c>
      <c r="I17" s="22">
        <v>3208893</v>
      </c>
      <c r="J17" s="22">
        <v>39056767</v>
      </c>
      <c r="K17" s="22">
        <v>55893041</v>
      </c>
      <c r="L17" s="22">
        <v>1842657</v>
      </c>
      <c r="M17" s="22">
        <v>1743004</v>
      </c>
      <c r="N17" s="22">
        <v>1640530</v>
      </c>
      <c r="O17" s="22">
        <v>1542926</v>
      </c>
      <c r="P17" s="22">
        <v>1448002</v>
      </c>
      <c r="Q17" s="22">
        <v>14649311</v>
      </c>
      <c r="R17" s="22">
        <v>22866430</v>
      </c>
    </row>
    <row r="18" spans="1:1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26536000</v>
      </c>
      <c r="F18" s="22">
        <v>24150000</v>
      </c>
      <c r="G18" s="22">
        <v>24104000</v>
      </c>
      <c r="H18" s="22">
        <v>26827000</v>
      </c>
      <c r="I18" s="22">
        <v>25372000</v>
      </c>
      <c r="J18" s="22">
        <v>262665000</v>
      </c>
      <c r="K18" s="22">
        <v>389654000</v>
      </c>
      <c r="L18" s="22">
        <v>12157000</v>
      </c>
      <c r="M18" s="22">
        <v>11280000</v>
      </c>
      <c r="N18" s="22">
        <v>10457000</v>
      </c>
      <c r="O18" s="22">
        <v>9606000</v>
      </c>
      <c r="P18" s="22">
        <v>8760000</v>
      </c>
      <c r="Q18" s="22">
        <v>57692000</v>
      </c>
      <c r="R18" s="22">
        <v>109952000</v>
      </c>
    </row>
    <row r="19" spans="1:1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21389098</v>
      </c>
      <c r="F19" s="22">
        <v>18743051</v>
      </c>
      <c r="G19" s="22">
        <v>17323797</v>
      </c>
      <c r="H19" s="22">
        <v>16748942</v>
      </c>
      <c r="I19" s="22">
        <v>14323497</v>
      </c>
      <c r="J19" s="22">
        <v>201651324</v>
      </c>
      <c r="K19" s="22">
        <v>290179709</v>
      </c>
      <c r="L19" s="22">
        <v>10115272</v>
      </c>
      <c r="M19" s="22">
        <v>9402434</v>
      </c>
      <c r="N19" s="22">
        <v>8750620</v>
      </c>
      <c r="O19" s="22">
        <v>8118998</v>
      </c>
      <c r="P19" s="22">
        <v>7515531</v>
      </c>
      <c r="Q19" s="22">
        <v>62214413</v>
      </c>
      <c r="R19" s="22">
        <v>106117268</v>
      </c>
    </row>
    <row r="20" spans="1:1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2883746</v>
      </c>
      <c r="F20" s="22">
        <v>2934603</v>
      </c>
      <c r="G20" s="22">
        <v>2970668</v>
      </c>
      <c r="H20" s="22">
        <v>2896731</v>
      </c>
      <c r="I20" s="22">
        <v>2931989</v>
      </c>
      <c r="J20" s="22">
        <v>24639220</v>
      </c>
      <c r="K20" s="22">
        <v>39256957</v>
      </c>
      <c r="L20" s="22">
        <v>1269876</v>
      </c>
      <c r="M20" s="22">
        <v>1135337</v>
      </c>
      <c r="N20" s="22">
        <v>1046445</v>
      </c>
      <c r="O20" s="22">
        <v>956786</v>
      </c>
      <c r="P20" s="22">
        <v>869528</v>
      </c>
      <c r="Q20" s="22">
        <v>4447419</v>
      </c>
      <c r="R20" s="22">
        <v>9725391</v>
      </c>
    </row>
    <row r="21" spans="1:1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9618272</v>
      </c>
      <c r="F21" s="22">
        <v>7440205</v>
      </c>
      <c r="G21" s="22">
        <v>5905873</v>
      </c>
      <c r="H21" s="22">
        <v>5384445</v>
      </c>
      <c r="I21" s="22">
        <v>0</v>
      </c>
      <c r="J21" s="22">
        <v>62147982</v>
      </c>
      <c r="K21" s="22">
        <v>90496777</v>
      </c>
      <c r="L21" s="22">
        <v>3368060</v>
      </c>
      <c r="M21" s="22">
        <v>3004411</v>
      </c>
      <c r="N21" s="22">
        <v>2714599</v>
      </c>
      <c r="O21" s="22">
        <v>2481310</v>
      </c>
      <c r="P21" s="22">
        <v>0</v>
      </c>
      <c r="Q21" s="22">
        <v>16787032</v>
      </c>
      <c r="R21" s="22">
        <v>28355414</v>
      </c>
    </row>
    <row r="22" spans="1:1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1063485</v>
      </c>
      <c r="F22" s="22">
        <v>918364</v>
      </c>
      <c r="G22" s="22">
        <v>958238</v>
      </c>
      <c r="H22" s="22">
        <v>792907</v>
      </c>
      <c r="I22" s="22">
        <v>473547</v>
      </c>
      <c r="J22" s="22">
        <v>7076205</v>
      </c>
      <c r="K22" s="22">
        <v>11282746</v>
      </c>
      <c r="L22" s="22">
        <v>405315</v>
      </c>
      <c r="M22" s="22">
        <v>363441</v>
      </c>
      <c r="N22" s="22">
        <v>322618</v>
      </c>
      <c r="O22" s="22">
        <v>280997</v>
      </c>
      <c r="P22" s="22">
        <v>249667</v>
      </c>
      <c r="Q22" s="22">
        <v>1784615</v>
      </c>
      <c r="R22" s="22">
        <v>3406653</v>
      </c>
    </row>
    <row r="23" spans="1:1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566614</v>
      </c>
      <c r="F23" s="22">
        <v>583643</v>
      </c>
      <c r="G23" s="22">
        <v>534449</v>
      </c>
      <c r="H23" s="22">
        <v>483730</v>
      </c>
      <c r="I23" s="22">
        <v>499620</v>
      </c>
      <c r="J23" s="22">
        <v>6713766</v>
      </c>
      <c r="K23" s="22">
        <v>9381822</v>
      </c>
      <c r="L23" s="22">
        <v>322173</v>
      </c>
      <c r="M23" s="22">
        <v>305144</v>
      </c>
      <c r="N23" s="22">
        <v>287568</v>
      </c>
      <c r="O23" s="22">
        <v>271517</v>
      </c>
      <c r="P23" s="22">
        <v>255627</v>
      </c>
      <c r="Q23" s="22">
        <v>3151477</v>
      </c>
      <c r="R23" s="22">
        <v>4593506</v>
      </c>
    </row>
    <row r="24" spans="1:1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1001239</v>
      </c>
      <c r="F24" s="22">
        <v>934157</v>
      </c>
      <c r="G24" s="22">
        <v>971094</v>
      </c>
      <c r="H24" s="22">
        <v>1003807</v>
      </c>
      <c r="I24" s="22">
        <v>1038147</v>
      </c>
      <c r="J24" s="22">
        <v>19607808</v>
      </c>
      <c r="K24" s="22">
        <v>24556252</v>
      </c>
      <c r="L24" s="22">
        <v>1050139</v>
      </c>
      <c r="M24" s="22">
        <v>1012294</v>
      </c>
      <c r="N24" s="22">
        <v>975358</v>
      </c>
      <c r="O24" s="22">
        <v>936820</v>
      </c>
      <c r="P24" s="22">
        <v>896633</v>
      </c>
      <c r="Q24" s="22">
        <v>8019070</v>
      </c>
      <c r="R24" s="22">
        <v>12890314</v>
      </c>
    </row>
    <row r="25" spans="1:1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5630195</v>
      </c>
      <c r="F25" s="22">
        <v>6539121</v>
      </c>
      <c r="G25" s="22">
        <v>6837824</v>
      </c>
      <c r="H25" s="22">
        <v>4588204</v>
      </c>
      <c r="I25" s="22">
        <v>2183345</v>
      </c>
      <c r="J25" s="22">
        <v>5982176</v>
      </c>
      <c r="K25" s="22">
        <v>31760865</v>
      </c>
      <c r="L25" s="22">
        <v>1392190</v>
      </c>
      <c r="M25" s="22">
        <v>1337196</v>
      </c>
      <c r="N25" s="22">
        <v>1038493</v>
      </c>
      <c r="O25" s="22">
        <v>726105</v>
      </c>
      <c r="P25" s="22">
        <v>568954</v>
      </c>
      <c r="Q25" s="22">
        <v>1187191</v>
      </c>
      <c r="R25" s="22">
        <v>6250129</v>
      </c>
    </row>
    <row r="26" spans="1:1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1318014</v>
      </c>
      <c r="F26" s="22">
        <v>1355975</v>
      </c>
      <c r="G26" s="22">
        <v>1395219</v>
      </c>
      <c r="H26" s="22">
        <v>1201253</v>
      </c>
      <c r="I26" s="22">
        <v>1233098</v>
      </c>
      <c r="J26" s="22">
        <v>4990850</v>
      </c>
      <c r="K26" s="22">
        <v>11494409</v>
      </c>
      <c r="L26" s="22">
        <v>368759</v>
      </c>
      <c r="M26" s="22">
        <v>330797</v>
      </c>
      <c r="N26" s="22">
        <v>291554</v>
      </c>
      <c r="O26" s="22">
        <v>251616</v>
      </c>
      <c r="P26" s="22">
        <v>212699</v>
      </c>
      <c r="Q26" s="22">
        <v>491536</v>
      </c>
      <c r="R26" s="22">
        <v>1946961</v>
      </c>
    </row>
    <row r="27" spans="1:1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10119854</v>
      </c>
      <c r="F27" s="22">
        <v>9826581</v>
      </c>
      <c r="G27" s="22">
        <v>9822103</v>
      </c>
      <c r="H27" s="22">
        <v>9782819</v>
      </c>
      <c r="I27" s="22">
        <v>9958731</v>
      </c>
      <c r="J27" s="22">
        <v>73458681</v>
      </c>
      <c r="K27" s="22">
        <v>122968769</v>
      </c>
      <c r="L27" s="22">
        <v>4575346</v>
      </c>
      <c r="M27" s="22">
        <v>4190914</v>
      </c>
      <c r="N27" s="22">
        <v>3816963</v>
      </c>
      <c r="O27" s="22">
        <v>3451781</v>
      </c>
      <c r="P27" s="22">
        <v>3084876</v>
      </c>
      <c r="Q27" s="22">
        <v>12709079</v>
      </c>
      <c r="R27" s="22">
        <v>31828959</v>
      </c>
    </row>
    <row r="28" spans="1:1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3110322</v>
      </c>
      <c r="F28" s="22">
        <v>3199167</v>
      </c>
      <c r="G28" s="22">
        <v>3290625</v>
      </c>
      <c r="H28" s="22">
        <v>3384774</v>
      </c>
      <c r="I28" s="22">
        <v>3481695</v>
      </c>
      <c r="J28" s="22">
        <v>14270077</v>
      </c>
      <c r="K28" s="22">
        <v>30736660</v>
      </c>
      <c r="L28" s="22">
        <v>715225</v>
      </c>
      <c r="M28" s="22">
        <v>659554</v>
      </c>
      <c r="N28" s="22">
        <v>602318</v>
      </c>
      <c r="O28" s="22">
        <v>543470</v>
      </c>
      <c r="P28" s="22">
        <v>482964</v>
      </c>
      <c r="Q28" s="22">
        <v>2978823</v>
      </c>
      <c r="R28" s="22">
        <v>5982354</v>
      </c>
    </row>
    <row r="29" spans="1:1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13510</v>
      </c>
      <c r="F29" s="22">
        <v>14004</v>
      </c>
      <c r="G29" s="22">
        <v>14515</v>
      </c>
      <c r="H29" s="22">
        <v>15045</v>
      </c>
      <c r="I29" s="22">
        <v>15595</v>
      </c>
      <c r="J29" s="22">
        <v>202426</v>
      </c>
      <c r="K29" s="22">
        <v>275095</v>
      </c>
      <c r="L29" s="22">
        <v>9835</v>
      </c>
      <c r="M29" s="22">
        <v>9341</v>
      </c>
      <c r="N29" s="22">
        <v>8830</v>
      </c>
      <c r="O29" s="22">
        <v>8300</v>
      </c>
      <c r="P29" s="22">
        <v>7750</v>
      </c>
      <c r="Q29" s="22">
        <v>42695</v>
      </c>
      <c r="R29" s="22">
        <v>86751</v>
      </c>
    </row>
    <row r="30" spans="1:1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172158</v>
      </c>
      <c r="F31" s="22">
        <v>177154</v>
      </c>
      <c r="G31" s="22">
        <v>182294</v>
      </c>
      <c r="H31" s="22">
        <v>187584</v>
      </c>
      <c r="I31" s="22">
        <v>193027</v>
      </c>
      <c r="J31" s="22">
        <v>2942244</v>
      </c>
      <c r="K31" s="22">
        <v>3854461</v>
      </c>
      <c r="L31" s="22">
        <v>109816</v>
      </c>
      <c r="M31" s="22">
        <v>104820</v>
      </c>
      <c r="N31" s="22">
        <v>99680</v>
      </c>
      <c r="O31" s="22">
        <v>94390</v>
      </c>
      <c r="P31" s="22">
        <v>88947</v>
      </c>
      <c r="Q31" s="22">
        <v>582433</v>
      </c>
      <c r="R31" s="22">
        <v>1080086</v>
      </c>
    </row>
    <row r="32" spans="1:1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159167</v>
      </c>
      <c r="F32" s="22">
        <v>166033</v>
      </c>
      <c r="G32" s="22">
        <v>173195</v>
      </c>
      <c r="H32" s="22">
        <v>180666</v>
      </c>
      <c r="I32" s="22">
        <v>188460</v>
      </c>
      <c r="J32" s="22">
        <v>1567575</v>
      </c>
      <c r="K32" s="22">
        <v>2435096</v>
      </c>
      <c r="L32" s="22">
        <v>102253</v>
      </c>
      <c r="M32" s="22">
        <v>95387</v>
      </c>
      <c r="N32" s="22">
        <v>88225</v>
      </c>
      <c r="O32" s="22">
        <v>80754</v>
      </c>
      <c r="P32" s="22">
        <v>72960</v>
      </c>
      <c r="Q32" s="22">
        <v>262358</v>
      </c>
      <c r="R32" s="22">
        <v>701937</v>
      </c>
    </row>
    <row r="33" spans="1:1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547320</v>
      </c>
      <c r="F33" s="22">
        <v>59109</v>
      </c>
      <c r="G33" s="22">
        <v>61011</v>
      </c>
      <c r="H33" s="22">
        <v>62980</v>
      </c>
      <c r="I33" s="22">
        <v>57196</v>
      </c>
      <c r="J33" s="22">
        <v>181627</v>
      </c>
      <c r="K33" s="22">
        <v>969243</v>
      </c>
      <c r="L33" s="22">
        <v>28800</v>
      </c>
      <c r="M33" s="22">
        <v>12312</v>
      </c>
      <c r="N33" s="22">
        <v>10410</v>
      </c>
      <c r="O33" s="22">
        <v>8440</v>
      </c>
      <c r="P33" s="22">
        <v>6402</v>
      </c>
      <c r="Q33" s="22">
        <v>9165</v>
      </c>
      <c r="R33" s="22">
        <v>75529</v>
      </c>
    </row>
    <row r="34" spans="1:1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92586</v>
      </c>
      <c r="F34" s="22">
        <v>96180</v>
      </c>
      <c r="G34" s="22">
        <v>99913</v>
      </c>
      <c r="H34" s="22">
        <v>103792</v>
      </c>
      <c r="I34" s="22">
        <v>107820</v>
      </c>
      <c r="J34" s="22">
        <v>228359</v>
      </c>
      <c r="K34" s="22">
        <v>728650</v>
      </c>
      <c r="L34" s="22">
        <v>27134</v>
      </c>
      <c r="M34" s="22">
        <v>23540</v>
      </c>
      <c r="N34" s="22">
        <v>19806</v>
      </c>
      <c r="O34" s="22">
        <v>15928</v>
      </c>
      <c r="P34" s="22">
        <v>11899</v>
      </c>
      <c r="Q34" s="22">
        <v>11080</v>
      </c>
      <c r="R34" s="22">
        <v>109387</v>
      </c>
    </row>
    <row r="35" spans="1:1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880629</v>
      </c>
      <c r="F36" s="22">
        <v>910073</v>
      </c>
      <c r="G36" s="22">
        <v>940573</v>
      </c>
      <c r="H36" s="22">
        <v>885712</v>
      </c>
      <c r="I36" s="22">
        <v>912941</v>
      </c>
      <c r="J36" s="22">
        <v>5003358</v>
      </c>
      <c r="K36" s="22">
        <v>9533286</v>
      </c>
      <c r="L36" s="22">
        <v>292367</v>
      </c>
      <c r="M36" s="22">
        <v>262923</v>
      </c>
      <c r="N36" s="22">
        <v>232423</v>
      </c>
      <c r="O36" s="22">
        <v>200825</v>
      </c>
      <c r="P36" s="22">
        <v>173596</v>
      </c>
      <c r="Q36" s="22">
        <v>429324</v>
      </c>
      <c r="R36" s="22">
        <v>1591458</v>
      </c>
    </row>
    <row r="37" spans="1:1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950564</v>
      </c>
      <c r="F37" s="22">
        <v>975864</v>
      </c>
      <c r="G37" s="22">
        <v>1001850</v>
      </c>
      <c r="H37" s="22">
        <v>1028542</v>
      </c>
      <c r="I37" s="22">
        <v>421001</v>
      </c>
      <c r="J37" s="22">
        <v>2363724</v>
      </c>
      <c r="K37" s="22">
        <v>6741545</v>
      </c>
      <c r="L37" s="22">
        <v>171753</v>
      </c>
      <c r="M37" s="22">
        <v>146319</v>
      </c>
      <c r="N37" s="22">
        <v>120199</v>
      </c>
      <c r="O37" s="22">
        <v>93375</v>
      </c>
      <c r="P37" s="22">
        <v>70038</v>
      </c>
      <c r="Q37" s="22">
        <v>178725</v>
      </c>
      <c r="R37" s="22">
        <v>780409</v>
      </c>
    </row>
    <row r="38" spans="1:1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1622073</v>
      </c>
      <c r="F38" s="22">
        <v>1403846</v>
      </c>
      <c r="G38" s="22">
        <v>680914</v>
      </c>
      <c r="H38" s="22">
        <v>689323</v>
      </c>
      <c r="I38" s="22">
        <v>697933</v>
      </c>
      <c r="J38" s="22">
        <v>4128754</v>
      </c>
      <c r="K38" s="22">
        <v>9222843</v>
      </c>
      <c r="L38" s="22">
        <v>271226</v>
      </c>
      <c r="M38" s="22">
        <v>233340</v>
      </c>
      <c r="N38" s="22">
        <v>200572</v>
      </c>
      <c r="O38" s="22">
        <v>172342</v>
      </c>
      <c r="P38" s="22">
        <v>142497</v>
      </c>
      <c r="Q38" s="22">
        <v>435875</v>
      </c>
      <c r="R38" s="22">
        <v>1455852</v>
      </c>
    </row>
    <row r="39" spans="1:1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184225</v>
      </c>
      <c r="F39" s="22">
        <v>181578</v>
      </c>
      <c r="G39" s="22">
        <v>186880</v>
      </c>
      <c r="H39" s="22">
        <v>192337</v>
      </c>
      <c r="I39" s="22">
        <v>197951</v>
      </c>
      <c r="J39" s="22">
        <v>0</v>
      </c>
      <c r="K39" s="22">
        <v>942971</v>
      </c>
      <c r="L39" s="22">
        <v>25841</v>
      </c>
      <c r="M39" s="22">
        <v>20689</v>
      </c>
      <c r="N39" s="22">
        <v>15387</v>
      </c>
      <c r="O39" s="22">
        <v>9931</v>
      </c>
      <c r="P39" s="22">
        <v>4314</v>
      </c>
      <c r="Q39" s="22">
        <v>0</v>
      </c>
      <c r="R39" s="22">
        <v>76162</v>
      </c>
    </row>
    <row r="40" spans="1:1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433600</v>
      </c>
      <c r="F41" s="22">
        <v>223335</v>
      </c>
      <c r="G41" s="22">
        <v>0</v>
      </c>
      <c r="H41" s="22">
        <v>0</v>
      </c>
      <c r="I41" s="22">
        <v>0</v>
      </c>
      <c r="J41" s="22">
        <v>0</v>
      </c>
      <c r="K41" s="22">
        <v>656935</v>
      </c>
      <c r="L41" s="22">
        <v>22017</v>
      </c>
      <c r="M41" s="22">
        <v>4473</v>
      </c>
      <c r="N41" s="22">
        <v>0</v>
      </c>
      <c r="O41" s="22">
        <v>0</v>
      </c>
      <c r="P41" s="22">
        <v>0</v>
      </c>
      <c r="Q41" s="22">
        <v>0</v>
      </c>
      <c r="R41" s="22">
        <v>26490</v>
      </c>
    </row>
    <row r="42" spans="1:1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839849</v>
      </c>
      <c r="F42" s="22">
        <v>863649</v>
      </c>
      <c r="G42" s="22">
        <v>888123</v>
      </c>
      <c r="H42" s="22">
        <v>913290</v>
      </c>
      <c r="I42" s="22">
        <v>939171</v>
      </c>
      <c r="J42" s="22">
        <v>965785</v>
      </c>
      <c r="K42" s="22">
        <v>5409867</v>
      </c>
      <c r="L42" s="22">
        <v>146367</v>
      </c>
      <c r="M42" s="22">
        <v>122567</v>
      </c>
      <c r="N42" s="22">
        <v>98093</v>
      </c>
      <c r="O42" s="22">
        <v>72926</v>
      </c>
      <c r="P42" s="22">
        <v>47045</v>
      </c>
      <c r="Q42" s="22">
        <v>20431</v>
      </c>
      <c r="R42" s="22">
        <v>507429</v>
      </c>
    </row>
    <row r="43" spans="1:1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51921</v>
      </c>
      <c r="F44" s="22">
        <v>43269</v>
      </c>
      <c r="G44" s="22">
        <v>0</v>
      </c>
      <c r="H44" s="22">
        <v>0</v>
      </c>
      <c r="I44" s="22">
        <v>0</v>
      </c>
      <c r="J44" s="22">
        <v>0</v>
      </c>
      <c r="K44" s="22">
        <v>95190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1500613</v>
      </c>
      <c r="F45" s="22">
        <v>1537274</v>
      </c>
      <c r="G45" s="22">
        <v>1277790</v>
      </c>
      <c r="H45" s="22">
        <v>839388</v>
      </c>
      <c r="I45" s="22">
        <v>859634</v>
      </c>
      <c r="J45" s="22">
        <v>5360140</v>
      </c>
      <c r="K45" s="22">
        <v>11374839</v>
      </c>
      <c r="L45" s="22">
        <v>294002</v>
      </c>
      <c r="M45" s="22">
        <v>257341</v>
      </c>
      <c r="N45" s="22">
        <v>220180</v>
      </c>
      <c r="O45" s="22">
        <v>188061</v>
      </c>
      <c r="P45" s="22">
        <v>167816</v>
      </c>
      <c r="Q45" s="22">
        <v>812132</v>
      </c>
      <c r="R45" s="22">
        <v>1939532</v>
      </c>
    </row>
    <row r="46" spans="1:1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262525</v>
      </c>
      <c r="F46" s="22">
        <v>256383</v>
      </c>
      <c r="G46" s="22">
        <v>262306</v>
      </c>
      <c r="H46" s="22">
        <v>268365</v>
      </c>
      <c r="I46" s="22">
        <v>274565</v>
      </c>
      <c r="J46" s="22">
        <v>4203448</v>
      </c>
      <c r="K46" s="22">
        <v>5527592</v>
      </c>
      <c r="L46" s="22">
        <v>126039</v>
      </c>
      <c r="M46" s="22">
        <v>119475</v>
      </c>
      <c r="N46" s="22">
        <v>113552</v>
      </c>
      <c r="O46" s="22">
        <v>107492</v>
      </c>
      <c r="P46" s="22">
        <v>101292</v>
      </c>
      <c r="Q46" s="22">
        <v>682699</v>
      </c>
      <c r="R46" s="22">
        <v>1250549</v>
      </c>
    </row>
    <row r="47" spans="1:1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6492814</v>
      </c>
      <c r="F47" s="22">
        <v>5532659</v>
      </c>
      <c r="G47" s="22">
        <v>5706051</v>
      </c>
      <c r="H47" s="22">
        <v>4764207</v>
      </c>
      <c r="I47" s="22">
        <v>4083642</v>
      </c>
      <c r="J47" s="22">
        <v>4625014</v>
      </c>
      <c r="K47" s="22">
        <v>31204387</v>
      </c>
      <c r="L47" s="22">
        <v>897452</v>
      </c>
      <c r="M47" s="22">
        <v>716156</v>
      </c>
      <c r="N47" s="22">
        <v>540176</v>
      </c>
      <c r="O47" s="22">
        <v>367996</v>
      </c>
      <c r="P47" s="22">
        <v>225983</v>
      </c>
      <c r="Q47" s="22">
        <v>543333</v>
      </c>
      <c r="R47" s="22">
        <v>3291096</v>
      </c>
    </row>
    <row r="48" spans="1:1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437518</v>
      </c>
      <c r="F48" s="22">
        <v>249989</v>
      </c>
      <c r="G48" s="22">
        <v>50712</v>
      </c>
      <c r="H48" s="22">
        <v>53260</v>
      </c>
      <c r="I48" s="22">
        <v>55937</v>
      </c>
      <c r="J48" s="22">
        <v>648474</v>
      </c>
      <c r="K48" s="22">
        <v>1495890</v>
      </c>
      <c r="L48" s="22">
        <v>64229</v>
      </c>
      <c r="M48" s="22">
        <v>45994</v>
      </c>
      <c r="N48" s="22">
        <v>39507</v>
      </c>
      <c r="O48" s="22">
        <v>36958</v>
      </c>
      <c r="P48" s="22">
        <v>34281</v>
      </c>
      <c r="Q48" s="22">
        <v>163491</v>
      </c>
      <c r="R48" s="22">
        <v>384460</v>
      </c>
    </row>
    <row r="49" spans="1:1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1574231</v>
      </c>
      <c r="F50" s="22">
        <v>1211986</v>
      </c>
      <c r="G50" s="22">
        <v>1044696</v>
      </c>
      <c r="H50" s="22">
        <v>811035</v>
      </c>
      <c r="I50" s="22">
        <v>651742</v>
      </c>
      <c r="J50" s="22">
        <v>2534787</v>
      </c>
      <c r="K50" s="22">
        <v>7828477</v>
      </c>
      <c r="L50" s="22">
        <v>248626</v>
      </c>
      <c r="M50" s="22">
        <v>202970</v>
      </c>
      <c r="N50" s="22">
        <v>167239</v>
      </c>
      <c r="O50" s="22">
        <v>133259</v>
      </c>
      <c r="P50" s="22">
        <v>104174</v>
      </c>
      <c r="Q50" s="22">
        <v>290803</v>
      </c>
      <c r="R50" s="22">
        <v>1147071</v>
      </c>
    </row>
    <row r="51" spans="1:1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273410</v>
      </c>
      <c r="F52" s="22">
        <v>280872</v>
      </c>
      <c r="G52" s="22">
        <v>288539</v>
      </c>
      <c r="H52" s="22">
        <v>296414</v>
      </c>
      <c r="I52" s="22">
        <v>304504</v>
      </c>
      <c r="J52" s="22">
        <v>2947787</v>
      </c>
      <c r="K52" s="22">
        <v>4391526</v>
      </c>
      <c r="L52" s="22">
        <v>117214</v>
      </c>
      <c r="M52" s="22">
        <v>109752</v>
      </c>
      <c r="N52" s="22">
        <v>102085</v>
      </c>
      <c r="O52" s="22">
        <v>94210</v>
      </c>
      <c r="P52" s="22">
        <v>86119</v>
      </c>
      <c r="Q52" s="22">
        <v>372514</v>
      </c>
      <c r="R52" s="22">
        <v>881894</v>
      </c>
    </row>
    <row r="53" spans="1:1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3559594</v>
      </c>
      <c r="F53" s="22">
        <v>3693675</v>
      </c>
      <c r="G53" s="22">
        <v>3819658</v>
      </c>
      <c r="H53" s="22">
        <v>2559630</v>
      </c>
      <c r="I53" s="22">
        <v>2647609</v>
      </c>
      <c r="J53" s="22">
        <v>24528473</v>
      </c>
      <c r="K53" s="22">
        <v>40808639</v>
      </c>
      <c r="L53" s="22">
        <v>1412162</v>
      </c>
      <c r="M53" s="22">
        <v>1278080</v>
      </c>
      <c r="N53" s="22">
        <v>1138849</v>
      </c>
      <c r="O53" s="22">
        <v>1009736</v>
      </c>
      <c r="P53" s="22">
        <v>921757</v>
      </c>
      <c r="Q53" s="22">
        <v>4335673</v>
      </c>
      <c r="R53" s="22">
        <v>10096257</v>
      </c>
    </row>
    <row r="54" spans="1:1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612706</v>
      </c>
      <c r="F54" s="22">
        <v>405360</v>
      </c>
      <c r="G54" s="22">
        <v>416430</v>
      </c>
      <c r="H54" s="22">
        <v>283805</v>
      </c>
      <c r="I54" s="22">
        <v>147216</v>
      </c>
      <c r="J54" s="22">
        <v>201660</v>
      </c>
      <c r="K54" s="22">
        <v>2067177</v>
      </c>
      <c r="L54" s="22">
        <v>62205</v>
      </c>
      <c r="M54" s="22">
        <v>42971</v>
      </c>
      <c r="N54" s="22">
        <v>31901</v>
      </c>
      <c r="O54" s="22">
        <v>20482</v>
      </c>
      <c r="P54" s="22">
        <v>13028</v>
      </c>
      <c r="Q54" s="22">
        <v>8130</v>
      </c>
      <c r="R54" s="22">
        <v>178717</v>
      </c>
    </row>
    <row r="55" spans="1:1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913973</v>
      </c>
      <c r="F55" s="22">
        <v>548359</v>
      </c>
      <c r="G55" s="22">
        <v>538248</v>
      </c>
      <c r="H55" s="22">
        <v>559172</v>
      </c>
      <c r="I55" s="22">
        <v>460767</v>
      </c>
      <c r="J55" s="22">
        <v>10438471</v>
      </c>
      <c r="K55" s="22">
        <v>13458990</v>
      </c>
      <c r="L55" s="22">
        <v>459062</v>
      </c>
      <c r="M55" s="22">
        <v>415277</v>
      </c>
      <c r="N55" s="22">
        <v>394526</v>
      </c>
      <c r="O55" s="22">
        <v>373602</v>
      </c>
      <c r="P55" s="22">
        <v>351806</v>
      </c>
      <c r="Q55" s="22">
        <v>3681954</v>
      </c>
      <c r="R55" s="22">
        <v>5676227</v>
      </c>
    </row>
    <row r="56" spans="1:1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1262941</v>
      </c>
      <c r="F57" s="22">
        <v>1174383</v>
      </c>
      <c r="G57" s="22">
        <v>766360</v>
      </c>
      <c r="H57" s="22">
        <v>792350</v>
      </c>
      <c r="I57" s="22">
        <v>819404</v>
      </c>
      <c r="J57" s="22">
        <v>5170507</v>
      </c>
      <c r="K57" s="22">
        <v>9985945</v>
      </c>
      <c r="L57" s="22">
        <v>272728</v>
      </c>
      <c r="M57" s="22">
        <v>226903</v>
      </c>
      <c r="N57" s="22">
        <v>190458</v>
      </c>
      <c r="O57" s="22">
        <v>164469</v>
      </c>
      <c r="P57" s="22">
        <v>137416</v>
      </c>
      <c r="Q57" s="22">
        <v>692546</v>
      </c>
      <c r="R57" s="22">
        <v>1684520</v>
      </c>
    </row>
    <row r="58" spans="1:1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106397</v>
      </c>
      <c r="F58" s="22">
        <v>110774</v>
      </c>
      <c r="G58" s="22">
        <v>115337</v>
      </c>
      <c r="H58" s="22">
        <v>120098</v>
      </c>
      <c r="I58" s="22">
        <v>125064</v>
      </c>
      <c r="J58" s="22">
        <v>2404706</v>
      </c>
      <c r="K58" s="22">
        <v>2982376</v>
      </c>
      <c r="L58" s="22">
        <v>132037</v>
      </c>
      <c r="M58" s="22">
        <v>127661</v>
      </c>
      <c r="N58" s="22">
        <v>123097</v>
      </c>
      <c r="O58" s="22">
        <v>118336</v>
      </c>
      <c r="P58" s="22">
        <v>113370</v>
      </c>
      <c r="Q58" s="22">
        <v>1074200</v>
      </c>
      <c r="R58" s="22">
        <v>1688701</v>
      </c>
    </row>
    <row r="59" spans="1:1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1411979</v>
      </c>
      <c r="F59" s="22">
        <v>1456867</v>
      </c>
      <c r="G59" s="22">
        <v>1416317</v>
      </c>
      <c r="H59" s="22">
        <v>1461203</v>
      </c>
      <c r="I59" s="22">
        <v>1385154</v>
      </c>
      <c r="J59" s="22">
        <v>10912176</v>
      </c>
      <c r="K59" s="22">
        <v>18043696</v>
      </c>
      <c r="L59" s="22">
        <v>717049</v>
      </c>
      <c r="M59" s="22">
        <v>672161</v>
      </c>
      <c r="N59" s="22">
        <v>626523</v>
      </c>
      <c r="O59" s="22">
        <v>581637</v>
      </c>
      <c r="P59" s="22">
        <v>536047</v>
      </c>
      <c r="Q59" s="22">
        <v>7201372</v>
      </c>
      <c r="R59" s="22">
        <v>10334789</v>
      </c>
    </row>
    <row r="60" spans="1:1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1341281</v>
      </c>
      <c r="F60" s="22">
        <v>1384953</v>
      </c>
      <c r="G60" s="22">
        <v>100000</v>
      </c>
      <c r="H60" s="22">
        <v>100000</v>
      </c>
      <c r="I60" s="22">
        <v>100000</v>
      </c>
      <c r="J60" s="22">
        <v>350000</v>
      </c>
      <c r="K60" s="22">
        <v>3376234</v>
      </c>
      <c r="L60" s="22">
        <v>93904</v>
      </c>
      <c r="M60" s="22">
        <v>48201</v>
      </c>
      <c r="N60" s="22">
        <v>25008</v>
      </c>
      <c r="O60" s="22">
        <v>21008</v>
      </c>
      <c r="P60" s="22">
        <v>17022</v>
      </c>
      <c r="Q60" s="22">
        <v>28000</v>
      </c>
      <c r="R60" s="22">
        <v>233143</v>
      </c>
    </row>
    <row r="61" spans="1:1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1415212</v>
      </c>
      <c r="F61" s="22">
        <v>1457547</v>
      </c>
      <c r="G61" s="22">
        <v>1501496</v>
      </c>
      <c r="H61" s="22">
        <v>1350126</v>
      </c>
      <c r="I61" s="22">
        <v>1362007</v>
      </c>
      <c r="J61" s="22">
        <v>24499945</v>
      </c>
      <c r="K61" s="22">
        <v>31586333</v>
      </c>
      <c r="L61" s="22">
        <v>1118001</v>
      </c>
      <c r="M61" s="22">
        <v>1075666</v>
      </c>
      <c r="N61" s="22">
        <v>1031717</v>
      </c>
      <c r="O61" s="22">
        <v>986087</v>
      </c>
      <c r="P61" s="22">
        <v>938706</v>
      </c>
      <c r="Q61" s="22">
        <v>7143985</v>
      </c>
      <c r="R61" s="22">
        <v>12294162</v>
      </c>
    </row>
    <row r="62" spans="1:1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3967792</v>
      </c>
      <c r="F63" s="22">
        <v>2366961</v>
      </c>
      <c r="G63" s="22">
        <v>3751798</v>
      </c>
      <c r="H63" s="22">
        <v>2487071</v>
      </c>
      <c r="I63" s="22">
        <v>2549589</v>
      </c>
      <c r="J63" s="22">
        <v>24457907</v>
      </c>
      <c r="K63" s="22">
        <v>39581118</v>
      </c>
      <c r="L63" s="22">
        <v>1185603</v>
      </c>
      <c r="M63" s="22">
        <v>1072854</v>
      </c>
      <c r="N63" s="22">
        <v>928593</v>
      </c>
      <c r="O63" s="22">
        <v>835390</v>
      </c>
      <c r="P63" s="22">
        <v>772872</v>
      </c>
      <c r="Q63" s="22">
        <v>5918449</v>
      </c>
      <c r="R63" s="22">
        <v>10713761</v>
      </c>
    </row>
    <row r="64" spans="1:1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265011</v>
      </c>
      <c r="F65" s="22">
        <v>272864</v>
      </c>
      <c r="G65" s="22">
        <v>280951</v>
      </c>
      <c r="H65" s="22">
        <v>289278</v>
      </c>
      <c r="I65" s="22">
        <v>297851</v>
      </c>
      <c r="J65" s="22">
        <v>1282329</v>
      </c>
      <c r="K65" s="22">
        <v>2688284</v>
      </c>
      <c r="L65" s="22">
        <v>88491</v>
      </c>
      <c r="M65" s="22">
        <v>69300</v>
      </c>
      <c r="N65" s="22">
        <v>61214</v>
      </c>
      <c r="O65" s="22">
        <v>52887</v>
      </c>
      <c r="P65" s="22">
        <v>44314</v>
      </c>
      <c r="Q65" s="22">
        <v>391200</v>
      </c>
      <c r="R65" s="22">
        <v>707406</v>
      </c>
    </row>
    <row r="66" spans="1:1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6262984</v>
      </c>
      <c r="F69" s="22">
        <v>6451380</v>
      </c>
      <c r="G69" s="22">
        <v>6646093</v>
      </c>
      <c r="H69" s="22">
        <v>1466907</v>
      </c>
      <c r="I69" s="22">
        <v>1540718</v>
      </c>
      <c r="J69" s="22">
        <v>0</v>
      </c>
      <c r="K69" s="22">
        <v>22368082</v>
      </c>
      <c r="L69" s="22">
        <v>682701</v>
      </c>
      <c r="M69" s="22">
        <v>494305</v>
      </c>
      <c r="N69" s="22">
        <v>299592</v>
      </c>
      <c r="O69" s="22">
        <v>131476</v>
      </c>
      <c r="P69" s="22">
        <v>57665</v>
      </c>
      <c r="Q69" s="22">
        <v>0</v>
      </c>
      <c r="R69" s="22">
        <v>1665739</v>
      </c>
    </row>
    <row r="70" spans="1:1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4625423</v>
      </c>
      <c r="F70" s="22">
        <v>4525241</v>
      </c>
      <c r="G70" s="22">
        <v>3188420</v>
      </c>
      <c r="H70" s="22">
        <v>3203550</v>
      </c>
      <c r="I70" s="22">
        <v>3219192</v>
      </c>
      <c r="J70" s="22">
        <v>35037004</v>
      </c>
      <c r="K70" s="22">
        <v>53798830</v>
      </c>
      <c r="L70" s="22">
        <v>3165592</v>
      </c>
      <c r="M70" s="22">
        <v>2878876</v>
      </c>
      <c r="N70" s="22">
        <v>2595365</v>
      </c>
      <c r="O70" s="22">
        <v>2401186</v>
      </c>
      <c r="P70" s="22">
        <v>2206565</v>
      </c>
      <c r="Q70" s="22">
        <v>14113893</v>
      </c>
      <c r="R70" s="22">
        <v>27361477</v>
      </c>
    </row>
    <row r="71" spans="1:1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336145</v>
      </c>
      <c r="F73" s="22">
        <v>264950</v>
      </c>
      <c r="G73" s="22">
        <v>270075</v>
      </c>
      <c r="H73" s="22">
        <v>111116</v>
      </c>
      <c r="I73" s="22">
        <v>0</v>
      </c>
      <c r="J73" s="22">
        <v>0</v>
      </c>
      <c r="K73" s="22">
        <v>982286</v>
      </c>
      <c r="L73" s="22">
        <v>20942</v>
      </c>
      <c r="M73" s="22">
        <v>16160</v>
      </c>
      <c r="N73" s="22">
        <v>11269</v>
      </c>
      <c r="O73" s="22">
        <v>1265</v>
      </c>
      <c r="P73" s="22">
        <v>0</v>
      </c>
      <c r="Q73" s="22">
        <v>0</v>
      </c>
      <c r="R73" s="22">
        <v>49636</v>
      </c>
    </row>
    <row r="74" spans="1:1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774278</v>
      </c>
      <c r="F75" s="22">
        <v>802214</v>
      </c>
      <c r="G75" s="22">
        <v>831177</v>
      </c>
      <c r="H75" s="22">
        <v>861205</v>
      </c>
      <c r="I75" s="22">
        <v>892339</v>
      </c>
      <c r="J75" s="22">
        <v>2130268</v>
      </c>
      <c r="K75" s="22">
        <v>6291481</v>
      </c>
      <c r="L75" s="22">
        <v>209827</v>
      </c>
      <c r="M75" s="22">
        <v>181891</v>
      </c>
      <c r="N75" s="22">
        <v>152928</v>
      </c>
      <c r="O75" s="22">
        <v>122900</v>
      </c>
      <c r="P75" s="22">
        <v>91766</v>
      </c>
      <c r="Q75" s="22">
        <v>462208</v>
      </c>
      <c r="R75" s="22">
        <v>1221520</v>
      </c>
    </row>
    <row r="76" spans="1:1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385417</v>
      </c>
      <c r="F76" s="22">
        <v>255960</v>
      </c>
      <c r="G76" s="22">
        <v>216313</v>
      </c>
      <c r="H76" s="22">
        <v>131742</v>
      </c>
      <c r="I76" s="22">
        <v>114402</v>
      </c>
      <c r="J76" s="22">
        <v>1751437</v>
      </c>
      <c r="K76" s="22">
        <v>2855271</v>
      </c>
      <c r="L76" s="22">
        <v>70510</v>
      </c>
      <c r="M76" s="22">
        <v>121575</v>
      </c>
      <c r="N76" s="22">
        <v>51274</v>
      </c>
      <c r="O76" s="22">
        <v>46030</v>
      </c>
      <c r="P76" s="22">
        <v>42205</v>
      </c>
      <c r="Q76" s="22">
        <v>284458</v>
      </c>
      <c r="R76" s="22">
        <v>616052</v>
      </c>
    </row>
    <row r="77" spans="1:1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358438</v>
      </c>
      <c r="F77" s="22">
        <v>368057</v>
      </c>
      <c r="G77" s="22">
        <v>377935</v>
      </c>
      <c r="H77" s="22">
        <v>388080</v>
      </c>
      <c r="I77" s="22">
        <v>398499</v>
      </c>
      <c r="J77" s="22">
        <v>5577091</v>
      </c>
      <c r="K77" s="22">
        <v>7468100</v>
      </c>
      <c r="L77" s="22">
        <v>195894</v>
      </c>
      <c r="M77" s="22">
        <v>186275</v>
      </c>
      <c r="N77" s="22">
        <v>176397</v>
      </c>
      <c r="O77" s="22">
        <v>166252</v>
      </c>
      <c r="P77" s="22">
        <v>155833</v>
      </c>
      <c r="Q77" s="22">
        <v>953494</v>
      </c>
      <c r="R77" s="22">
        <v>1834145</v>
      </c>
    </row>
    <row r="78" spans="1:1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3832479</v>
      </c>
      <c r="F78" s="22">
        <v>2980617</v>
      </c>
      <c r="G78" s="22">
        <v>2661976</v>
      </c>
      <c r="H78" s="22">
        <v>2734678</v>
      </c>
      <c r="I78" s="22">
        <v>2742605</v>
      </c>
      <c r="J78" s="22">
        <v>24113985</v>
      </c>
      <c r="K78" s="22">
        <v>39066340</v>
      </c>
      <c r="L78" s="22">
        <v>1347074</v>
      </c>
      <c r="M78" s="22">
        <v>1227709</v>
      </c>
      <c r="N78" s="22">
        <v>1129922</v>
      </c>
      <c r="O78" s="22">
        <v>1038796</v>
      </c>
      <c r="P78" s="22">
        <v>944591</v>
      </c>
      <c r="Q78" s="22">
        <v>3919333</v>
      </c>
      <c r="R78" s="22">
        <v>9607425</v>
      </c>
    </row>
    <row r="79" spans="1:1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383118</v>
      </c>
      <c r="F79" s="22">
        <v>61519</v>
      </c>
      <c r="G79" s="22">
        <v>65133</v>
      </c>
      <c r="H79" s="22">
        <v>68959</v>
      </c>
      <c r="I79" s="22">
        <v>73011</v>
      </c>
      <c r="J79" s="22">
        <v>0</v>
      </c>
      <c r="K79" s="22">
        <v>651740</v>
      </c>
      <c r="L79" s="22">
        <v>37883</v>
      </c>
      <c r="M79" s="22">
        <v>15781</v>
      </c>
      <c r="N79" s="22">
        <v>12167</v>
      </c>
      <c r="O79" s="22">
        <v>8341</v>
      </c>
      <c r="P79" s="22">
        <v>4289</v>
      </c>
      <c r="Q79" s="22">
        <v>0</v>
      </c>
      <c r="R79" s="22">
        <v>78461</v>
      </c>
    </row>
    <row r="80" spans="1:1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81161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81161</v>
      </c>
      <c r="L80" s="22">
        <v>3008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3008</v>
      </c>
    </row>
    <row r="81" spans="1:1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47904</v>
      </c>
      <c r="F81" s="22">
        <v>49734</v>
      </c>
      <c r="G81" s="22">
        <v>29356</v>
      </c>
      <c r="H81" s="22">
        <v>7716</v>
      </c>
      <c r="I81" s="22">
        <v>7927</v>
      </c>
      <c r="J81" s="22">
        <v>61909</v>
      </c>
      <c r="K81" s="22">
        <v>204546</v>
      </c>
      <c r="L81" s="22">
        <v>6426</v>
      </c>
      <c r="M81" s="22">
        <v>4596</v>
      </c>
      <c r="N81" s="22">
        <v>2695</v>
      </c>
      <c r="O81" s="22">
        <v>2056</v>
      </c>
      <c r="P81" s="22">
        <v>1845</v>
      </c>
      <c r="Q81" s="22">
        <v>6494</v>
      </c>
      <c r="R81" s="22">
        <v>24112</v>
      </c>
    </row>
    <row r="82" spans="1:1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462077</v>
      </c>
      <c r="F82" s="22">
        <v>476324</v>
      </c>
      <c r="G82" s="22">
        <v>400279</v>
      </c>
      <c r="H82" s="22">
        <v>318173</v>
      </c>
      <c r="I82" s="22">
        <v>841179</v>
      </c>
      <c r="J82" s="22">
        <v>1608152</v>
      </c>
      <c r="K82" s="22">
        <v>4106184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137327</v>
      </c>
      <c r="F83" s="22">
        <v>140779</v>
      </c>
      <c r="G83" s="22">
        <v>144318</v>
      </c>
      <c r="H83" s="22">
        <v>147946</v>
      </c>
      <c r="I83" s="22">
        <v>151664</v>
      </c>
      <c r="J83" s="22">
        <v>396050</v>
      </c>
      <c r="K83" s="22">
        <v>1118084</v>
      </c>
      <c r="L83" s="22">
        <v>27077</v>
      </c>
      <c r="M83" s="22">
        <v>23626</v>
      </c>
      <c r="N83" s="22">
        <v>20087</v>
      </c>
      <c r="O83" s="22">
        <v>16459</v>
      </c>
      <c r="P83" s="22">
        <v>12741</v>
      </c>
      <c r="Q83" s="22">
        <v>14963</v>
      </c>
      <c r="R83" s="22">
        <v>114953</v>
      </c>
    </row>
    <row r="84" spans="1:1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350000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350000</v>
      </c>
      <c r="L85" s="22">
        <v>11375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11375</v>
      </c>
    </row>
    <row r="86" spans="1:1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1019592</v>
      </c>
      <c r="F86" s="22">
        <v>1008876</v>
      </c>
      <c r="G86" s="22">
        <v>976932</v>
      </c>
      <c r="H86" s="22">
        <v>691786</v>
      </c>
      <c r="I86" s="22">
        <v>721468</v>
      </c>
      <c r="J86" s="22">
        <v>3303719</v>
      </c>
      <c r="K86" s="22">
        <v>7722373</v>
      </c>
      <c r="L86" s="22">
        <v>258574</v>
      </c>
      <c r="M86" s="22">
        <v>227201</v>
      </c>
      <c r="N86" s="22">
        <v>195773</v>
      </c>
      <c r="O86" s="22">
        <v>164896</v>
      </c>
      <c r="P86" s="22">
        <v>135215</v>
      </c>
      <c r="Q86" s="22">
        <v>487146</v>
      </c>
      <c r="R86" s="22">
        <v>1468805</v>
      </c>
    </row>
    <row r="87" spans="1:1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451992</v>
      </c>
      <c r="F87" s="22">
        <v>471608</v>
      </c>
      <c r="G87" s="22">
        <v>492088</v>
      </c>
      <c r="H87" s="22">
        <v>513470</v>
      </c>
      <c r="I87" s="22">
        <v>535794</v>
      </c>
      <c r="J87" s="22">
        <v>7110600</v>
      </c>
      <c r="K87" s="22">
        <v>9575552</v>
      </c>
      <c r="L87" s="22">
        <v>406464</v>
      </c>
      <c r="M87" s="22">
        <v>386849</v>
      </c>
      <c r="N87" s="22">
        <v>366369</v>
      </c>
      <c r="O87" s="22">
        <v>344987</v>
      </c>
      <c r="P87" s="22">
        <v>322663</v>
      </c>
      <c r="Q87" s="22">
        <v>2470947</v>
      </c>
      <c r="R87" s="22">
        <v>4298279</v>
      </c>
    </row>
    <row r="88" spans="1:1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496117</v>
      </c>
      <c r="F88" s="22">
        <v>508056</v>
      </c>
      <c r="G88" s="22">
        <v>520292</v>
      </c>
      <c r="H88" s="22">
        <v>524914</v>
      </c>
      <c r="I88" s="22">
        <v>333351</v>
      </c>
      <c r="J88" s="22">
        <v>321628</v>
      </c>
      <c r="K88" s="22">
        <v>2704358</v>
      </c>
      <c r="L88" s="22">
        <v>60975</v>
      </c>
      <c r="M88" s="22">
        <v>49036</v>
      </c>
      <c r="N88" s="22">
        <v>36800</v>
      </c>
      <c r="O88" s="22">
        <v>24345</v>
      </c>
      <c r="P88" s="22">
        <v>13174</v>
      </c>
      <c r="Q88" s="22">
        <v>10772</v>
      </c>
      <c r="R88" s="22">
        <v>195102</v>
      </c>
    </row>
    <row r="89" spans="1:1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130718</v>
      </c>
      <c r="F89" s="22">
        <v>132199</v>
      </c>
      <c r="G89" s="22">
        <v>66660</v>
      </c>
      <c r="H89" s="22">
        <v>0</v>
      </c>
      <c r="I89" s="22">
        <v>0</v>
      </c>
      <c r="J89" s="22">
        <v>0</v>
      </c>
      <c r="K89" s="22">
        <v>329577</v>
      </c>
      <c r="L89" s="22">
        <v>3356</v>
      </c>
      <c r="M89" s="22">
        <v>1875</v>
      </c>
      <c r="N89" s="22">
        <v>377</v>
      </c>
      <c r="O89" s="22">
        <v>0</v>
      </c>
      <c r="P89" s="22">
        <v>0</v>
      </c>
      <c r="Q89" s="22">
        <v>0</v>
      </c>
      <c r="R89" s="22">
        <v>5608</v>
      </c>
    </row>
    <row r="90" spans="1:1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923172</v>
      </c>
      <c r="F90" s="22">
        <v>944478</v>
      </c>
      <c r="G90" s="22">
        <v>966529</v>
      </c>
      <c r="H90" s="22">
        <v>989352</v>
      </c>
      <c r="I90" s="22">
        <v>1012979</v>
      </c>
      <c r="J90" s="22">
        <v>4640075</v>
      </c>
      <c r="K90" s="22">
        <v>9476585</v>
      </c>
      <c r="L90" s="22">
        <v>353159</v>
      </c>
      <c r="M90" s="22">
        <v>320295</v>
      </c>
      <c r="N90" s="22">
        <v>286687</v>
      </c>
      <c r="O90" s="22">
        <v>252307</v>
      </c>
      <c r="P90" s="22">
        <v>217123</v>
      </c>
      <c r="Q90" s="22">
        <v>703971</v>
      </c>
      <c r="R90" s="22">
        <v>2133542</v>
      </c>
    </row>
    <row r="91" spans="1:1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233877</v>
      </c>
      <c r="F91" s="22">
        <v>244593</v>
      </c>
      <c r="G91" s="22">
        <v>255804</v>
      </c>
      <c r="H91" s="22">
        <v>97558</v>
      </c>
      <c r="I91" s="22">
        <v>102325</v>
      </c>
      <c r="J91" s="22">
        <v>466660</v>
      </c>
      <c r="K91" s="22">
        <v>1400817</v>
      </c>
      <c r="L91" s="22">
        <v>63383</v>
      </c>
      <c r="M91" s="22">
        <v>52667</v>
      </c>
      <c r="N91" s="22">
        <v>41456</v>
      </c>
      <c r="O91" s="22">
        <v>31565</v>
      </c>
      <c r="P91" s="22">
        <v>26797</v>
      </c>
      <c r="Q91" s="22">
        <v>57921</v>
      </c>
      <c r="R91" s="22">
        <v>273789</v>
      </c>
    </row>
    <row r="92" spans="1:1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336253</v>
      </c>
      <c r="F92" s="22">
        <v>346572</v>
      </c>
      <c r="G92" s="22">
        <v>357210</v>
      </c>
      <c r="H92" s="22">
        <v>368177</v>
      </c>
      <c r="I92" s="22">
        <v>326425</v>
      </c>
      <c r="J92" s="22">
        <v>4024338</v>
      </c>
      <c r="K92" s="22">
        <v>5758975</v>
      </c>
      <c r="L92" s="22">
        <v>173119</v>
      </c>
      <c r="M92" s="22">
        <v>162800</v>
      </c>
      <c r="N92" s="22">
        <v>152162</v>
      </c>
      <c r="O92" s="22">
        <v>141195</v>
      </c>
      <c r="P92" s="22">
        <v>130236</v>
      </c>
      <c r="Q92" s="22">
        <v>833870</v>
      </c>
      <c r="R92" s="22">
        <v>1593382</v>
      </c>
    </row>
    <row r="93" spans="1:1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495607</v>
      </c>
      <c r="F93" s="22">
        <v>509760</v>
      </c>
      <c r="G93" s="22">
        <v>524310</v>
      </c>
      <c r="H93" s="22">
        <v>539310</v>
      </c>
      <c r="I93" s="22">
        <v>554740</v>
      </c>
      <c r="J93" s="22">
        <v>12334830</v>
      </c>
      <c r="K93" s="22">
        <v>14958557</v>
      </c>
      <c r="L93" s="22">
        <v>447480</v>
      </c>
      <c r="M93" s="22">
        <v>433320</v>
      </c>
      <c r="N93" s="22">
        <v>418778</v>
      </c>
      <c r="O93" s="22">
        <v>403780</v>
      </c>
      <c r="P93" s="22">
        <v>388340</v>
      </c>
      <c r="Q93" s="22">
        <v>4069330</v>
      </c>
      <c r="R93" s="22">
        <v>6161028</v>
      </c>
    </row>
    <row r="94" spans="1:1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169393</v>
      </c>
      <c r="F94" s="22">
        <v>174776</v>
      </c>
      <c r="G94" s="22">
        <v>180330</v>
      </c>
      <c r="H94" s="22">
        <v>186061</v>
      </c>
      <c r="I94" s="22">
        <v>191974</v>
      </c>
      <c r="J94" s="22">
        <v>2982678</v>
      </c>
      <c r="K94" s="22">
        <v>3885212</v>
      </c>
      <c r="L94" s="22">
        <v>121176</v>
      </c>
      <c r="M94" s="22">
        <v>115793</v>
      </c>
      <c r="N94" s="22">
        <v>110239</v>
      </c>
      <c r="O94" s="22">
        <v>104508</v>
      </c>
      <c r="P94" s="22">
        <v>98595</v>
      </c>
      <c r="Q94" s="22">
        <v>649435</v>
      </c>
      <c r="R94" s="22">
        <v>1199746</v>
      </c>
    </row>
    <row r="95" spans="1:1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64423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64423</v>
      </c>
      <c r="L96" s="22">
        <v>1824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1824</v>
      </c>
    </row>
    <row r="97" spans="1:1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348844</v>
      </c>
      <c r="F97" s="22">
        <v>364116</v>
      </c>
      <c r="G97" s="22">
        <v>377988</v>
      </c>
      <c r="H97" s="22">
        <v>364341</v>
      </c>
      <c r="I97" s="22">
        <v>377756</v>
      </c>
      <c r="J97" s="22">
        <v>4673010</v>
      </c>
      <c r="K97" s="22">
        <v>6506055</v>
      </c>
      <c r="L97" s="22">
        <v>240578</v>
      </c>
      <c r="M97" s="22">
        <v>228547</v>
      </c>
      <c r="N97" s="22">
        <v>214745</v>
      </c>
      <c r="O97" s="22">
        <v>200386</v>
      </c>
      <c r="P97" s="22">
        <v>183505</v>
      </c>
      <c r="Q97" s="22">
        <v>1316734</v>
      </c>
      <c r="R97" s="22">
        <v>2384495</v>
      </c>
    </row>
    <row r="98" spans="1:1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82117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82117</v>
      </c>
      <c r="L98" s="22">
        <v>1192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1192</v>
      </c>
    </row>
    <row r="99" spans="1:1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637863</v>
      </c>
      <c r="F99" s="22">
        <v>677043</v>
      </c>
      <c r="G99" s="22">
        <v>1057763</v>
      </c>
      <c r="H99" s="22">
        <v>1088484</v>
      </c>
      <c r="I99" s="22">
        <v>1120113</v>
      </c>
      <c r="J99" s="22">
        <v>14185426</v>
      </c>
      <c r="K99" s="22">
        <v>18766692</v>
      </c>
      <c r="L99" s="22">
        <v>510296</v>
      </c>
      <c r="M99" s="22">
        <v>495095</v>
      </c>
      <c r="N99" s="22">
        <v>473540</v>
      </c>
      <c r="O99" s="22">
        <v>442820</v>
      </c>
      <c r="P99" s="22">
        <v>411191</v>
      </c>
      <c r="Q99" s="22">
        <v>2469639</v>
      </c>
      <c r="R99" s="22">
        <v>4802581</v>
      </c>
    </row>
    <row r="100" spans="1:1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163910</v>
      </c>
      <c r="F100" s="22">
        <v>168354</v>
      </c>
      <c r="G100" s="22">
        <v>172941</v>
      </c>
      <c r="H100" s="22">
        <v>177676</v>
      </c>
      <c r="I100" s="22">
        <v>182565</v>
      </c>
      <c r="J100" s="22">
        <v>1004263</v>
      </c>
      <c r="K100" s="22">
        <v>1869709</v>
      </c>
      <c r="L100" s="22">
        <v>62857</v>
      </c>
      <c r="M100" s="22">
        <v>58413</v>
      </c>
      <c r="N100" s="22">
        <v>53826</v>
      </c>
      <c r="O100" s="22">
        <v>49091</v>
      </c>
      <c r="P100" s="22">
        <v>44202</v>
      </c>
      <c r="Q100" s="22">
        <v>417607</v>
      </c>
      <c r="R100" s="22">
        <v>685996</v>
      </c>
    </row>
    <row r="101" spans="1:1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1009633</v>
      </c>
      <c r="F101" s="22">
        <v>1041995</v>
      </c>
      <c r="G101" s="22">
        <v>1075405</v>
      </c>
      <c r="H101" s="22">
        <v>1109898</v>
      </c>
      <c r="I101" s="22">
        <v>1145509</v>
      </c>
      <c r="J101" s="22">
        <v>6898182</v>
      </c>
      <c r="K101" s="22">
        <v>12280622</v>
      </c>
      <c r="L101" s="22">
        <v>382216</v>
      </c>
      <c r="M101" s="22">
        <v>349854</v>
      </c>
      <c r="N101" s="22">
        <v>316444</v>
      </c>
      <c r="O101" s="22">
        <v>281951</v>
      </c>
      <c r="P101" s="22">
        <v>246340</v>
      </c>
      <c r="Q101" s="22">
        <v>736715</v>
      </c>
      <c r="R101" s="22">
        <v>2313520</v>
      </c>
    </row>
    <row r="102" spans="1:1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242204</v>
      </c>
      <c r="F102" s="22">
        <v>248097</v>
      </c>
      <c r="G102" s="22">
        <v>249077</v>
      </c>
      <c r="H102" s="22">
        <v>248385</v>
      </c>
      <c r="I102" s="22">
        <v>238920</v>
      </c>
      <c r="J102" s="22">
        <v>1018527</v>
      </c>
      <c r="K102" s="22">
        <v>2245210</v>
      </c>
      <c r="L102" s="22">
        <v>68623</v>
      </c>
      <c r="M102" s="22">
        <v>61080</v>
      </c>
      <c r="N102" s="22">
        <v>53354</v>
      </c>
      <c r="O102" s="22">
        <v>45440</v>
      </c>
      <c r="P102" s="22">
        <v>37508</v>
      </c>
      <c r="Q102" s="22">
        <v>72785</v>
      </c>
      <c r="R102" s="22">
        <v>338790</v>
      </c>
    </row>
    <row r="103" spans="1:1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50769</v>
      </c>
      <c r="F103" s="22">
        <v>52956</v>
      </c>
      <c r="G103" s="22">
        <v>55238</v>
      </c>
      <c r="H103" s="22">
        <v>57620</v>
      </c>
      <c r="I103" s="22">
        <v>60104</v>
      </c>
      <c r="J103" s="22">
        <v>90735</v>
      </c>
      <c r="K103" s="22">
        <v>367422</v>
      </c>
      <c r="L103" s="22">
        <v>15021</v>
      </c>
      <c r="M103" s="22">
        <v>12834</v>
      </c>
      <c r="N103" s="22">
        <v>10552</v>
      </c>
      <c r="O103" s="22">
        <v>8170</v>
      </c>
      <c r="P103" s="22">
        <v>5685</v>
      </c>
      <c r="Q103" s="22">
        <v>3903</v>
      </c>
      <c r="R103" s="22">
        <v>56165</v>
      </c>
    </row>
    <row r="104" spans="1:1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54605</v>
      </c>
      <c r="F104" s="22">
        <v>56332</v>
      </c>
      <c r="G104" s="22">
        <v>58114</v>
      </c>
      <c r="H104" s="22">
        <v>59953</v>
      </c>
      <c r="I104" s="22">
        <v>61850</v>
      </c>
      <c r="J104" s="22">
        <v>905792</v>
      </c>
      <c r="K104" s="22">
        <v>1196646</v>
      </c>
      <c r="L104" s="22">
        <v>38769</v>
      </c>
      <c r="M104" s="22">
        <v>37042</v>
      </c>
      <c r="N104" s="22">
        <v>35260</v>
      </c>
      <c r="O104" s="22">
        <v>33421</v>
      </c>
      <c r="P104" s="22">
        <v>31523</v>
      </c>
      <c r="Q104" s="22">
        <v>270474</v>
      </c>
      <c r="R104" s="22">
        <v>446489</v>
      </c>
    </row>
    <row r="105" spans="1:1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339082</v>
      </c>
      <c r="F105" s="22">
        <v>275318</v>
      </c>
      <c r="G105" s="22">
        <v>284223</v>
      </c>
      <c r="H105" s="22">
        <v>235604</v>
      </c>
      <c r="I105" s="22">
        <v>242584</v>
      </c>
      <c r="J105" s="22">
        <v>2314241</v>
      </c>
      <c r="K105" s="22">
        <v>3691052</v>
      </c>
      <c r="L105" s="22">
        <v>101880</v>
      </c>
      <c r="M105" s="22">
        <v>90452</v>
      </c>
      <c r="N105" s="22">
        <v>81548</v>
      </c>
      <c r="O105" s="22">
        <v>72958</v>
      </c>
      <c r="P105" s="22">
        <v>65978</v>
      </c>
      <c r="Q105" s="22">
        <v>323125</v>
      </c>
      <c r="R105" s="22">
        <v>735941</v>
      </c>
    </row>
    <row r="106" spans="1:1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2637991</v>
      </c>
      <c r="F106" s="22">
        <v>2840545</v>
      </c>
      <c r="G106" s="22">
        <v>2933486</v>
      </c>
      <c r="H106" s="22">
        <v>3029581</v>
      </c>
      <c r="I106" s="22">
        <v>2996292</v>
      </c>
      <c r="J106" s="22">
        <v>28161368</v>
      </c>
      <c r="K106" s="22">
        <v>42599263</v>
      </c>
      <c r="L106" s="22">
        <v>1258076</v>
      </c>
      <c r="M106" s="22">
        <v>1177696</v>
      </c>
      <c r="N106" s="22">
        <v>1091046</v>
      </c>
      <c r="O106" s="22">
        <v>1001178</v>
      </c>
      <c r="P106" s="22">
        <v>929108</v>
      </c>
      <c r="Q106" s="22">
        <v>6074234</v>
      </c>
      <c r="R106" s="22">
        <v>11531338</v>
      </c>
    </row>
    <row r="107" spans="1:1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169037</v>
      </c>
      <c r="F107" s="22">
        <v>174871</v>
      </c>
      <c r="G107" s="22">
        <v>180909</v>
      </c>
      <c r="H107" s="22">
        <v>187158</v>
      </c>
      <c r="I107" s="22">
        <v>193626</v>
      </c>
      <c r="J107" s="22">
        <v>1378247</v>
      </c>
      <c r="K107" s="22">
        <v>2283848</v>
      </c>
      <c r="L107" s="22">
        <v>75626</v>
      </c>
      <c r="M107" s="22">
        <v>69791</v>
      </c>
      <c r="N107" s="22">
        <v>63753</v>
      </c>
      <c r="O107" s="22">
        <v>57504</v>
      </c>
      <c r="P107" s="22">
        <v>51036</v>
      </c>
      <c r="Q107" s="22">
        <v>158520</v>
      </c>
      <c r="R107" s="22">
        <v>476230</v>
      </c>
    </row>
    <row r="108" spans="1:1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758127</v>
      </c>
      <c r="F108" s="22">
        <v>413806</v>
      </c>
      <c r="G108" s="22">
        <v>347414</v>
      </c>
      <c r="H108" s="22">
        <v>229033</v>
      </c>
      <c r="I108" s="22">
        <v>175796</v>
      </c>
      <c r="J108" s="22">
        <v>1018630</v>
      </c>
      <c r="K108" s="22">
        <v>2942806</v>
      </c>
      <c r="L108" s="22">
        <v>112709</v>
      </c>
      <c r="M108" s="22">
        <v>75609</v>
      </c>
      <c r="N108" s="22">
        <v>51896</v>
      </c>
      <c r="O108" s="22">
        <v>43464</v>
      </c>
      <c r="P108" s="22">
        <v>32249</v>
      </c>
      <c r="Q108" s="22">
        <v>109266</v>
      </c>
      <c r="R108" s="22">
        <v>425193</v>
      </c>
    </row>
    <row r="109" spans="1:1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115123</v>
      </c>
      <c r="F109" s="22">
        <v>118810</v>
      </c>
      <c r="G109" s="22">
        <v>122679</v>
      </c>
      <c r="H109" s="22">
        <v>126739</v>
      </c>
      <c r="I109" s="22">
        <v>130999</v>
      </c>
      <c r="J109" s="22">
        <v>989095</v>
      </c>
      <c r="K109" s="22">
        <v>1603445</v>
      </c>
      <c r="L109" s="22">
        <v>75886</v>
      </c>
      <c r="M109" s="22">
        <v>70919</v>
      </c>
      <c r="N109" s="22">
        <v>65770</v>
      </c>
      <c r="O109" s="22">
        <v>60430</v>
      </c>
      <c r="P109" s="22">
        <v>54890</v>
      </c>
      <c r="Q109" s="22">
        <v>332083</v>
      </c>
      <c r="R109" s="22">
        <v>659978</v>
      </c>
    </row>
    <row r="110" spans="1:1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283109</v>
      </c>
      <c r="F110" s="22">
        <v>295407</v>
      </c>
      <c r="G110" s="22">
        <v>308282</v>
      </c>
      <c r="H110" s="22">
        <v>321762</v>
      </c>
      <c r="I110" s="22">
        <v>335878</v>
      </c>
      <c r="J110" s="22">
        <v>3471680</v>
      </c>
      <c r="K110" s="22">
        <v>5016118</v>
      </c>
      <c r="L110" s="22">
        <v>188042</v>
      </c>
      <c r="M110" s="22">
        <v>175744</v>
      </c>
      <c r="N110" s="22">
        <v>162869</v>
      </c>
      <c r="O110" s="22">
        <v>149388</v>
      </c>
      <c r="P110" s="22">
        <v>135273</v>
      </c>
      <c r="Q110" s="22">
        <v>889565</v>
      </c>
      <c r="R110" s="22">
        <v>1700881</v>
      </c>
    </row>
    <row r="111" spans="1:1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1057448</v>
      </c>
      <c r="F111" s="22">
        <v>1066873</v>
      </c>
      <c r="G111" s="22">
        <v>1088445</v>
      </c>
      <c r="H111" s="22">
        <v>1098057</v>
      </c>
      <c r="I111" s="22">
        <v>2062433</v>
      </c>
      <c r="J111" s="22">
        <v>11290196</v>
      </c>
      <c r="K111" s="22">
        <v>17663452</v>
      </c>
      <c r="L111" s="22">
        <v>568183</v>
      </c>
      <c r="M111" s="22">
        <v>532707</v>
      </c>
      <c r="N111" s="22">
        <v>493954</v>
      </c>
      <c r="O111" s="22">
        <v>454554</v>
      </c>
      <c r="P111" s="22">
        <v>414496</v>
      </c>
      <c r="Q111" s="22">
        <v>2552308</v>
      </c>
      <c r="R111" s="22">
        <v>5016202</v>
      </c>
    </row>
    <row r="112" spans="1:1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90401</v>
      </c>
      <c r="F112" s="22">
        <v>92938</v>
      </c>
      <c r="G112" s="22">
        <v>95547</v>
      </c>
      <c r="H112" s="22">
        <v>98230</v>
      </c>
      <c r="I112" s="22">
        <v>100989</v>
      </c>
      <c r="J112" s="22">
        <v>1641008</v>
      </c>
      <c r="K112" s="22">
        <v>2119113</v>
      </c>
      <c r="L112" s="22">
        <v>58757</v>
      </c>
      <c r="M112" s="22">
        <v>56190</v>
      </c>
      <c r="N112" s="22">
        <v>53581</v>
      </c>
      <c r="O112" s="22">
        <v>50898</v>
      </c>
      <c r="P112" s="22">
        <v>48139</v>
      </c>
      <c r="Q112" s="22">
        <v>398071</v>
      </c>
      <c r="R112" s="22">
        <v>665636</v>
      </c>
    </row>
    <row r="113" spans="1:1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2541429</v>
      </c>
      <c r="F113" s="22">
        <v>2634450</v>
      </c>
      <c r="G113" s="22">
        <v>2731572</v>
      </c>
      <c r="H113" s="22">
        <v>2770732</v>
      </c>
      <c r="I113" s="22">
        <v>1971156</v>
      </c>
      <c r="J113" s="22">
        <v>38095347</v>
      </c>
      <c r="K113" s="22">
        <v>50744686</v>
      </c>
      <c r="L113" s="22">
        <v>2168792</v>
      </c>
      <c r="M113" s="22">
        <v>2074412</v>
      </c>
      <c r="N113" s="22">
        <v>1975811</v>
      </c>
      <c r="O113" s="22">
        <v>1872664</v>
      </c>
      <c r="P113" s="22">
        <v>1774331</v>
      </c>
      <c r="Q113" s="22">
        <v>14449456</v>
      </c>
      <c r="R113" s="22">
        <v>24315466</v>
      </c>
    </row>
    <row r="114" spans="1:1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80000</v>
      </c>
      <c r="F114" s="22">
        <v>80000</v>
      </c>
      <c r="G114" s="22">
        <v>80000</v>
      </c>
      <c r="H114" s="22">
        <v>80000</v>
      </c>
      <c r="I114" s="22">
        <v>80000</v>
      </c>
      <c r="J114" s="22">
        <v>0</v>
      </c>
      <c r="K114" s="22">
        <v>400000</v>
      </c>
      <c r="L114" s="22">
        <v>20064</v>
      </c>
      <c r="M114" s="22">
        <v>15840</v>
      </c>
      <c r="N114" s="22">
        <v>11616</v>
      </c>
      <c r="O114" s="22">
        <v>7392</v>
      </c>
      <c r="P114" s="22">
        <v>3168</v>
      </c>
      <c r="Q114" s="22">
        <v>0</v>
      </c>
      <c r="R114" s="22">
        <v>58080</v>
      </c>
    </row>
    <row r="115" spans="1:1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536442</v>
      </c>
      <c r="F115" s="22">
        <v>550748</v>
      </c>
      <c r="G115" s="22">
        <v>551159</v>
      </c>
      <c r="H115" s="22">
        <v>564447</v>
      </c>
      <c r="I115" s="22">
        <v>581079</v>
      </c>
      <c r="J115" s="22">
        <v>4260264</v>
      </c>
      <c r="K115" s="22">
        <v>7044139</v>
      </c>
      <c r="L115" s="22">
        <v>203942</v>
      </c>
      <c r="M115" s="22">
        <v>187072</v>
      </c>
      <c r="N115" s="22">
        <v>170324</v>
      </c>
      <c r="O115" s="22">
        <v>154136</v>
      </c>
      <c r="P115" s="22">
        <v>137503</v>
      </c>
      <c r="Q115" s="22">
        <v>579750</v>
      </c>
      <c r="R115" s="22">
        <v>1432727</v>
      </c>
    </row>
    <row r="116" spans="1:1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70536</v>
      </c>
      <c r="F116" s="22">
        <v>73020</v>
      </c>
      <c r="G116" s="22">
        <v>75599</v>
      </c>
      <c r="H116" s="22">
        <v>78274</v>
      </c>
      <c r="I116" s="22">
        <v>81050</v>
      </c>
      <c r="J116" s="22">
        <v>1400565</v>
      </c>
      <c r="K116" s="22">
        <v>1779044</v>
      </c>
      <c r="L116" s="22">
        <v>54084</v>
      </c>
      <c r="M116" s="22">
        <v>51600</v>
      </c>
      <c r="N116" s="22">
        <v>49021</v>
      </c>
      <c r="O116" s="22">
        <v>46346</v>
      </c>
      <c r="P116" s="22">
        <v>43570</v>
      </c>
      <c r="Q116" s="22">
        <v>500957</v>
      </c>
      <c r="R116" s="22">
        <v>745578</v>
      </c>
    </row>
    <row r="117" spans="1:1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563397</v>
      </c>
      <c r="F117" s="22">
        <v>580564</v>
      </c>
      <c r="G117" s="22">
        <v>598270</v>
      </c>
      <c r="H117" s="22">
        <v>606311</v>
      </c>
      <c r="I117" s="22">
        <v>624911</v>
      </c>
      <c r="J117" s="22">
        <v>15251252</v>
      </c>
      <c r="K117" s="22">
        <v>18224705</v>
      </c>
      <c r="L117" s="22">
        <v>553980</v>
      </c>
      <c r="M117" s="22">
        <v>536813</v>
      </c>
      <c r="N117" s="22">
        <v>519107</v>
      </c>
      <c r="O117" s="22">
        <v>500903</v>
      </c>
      <c r="P117" s="22">
        <v>482303</v>
      </c>
      <c r="Q117" s="22">
        <v>5135587</v>
      </c>
      <c r="R117" s="22">
        <v>7728693</v>
      </c>
    </row>
    <row r="118" spans="1:1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194398</v>
      </c>
      <c r="F118" s="22">
        <v>202926</v>
      </c>
      <c r="G118" s="22">
        <v>157347</v>
      </c>
      <c r="H118" s="22">
        <v>111692</v>
      </c>
      <c r="I118" s="22">
        <v>98513</v>
      </c>
      <c r="J118" s="22">
        <v>653835</v>
      </c>
      <c r="K118" s="22">
        <v>1418711</v>
      </c>
      <c r="L118" s="22">
        <v>55857</v>
      </c>
      <c r="M118" s="22">
        <v>46926</v>
      </c>
      <c r="N118" s="22">
        <v>38497</v>
      </c>
      <c r="O118" s="22">
        <v>31502</v>
      </c>
      <c r="P118" s="22">
        <v>27213</v>
      </c>
      <c r="Q118" s="22">
        <v>97062</v>
      </c>
      <c r="R118" s="22">
        <v>297057</v>
      </c>
    </row>
    <row r="119" spans="1:1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583276</v>
      </c>
      <c r="F119" s="22">
        <v>561806</v>
      </c>
      <c r="G119" s="22">
        <v>366394</v>
      </c>
      <c r="H119" s="22">
        <v>309037</v>
      </c>
      <c r="I119" s="22">
        <v>132058</v>
      </c>
      <c r="J119" s="22">
        <v>135616</v>
      </c>
      <c r="K119" s="22">
        <v>2088187</v>
      </c>
      <c r="L119" s="22">
        <v>63155</v>
      </c>
      <c r="M119" s="22">
        <v>42707</v>
      </c>
      <c r="N119" s="22">
        <v>22715</v>
      </c>
      <c r="O119" s="22">
        <v>13439</v>
      </c>
      <c r="P119" s="22">
        <v>6285</v>
      </c>
      <c r="Q119" s="22">
        <v>2728</v>
      </c>
      <c r="R119" s="22">
        <v>151029</v>
      </c>
    </row>
    <row r="120" spans="1:1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1315143</v>
      </c>
      <c r="F120" s="22">
        <v>1274515</v>
      </c>
      <c r="G120" s="22">
        <v>1258003</v>
      </c>
      <c r="H120" s="22">
        <v>856752</v>
      </c>
      <c r="I120" s="22">
        <v>739934</v>
      </c>
      <c r="J120" s="22">
        <v>7669373</v>
      </c>
      <c r="K120" s="22">
        <v>13113720</v>
      </c>
      <c r="L120" s="22">
        <v>430788</v>
      </c>
      <c r="M120" s="22">
        <v>385132</v>
      </c>
      <c r="N120" s="22">
        <v>340671</v>
      </c>
      <c r="O120" s="22">
        <v>297914</v>
      </c>
      <c r="P120" s="22">
        <v>265804</v>
      </c>
      <c r="Q120" s="22">
        <v>1535873</v>
      </c>
      <c r="R120" s="22">
        <v>3256182</v>
      </c>
    </row>
    <row r="121" spans="1:1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762170</v>
      </c>
      <c r="F121" s="22">
        <v>795839</v>
      </c>
      <c r="G121" s="22">
        <v>831011</v>
      </c>
      <c r="H121" s="22">
        <v>867755</v>
      </c>
      <c r="I121" s="22">
        <v>819377</v>
      </c>
      <c r="J121" s="22">
        <v>1529354</v>
      </c>
      <c r="K121" s="22">
        <v>5605506</v>
      </c>
      <c r="L121" s="22">
        <v>262041</v>
      </c>
      <c r="M121" s="22">
        <v>228372</v>
      </c>
      <c r="N121" s="22">
        <v>193200</v>
      </c>
      <c r="O121" s="22">
        <v>156457</v>
      </c>
      <c r="P121" s="22">
        <v>118071</v>
      </c>
      <c r="Q121" s="22">
        <v>134934</v>
      </c>
      <c r="R121" s="22">
        <v>1093075</v>
      </c>
    </row>
    <row r="122" spans="1:1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84486</v>
      </c>
      <c r="F122" s="22">
        <v>53102</v>
      </c>
      <c r="G122" s="22">
        <v>19761</v>
      </c>
      <c r="H122" s="22">
        <v>20708</v>
      </c>
      <c r="I122" s="22">
        <v>21709</v>
      </c>
      <c r="J122" s="22">
        <v>688811</v>
      </c>
      <c r="K122" s="22">
        <v>888577</v>
      </c>
      <c r="L122" s="22">
        <v>54145</v>
      </c>
      <c r="M122" s="22">
        <v>50607</v>
      </c>
      <c r="N122" s="22">
        <v>49025</v>
      </c>
      <c r="O122" s="22">
        <v>48078</v>
      </c>
      <c r="P122" s="22">
        <v>47077</v>
      </c>
      <c r="Q122" s="22">
        <v>141478</v>
      </c>
      <c r="R122" s="22">
        <v>390410</v>
      </c>
    </row>
    <row r="123" spans="1:1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908634</v>
      </c>
      <c r="F123" s="22">
        <v>936370</v>
      </c>
      <c r="G123" s="22">
        <v>815697</v>
      </c>
      <c r="H123" s="22">
        <v>807776</v>
      </c>
      <c r="I123" s="22">
        <v>819437</v>
      </c>
      <c r="J123" s="22">
        <v>5508968</v>
      </c>
      <c r="K123" s="22">
        <v>9796882</v>
      </c>
      <c r="L123" s="22">
        <v>323336</v>
      </c>
      <c r="M123" s="22">
        <v>295600</v>
      </c>
      <c r="N123" s="22">
        <v>268069</v>
      </c>
      <c r="O123" s="22">
        <v>243758</v>
      </c>
      <c r="P123" s="22">
        <v>219695</v>
      </c>
      <c r="Q123" s="22">
        <v>662323</v>
      </c>
      <c r="R123" s="22">
        <v>2012781</v>
      </c>
    </row>
    <row r="124" spans="1:1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213658</v>
      </c>
      <c r="F124" s="22">
        <v>366708</v>
      </c>
      <c r="G124" s="22">
        <v>119840</v>
      </c>
      <c r="H124" s="22">
        <v>0</v>
      </c>
      <c r="I124" s="22">
        <v>0</v>
      </c>
      <c r="J124" s="22">
        <v>0</v>
      </c>
      <c r="K124" s="22">
        <v>700206</v>
      </c>
      <c r="L124" s="22">
        <v>24309</v>
      </c>
      <c r="M124" s="22">
        <v>14150</v>
      </c>
      <c r="N124" s="22">
        <v>2402</v>
      </c>
      <c r="O124" s="22">
        <v>0</v>
      </c>
      <c r="P124" s="22">
        <v>0</v>
      </c>
      <c r="Q124" s="22">
        <v>0</v>
      </c>
      <c r="R124" s="22">
        <v>40861</v>
      </c>
    </row>
    <row r="125" spans="1:1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195928</v>
      </c>
      <c r="F125" s="22">
        <v>161209</v>
      </c>
      <c r="G125" s="22">
        <v>168176</v>
      </c>
      <c r="H125" s="22">
        <v>130499</v>
      </c>
      <c r="I125" s="22">
        <v>116256</v>
      </c>
      <c r="J125" s="22">
        <v>246912</v>
      </c>
      <c r="K125" s="22">
        <v>1018980</v>
      </c>
      <c r="L125" s="22">
        <v>40631</v>
      </c>
      <c r="M125" s="22">
        <v>32420</v>
      </c>
      <c r="N125" s="22">
        <v>25453</v>
      </c>
      <c r="O125" s="22">
        <v>18705</v>
      </c>
      <c r="P125" s="22">
        <v>13487</v>
      </c>
      <c r="Q125" s="22">
        <v>12573</v>
      </c>
      <c r="R125" s="22">
        <v>143269</v>
      </c>
    </row>
    <row r="126" spans="1:1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35487</v>
      </c>
      <c r="F126" s="22">
        <v>37127</v>
      </c>
      <c r="G126" s="22">
        <v>0</v>
      </c>
      <c r="H126" s="22">
        <v>0</v>
      </c>
      <c r="I126" s="22">
        <v>0</v>
      </c>
      <c r="J126" s="22">
        <v>0</v>
      </c>
      <c r="K126" s="22">
        <v>72614</v>
      </c>
      <c r="L126" s="22">
        <v>2917</v>
      </c>
      <c r="M126" s="22">
        <v>1277</v>
      </c>
      <c r="N126" s="22">
        <v>0</v>
      </c>
      <c r="O126" s="22">
        <v>0</v>
      </c>
      <c r="P126" s="22">
        <v>0</v>
      </c>
      <c r="Q126" s="22">
        <v>0</v>
      </c>
      <c r="R126" s="22">
        <v>4194</v>
      </c>
    </row>
    <row r="127" spans="1:1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677019</v>
      </c>
      <c r="F127" s="22">
        <v>622396</v>
      </c>
      <c r="G127" s="22">
        <v>604342</v>
      </c>
      <c r="H127" s="22">
        <v>586000</v>
      </c>
      <c r="I127" s="22">
        <v>606617</v>
      </c>
      <c r="J127" s="22">
        <v>5723825</v>
      </c>
      <c r="K127" s="22">
        <v>8820199</v>
      </c>
      <c r="L127" s="22">
        <v>315554</v>
      </c>
      <c r="M127" s="22">
        <v>294395</v>
      </c>
      <c r="N127" s="22">
        <v>271550</v>
      </c>
      <c r="O127" s="22">
        <v>252374</v>
      </c>
      <c r="P127" s="22">
        <v>231757</v>
      </c>
      <c r="Q127" s="22">
        <v>1092404</v>
      </c>
      <c r="R127" s="22">
        <v>2458034</v>
      </c>
    </row>
    <row r="128" spans="1:1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694669</v>
      </c>
      <c r="F128" s="22">
        <v>716948</v>
      </c>
      <c r="G128" s="22">
        <v>740093</v>
      </c>
      <c r="H128" s="22">
        <v>765456</v>
      </c>
      <c r="I128" s="22">
        <v>789801</v>
      </c>
      <c r="J128" s="22">
        <v>8793096</v>
      </c>
      <c r="K128" s="22">
        <v>12500063</v>
      </c>
      <c r="L128" s="22">
        <v>370008</v>
      </c>
      <c r="M128" s="22">
        <v>347729</v>
      </c>
      <c r="N128" s="22">
        <v>324584</v>
      </c>
      <c r="O128" s="22">
        <v>299221</v>
      </c>
      <c r="P128" s="22">
        <v>274846</v>
      </c>
      <c r="Q128" s="22">
        <v>1430879</v>
      </c>
      <c r="R128" s="22">
        <v>3047267</v>
      </c>
    </row>
    <row r="129" spans="1:1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1205458</v>
      </c>
      <c r="F129" s="22">
        <v>870997</v>
      </c>
      <c r="G129" s="22">
        <v>901011</v>
      </c>
      <c r="H129" s="22">
        <v>780470</v>
      </c>
      <c r="I129" s="22">
        <v>489098</v>
      </c>
      <c r="J129" s="22">
        <v>4218227</v>
      </c>
      <c r="K129" s="22">
        <v>8465261</v>
      </c>
      <c r="L129" s="22">
        <v>319889</v>
      </c>
      <c r="M129" s="22">
        <v>291000</v>
      </c>
      <c r="N129" s="22">
        <v>260986</v>
      </c>
      <c r="O129" s="22">
        <v>230733</v>
      </c>
      <c r="P129" s="22">
        <v>203940</v>
      </c>
      <c r="Q129" s="22">
        <v>930547</v>
      </c>
      <c r="R129" s="22">
        <v>2237095</v>
      </c>
    </row>
    <row r="130" spans="1:1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47436</v>
      </c>
      <c r="F130" s="22">
        <v>48153</v>
      </c>
      <c r="G130" s="22">
        <v>48885</v>
      </c>
      <c r="H130" s="22">
        <v>49634</v>
      </c>
      <c r="I130" s="22">
        <v>50400</v>
      </c>
      <c r="J130" s="22">
        <v>352451</v>
      </c>
      <c r="K130" s="22">
        <v>596959</v>
      </c>
      <c r="L130" s="22">
        <v>8624</v>
      </c>
      <c r="M130" s="22">
        <v>7907</v>
      </c>
      <c r="N130" s="22">
        <v>7175</v>
      </c>
      <c r="O130" s="22">
        <v>6426</v>
      </c>
      <c r="P130" s="22">
        <v>5659</v>
      </c>
      <c r="Q130" s="22">
        <v>16830</v>
      </c>
      <c r="R130" s="22">
        <v>52621</v>
      </c>
    </row>
    <row r="131" spans="1:1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8365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8365</v>
      </c>
      <c r="L132" s="22">
        <v>201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201</v>
      </c>
    </row>
    <row r="133" spans="1:1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346165</v>
      </c>
      <c r="F133" s="22">
        <v>199144</v>
      </c>
      <c r="G133" s="22">
        <v>208175</v>
      </c>
      <c r="H133" s="22">
        <v>177805</v>
      </c>
      <c r="I133" s="22">
        <v>144880</v>
      </c>
      <c r="J133" s="22">
        <v>175654</v>
      </c>
      <c r="K133" s="22">
        <v>1251823</v>
      </c>
      <c r="L133" s="22">
        <v>49493</v>
      </c>
      <c r="M133" s="22">
        <v>34811</v>
      </c>
      <c r="N133" s="22">
        <v>25781</v>
      </c>
      <c r="O133" s="22">
        <v>16314</v>
      </c>
      <c r="P133" s="22">
        <v>9403</v>
      </c>
      <c r="Q133" s="22">
        <v>5602</v>
      </c>
      <c r="R133" s="22">
        <v>141404</v>
      </c>
    </row>
    <row r="134" spans="1:1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1061394</v>
      </c>
      <c r="F134" s="22">
        <v>959204</v>
      </c>
      <c r="G134" s="22">
        <v>651185</v>
      </c>
      <c r="H134" s="22">
        <v>670253</v>
      </c>
      <c r="I134" s="22">
        <v>384097</v>
      </c>
      <c r="J134" s="22">
        <v>836077</v>
      </c>
      <c r="K134" s="22">
        <v>4562210</v>
      </c>
      <c r="L134" s="22">
        <v>138274</v>
      </c>
      <c r="M134" s="22">
        <v>106459</v>
      </c>
      <c r="N134" s="22">
        <v>82631</v>
      </c>
      <c r="O134" s="22">
        <v>63563</v>
      </c>
      <c r="P134" s="22">
        <v>43915</v>
      </c>
      <c r="Q134" s="22">
        <v>191126</v>
      </c>
      <c r="R134" s="22">
        <v>625968</v>
      </c>
    </row>
    <row r="135" spans="1:1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608922</v>
      </c>
      <c r="F135" s="22">
        <v>635564</v>
      </c>
      <c r="G135" s="22">
        <v>340508</v>
      </c>
      <c r="H135" s="22">
        <v>348457</v>
      </c>
      <c r="I135" s="22">
        <v>356694</v>
      </c>
      <c r="J135" s="22">
        <v>2017601</v>
      </c>
      <c r="K135" s="22">
        <v>4307746</v>
      </c>
      <c r="L135" s="22">
        <v>138689</v>
      </c>
      <c r="M135" s="22">
        <v>112047</v>
      </c>
      <c r="N135" s="22">
        <v>116755</v>
      </c>
      <c r="O135" s="22">
        <v>102896</v>
      </c>
      <c r="P135" s="22">
        <v>88560</v>
      </c>
      <c r="Q135" s="22">
        <v>19417</v>
      </c>
      <c r="R135" s="22">
        <v>578364</v>
      </c>
    </row>
    <row r="136" spans="1:1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436419</v>
      </c>
      <c r="F136" s="22">
        <v>458423</v>
      </c>
      <c r="G136" s="22">
        <v>481538</v>
      </c>
      <c r="H136" s="22">
        <v>505815</v>
      </c>
      <c r="I136" s="22">
        <v>531319</v>
      </c>
      <c r="J136" s="22">
        <v>3086486</v>
      </c>
      <c r="K136" s="22">
        <v>5500000</v>
      </c>
      <c r="L136" s="22">
        <v>268533</v>
      </c>
      <c r="M136" s="22">
        <v>246529</v>
      </c>
      <c r="N136" s="22">
        <v>223416</v>
      </c>
      <c r="O136" s="22">
        <v>199136</v>
      </c>
      <c r="P136" s="22">
        <v>173633</v>
      </c>
      <c r="Q136" s="22">
        <v>438273</v>
      </c>
      <c r="R136" s="22">
        <v>1549520</v>
      </c>
    </row>
    <row r="137" spans="1:1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158846</v>
      </c>
      <c r="F137" s="22">
        <v>138190</v>
      </c>
      <c r="G137" s="22">
        <v>33091</v>
      </c>
      <c r="H137" s="22">
        <v>13042</v>
      </c>
      <c r="I137" s="22">
        <v>13405</v>
      </c>
      <c r="J137" s="22">
        <v>96705</v>
      </c>
      <c r="K137" s="22">
        <v>453279</v>
      </c>
      <c r="L137" s="22">
        <v>18303</v>
      </c>
      <c r="M137" s="22">
        <v>9821</v>
      </c>
      <c r="N137" s="22">
        <v>3893</v>
      </c>
      <c r="O137" s="22">
        <v>3316</v>
      </c>
      <c r="P137" s="22">
        <v>2953</v>
      </c>
      <c r="Q137" s="22">
        <v>9616</v>
      </c>
      <c r="R137" s="22">
        <v>47902</v>
      </c>
    </row>
    <row r="138" spans="1:1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168337</v>
      </c>
      <c r="F138" s="22">
        <v>174634</v>
      </c>
      <c r="G138" s="22">
        <v>181175</v>
      </c>
      <c r="H138" s="22">
        <v>187967</v>
      </c>
      <c r="I138" s="22">
        <v>195023</v>
      </c>
      <c r="J138" s="22">
        <v>1379755</v>
      </c>
      <c r="K138" s="22">
        <v>2286891</v>
      </c>
      <c r="L138" s="22">
        <v>85361</v>
      </c>
      <c r="M138" s="22">
        <v>79063</v>
      </c>
      <c r="N138" s="22">
        <v>72523</v>
      </c>
      <c r="O138" s="22">
        <v>65730</v>
      </c>
      <c r="P138" s="22">
        <v>58675</v>
      </c>
      <c r="Q138" s="22">
        <v>350435</v>
      </c>
      <c r="R138" s="22">
        <v>711787</v>
      </c>
    </row>
    <row r="139" spans="1:1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302518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302518</v>
      </c>
      <c r="L139" s="22">
        <v>1907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1907</v>
      </c>
    </row>
    <row r="140" spans="1:1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170687</v>
      </c>
      <c r="F140" s="22">
        <v>153519</v>
      </c>
      <c r="G140" s="22">
        <v>156587</v>
      </c>
      <c r="H140" s="22">
        <v>159748</v>
      </c>
      <c r="I140" s="22">
        <v>129516</v>
      </c>
      <c r="J140" s="22">
        <v>131214</v>
      </c>
      <c r="K140" s="22">
        <v>901271</v>
      </c>
      <c r="L140" s="22">
        <v>16804</v>
      </c>
      <c r="M140" s="22">
        <v>12067</v>
      </c>
      <c r="N140" s="22">
        <v>8999</v>
      </c>
      <c r="O140" s="22">
        <v>5838</v>
      </c>
      <c r="P140" s="22">
        <v>2986</v>
      </c>
      <c r="Q140" s="22">
        <v>1288</v>
      </c>
      <c r="R140" s="22">
        <v>47982</v>
      </c>
    </row>
    <row r="141" spans="1:1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163412</v>
      </c>
      <c r="F141" s="22">
        <v>123194</v>
      </c>
      <c r="G141" s="22">
        <v>120238</v>
      </c>
      <c r="H141" s="22">
        <v>125526</v>
      </c>
      <c r="I141" s="22">
        <v>124357</v>
      </c>
      <c r="J141" s="22">
        <v>530140</v>
      </c>
      <c r="K141" s="22">
        <v>1186867</v>
      </c>
      <c r="L141" s="22">
        <v>50455</v>
      </c>
      <c r="M141" s="22">
        <v>45374</v>
      </c>
      <c r="N141" s="22">
        <v>40287</v>
      </c>
      <c r="O141" s="22">
        <v>34999</v>
      </c>
      <c r="P141" s="22">
        <v>29475</v>
      </c>
      <c r="Q141" s="22">
        <v>58320</v>
      </c>
      <c r="R141" s="22">
        <v>258910</v>
      </c>
    </row>
    <row r="142" spans="1:1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197815</v>
      </c>
      <c r="F142" s="22">
        <v>186402</v>
      </c>
      <c r="G142" s="22">
        <v>193154</v>
      </c>
      <c r="H142" s="22">
        <v>165049</v>
      </c>
      <c r="I142" s="22">
        <v>170997</v>
      </c>
      <c r="J142" s="22">
        <v>1518317</v>
      </c>
      <c r="K142" s="22">
        <v>2431734</v>
      </c>
      <c r="L142" s="22">
        <v>84005</v>
      </c>
      <c r="M142" s="22">
        <v>77188</v>
      </c>
      <c r="N142" s="22">
        <v>70436</v>
      </c>
      <c r="O142" s="22">
        <v>63751</v>
      </c>
      <c r="P142" s="22">
        <v>57804</v>
      </c>
      <c r="Q142" s="22">
        <v>233577</v>
      </c>
      <c r="R142" s="22">
        <v>586761</v>
      </c>
    </row>
    <row r="143" spans="1:1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27485</v>
      </c>
      <c r="F143" s="22">
        <v>28876</v>
      </c>
      <c r="G143" s="22">
        <v>30338</v>
      </c>
      <c r="H143" s="22">
        <v>15740</v>
      </c>
      <c r="I143" s="22">
        <v>0</v>
      </c>
      <c r="J143" s="22">
        <v>0</v>
      </c>
      <c r="K143" s="22">
        <v>102439</v>
      </c>
      <c r="L143" s="22">
        <v>4783</v>
      </c>
      <c r="M143" s="22">
        <v>3391</v>
      </c>
      <c r="N143" s="22">
        <v>1929</v>
      </c>
      <c r="O143" s="22">
        <v>393</v>
      </c>
      <c r="P143" s="22">
        <v>0</v>
      </c>
      <c r="Q143" s="22">
        <v>0</v>
      </c>
      <c r="R143" s="22">
        <v>10496</v>
      </c>
    </row>
    <row r="144" spans="1:1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104124</v>
      </c>
      <c r="F145" s="22">
        <v>107085</v>
      </c>
      <c r="G145" s="22">
        <v>110140</v>
      </c>
      <c r="H145" s="22">
        <v>113292</v>
      </c>
      <c r="I145" s="22">
        <v>96651</v>
      </c>
      <c r="J145" s="22">
        <v>911225</v>
      </c>
      <c r="K145" s="22">
        <v>1442517</v>
      </c>
      <c r="L145" s="22">
        <v>37040</v>
      </c>
      <c r="M145" s="22">
        <v>34079</v>
      </c>
      <c r="N145" s="22">
        <v>31024</v>
      </c>
      <c r="O145" s="22">
        <v>27872</v>
      </c>
      <c r="P145" s="22">
        <v>24860</v>
      </c>
      <c r="Q145" s="22">
        <v>119090</v>
      </c>
      <c r="R145" s="22">
        <v>273965</v>
      </c>
    </row>
    <row r="146" spans="1:1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1065895</v>
      </c>
      <c r="F146" s="22">
        <v>1096928</v>
      </c>
      <c r="G146" s="22">
        <v>1128880</v>
      </c>
      <c r="H146" s="22">
        <v>1047177</v>
      </c>
      <c r="I146" s="22">
        <v>961900</v>
      </c>
      <c r="J146" s="22">
        <v>11906634</v>
      </c>
      <c r="K146" s="22">
        <v>17207414</v>
      </c>
      <c r="L146" s="22">
        <v>496675</v>
      </c>
      <c r="M146" s="22">
        <v>465642</v>
      </c>
      <c r="N146" s="22">
        <v>433690</v>
      </c>
      <c r="O146" s="22">
        <v>400791</v>
      </c>
      <c r="P146" s="22">
        <v>371466</v>
      </c>
      <c r="Q146" s="22">
        <v>1996909</v>
      </c>
      <c r="R146" s="22">
        <v>4165173</v>
      </c>
    </row>
    <row r="147" spans="1:1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94525</v>
      </c>
      <c r="F147" s="22">
        <v>90195</v>
      </c>
      <c r="G147" s="22">
        <v>94024</v>
      </c>
      <c r="H147" s="22">
        <v>98026</v>
      </c>
      <c r="I147" s="22">
        <v>102207</v>
      </c>
      <c r="J147" s="22">
        <v>911014</v>
      </c>
      <c r="K147" s="22">
        <v>1389991</v>
      </c>
      <c r="L147" s="22">
        <v>54696</v>
      </c>
      <c r="M147" s="22">
        <v>50945</v>
      </c>
      <c r="N147" s="22">
        <v>47116</v>
      </c>
      <c r="O147" s="22">
        <v>43114</v>
      </c>
      <c r="P147" s="22">
        <v>38933</v>
      </c>
      <c r="Q147" s="22">
        <v>153730</v>
      </c>
      <c r="R147" s="22">
        <v>388534</v>
      </c>
    </row>
    <row r="148" spans="1:1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32244</v>
      </c>
      <c r="F148" s="22">
        <v>33250</v>
      </c>
      <c r="G148" s="22">
        <v>34288</v>
      </c>
      <c r="H148" s="22">
        <v>35361</v>
      </c>
      <c r="I148" s="22">
        <v>36468</v>
      </c>
      <c r="J148" s="22">
        <v>539853</v>
      </c>
      <c r="K148" s="22">
        <v>711464</v>
      </c>
      <c r="L148" s="22">
        <v>20313</v>
      </c>
      <c r="M148" s="22">
        <v>19308</v>
      </c>
      <c r="N148" s="22">
        <v>18269</v>
      </c>
      <c r="O148" s="22">
        <v>17196</v>
      </c>
      <c r="P148" s="22">
        <v>16089</v>
      </c>
      <c r="Q148" s="22">
        <v>120717</v>
      </c>
      <c r="R148" s="22">
        <v>211892</v>
      </c>
    </row>
    <row r="149" spans="1:1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20320</v>
      </c>
      <c r="F149" s="22">
        <v>21249</v>
      </c>
      <c r="G149" s="22">
        <v>22220</v>
      </c>
      <c r="H149" s="22">
        <v>23234</v>
      </c>
      <c r="I149" s="22">
        <v>24297</v>
      </c>
      <c r="J149" s="22">
        <v>38542</v>
      </c>
      <c r="K149" s="22">
        <v>149862</v>
      </c>
      <c r="L149" s="22">
        <v>6544</v>
      </c>
      <c r="M149" s="22">
        <v>5615</v>
      </c>
      <c r="N149" s="22">
        <v>4645</v>
      </c>
      <c r="O149" s="22">
        <v>3626</v>
      </c>
      <c r="P149" s="22">
        <v>4322</v>
      </c>
      <c r="Q149" s="22">
        <v>1754</v>
      </c>
      <c r="R149" s="22">
        <v>26506</v>
      </c>
    </row>
    <row r="150" spans="1:1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1030973</v>
      </c>
      <c r="F150" s="22">
        <v>915332</v>
      </c>
      <c r="G150" s="22">
        <v>940059</v>
      </c>
      <c r="H150" s="22">
        <v>965474</v>
      </c>
      <c r="I150" s="22">
        <v>991586</v>
      </c>
      <c r="J150" s="22">
        <v>16784462</v>
      </c>
      <c r="K150" s="22">
        <v>21627886</v>
      </c>
      <c r="L150" s="22">
        <v>557780</v>
      </c>
      <c r="M150" s="22">
        <v>530573</v>
      </c>
      <c r="N150" s="22">
        <v>505836</v>
      </c>
      <c r="O150" s="22">
        <v>480421</v>
      </c>
      <c r="P150" s="22">
        <v>454309</v>
      </c>
      <c r="Q150" s="22">
        <v>3509289</v>
      </c>
      <c r="R150" s="22">
        <v>6038208</v>
      </c>
    </row>
    <row r="151" spans="1:1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1156396</v>
      </c>
      <c r="F151" s="22">
        <v>1195746</v>
      </c>
      <c r="G151" s="22">
        <v>1236532</v>
      </c>
      <c r="H151" s="22">
        <v>1152527</v>
      </c>
      <c r="I151" s="22">
        <v>1188721</v>
      </c>
      <c r="J151" s="22">
        <v>22113879</v>
      </c>
      <c r="K151" s="22">
        <v>28043801</v>
      </c>
      <c r="L151" s="22">
        <v>855103</v>
      </c>
      <c r="M151" s="22">
        <v>815753</v>
      </c>
      <c r="N151" s="22">
        <v>774967</v>
      </c>
      <c r="O151" s="22">
        <v>732688</v>
      </c>
      <c r="P151" s="22">
        <v>696494</v>
      </c>
      <c r="Q151" s="22">
        <v>5889146</v>
      </c>
      <c r="R151" s="22">
        <v>9764151</v>
      </c>
    </row>
    <row r="152" spans="1:1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97860</v>
      </c>
      <c r="F152" s="22">
        <v>102489</v>
      </c>
      <c r="G152" s="22">
        <v>107337</v>
      </c>
      <c r="H152" s="22">
        <v>112415</v>
      </c>
      <c r="I152" s="22">
        <v>117733</v>
      </c>
      <c r="J152" s="22">
        <v>677669</v>
      </c>
      <c r="K152" s="22">
        <v>1215503</v>
      </c>
      <c r="L152" s="22">
        <v>55706</v>
      </c>
      <c r="M152" s="22">
        <v>51077</v>
      </c>
      <c r="N152" s="22">
        <v>46228</v>
      </c>
      <c r="O152" s="22">
        <v>41151</v>
      </c>
      <c r="P152" s="22">
        <v>35833</v>
      </c>
      <c r="Q152" s="22">
        <v>90159</v>
      </c>
      <c r="R152" s="22">
        <v>320154</v>
      </c>
    </row>
    <row r="153" spans="1:1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149228</v>
      </c>
      <c r="F153" s="22">
        <v>139811</v>
      </c>
      <c r="G153" s="22">
        <v>143262</v>
      </c>
      <c r="H153" s="22">
        <v>146801</v>
      </c>
      <c r="I153" s="22">
        <v>150431</v>
      </c>
      <c r="J153" s="22">
        <v>3138339</v>
      </c>
      <c r="K153" s="22">
        <v>3867872</v>
      </c>
      <c r="L153" s="22">
        <v>92269</v>
      </c>
      <c r="M153" s="22">
        <v>88635</v>
      </c>
      <c r="N153" s="22">
        <v>85185</v>
      </c>
      <c r="O153" s="22">
        <v>81645</v>
      </c>
      <c r="P153" s="22">
        <v>78016</v>
      </c>
      <c r="Q153" s="22">
        <v>785285</v>
      </c>
      <c r="R153" s="22">
        <v>1211035</v>
      </c>
    </row>
    <row r="154" spans="1:1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2111084</v>
      </c>
      <c r="F154" s="22">
        <v>2181065</v>
      </c>
      <c r="G154" s="22">
        <v>2253746</v>
      </c>
      <c r="H154" s="22">
        <v>2307647</v>
      </c>
      <c r="I154" s="22">
        <v>2249690</v>
      </c>
      <c r="J154" s="22">
        <v>12523914</v>
      </c>
      <c r="K154" s="22">
        <v>23627146</v>
      </c>
      <c r="L154" s="22">
        <v>746524</v>
      </c>
      <c r="M154" s="22">
        <v>676843</v>
      </c>
      <c r="N154" s="22">
        <v>603862</v>
      </c>
      <c r="O154" s="22">
        <v>528506</v>
      </c>
      <c r="P154" s="22">
        <v>453472</v>
      </c>
      <c r="Q154" s="22">
        <v>2467505</v>
      </c>
      <c r="R154" s="22">
        <v>5476712</v>
      </c>
    </row>
    <row r="155" spans="1:1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261154</v>
      </c>
      <c r="F155" s="22">
        <v>270679</v>
      </c>
      <c r="G155" s="22">
        <v>280560</v>
      </c>
      <c r="H155" s="22">
        <v>290810</v>
      </c>
      <c r="I155" s="22">
        <v>301444</v>
      </c>
      <c r="J155" s="22">
        <v>1007499</v>
      </c>
      <c r="K155" s="22">
        <v>2412146</v>
      </c>
      <c r="L155" s="22">
        <v>82616</v>
      </c>
      <c r="M155" s="22">
        <v>73091</v>
      </c>
      <c r="N155" s="22">
        <v>63210</v>
      </c>
      <c r="O155" s="22">
        <v>52960</v>
      </c>
      <c r="P155" s="22">
        <v>42326</v>
      </c>
      <c r="Q155" s="22">
        <v>68613</v>
      </c>
      <c r="R155" s="22">
        <v>382816</v>
      </c>
    </row>
    <row r="156" spans="1:1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221308</v>
      </c>
      <c r="F156" s="22">
        <v>121991</v>
      </c>
      <c r="G156" s="22">
        <v>127365</v>
      </c>
      <c r="H156" s="22">
        <v>106352</v>
      </c>
      <c r="I156" s="22">
        <v>26986</v>
      </c>
      <c r="J156" s="22">
        <v>1246933</v>
      </c>
      <c r="K156" s="22">
        <v>1850935</v>
      </c>
      <c r="L156" s="22">
        <v>91261</v>
      </c>
      <c r="M156" s="22">
        <v>81854</v>
      </c>
      <c r="N156" s="22">
        <v>75303</v>
      </c>
      <c r="O156" s="22">
        <v>68645</v>
      </c>
      <c r="P156" s="22">
        <v>64742</v>
      </c>
      <c r="Q156" s="22">
        <v>908954</v>
      </c>
      <c r="R156" s="22">
        <v>1290759</v>
      </c>
    </row>
    <row r="157" spans="1:1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210518</v>
      </c>
      <c r="F157" s="22">
        <v>217594</v>
      </c>
      <c r="G157" s="22">
        <v>225019</v>
      </c>
      <c r="H157" s="22">
        <v>232809</v>
      </c>
      <c r="I157" s="22">
        <v>240983</v>
      </c>
      <c r="J157" s="22">
        <v>2167440</v>
      </c>
      <c r="K157" s="22">
        <v>3294363</v>
      </c>
      <c r="L157" s="22">
        <v>100417</v>
      </c>
      <c r="M157" s="22">
        <v>92316</v>
      </c>
      <c r="N157" s="22">
        <v>83573</v>
      </c>
      <c r="O157" s="22">
        <v>74764</v>
      </c>
      <c r="P157" s="22">
        <v>66590</v>
      </c>
      <c r="Q157" s="22">
        <v>318159</v>
      </c>
      <c r="R157" s="22">
        <v>735819</v>
      </c>
    </row>
    <row r="158" spans="1:1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633847</v>
      </c>
      <c r="F158" s="22">
        <v>665924</v>
      </c>
      <c r="G158" s="22">
        <v>699700</v>
      </c>
      <c r="H158" s="22">
        <v>735268</v>
      </c>
      <c r="I158" s="22">
        <v>772727</v>
      </c>
      <c r="J158" s="22">
        <v>22526153</v>
      </c>
      <c r="K158" s="22">
        <v>26033619</v>
      </c>
      <c r="L158" s="22">
        <v>1322819</v>
      </c>
      <c r="M158" s="22">
        <v>1290743</v>
      </c>
      <c r="N158" s="22">
        <v>1256967</v>
      </c>
      <c r="O158" s="22">
        <v>1221399</v>
      </c>
      <c r="P158" s="22">
        <v>1183941</v>
      </c>
      <c r="Q158" s="22">
        <v>18340719</v>
      </c>
      <c r="R158" s="22">
        <v>24616588</v>
      </c>
    </row>
    <row r="159" spans="1:1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109790</v>
      </c>
      <c r="F159" s="22">
        <v>118024</v>
      </c>
      <c r="G159" s="22">
        <v>126876</v>
      </c>
      <c r="H159" s="22">
        <v>136392</v>
      </c>
      <c r="I159" s="22">
        <v>0</v>
      </c>
      <c r="J159" s="22">
        <v>0</v>
      </c>
      <c r="K159" s="22">
        <v>491082</v>
      </c>
      <c r="L159" s="22">
        <v>36831</v>
      </c>
      <c r="M159" s="22">
        <v>28597</v>
      </c>
      <c r="N159" s="22">
        <v>19745</v>
      </c>
      <c r="O159" s="22">
        <v>10229</v>
      </c>
      <c r="P159" s="22">
        <v>0</v>
      </c>
      <c r="Q159" s="22">
        <v>0</v>
      </c>
      <c r="R159" s="22">
        <v>95402</v>
      </c>
    </row>
    <row r="160" spans="1:1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180347</v>
      </c>
      <c r="F160" s="22">
        <v>188827</v>
      </c>
      <c r="G160" s="22">
        <v>120020</v>
      </c>
      <c r="H160" s="22">
        <v>0</v>
      </c>
      <c r="I160" s="22">
        <v>0</v>
      </c>
      <c r="J160" s="22">
        <v>0</v>
      </c>
      <c r="K160" s="22">
        <v>489194</v>
      </c>
      <c r="L160" s="22">
        <v>20727</v>
      </c>
      <c r="M160" s="22">
        <v>12247</v>
      </c>
      <c r="N160" s="22">
        <v>4246</v>
      </c>
      <c r="O160" s="22">
        <v>0</v>
      </c>
      <c r="P160" s="22">
        <v>0</v>
      </c>
      <c r="Q160" s="22">
        <v>0</v>
      </c>
      <c r="R160" s="22">
        <v>37220</v>
      </c>
    </row>
    <row r="161" spans="1:1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632808</v>
      </c>
      <c r="F161" s="22">
        <v>650646</v>
      </c>
      <c r="G161" s="22">
        <v>681394</v>
      </c>
      <c r="H161" s="22">
        <v>713629</v>
      </c>
      <c r="I161" s="22">
        <v>747427</v>
      </c>
      <c r="J161" s="22">
        <v>4001867</v>
      </c>
      <c r="K161" s="22">
        <v>7427771</v>
      </c>
      <c r="L161" s="22">
        <v>337869</v>
      </c>
      <c r="M161" s="22">
        <v>308230</v>
      </c>
      <c r="N161" s="22">
        <v>277483</v>
      </c>
      <c r="O161" s="22">
        <v>245067</v>
      </c>
      <c r="P161" s="22">
        <v>211450</v>
      </c>
      <c r="Q161" s="22">
        <v>490839</v>
      </c>
      <c r="R161" s="22">
        <v>1870938</v>
      </c>
    </row>
    <row r="162" spans="1:1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393802</v>
      </c>
      <c r="F162" s="22">
        <v>364299</v>
      </c>
      <c r="G162" s="22">
        <v>362111</v>
      </c>
      <c r="H162" s="22">
        <v>359058</v>
      </c>
      <c r="I162" s="22">
        <v>336810</v>
      </c>
      <c r="J162" s="22">
        <v>2414830</v>
      </c>
      <c r="K162" s="22">
        <v>4230910</v>
      </c>
      <c r="L162" s="22">
        <v>133455</v>
      </c>
      <c r="M162" s="22">
        <v>118931</v>
      </c>
      <c r="N162" s="22">
        <v>105735</v>
      </c>
      <c r="O162" s="22">
        <v>92652</v>
      </c>
      <c r="P162" s="22">
        <v>80305</v>
      </c>
      <c r="Q162" s="22">
        <v>367227</v>
      </c>
      <c r="R162" s="22">
        <v>898305</v>
      </c>
    </row>
    <row r="163" spans="1:1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397244</v>
      </c>
      <c r="F163" s="22">
        <v>412546</v>
      </c>
      <c r="G163" s="22">
        <v>332056</v>
      </c>
      <c r="H163" s="22">
        <v>172945</v>
      </c>
      <c r="I163" s="22">
        <v>178433</v>
      </c>
      <c r="J163" s="22">
        <v>2072643</v>
      </c>
      <c r="K163" s="22">
        <v>3565867</v>
      </c>
      <c r="L163" s="22">
        <v>97186</v>
      </c>
      <c r="M163" s="22">
        <v>81884</v>
      </c>
      <c r="N163" s="22">
        <v>66943</v>
      </c>
      <c r="O163" s="22">
        <v>56243</v>
      </c>
      <c r="P163" s="22">
        <v>50754</v>
      </c>
      <c r="Q163" s="22">
        <v>372122</v>
      </c>
      <c r="R163" s="22">
        <v>725132</v>
      </c>
    </row>
    <row r="164" spans="1:1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263295</v>
      </c>
      <c r="F164" s="22">
        <v>244529</v>
      </c>
      <c r="G164" s="22">
        <v>28993</v>
      </c>
      <c r="H164" s="22">
        <v>29662</v>
      </c>
      <c r="I164" s="22">
        <v>30348</v>
      </c>
      <c r="J164" s="22">
        <v>464606</v>
      </c>
      <c r="K164" s="22">
        <v>1061433</v>
      </c>
      <c r="L164" s="22">
        <v>30274</v>
      </c>
      <c r="M164" s="22">
        <v>20895</v>
      </c>
      <c r="N164" s="22">
        <v>12551</v>
      </c>
      <c r="O164" s="22">
        <v>11881</v>
      </c>
      <c r="P164" s="22">
        <v>11196</v>
      </c>
      <c r="Q164" s="22">
        <v>75459</v>
      </c>
      <c r="R164" s="22">
        <v>162256</v>
      </c>
    </row>
    <row r="165" spans="1:1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806842</v>
      </c>
      <c r="F165" s="22">
        <v>579900</v>
      </c>
      <c r="G165" s="22">
        <v>561930</v>
      </c>
      <c r="H165" s="22">
        <v>584752</v>
      </c>
      <c r="I165" s="22">
        <v>608563</v>
      </c>
      <c r="J165" s="22">
        <v>5203747</v>
      </c>
      <c r="K165" s="22">
        <v>8345734</v>
      </c>
      <c r="L165" s="22">
        <v>342279</v>
      </c>
      <c r="M165" s="22">
        <v>315320</v>
      </c>
      <c r="N165" s="22">
        <v>292591</v>
      </c>
      <c r="O165" s="22">
        <v>269771</v>
      </c>
      <c r="P165" s="22">
        <v>245960</v>
      </c>
      <c r="Q165" s="22">
        <v>2311025</v>
      </c>
      <c r="R165" s="22">
        <v>3776946</v>
      </c>
    </row>
    <row r="166" spans="1:1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93596</v>
      </c>
      <c r="F166" s="22">
        <v>95896</v>
      </c>
      <c r="G166" s="22">
        <v>98252</v>
      </c>
      <c r="H166" s="22">
        <v>100667</v>
      </c>
      <c r="I166" s="22">
        <v>103140</v>
      </c>
      <c r="J166" s="22">
        <v>614283</v>
      </c>
      <c r="K166" s="22">
        <v>1105834</v>
      </c>
      <c r="L166" s="22">
        <v>26442</v>
      </c>
      <c r="M166" s="22">
        <v>24142</v>
      </c>
      <c r="N166" s="22">
        <v>21785</v>
      </c>
      <c r="O166" s="22">
        <v>19371</v>
      </c>
      <c r="P166" s="22">
        <v>16897</v>
      </c>
      <c r="Q166" s="22">
        <v>45922</v>
      </c>
      <c r="R166" s="22">
        <v>154559</v>
      </c>
    </row>
    <row r="167" spans="1:1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213915</v>
      </c>
      <c r="F167" s="22">
        <v>210942</v>
      </c>
      <c r="G167" s="22">
        <v>220030</v>
      </c>
      <c r="H167" s="22">
        <v>229524</v>
      </c>
      <c r="I167" s="22">
        <v>239791</v>
      </c>
      <c r="J167" s="22">
        <v>2804601</v>
      </c>
      <c r="K167" s="22">
        <v>3918803</v>
      </c>
      <c r="L167" s="22">
        <v>185635</v>
      </c>
      <c r="M167" s="22">
        <v>176481</v>
      </c>
      <c r="N167" s="22">
        <v>167393</v>
      </c>
      <c r="O167" s="22">
        <v>157899</v>
      </c>
      <c r="P167" s="22">
        <v>147980</v>
      </c>
      <c r="Q167" s="22">
        <v>1494487</v>
      </c>
      <c r="R167" s="22">
        <v>2329875</v>
      </c>
    </row>
    <row r="168" spans="1:1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2490701</v>
      </c>
      <c r="F168" s="22">
        <v>2599895</v>
      </c>
      <c r="G168" s="22">
        <v>2402942</v>
      </c>
      <c r="H168" s="22">
        <v>2513562</v>
      </c>
      <c r="I168" s="22">
        <v>2629321</v>
      </c>
      <c r="J168" s="22">
        <v>8611520</v>
      </c>
      <c r="K168" s="22">
        <v>21247941</v>
      </c>
      <c r="L168" s="22">
        <v>877528</v>
      </c>
      <c r="M168" s="22">
        <v>768337</v>
      </c>
      <c r="N168" s="22">
        <v>656307</v>
      </c>
      <c r="O168" s="22">
        <v>545688</v>
      </c>
      <c r="P168" s="22">
        <v>429929</v>
      </c>
      <c r="Q168" s="22">
        <v>1846432</v>
      </c>
      <c r="R168" s="22">
        <v>5124221</v>
      </c>
    </row>
    <row r="169" spans="1:1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57393</v>
      </c>
      <c r="F169" s="22">
        <v>59105</v>
      </c>
      <c r="G169" s="22">
        <v>60973</v>
      </c>
      <c r="H169" s="22">
        <v>62698</v>
      </c>
      <c r="I169" s="22">
        <v>64582</v>
      </c>
      <c r="J169" s="22">
        <v>384143</v>
      </c>
      <c r="K169" s="22">
        <v>688894</v>
      </c>
      <c r="L169" s="22">
        <v>23649</v>
      </c>
      <c r="M169" s="22">
        <v>21937</v>
      </c>
      <c r="N169" s="22">
        <v>20169</v>
      </c>
      <c r="O169" s="22">
        <v>18344</v>
      </c>
      <c r="P169" s="22">
        <v>16460</v>
      </c>
      <c r="Q169" s="22">
        <v>98391</v>
      </c>
      <c r="R169" s="22">
        <v>198950</v>
      </c>
    </row>
    <row r="170" spans="1:1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62964</v>
      </c>
      <c r="F170" s="22">
        <v>65458</v>
      </c>
      <c r="G170" s="22">
        <v>68057</v>
      </c>
      <c r="H170" s="22">
        <v>70764</v>
      </c>
      <c r="I170" s="22">
        <v>73586</v>
      </c>
      <c r="J170" s="22">
        <v>276152</v>
      </c>
      <c r="K170" s="22">
        <v>616981</v>
      </c>
      <c r="L170" s="22">
        <v>23394</v>
      </c>
      <c r="M170" s="22">
        <v>20900</v>
      </c>
      <c r="N170" s="22">
        <v>18301</v>
      </c>
      <c r="O170" s="22">
        <v>15594</v>
      </c>
      <c r="P170" s="22">
        <v>12772</v>
      </c>
      <c r="Q170" s="22">
        <v>39306</v>
      </c>
      <c r="R170" s="22">
        <v>130267</v>
      </c>
    </row>
    <row r="171" spans="1:1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917015</v>
      </c>
      <c r="F171" s="22">
        <v>500569</v>
      </c>
      <c r="G171" s="22">
        <v>454113</v>
      </c>
      <c r="H171" s="22">
        <v>437783</v>
      </c>
      <c r="I171" s="22">
        <v>407662</v>
      </c>
      <c r="J171" s="22">
        <v>4948169</v>
      </c>
      <c r="K171" s="22">
        <v>7665311</v>
      </c>
      <c r="L171" s="22">
        <v>225840</v>
      </c>
      <c r="M171" s="22">
        <v>198626</v>
      </c>
      <c r="N171" s="22">
        <v>180565</v>
      </c>
      <c r="O171" s="22">
        <v>166810</v>
      </c>
      <c r="P171" s="22">
        <v>153571</v>
      </c>
      <c r="Q171" s="22">
        <v>809449</v>
      </c>
      <c r="R171" s="22">
        <v>1734861</v>
      </c>
    </row>
    <row r="172" spans="1:1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38700</v>
      </c>
      <c r="F172" s="22">
        <v>37615</v>
      </c>
      <c r="G172" s="22">
        <v>26700</v>
      </c>
      <c r="H172" s="22">
        <v>11000</v>
      </c>
      <c r="I172" s="22">
        <v>11000</v>
      </c>
      <c r="J172" s="22">
        <v>77000</v>
      </c>
      <c r="K172" s="22">
        <v>202015</v>
      </c>
      <c r="L172" s="22">
        <v>15151</v>
      </c>
      <c r="M172" s="22">
        <v>12060</v>
      </c>
      <c r="N172" s="22">
        <v>9427</v>
      </c>
      <c r="O172" s="22">
        <v>7425</v>
      </c>
      <c r="P172" s="22">
        <v>6600</v>
      </c>
      <c r="Q172" s="22">
        <v>17325</v>
      </c>
      <c r="R172" s="22">
        <v>67988</v>
      </c>
    </row>
    <row r="173" spans="1:1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482989</v>
      </c>
      <c r="F173" s="22">
        <v>461768</v>
      </c>
      <c r="G173" s="22">
        <v>481157</v>
      </c>
      <c r="H173" s="22">
        <v>374369</v>
      </c>
      <c r="I173" s="22">
        <v>389490</v>
      </c>
      <c r="J173" s="22">
        <v>1323918</v>
      </c>
      <c r="K173" s="22">
        <v>3513691</v>
      </c>
      <c r="L173" s="22">
        <v>134233</v>
      </c>
      <c r="M173" s="22">
        <v>114161</v>
      </c>
      <c r="N173" s="22">
        <v>94772</v>
      </c>
      <c r="O173" s="22">
        <v>76011</v>
      </c>
      <c r="P173" s="22">
        <v>60890</v>
      </c>
      <c r="Q173" s="22">
        <v>109339</v>
      </c>
      <c r="R173" s="22">
        <v>589406</v>
      </c>
    </row>
    <row r="174" spans="1:1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1768362</v>
      </c>
      <c r="F174" s="22">
        <v>1822343</v>
      </c>
      <c r="G174" s="22">
        <v>1722450</v>
      </c>
      <c r="H174" s="22">
        <v>1772537</v>
      </c>
      <c r="I174" s="22">
        <v>1823935</v>
      </c>
      <c r="J174" s="22">
        <v>20977960</v>
      </c>
      <c r="K174" s="22">
        <v>29887587</v>
      </c>
      <c r="L174" s="22">
        <v>847836</v>
      </c>
      <c r="M174" s="22">
        <v>793855</v>
      </c>
      <c r="N174" s="22">
        <v>740132</v>
      </c>
      <c r="O174" s="22">
        <v>690045</v>
      </c>
      <c r="P174" s="22">
        <v>638646</v>
      </c>
      <c r="Q174" s="22">
        <v>2776911</v>
      </c>
      <c r="R174" s="22">
        <v>6487425</v>
      </c>
    </row>
    <row r="175" spans="1:1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2194938</v>
      </c>
      <c r="F175" s="22">
        <v>2221821</v>
      </c>
      <c r="G175" s="22">
        <v>1419035</v>
      </c>
      <c r="H175" s="22">
        <v>3474986</v>
      </c>
      <c r="I175" s="22">
        <v>909850</v>
      </c>
      <c r="J175" s="22">
        <v>5916494</v>
      </c>
      <c r="K175" s="22">
        <v>16137124</v>
      </c>
      <c r="L175" s="22">
        <v>444742</v>
      </c>
      <c r="M175" s="22">
        <v>362287</v>
      </c>
      <c r="N175" s="22">
        <v>298258</v>
      </c>
      <c r="O175" s="22">
        <v>256924</v>
      </c>
      <c r="P175" s="22">
        <v>161751</v>
      </c>
      <c r="Q175" s="22">
        <v>102513</v>
      </c>
      <c r="R175" s="22">
        <v>1626475</v>
      </c>
    </row>
    <row r="176" spans="1:1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354819</v>
      </c>
      <c r="F176" s="22">
        <v>368255</v>
      </c>
      <c r="G176" s="22">
        <v>382224</v>
      </c>
      <c r="H176" s="22">
        <v>396747</v>
      </c>
      <c r="I176" s="22">
        <v>411847</v>
      </c>
      <c r="J176" s="22">
        <v>2786381</v>
      </c>
      <c r="K176" s="22">
        <v>4700273</v>
      </c>
      <c r="L176" s="22">
        <v>160527</v>
      </c>
      <c r="M176" s="22">
        <v>147091</v>
      </c>
      <c r="N176" s="22">
        <v>133122</v>
      </c>
      <c r="O176" s="22">
        <v>118599</v>
      </c>
      <c r="P176" s="22">
        <v>103498</v>
      </c>
      <c r="Q176" s="22">
        <v>408193</v>
      </c>
      <c r="R176" s="22">
        <v>1071030</v>
      </c>
    </row>
    <row r="177" spans="1:1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178805</v>
      </c>
      <c r="F177" s="22">
        <v>90785</v>
      </c>
      <c r="G177" s="22">
        <v>0</v>
      </c>
      <c r="H177" s="22">
        <v>0</v>
      </c>
      <c r="I177" s="22">
        <v>0</v>
      </c>
      <c r="J177" s="22">
        <v>0</v>
      </c>
      <c r="K177" s="22">
        <v>269590</v>
      </c>
      <c r="L177" s="22">
        <v>4635</v>
      </c>
      <c r="M177" s="22">
        <v>935</v>
      </c>
      <c r="N177" s="22">
        <v>0</v>
      </c>
      <c r="O177" s="22">
        <v>0</v>
      </c>
      <c r="P177" s="22">
        <v>0</v>
      </c>
      <c r="Q177" s="22">
        <v>0</v>
      </c>
      <c r="R177" s="22">
        <v>5570</v>
      </c>
    </row>
    <row r="178" spans="1:1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1678464</v>
      </c>
      <c r="F178" s="22">
        <v>1709521</v>
      </c>
      <c r="G178" s="22">
        <v>1673728</v>
      </c>
      <c r="H178" s="22">
        <v>1538769</v>
      </c>
      <c r="I178" s="22">
        <v>1591059</v>
      </c>
      <c r="J178" s="22">
        <v>24840730</v>
      </c>
      <c r="K178" s="22">
        <v>33032271</v>
      </c>
      <c r="L178" s="22">
        <v>1177865</v>
      </c>
      <c r="M178" s="22">
        <v>1112657</v>
      </c>
      <c r="N178" s="22">
        <v>1046683</v>
      </c>
      <c r="O178" s="22">
        <v>984444</v>
      </c>
      <c r="P178" s="22">
        <v>932154</v>
      </c>
      <c r="Q178" s="22">
        <v>7615914</v>
      </c>
      <c r="R178" s="22">
        <v>12869717</v>
      </c>
    </row>
    <row r="179" spans="1:1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1295202</v>
      </c>
      <c r="F179" s="22">
        <v>1321310</v>
      </c>
      <c r="G179" s="22">
        <v>1348410</v>
      </c>
      <c r="H179" s="22">
        <v>977529</v>
      </c>
      <c r="I179" s="22">
        <v>724404</v>
      </c>
      <c r="J179" s="22">
        <v>8402106</v>
      </c>
      <c r="K179" s="22">
        <v>14068961</v>
      </c>
      <c r="L179" s="22">
        <v>465998</v>
      </c>
      <c r="M179" s="22">
        <v>366401</v>
      </c>
      <c r="N179" s="22">
        <v>386201</v>
      </c>
      <c r="O179" s="22">
        <v>348868</v>
      </c>
      <c r="P179" s="22">
        <v>275350</v>
      </c>
      <c r="Q179" s="22">
        <v>2344534</v>
      </c>
      <c r="R179" s="22">
        <v>4187352</v>
      </c>
    </row>
    <row r="180" spans="1:1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256148</v>
      </c>
      <c r="F180" s="22">
        <v>252329</v>
      </c>
      <c r="G180" s="22">
        <v>213123</v>
      </c>
      <c r="H180" s="22">
        <v>131185</v>
      </c>
      <c r="I180" s="22">
        <v>114376</v>
      </c>
      <c r="J180" s="22">
        <v>1353443</v>
      </c>
      <c r="K180" s="22">
        <v>2320604</v>
      </c>
      <c r="L180" s="22">
        <v>70084</v>
      </c>
      <c r="M180" s="22">
        <v>62107</v>
      </c>
      <c r="N180" s="22">
        <v>54003</v>
      </c>
      <c r="O180" s="22">
        <v>48489</v>
      </c>
      <c r="P180" s="22">
        <v>44777</v>
      </c>
      <c r="Q180" s="22">
        <v>230782</v>
      </c>
      <c r="R180" s="22">
        <v>510242</v>
      </c>
    </row>
    <row r="181" spans="1:1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666218</v>
      </c>
      <c r="F181" s="22">
        <v>689091</v>
      </c>
      <c r="G181" s="22">
        <v>796537</v>
      </c>
      <c r="H181" s="22">
        <v>475379</v>
      </c>
      <c r="I181" s="22">
        <v>371375</v>
      </c>
      <c r="J181" s="22">
        <v>3712321</v>
      </c>
      <c r="K181" s="22">
        <v>6710921</v>
      </c>
      <c r="L181" s="22">
        <v>195760</v>
      </c>
      <c r="M181" s="22">
        <v>172887</v>
      </c>
      <c r="N181" s="22">
        <v>147903</v>
      </c>
      <c r="O181" s="22">
        <v>124125</v>
      </c>
      <c r="P181" s="22">
        <v>110132</v>
      </c>
      <c r="Q181" s="22">
        <v>1036951</v>
      </c>
      <c r="R181" s="22">
        <v>1787758</v>
      </c>
    </row>
    <row r="182" spans="1:1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381907</v>
      </c>
      <c r="F182" s="22">
        <v>394517</v>
      </c>
      <c r="G182" s="22">
        <v>407569</v>
      </c>
      <c r="H182" s="22">
        <v>421080</v>
      </c>
      <c r="I182" s="22">
        <v>435067</v>
      </c>
      <c r="J182" s="22">
        <v>1906749</v>
      </c>
      <c r="K182" s="22">
        <v>3946889</v>
      </c>
      <c r="L182" s="22">
        <v>116750</v>
      </c>
      <c r="M182" s="22">
        <v>104140</v>
      </c>
      <c r="N182" s="22">
        <v>91088</v>
      </c>
      <c r="O182" s="22">
        <v>77578</v>
      </c>
      <c r="P182" s="22">
        <v>64191</v>
      </c>
      <c r="Q182" s="22">
        <v>231999</v>
      </c>
      <c r="R182" s="22">
        <v>685746</v>
      </c>
    </row>
    <row r="183" spans="1:1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31351</v>
      </c>
      <c r="F183" s="22">
        <v>31835</v>
      </c>
      <c r="G183" s="22">
        <v>32334</v>
      </c>
      <c r="H183" s="22">
        <v>32849</v>
      </c>
      <c r="I183" s="22">
        <v>33380</v>
      </c>
      <c r="J183" s="22">
        <v>428324</v>
      </c>
      <c r="K183" s="22">
        <v>590073</v>
      </c>
      <c r="L183" s="22">
        <v>19147</v>
      </c>
      <c r="M183" s="22">
        <v>18061</v>
      </c>
      <c r="N183" s="22">
        <v>16960</v>
      </c>
      <c r="O183" s="22">
        <v>15844</v>
      </c>
      <c r="P183" s="22">
        <v>14710</v>
      </c>
      <c r="Q183" s="22">
        <v>113028</v>
      </c>
      <c r="R183" s="22">
        <v>197750</v>
      </c>
    </row>
    <row r="184" spans="1:1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231090</v>
      </c>
      <c r="F184" s="22">
        <v>220375</v>
      </c>
      <c r="G184" s="22">
        <v>209596</v>
      </c>
      <c r="H184" s="22">
        <v>216470</v>
      </c>
      <c r="I184" s="22">
        <v>223581</v>
      </c>
      <c r="J184" s="22">
        <v>2082596</v>
      </c>
      <c r="K184" s="22">
        <v>3183708</v>
      </c>
      <c r="L184" s="22">
        <v>103500</v>
      </c>
      <c r="M184" s="22">
        <v>93245</v>
      </c>
      <c r="N184" s="22">
        <v>89991</v>
      </c>
      <c r="O184" s="22">
        <v>83135</v>
      </c>
      <c r="P184" s="22">
        <v>76041</v>
      </c>
      <c r="Q184" s="22">
        <v>421666</v>
      </c>
      <c r="R184" s="22">
        <v>867578</v>
      </c>
    </row>
    <row r="185" spans="1:1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242405</v>
      </c>
      <c r="F185" s="22">
        <v>61878</v>
      </c>
      <c r="G185" s="22">
        <v>24062</v>
      </c>
      <c r="H185" s="22">
        <v>16692</v>
      </c>
      <c r="I185" s="22">
        <v>17147</v>
      </c>
      <c r="J185" s="22">
        <v>165995</v>
      </c>
      <c r="K185" s="22">
        <v>528179</v>
      </c>
      <c r="L185" s="22">
        <v>12154</v>
      </c>
      <c r="M185" s="22">
        <v>7183</v>
      </c>
      <c r="N185" s="22">
        <v>5778</v>
      </c>
      <c r="O185" s="22">
        <v>5305</v>
      </c>
      <c r="P185" s="22">
        <v>4850</v>
      </c>
      <c r="Q185" s="22">
        <v>20977</v>
      </c>
      <c r="R185" s="22">
        <v>56247</v>
      </c>
    </row>
    <row r="186" spans="1:1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56992</v>
      </c>
      <c r="F186" s="22">
        <v>58625</v>
      </c>
      <c r="G186" s="22">
        <v>60306</v>
      </c>
      <c r="H186" s="22">
        <v>27982</v>
      </c>
      <c r="I186" s="22">
        <v>7039</v>
      </c>
      <c r="J186" s="22">
        <v>94307</v>
      </c>
      <c r="K186" s="22">
        <v>305251</v>
      </c>
      <c r="L186" s="22">
        <v>8675</v>
      </c>
      <c r="M186" s="22">
        <v>7042</v>
      </c>
      <c r="N186" s="22">
        <v>5361</v>
      </c>
      <c r="O186" s="22">
        <v>3726</v>
      </c>
      <c r="P186" s="22">
        <v>3215</v>
      </c>
      <c r="Q186" s="22">
        <v>18483</v>
      </c>
      <c r="R186" s="22">
        <v>46502</v>
      </c>
    </row>
    <row r="187" spans="1:1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665215</v>
      </c>
      <c r="F187" s="22">
        <v>685509</v>
      </c>
      <c r="G187" s="22">
        <v>678635</v>
      </c>
      <c r="H187" s="22">
        <v>506867</v>
      </c>
      <c r="I187" s="22">
        <v>524192</v>
      </c>
      <c r="J187" s="22">
        <v>7067055</v>
      </c>
      <c r="K187" s="22">
        <v>10127473</v>
      </c>
      <c r="L187" s="22">
        <v>315929</v>
      </c>
      <c r="M187" s="22">
        <v>295676</v>
      </c>
      <c r="N187" s="22">
        <v>274774</v>
      </c>
      <c r="O187" s="22">
        <v>255012</v>
      </c>
      <c r="P187" s="22">
        <v>237734</v>
      </c>
      <c r="Q187" s="22">
        <v>2005118</v>
      </c>
      <c r="R187" s="22">
        <v>3384243</v>
      </c>
    </row>
    <row r="188" spans="1:1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888821</v>
      </c>
      <c r="F188" s="22">
        <v>875715</v>
      </c>
      <c r="G188" s="22">
        <v>867041</v>
      </c>
      <c r="H188" s="22">
        <v>877776</v>
      </c>
      <c r="I188" s="22">
        <v>825373</v>
      </c>
      <c r="J188" s="22">
        <v>6169709</v>
      </c>
      <c r="K188" s="22">
        <v>10504435</v>
      </c>
      <c r="L188" s="22">
        <v>320573</v>
      </c>
      <c r="M188" s="22">
        <v>294715</v>
      </c>
      <c r="N188" s="22">
        <v>269340</v>
      </c>
      <c r="O188" s="22">
        <v>243545</v>
      </c>
      <c r="P188" s="22">
        <v>217278</v>
      </c>
      <c r="Q188" s="22">
        <v>1850525</v>
      </c>
      <c r="R188" s="22">
        <v>3195976</v>
      </c>
    </row>
    <row r="189" spans="1:1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205431</v>
      </c>
      <c r="F189" s="22">
        <v>214437</v>
      </c>
      <c r="G189" s="22">
        <v>223185</v>
      </c>
      <c r="H189" s="22">
        <v>236565</v>
      </c>
      <c r="I189" s="22">
        <v>200481</v>
      </c>
      <c r="J189" s="22">
        <v>463431</v>
      </c>
      <c r="K189" s="22">
        <v>1543530</v>
      </c>
      <c r="L189" s="22">
        <v>60600</v>
      </c>
      <c r="M189" s="22">
        <v>50446</v>
      </c>
      <c r="N189" s="22">
        <v>39699</v>
      </c>
      <c r="O189" s="22">
        <v>28319</v>
      </c>
      <c r="P189" s="22">
        <v>177069</v>
      </c>
      <c r="Q189" s="22">
        <v>39329</v>
      </c>
      <c r="R189" s="22">
        <v>395462</v>
      </c>
    </row>
    <row r="190" spans="1:1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260757</v>
      </c>
      <c r="F190" s="22">
        <v>269968</v>
      </c>
      <c r="G190" s="22">
        <v>279554</v>
      </c>
      <c r="H190" s="22">
        <v>289534</v>
      </c>
      <c r="I190" s="22">
        <v>295441</v>
      </c>
      <c r="J190" s="22">
        <v>2902345</v>
      </c>
      <c r="K190" s="22">
        <v>4297599</v>
      </c>
      <c r="L190" s="22">
        <v>148068</v>
      </c>
      <c r="M190" s="22">
        <v>138857</v>
      </c>
      <c r="N190" s="22">
        <v>129269</v>
      </c>
      <c r="O190" s="22">
        <v>119290</v>
      </c>
      <c r="P190" s="22">
        <v>113383</v>
      </c>
      <c r="Q190" s="22">
        <v>537499</v>
      </c>
      <c r="R190" s="22">
        <v>1186366</v>
      </c>
    </row>
    <row r="191" spans="1:1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500000</v>
      </c>
      <c r="F191" s="22">
        <v>500000</v>
      </c>
      <c r="G191" s="22">
        <v>500000</v>
      </c>
      <c r="H191" s="22">
        <v>500000</v>
      </c>
      <c r="I191" s="22">
        <v>250000</v>
      </c>
      <c r="J191" s="22">
        <v>0</v>
      </c>
      <c r="K191" s="22">
        <v>2250000</v>
      </c>
      <c r="L191" s="22">
        <v>77563</v>
      </c>
      <c r="M191" s="22">
        <v>59300</v>
      </c>
      <c r="N191" s="22">
        <v>41050</v>
      </c>
      <c r="O191" s="22">
        <v>22800</v>
      </c>
      <c r="P191" s="22">
        <v>4562</v>
      </c>
      <c r="Q191" s="22">
        <v>0</v>
      </c>
      <c r="R191" s="22">
        <v>205275</v>
      </c>
    </row>
    <row r="192" spans="1:1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43604</v>
      </c>
      <c r="F192" s="22">
        <v>44724</v>
      </c>
      <c r="G192" s="22">
        <v>45827</v>
      </c>
      <c r="H192" s="22">
        <v>47051</v>
      </c>
      <c r="I192" s="22">
        <v>48259</v>
      </c>
      <c r="J192" s="22">
        <v>317569</v>
      </c>
      <c r="K192" s="22">
        <v>547034</v>
      </c>
      <c r="L192" s="22">
        <v>13663</v>
      </c>
      <c r="M192" s="22">
        <v>12543</v>
      </c>
      <c r="N192" s="22">
        <v>11394</v>
      </c>
      <c r="O192" s="22">
        <v>10216</v>
      </c>
      <c r="P192" s="22">
        <v>9008</v>
      </c>
      <c r="Q192" s="22">
        <v>26879</v>
      </c>
      <c r="R192" s="22">
        <v>83703</v>
      </c>
    </row>
    <row r="193" spans="1:1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973488</v>
      </c>
      <c r="F193" s="22">
        <v>900865</v>
      </c>
      <c r="G193" s="22">
        <v>812412</v>
      </c>
      <c r="H193" s="22">
        <v>722869</v>
      </c>
      <c r="I193" s="22">
        <v>746974</v>
      </c>
      <c r="J193" s="22">
        <v>2987613</v>
      </c>
      <c r="K193" s="22">
        <v>7144221</v>
      </c>
      <c r="L193" s="22">
        <v>216166</v>
      </c>
      <c r="M193" s="22">
        <v>191584</v>
      </c>
      <c r="N193" s="22">
        <v>166590</v>
      </c>
      <c r="O193" s="22">
        <v>142685</v>
      </c>
      <c r="P193" s="22">
        <v>118580</v>
      </c>
      <c r="Q193" s="22">
        <v>373257</v>
      </c>
      <c r="R193" s="22">
        <v>1208862</v>
      </c>
    </row>
    <row r="194" spans="1:1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810071</v>
      </c>
      <c r="F194" s="22">
        <v>833867</v>
      </c>
      <c r="G194" s="22">
        <v>802747</v>
      </c>
      <c r="H194" s="22">
        <v>770631</v>
      </c>
      <c r="I194" s="22">
        <v>794308</v>
      </c>
      <c r="J194" s="22">
        <v>6520156</v>
      </c>
      <c r="K194" s="22">
        <v>10531780</v>
      </c>
      <c r="L194" s="22">
        <v>306919</v>
      </c>
      <c r="M194" s="22">
        <v>283122</v>
      </c>
      <c r="N194" s="22">
        <v>258601</v>
      </c>
      <c r="O194" s="22">
        <v>235075</v>
      </c>
      <c r="P194" s="22">
        <v>211399</v>
      </c>
      <c r="Q194" s="22">
        <v>904295</v>
      </c>
      <c r="R194" s="22">
        <v>2199411</v>
      </c>
    </row>
    <row r="195" spans="1:18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49515</v>
      </c>
      <c r="F195" s="22">
        <v>50718</v>
      </c>
      <c r="G195" s="22">
        <v>51950</v>
      </c>
      <c r="H195" s="22">
        <v>53211</v>
      </c>
      <c r="I195" s="22">
        <v>54503</v>
      </c>
      <c r="J195" s="22">
        <v>1598490</v>
      </c>
      <c r="K195" s="22">
        <v>1858387</v>
      </c>
      <c r="L195" s="22">
        <v>44565</v>
      </c>
      <c r="M195" s="22">
        <v>43362</v>
      </c>
      <c r="N195" s="22">
        <v>42130</v>
      </c>
      <c r="O195" s="22">
        <v>40869</v>
      </c>
      <c r="P195" s="22">
        <v>39577</v>
      </c>
      <c r="Q195" s="22">
        <v>471264</v>
      </c>
      <c r="R195" s="22">
        <v>681767</v>
      </c>
    </row>
    <row r="196" spans="1:18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154137</v>
      </c>
      <c r="F197" s="22">
        <v>159748</v>
      </c>
      <c r="G197" s="22">
        <v>165573</v>
      </c>
      <c r="H197" s="22">
        <v>171618</v>
      </c>
      <c r="I197" s="22">
        <v>177894</v>
      </c>
      <c r="J197" s="22">
        <v>1600705</v>
      </c>
      <c r="K197" s="22">
        <v>2429675</v>
      </c>
      <c r="L197" s="22">
        <v>82121</v>
      </c>
      <c r="M197" s="22">
        <v>76509</v>
      </c>
      <c r="N197" s="22">
        <v>70685</v>
      </c>
      <c r="O197" s="22">
        <v>64640</v>
      </c>
      <c r="P197" s="22">
        <v>58364</v>
      </c>
      <c r="Q197" s="22">
        <v>419265</v>
      </c>
      <c r="R197" s="22">
        <v>771584</v>
      </c>
    </row>
    <row r="198" spans="1:18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42500</v>
      </c>
      <c r="F198" s="22">
        <v>42500</v>
      </c>
      <c r="G198" s="22">
        <v>0</v>
      </c>
      <c r="H198" s="22">
        <v>0</v>
      </c>
      <c r="I198" s="22">
        <v>0</v>
      </c>
      <c r="J198" s="22">
        <v>0</v>
      </c>
      <c r="K198" s="22">
        <v>85000</v>
      </c>
      <c r="L198" s="22">
        <v>4455</v>
      </c>
      <c r="M198" s="22">
        <v>1713</v>
      </c>
      <c r="N198" s="22">
        <v>0</v>
      </c>
      <c r="O198" s="22">
        <v>0</v>
      </c>
      <c r="P198" s="22">
        <v>0</v>
      </c>
      <c r="Q198" s="22">
        <v>0</v>
      </c>
      <c r="R198" s="22">
        <v>6168</v>
      </c>
    </row>
    <row r="199" spans="1:18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27721</v>
      </c>
      <c r="F201" s="22">
        <v>28960</v>
      </c>
      <c r="G201" s="22">
        <v>30255</v>
      </c>
      <c r="H201" s="22">
        <v>31607</v>
      </c>
      <c r="I201" s="22">
        <v>33021</v>
      </c>
      <c r="J201" s="22">
        <v>108185</v>
      </c>
      <c r="K201" s="22">
        <v>259749</v>
      </c>
      <c r="L201" s="22">
        <v>11183</v>
      </c>
      <c r="M201" s="22">
        <v>9944</v>
      </c>
      <c r="N201" s="22">
        <v>8649</v>
      </c>
      <c r="O201" s="22">
        <v>7297</v>
      </c>
      <c r="P201" s="22">
        <v>5883</v>
      </c>
      <c r="Q201" s="22">
        <v>8524</v>
      </c>
      <c r="R201" s="22">
        <v>51480</v>
      </c>
    </row>
    <row r="202" spans="1:18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13068</v>
      </c>
      <c r="F202" s="22">
        <v>13693</v>
      </c>
      <c r="G202" s="22">
        <v>14348</v>
      </c>
      <c r="H202" s="22">
        <v>15034</v>
      </c>
      <c r="I202" s="22">
        <v>0</v>
      </c>
      <c r="J202" s="22">
        <v>0</v>
      </c>
      <c r="K202" s="22">
        <v>56143</v>
      </c>
      <c r="L202" s="22">
        <v>2501</v>
      </c>
      <c r="M202" s="22">
        <v>1876</v>
      </c>
      <c r="N202" s="22">
        <v>1221</v>
      </c>
      <c r="O202" s="22">
        <v>535</v>
      </c>
      <c r="P202" s="22">
        <v>0</v>
      </c>
      <c r="Q202" s="22">
        <v>0</v>
      </c>
      <c r="R202" s="22">
        <v>6133</v>
      </c>
    </row>
    <row r="203" spans="1:18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5763</v>
      </c>
      <c r="F203" s="22">
        <v>5903</v>
      </c>
      <c r="G203" s="22">
        <v>6103</v>
      </c>
      <c r="H203" s="22">
        <v>6280</v>
      </c>
      <c r="I203" s="22">
        <v>6462</v>
      </c>
      <c r="J203" s="22">
        <v>99176</v>
      </c>
      <c r="K203" s="22">
        <v>129687</v>
      </c>
      <c r="L203" s="22">
        <v>3764</v>
      </c>
      <c r="M203" s="22">
        <v>3624</v>
      </c>
      <c r="N203" s="22">
        <v>3424</v>
      </c>
      <c r="O203" s="22">
        <v>3247</v>
      </c>
      <c r="P203" s="22">
        <v>3065</v>
      </c>
      <c r="Q203" s="22">
        <v>20935</v>
      </c>
      <c r="R203" s="22">
        <v>38059</v>
      </c>
    </row>
    <row r="204" spans="1:18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137502</v>
      </c>
      <c r="F204" s="22">
        <v>124940</v>
      </c>
      <c r="G204" s="22">
        <v>76728</v>
      </c>
      <c r="H204" s="22">
        <v>63679</v>
      </c>
      <c r="I204" s="22">
        <v>65216</v>
      </c>
      <c r="J204" s="22">
        <v>565893</v>
      </c>
      <c r="K204" s="22">
        <v>1033958</v>
      </c>
      <c r="L204" s="22">
        <v>24967</v>
      </c>
      <c r="M204" s="22">
        <v>22080</v>
      </c>
      <c r="N204" s="22">
        <v>19495</v>
      </c>
      <c r="O204" s="22">
        <v>19813</v>
      </c>
      <c r="P204" s="22">
        <v>16030</v>
      </c>
      <c r="Q204" s="22">
        <v>152693</v>
      </c>
      <c r="R204" s="22">
        <v>255078</v>
      </c>
    </row>
    <row r="205" spans="1:18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8822</v>
      </c>
      <c r="F205" s="22">
        <v>9401</v>
      </c>
      <c r="G205" s="22">
        <v>10017</v>
      </c>
      <c r="H205" s="22">
        <v>10677</v>
      </c>
      <c r="I205" s="22">
        <v>11381</v>
      </c>
      <c r="J205" s="22">
        <v>294089</v>
      </c>
      <c r="K205" s="22">
        <v>344387</v>
      </c>
      <c r="L205" s="22">
        <v>20929</v>
      </c>
      <c r="M205" s="22">
        <v>20350</v>
      </c>
      <c r="N205" s="22">
        <v>19734</v>
      </c>
      <c r="O205" s="22">
        <v>19074</v>
      </c>
      <c r="P205" s="22">
        <v>18370</v>
      </c>
      <c r="Q205" s="22">
        <v>142250</v>
      </c>
      <c r="R205" s="22">
        <v>240707</v>
      </c>
    </row>
    <row r="206" spans="1:18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290327</v>
      </c>
      <c r="F207" s="22">
        <v>299325</v>
      </c>
      <c r="G207" s="22">
        <v>267400</v>
      </c>
      <c r="H207" s="22">
        <v>167691</v>
      </c>
      <c r="I207" s="22">
        <v>104908</v>
      </c>
      <c r="J207" s="22">
        <v>2295715</v>
      </c>
      <c r="K207" s="22">
        <v>3425366</v>
      </c>
      <c r="L207" s="22">
        <v>106195</v>
      </c>
      <c r="M207" s="22">
        <v>97197</v>
      </c>
      <c r="N207" s="22">
        <v>87869</v>
      </c>
      <c r="O207" s="22">
        <v>78897</v>
      </c>
      <c r="P207" s="22">
        <v>74254</v>
      </c>
      <c r="Q207" s="22">
        <v>660458</v>
      </c>
      <c r="R207" s="22">
        <v>1104870</v>
      </c>
    </row>
    <row r="208" spans="1:18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70285</v>
      </c>
      <c r="F208" s="22">
        <v>25382</v>
      </c>
      <c r="G208" s="22">
        <v>6355</v>
      </c>
      <c r="H208" s="22">
        <v>6548</v>
      </c>
      <c r="I208" s="22">
        <v>5609</v>
      </c>
      <c r="J208" s="22">
        <v>0</v>
      </c>
      <c r="K208" s="22">
        <v>114179</v>
      </c>
      <c r="L208" s="22">
        <v>4108</v>
      </c>
      <c r="M208" s="22">
        <v>790</v>
      </c>
      <c r="N208" s="22">
        <v>467</v>
      </c>
      <c r="O208" s="22">
        <v>274</v>
      </c>
      <c r="P208" s="22">
        <v>77</v>
      </c>
      <c r="Q208" s="22">
        <v>0</v>
      </c>
      <c r="R208" s="22">
        <v>5716</v>
      </c>
    </row>
    <row r="209" spans="1:18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17514</v>
      </c>
      <c r="F209" s="22">
        <v>12459</v>
      </c>
      <c r="G209" s="22">
        <v>13124</v>
      </c>
      <c r="H209" s="22">
        <v>13825</v>
      </c>
      <c r="I209" s="22">
        <v>14563</v>
      </c>
      <c r="J209" s="22">
        <v>317828</v>
      </c>
      <c r="K209" s="22">
        <v>389313</v>
      </c>
      <c r="L209" s="22">
        <v>20363</v>
      </c>
      <c r="M209" s="22">
        <v>19731</v>
      </c>
      <c r="N209" s="22">
        <v>19066</v>
      </c>
      <c r="O209" s="22">
        <v>18366</v>
      </c>
      <c r="P209" s="22">
        <v>17627</v>
      </c>
      <c r="Q209" s="22">
        <v>143244</v>
      </c>
      <c r="R209" s="22">
        <v>238397</v>
      </c>
    </row>
    <row r="210" spans="1:18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42225</v>
      </c>
      <c r="F210" s="22">
        <v>43014</v>
      </c>
      <c r="G210" s="22">
        <v>21807</v>
      </c>
      <c r="H210" s="22">
        <v>0</v>
      </c>
      <c r="I210" s="22">
        <v>0</v>
      </c>
      <c r="J210" s="22">
        <v>0</v>
      </c>
      <c r="K210" s="22">
        <v>107046</v>
      </c>
      <c r="L210" s="22">
        <v>1796</v>
      </c>
      <c r="M210" s="22">
        <v>1209</v>
      </c>
      <c r="N210" s="22">
        <v>203</v>
      </c>
      <c r="O210" s="22">
        <v>0</v>
      </c>
      <c r="P210" s="22">
        <v>0</v>
      </c>
      <c r="Q210" s="22">
        <v>0</v>
      </c>
      <c r="R210" s="22">
        <v>3208</v>
      </c>
    </row>
    <row r="211" spans="1:18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46773</v>
      </c>
      <c r="F213" s="22">
        <v>48936</v>
      </c>
      <c r="G213" s="22">
        <v>48357</v>
      </c>
      <c r="H213" s="22">
        <v>50603</v>
      </c>
      <c r="I213" s="22">
        <v>52952</v>
      </c>
      <c r="J213" s="22">
        <v>55410</v>
      </c>
      <c r="K213" s="22">
        <v>303031</v>
      </c>
      <c r="L213" s="22">
        <v>13363</v>
      </c>
      <c r="M213" s="22">
        <v>11200</v>
      </c>
      <c r="N213" s="22">
        <v>8967</v>
      </c>
      <c r="O213" s="22">
        <v>6722</v>
      </c>
      <c r="P213" s="22">
        <v>4373</v>
      </c>
      <c r="Q213" s="22">
        <v>1915</v>
      </c>
      <c r="R213" s="22">
        <v>46540</v>
      </c>
    </row>
    <row r="214" spans="1:18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5067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5067</v>
      </c>
      <c r="L214" s="22">
        <v>65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65</v>
      </c>
    </row>
    <row r="215" spans="1:18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243317</v>
      </c>
      <c r="F216" s="22">
        <v>227717</v>
      </c>
      <c r="G216" s="22">
        <v>185816</v>
      </c>
      <c r="H216" s="22">
        <v>110074</v>
      </c>
      <c r="I216" s="22">
        <v>113174</v>
      </c>
      <c r="J216" s="22">
        <v>2158216</v>
      </c>
      <c r="K216" s="22">
        <v>3038314</v>
      </c>
      <c r="L216" s="22">
        <v>78788</v>
      </c>
      <c r="M216" s="22">
        <v>73578</v>
      </c>
      <c r="N216" s="22">
        <v>68740</v>
      </c>
      <c r="O216" s="22">
        <v>65244</v>
      </c>
      <c r="P216" s="22">
        <v>62144</v>
      </c>
      <c r="Q216" s="22">
        <v>612564</v>
      </c>
      <c r="R216" s="22">
        <v>961058</v>
      </c>
    </row>
    <row r="217" spans="1:18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60817</v>
      </c>
      <c r="F219" s="22">
        <v>61849</v>
      </c>
      <c r="G219" s="22">
        <v>62899</v>
      </c>
      <c r="H219" s="22">
        <v>30935</v>
      </c>
      <c r="I219" s="22">
        <v>31429</v>
      </c>
      <c r="J219" s="22">
        <v>48088</v>
      </c>
      <c r="K219" s="22">
        <v>296017</v>
      </c>
      <c r="L219" s="22">
        <v>4638</v>
      </c>
      <c r="M219" s="22">
        <v>3606</v>
      </c>
      <c r="N219" s="22">
        <v>2556</v>
      </c>
      <c r="O219" s="22">
        <v>1636</v>
      </c>
      <c r="P219" s="22">
        <v>1141</v>
      </c>
      <c r="Q219" s="22">
        <v>1909</v>
      </c>
      <c r="R219" s="22">
        <v>15486</v>
      </c>
    </row>
    <row r="220" spans="1:18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160363</v>
      </c>
      <c r="F221" s="22">
        <v>161750</v>
      </c>
      <c r="G221" s="22">
        <v>0</v>
      </c>
      <c r="H221" s="22">
        <v>0</v>
      </c>
      <c r="I221" s="22">
        <v>0</v>
      </c>
      <c r="J221" s="22">
        <v>0</v>
      </c>
      <c r="K221" s="22">
        <v>322113</v>
      </c>
      <c r="L221" s="22">
        <v>2435</v>
      </c>
      <c r="M221" s="22">
        <v>1048</v>
      </c>
      <c r="N221" s="22">
        <v>0</v>
      </c>
      <c r="O221" s="22">
        <v>0</v>
      </c>
      <c r="P221" s="22">
        <v>0</v>
      </c>
      <c r="Q221" s="22">
        <v>0</v>
      </c>
      <c r="R221" s="22">
        <v>3483</v>
      </c>
    </row>
    <row r="222" spans="1:18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63657</v>
      </c>
      <c r="F222" s="22">
        <v>29317</v>
      </c>
      <c r="G222" s="22">
        <v>31795</v>
      </c>
      <c r="H222" s="22">
        <v>34481</v>
      </c>
      <c r="I222" s="22">
        <v>37395</v>
      </c>
      <c r="J222" s="22">
        <v>40555</v>
      </c>
      <c r="K222" s="22">
        <v>237200</v>
      </c>
      <c r="L222" s="22">
        <v>7112</v>
      </c>
      <c r="M222" s="22">
        <v>14664</v>
      </c>
      <c r="N222" s="22">
        <v>12187</v>
      </c>
      <c r="O222" s="22">
        <v>9501</v>
      </c>
      <c r="P222" s="22">
        <v>6586</v>
      </c>
      <c r="Q222" s="22">
        <v>3429</v>
      </c>
      <c r="R222" s="22">
        <v>53479</v>
      </c>
    </row>
    <row r="223" spans="1:18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26398</v>
      </c>
      <c r="F224" s="22">
        <v>27498</v>
      </c>
      <c r="G224" s="22">
        <v>28643</v>
      </c>
      <c r="H224" s="22">
        <v>29837</v>
      </c>
      <c r="I224" s="22">
        <v>31080</v>
      </c>
      <c r="J224" s="22">
        <v>66099</v>
      </c>
      <c r="K224" s="22">
        <v>209555</v>
      </c>
      <c r="L224" s="22">
        <v>8373</v>
      </c>
      <c r="M224" s="22">
        <v>7273</v>
      </c>
      <c r="N224" s="22">
        <v>6128</v>
      </c>
      <c r="O224" s="22">
        <v>4934</v>
      </c>
      <c r="P224" s="22">
        <v>3691</v>
      </c>
      <c r="Q224" s="22">
        <v>4079</v>
      </c>
      <c r="R224" s="22">
        <v>34478</v>
      </c>
    </row>
    <row r="225" spans="1:18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10000</v>
      </c>
      <c r="F227" s="22">
        <v>10000</v>
      </c>
      <c r="G227" s="22">
        <v>0</v>
      </c>
      <c r="H227" s="22">
        <v>0</v>
      </c>
      <c r="I227" s="22">
        <v>0</v>
      </c>
      <c r="J227" s="22">
        <v>0</v>
      </c>
      <c r="K227" s="22">
        <v>20000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39982</v>
      </c>
      <c r="F230" s="22">
        <v>41725</v>
      </c>
      <c r="G230" s="22">
        <v>31632</v>
      </c>
      <c r="H230" s="22">
        <v>20727</v>
      </c>
      <c r="I230" s="22">
        <v>21477</v>
      </c>
      <c r="J230" s="22">
        <v>589894</v>
      </c>
      <c r="K230" s="22">
        <v>745437</v>
      </c>
      <c r="L230" s="22">
        <v>27405</v>
      </c>
      <c r="M230" s="22">
        <v>25662</v>
      </c>
      <c r="N230" s="22">
        <v>23840</v>
      </c>
      <c r="O230" s="22">
        <v>22830</v>
      </c>
      <c r="P230" s="22">
        <v>22081</v>
      </c>
      <c r="Q230" s="22">
        <v>231474</v>
      </c>
      <c r="R230" s="22">
        <v>353292</v>
      </c>
    </row>
    <row r="231" spans="1:18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273392</v>
      </c>
      <c r="F231" s="22">
        <v>78484</v>
      </c>
      <c r="G231" s="22">
        <v>81835</v>
      </c>
      <c r="H231" s="22">
        <v>85329</v>
      </c>
      <c r="I231" s="22">
        <v>88972</v>
      </c>
      <c r="J231" s="22">
        <v>156924</v>
      </c>
      <c r="K231" s="22">
        <v>764936</v>
      </c>
      <c r="L231" s="22">
        <v>24269</v>
      </c>
      <c r="M231" s="22">
        <v>19932</v>
      </c>
      <c r="N231" s="22">
        <v>16581</v>
      </c>
      <c r="O231" s="22">
        <v>13087</v>
      </c>
      <c r="P231" s="22">
        <v>9443</v>
      </c>
      <c r="Q231" s="22">
        <v>7327</v>
      </c>
      <c r="R231" s="22">
        <v>90639</v>
      </c>
    </row>
    <row r="232" spans="1:18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12505</v>
      </c>
      <c r="F232" s="22">
        <v>13087</v>
      </c>
      <c r="G232" s="22">
        <v>13696</v>
      </c>
      <c r="H232" s="22">
        <v>14334</v>
      </c>
      <c r="I232" s="22">
        <v>15002</v>
      </c>
      <c r="J232" s="22">
        <v>176327</v>
      </c>
      <c r="K232" s="22">
        <v>244951</v>
      </c>
      <c r="L232" s="22">
        <v>11101</v>
      </c>
      <c r="M232" s="22">
        <v>10519</v>
      </c>
      <c r="N232" s="22">
        <v>9909</v>
      </c>
      <c r="O232" s="22">
        <v>9272</v>
      </c>
      <c r="P232" s="22">
        <v>9272</v>
      </c>
      <c r="Q232" s="22">
        <v>85343</v>
      </c>
      <c r="R232" s="22">
        <v>135416</v>
      </c>
    </row>
    <row r="233" spans="1:18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46695</v>
      </c>
      <c r="F236" s="22">
        <v>48268</v>
      </c>
      <c r="G236" s="22">
        <v>49898</v>
      </c>
      <c r="H236" s="22">
        <v>51587</v>
      </c>
      <c r="I236" s="22">
        <v>48858</v>
      </c>
      <c r="J236" s="22">
        <v>333454</v>
      </c>
      <c r="K236" s="22">
        <v>578760</v>
      </c>
      <c r="L236" s="22">
        <v>19308</v>
      </c>
      <c r="M236" s="22">
        <v>17734</v>
      </c>
      <c r="N236" s="22">
        <v>16104</v>
      </c>
      <c r="O236" s="22">
        <v>14416</v>
      </c>
      <c r="P236" s="22">
        <v>12666</v>
      </c>
      <c r="Q236" s="22">
        <v>41390</v>
      </c>
      <c r="R236" s="22">
        <v>121618</v>
      </c>
    </row>
    <row r="237" spans="1:18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51259</v>
      </c>
      <c r="F239" s="22">
        <v>52721</v>
      </c>
      <c r="G239" s="22">
        <v>54224</v>
      </c>
      <c r="H239" s="22">
        <v>55771</v>
      </c>
      <c r="I239" s="22">
        <v>28478</v>
      </c>
      <c r="J239" s="22">
        <v>0</v>
      </c>
      <c r="K239" s="22">
        <v>242453</v>
      </c>
      <c r="L239" s="22">
        <v>6506</v>
      </c>
      <c r="M239" s="22">
        <v>5044</v>
      </c>
      <c r="N239" s="22">
        <v>3540</v>
      </c>
      <c r="O239" s="22">
        <v>1994</v>
      </c>
      <c r="P239" s="22">
        <v>403</v>
      </c>
      <c r="Q239" s="22">
        <v>0</v>
      </c>
      <c r="R239" s="22">
        <v>17487</v>
      </c>
    </row>
    <row r="240" spans="1:18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59631</v>
      </c>
      <c r="F240" s="22">
        <v>61778</v>
      </c>
      <c r="G240" s="22">
        <v>31718</v>
      </c>
      <c r="H240" s="22">
        <v>0</v>
      </c>
      <c r="I240" s="22">
        <v>0</v>
      </c>
      <c r="J240" s="22">
        <v>0</v>
      </c>
      <c r="K240" s="22">
        <v>153127</v>
      </c>
      <c r="L240" s="22">
        <v>4938</v>
      </c>
      <c r="M240" s="22">
        <v>2791</v>
      </c>
      <c r="N240" s="22">
        <v>566</v>
      </c>
      <c r="O240" s="22">
        <v>0</v>
      </c>
      <c r="P240" s="22">
        <v>0</v>
      </c>
      <c r="Q240" s="22">
        <v>0</v>
      </c>
      <c r="R240" s="22">
        <v>8295</v>
      </c>
    </row>
    <row r="241" spans="1:18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1282</v>
      </c>
      <c r="F242" s="22">
        <v>1301</v>
      </c>
      <c r="G242" s="22">
        <v>1320</v>
      </c>
      <c r="H242" s="22">
        <v>1340</v>
      </c>
      <c r="I242" s="22">
        <v>1818</v>
      </c>
      <c r="J242" s="22">
        <v>0</v>
      </c>
      <c r="K242" s="22">
        <v>7061</v>
      </c>
      <c r="L242" s="22">
        <v>97</v>
      </c>
      <c r="M242" s="22">
        <v>77</v>
      </c>
      <c r="N242" s="22">
        <v>58</v>
      </c>
      <c r="O242" s="22">
        <v>38</v>
      </c>
      <c r="P242" s="22">
        <v>19</v>
      </c>
      <c r="Q242" s="22">
        <v>0</v>
      </c>
      <c r="R242" s="22">
        <v>289</v>
      </c>
    </row>
    <row r="243" spans="1:18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54117</v>
      </c>
      <c r="F246" s="22">
        <v>55208</v>
      </c>
      <c r="G246" s="22">
        <v>56306</v>
      </c>
      <c r="H246" s="22">
        <v>57427</v>
      </c>
      <c r="I246" s="22">
        <v>31167</v>
      </c>
      <c r="J246" s="22">
        <v>0</v>
      </c>
      <c r="K246" s="22">
        <v>254225</v>
      </c>
      <c r="L246" s="22">
        <v>5073</v>
      </c>
      <c r="M246" s="22">
        <v>3982</v>
      </c>
      <c r="N246" s="22">
        <v>2884</v>
      </c>
      <c r="O246" s="22">
        <v>1763</v>
      </c>
      <c r="P246" s="22">
        <v>622</v>
      </c>
      <c r="Q246" s="22">
        <v>0</v>
      </c>
      <c r="R246" s="22">
        <v>14324</v>
      </c>
    </row>
    <row r="247" spans="1:18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29370</v>
      </c>
      <c r="F248" s="22">
        <v>30567</v>
      </c>
      <c r="G248" s="22">
        <v>31815</v>
      </c>
      <c r="H248" s="22">
        <v>33115</v>
      </c>
      <c r="I248" s="22">
        <v>34467</v>
      </c>
      <c r="J248" s="22">
        <v>307569</v>
      </c>
      <c r="K248" s="22">
        <v>466903</v>
      </c>
      <c r="L248" s="22">
        <v>18581</v>
      </c>
      <c r="M248" s="22">
        <v>17384</v>
      </c>
      <c r="N248" s="22">
        <v>16136</v>
      </c>
      <c r="O248" s="22">
        <v>14836</v>
      </c>
      <c r="P248" s="22">
        <v>13484</v>
      </c>
      <c r="Q248" s="22">
        <v>52061</v>
      </c>
      <c r="R248" s="22">
        <v>132482</v>
      </c>
    </row>
    <row r="249" spans="1:18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82450</v>
      </c>
      <c r="F250" s="22">
        <v>85453</v>
      </c>
      <c r="G250" s="22">
        <v>88568</v>
      </c>
      <c r="H250" s="22">
        <v>91801</v>
      </c>
      <c r="I250" s="22">
        <v>79749</v>
      </c>
      <c r="J250" s="22">
        <v>158767</v>
      </c>
      <c r="K250" s="22">
        <v>586788</v>
      </c>
      <c r="L250" s="22">
        <v>21943</v>
      </c>
      <c r="M250" s="22">
        <v>18940</v>
      </c>
      <c r="N250" s="22">
        <v>15825</v>
      </c>
      <c r="O250" s="22">
        <v>12592</v>
      </c>
      <c r="P250" s="22">
        <v>9236</v>
      </c>
      <c r="Q250" s="22">
        <v>16379</v>
      </c>
      <c r="R250" s="22">
        <v>94915</v>
      </c>
    </row>
    <row r="251" spans="1:18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84659</v>
      </c>
      <c r="F251" s="22">
        <v>87672</v>
      </c>
      <c r="G251" s="22">
        <v>90796</v>
      </c>
      <c r="H251" s="22">
        <v>94033</v>
      </c>
      <c r="I251" s="22">
        <v>97388</v>
      </c>
      <c r="J251" s="22">
        <v>483116</v>
      </c>
      <c r="K251" s="22">
        <v>937664</v>
      </c>
      <c r="L251" s="22">
        <v>32030</v>
      </c>
      <c r="M251" s="22">
        <v>29017</v>
      </c>
      <c r="N251" s="22">
        <v>25893</v>
      </c>
      <c r="O251" s="22">
        <v>22656</v>
      </c>
      <c r="P251" s="22">
        <v>19301</v>
      </c>
      <c r="Q251" s="22">
        <v>44191</v>
      </c>
      <c r="R251" s="22">
        <v>173088</v>
      </c>
    </row>
    <row r="252" spans="1:18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7637</v>
      </c>
      <c r="F252" s="22">
        <v>8059</v>
      </c>
      <c r="G252" s="22">
        <v>8505</v>
      </c>
      <c r="H252" s="22">
        <v>8975</v>
      </c>
      <c r="I252" s="22">
        <v>9471</v>
      </c>
      <c r="J252" s="22">
        <v>68889</v>
      </c>
      <c r="K252" s="22">
        <v>111536</v>
      </c>
      <c r="L252" s="22">
        <v>5978</v>
      </c>
      <c r="M252" s="22">
        <v>5556</v>
      </c>
      <c r="N252" s="22">
        <v>5111</v>
      </c>
      <c r="O252" s="22">
        <v>4641</v>
      </c>
      <c r="P252" s="22">
        <v>4145</v>
      </c>
      <c r="Q252" s="22">
        <v>12807</v>
      </c>
      <c r="R252" s="22">
        <v>38238</v>
      </c>
    </row>
    <row r="253" spans="1:18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33274</v>
      </c>
      <c r="F254" s="22">
        <v>34775</v>
      </c>
      <c r="G254" s="22">
        <v>36328</v>
      </c>
      <c r="H254" s="22">
        <v>37984</v>
      </c>
      <c r="I254" s="22">
        <v>39719</v>
      </c>
      <c r="J254" s="22">
        <v>174744</v>
      </c>
      <c r="K254" s="22">
        <v>356824</v>
      </c>
      <c r="L254" s="22">
        <v>22006</v>
      </c>
      <c r="M254" s="22">
        <v>19754</v>
      </c>
      <c r="N254" s="22">
        <v>17466</v>
      </c>
      <c r="O254" s="22">
        <v>15077</v>
      </c>
      <c r="P254" s="22">
        <v>12614</v>
      </c>
      <c r="Q254" s="22">
        <v>22992</v>
      </c>
      <c r="R254" s="22">
        <v>109909</v>
      </c>
    </row>
    <row r="255" spans="1:18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17947</v>
      </c>
      <c r="F255" s="22">
        <v>18821</v>
      </c>
      <c r="G255" s="22">
        <v>19708</v>
      </c>
      <c r="H255" s="22">
        <v>20640</v>
      </c>
      <c r="I255" s="22">
        <v>21594</v>
      </c>
      <c r="J255" s="22">
        <v>829713</v>
      </c>
      <c r="K255" s="22">
        <v>928423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138170</v>
      </c>
      <c r="F256" s="22">
        <v>139320</v>
      </c>
      <c r="G256" s="22">
        <v>140781</v>
      </c>
      <c r="H256" s="22">
        <v>142009</v>
      </c>
      <c r="I256" s="22">
        <v>142982</v>
      </c>
      <c r="J256" s="22">
        <v>449050</v>
      </c>
      <c r="K256" s="22">
        <v>1152312</v>
      </c>
      <c r="L256" s="22">
        <v>24999</v>
      </c>
      <c r="M256" s="22">
        <v>21820</v>
      </c>
      <c r="N256" s="22">
        <v>18649</v>
      </c>
      <c r="O256" s="22">
        <v>15430</v>
      </c>
      <c r="P256" s="22">
        <v>12180</v>
      </c>
      <c r="Q256" s="22">
        <v>20981</v>
      </c>
      <c r="R256" s="22">
        <v>114059</v>
      </c>
    </row>
    <row r="257" spans="1:18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42095</v>
      </c>
      <c r="F258" s="22">
        <v>43874</v>
      </c>
      <c r="G258" s="22">
        <v>30128</v>
      </c>
      <c r="H258" s="22">
        <v>15343</v>
      </c>
      <c r="I258" s="22">
        <v>16270</v>
      </c>
      <c r="J258" s="22">
        <v>258688</v>
      </c>
      <c r="K258" s="22">
        <v>406398</v>
      </c>
      <c r="L258" s="22">
        <v>13548</v>
      </c>
      <c r="M258" s="22">
        <v>11768</v>
      </c>
      <c r="N258" s="22">
        <v>9911</v>
      </c>
      <c r="O258" s="22">
        <v>9093</v>
      </c>
      <c r="P258" s="22">
        <v>8624</v>
      </c>
      <c r="Q258" s="22">
        <v>64117</v>
      </c>
      <c r="R258" s="22">
        <v>117061</v>
      </c>
    </row>
    <row r="259" spans="1:18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6196</v>
      </c>
      <c r="F260" s="22">
        <v>6568</v>
      </c>
      <c r="G260" s="22">
        <v>6962</v>
      </c>
      <c r="H260" s="22">
        <v>7380</v>
      </c>
      <c r="I260" s="22">
        <v>0</v>
      </c>
      <c r="J260" s="22">
        <v>0</v>
      </c>
      <c r="K260" s="22">
        <v>27106</v>
      </c>
      <c r="L260" s="22">
        <v>1627</v>
      </c>
      <c r="M260" s="22">
        <v>1255</v>
      </c>
      <c r="N260" s="22">
        <v>860</v>
      </c>
      <c r="O260" s="22">
        <v>442</v>
      </c>
      <c r="P260" s="22">
        <v>0</v>
      </c>
      <c r="Q260" s="22">
        <v>0</v>
      </c>
      <c r="R260" s="22">
        <v>4184</v>
      </c>
    </row>
    <row r="261" spans="1:18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76763</v>
      </c>
      <c r="F261" s="22">
        <v>79218</v>
      </c>
      <c r="G261" s="22">
        <v>81751</v>
      </c>
      <c r="H261" s="22">
        <v>84367</v>
      </c>
      <c r="I261" s="22">
        <v>87067</v>
      </c>
      <c r="J261" s="22">
        <v>617796</v>
      </c>
      <c r="K261" s="22">
        <v>1026962</v>
      </c>
      <c r="L261" s="22">
        <v>31700</v>
      </c>
      <c r="M261" s="22">
        <v>29246</v>
      </c>
      <c r="N261" s="22">
        <v>26712</v>
      </c>
      <c r="O261" s="22">
        <v>24096</v>
      </c>
      <c r="P261" s="22">
        <v>21396</v>
      </c>
      <c r="Q261" s="22">
        <v>68463</v>
      </c>
      <c r="R261" s="22">
        <v>201613</v>
      </c>
    </row>
    <row r="262" spans="1:18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199975</v>
      </c>
      <c r="F262" s="22">
        <v>202221</v>
      </c>
      <c r="G262" s="22">
        <v>204492</v>
      </c>
      <c r="H262" s="22">
        <v>0</v>
      </c>
      <c r="I262" s="22">
        <v>0</v>
      </c>
      <c r="J262" s="22">
        <v>0</v>
      </c>
      <c r="K262" s="22">
        <v>606688</v>
      </c>
      <c r="L262" s="22">
        <v>6236</v>
      </c>
      <c r="M262" s="22">
        <v>3990</v>
      </c>
      <c r="N262" s="22">
        <v>1719</v>
      </c>
      <c r="O262" s="22">
        <v>0</v>
      </c>
      <c r="P262" s="22">
        <v>0</v>
      </c>
      <c r="Q262" s="22">
        <v>0</v>
      </c>
      <c r="R262" s="22">
        <v>11945</v>
      </c>
    </row>
    <row r="263" spans="1:18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22521</v>
      </c>
      <c r="F264" s="22">
        <v>23642</v>
      </c>
      <c r="G264" s="22">
        <v>24820</v>
      </c>
      <c r="H264" s="22">
        <v>26059</v>
      </c>
      <c r="I264" s="22">
        <v>27819</v>
      </c>
      <c r="J264" s="22">
        <v>369423</v>
      </c>
      <c r="K264" s="22">
        <v>494284</v>
      </c>
      <c r="L264" s="22">
        <v>24784</v>
      </c>
      <c r="M264" s="22">
        <v>23663</v>
      </c>
      <c r="N264" s="22">
        <v>22484</v>
      </c>
      <c r="O264" s="22">
        <v>21245</v>
      </c>
      <c r="P264" s="22">
        <v>19944</v>
      </c>
      <c r="Q264" s="22">
        <v>112802</v>
      </c>
      <c r="R264" s="22">
        <v>224922</v>
      </c>
    </row>
    <row r="265" spans="1:18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89570</v>
      </c>
      <c r="F265" s="22">
        <v>92532</v>
      </c>
      <c r="G265" s="22">
        <v>68418</v>
      </c>
      <c r="H265" s="22">
        <v>70356</v>
      </c>
      <c r="I265" s="22">
        <v>72359</v>
      </c>
      <c r="J265" s="22">
        <v>226777</v>
      </c>
      <c r="K265" s="22">
        <v>620012</v>
      </c>
      <c r="L265" s="22">
        <v>17004</v>
      </c>
      <c r="M265" s="22">
        <v>14042</v>
      </c>
      <c r="N265" s="22">
        <v>11273</v>
      </c>
      <c r="O265" s="22">
        <v>9335</v>
      </c>
      <c r="P265" s="22">
        <v>7332</v>
      </c>
      <c r="Q265" s="22">
        <v>16251</v>
      </c>
      <c r="R265" s="22">
        <v>75237</v>
      </c>
    </row>
    <row r="266" spans="1:18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13249</v>
      </c>
      <c r="F267" s="22">
        <v>14243</v>
      </c>
      <c r="G267" s="22">
        <v>7318</v>
      </c>
      <c r="H267" s="22">
        <v>0</v>
      </c>
      <c r="I267" s="22">
        <v>0</v>
      </c>
      <c r="J267" s="22">
        <v>0</v>
      </c>
      <c r="K267" s="22">
        <v>34810</v>
      </c>
      <c r="L267" s="22">
        <v>2611</v>
      </c>
      <c r="M267" s="22">
        <v>1617</v>
      </c>
      <c r="N267" s="22">
        <v>549</v>
      </c>
      <c r="O267" s="22">
        <v>0</v>
      </c>
      <c r="P267" s="22">
        <v>0</v>
      </c>
      <c r="Q267" s="22">
        <v>0</v>
      </c>
      <c r="R267" s="22">
        <v>4777</v>
      </c>
    </row>
    <row r="268" spans="1:18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43528</v>
      </c>
      <c r="F269" s="22">
        <v>45184</v>
      </c>
      <c r="G269" s="22">
        <v>46903</v>
      </c>
      <c r="H269" s="22">
        <v>48690</v>
      </c>
      <c r="I269" s="22">
        <v>50545</v>
      </c>
      <c r="J269" s="22">
        <v>315342</v>
      </c>
      <c r="K269" s="22">
        <v>550192</v>
      </c>
      <c r="L269" s="22">
        <v>20046</v>
      </c>
      <c r="M269" s="22">
        <v>18390</v>
      </c>
      <c r="N269" s="22">
        <v>16671</v>
      </c>
      <c r="O269" s="22">
        <v>14884</v>
      </c>
      <c r="P269" s="22">
        <v>13029</v>
      </c>
      <c r="Q269" s="22">
        <v>35148</v>
      </c>
      <c r="R269" s="22">
        <v>118168</v>
      </c>
    </row>
    <row r="270" spans="1:18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219713</v>
      </c>
      <c r="K275" s="22">
        <v>219713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226713</v>
      </c>
      <c r="K285" s="22">
        <v>226713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3600000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3600000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81333</v>
      </c>
      <c r="K297" s="22">
        <v>81333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3920</v>
      </c>
      <c r="F303" s="22">
        <v>4034</v>
      </c>
      <c r="G303" s="22">
        <v>4150</v>
      </c>
      <c r="H303" s="22">
        <v>4271</v>
      </c>
      <c r="I303" s="22">
        <v>4394</v>
      </c>
      <c r="J303" s="22">
        <v>72141</v>
      </c>
      <c r="K303" s="22">
        <v>92910</v>
      </c>
      <c r="L303" s="22">
        <v>2810</v>
      </c>
      <c r="M303" s="22">
        <v>2696</v>
      </c>
      <c r="N303" s="22">
        <v>2580</v>
      </c>
      <c r="O303" s="22">
        <v>2459</v>
      </c>
      <c r="P303" s="22">
        <v>2336</v>
      </c>
      <c r="Q303" s="22">
        <v>19187</v>
      </c>
      <c r="R303" s="22">
        <v>32068</v>
      </c>
    </row>
    <row r="304" spans="1:18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33146</v>
      </c>
      <c r="F306" s="22">
        <v>33997</v>
      </c>
      <c r="G306" s="22">
        <v>34869</v>
      </c>
      <c r="H306" s="22">
        <v>35763</v>
      </c>
      <c r="I306" s="22">
        <v>36681</v>
      </c>
      <c r="J306" s="22">
        <v>546260</v>
      </c>
      <c r="K306" s="22">
        <v>720716</v>
      </c>
      <c r="L306" s="22">
        <v>18161</v>
      </c>
      <c r="M306" s="22">
        <v>17311</v>
      </c>
      <c r="N306" s="22">
        <v>16439</v>
      </c>
      <c r="O306" s="22">
        <v>15544</v>
      </c>
      <c r="P306" s="22">
        <v>14627</v>
      </c>
      <c r="Q306" s="22">
        <v>95084</v>
      </c>
      <c r="R306" s="22">
        <v>177166</v>
      </c>
    </row>
    <row r="307" spans="1:18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14648</v>
      </c>
      <c r="F311" s="22">
        <v>15096</v>
      </c>
      <c r="G311" s="22">
        <v>15557</v>
      </c>
      <c r="H311" s="22">
        <v>16033</v>
      </c>
      <c r="I311" s="22">
        <v>16524</v>
      </c>
      <c r="J311" s="22">
        <v>621016</v>
      </c>
      <c r="K311" s="22">
        <v>698874</v>
      </c>
      <c r="L311" s="22">
        <v>14301</v>
      </c>
      <c r="M311" s="22">
        <v>13853</v>
      </c>
      <c r="N311" s="22">
        <v>13392</v>
      </c>
      <c r="O311" s="22">
        <v>12916</v>
      </c>
      <c r="P311" s="22">
        <v>12425</v>
      </c>
      <c r="Q311" s="22">
        <v>119872</v>
      </c>
      <c r="R311" s="22">
        <v>186759</v>
      </c>
    </row>
    <row r="312" spans="1:18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2610</v>
      </c>
      <c r="F321" s="22">
        <v>2691</v>
      </c>
      <c r="G321" s="22">
        <v>2774</v>
      </c>
      <c r="H321" s="22">
        <v>2860</v>
      </c>
      <c r="I321" s="22">
        <v>2949</v>
      </c>
      <c r="J321" s="22">
        <v>43168</v>
      </c>
      <c r="K321" s="22">
        <v>57052</v>
      </c>
      <c r="L321" s="22">
        <v>1796</v>
      </c>
      <c r="M321" s="22">
        <v>1715</v>
      </c>
      <c r="N321" s="22">
        <v>1632</v>
      </c>
      <c r="O321" s="22">
        <v>1546</v>
      </c>
      <c r="P321" s="22">
        <v>1457</v>
      </c>
      <c r="Q321" s="22">
        <v>8644</v>
      </c>
      <c r="R321" s="22">
        <v>16790</v>
      </c>
    </row>
    <row r="322" spans="1:18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4A36E-F84F-4954-BD56-975F06431435}">
  <dimension ref="A1:S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1279</v>
      </c>
      <c r="D1" s="20" t="s">
        <v>1280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1281</v>
      </c>
      <c r="F2" s="21" t="s">
        <v>1282</v>
      </c>
      <c r="G2" s="21" t="s">
        <v>1180</v>
      </c>
      <c r="H2" s="21" t="s">
        <v>1283</v>
      </c>
      <c r="I2" s="21" t="s">
        <v>1284</v>
      </c>
      <c r="J2" s="21" t="s">
        <v>1285</v>
      </c>
      <c r="K2" s="21" t="s">
        <v>1286</v>
      </c>
      <c r="L2" s="21" t="s">
        <v>1287</v>
      </c>
      <c r="M2" s="21" t="s">
        <v>1288</v>
      </c>
      <c r="N2" s="21" t="s">
        <v>1289</v>
      </c>
      <c r="O2" s="21" t="s">
        <v>1290</v>
      </c>
      <c r="P2" s="21" t="s">
        <v>1291</v>
      </c>
      <c r="Q2" s="21" t="s">
        <v>64</v>
      </c>
      <c r="R2" s="21" t="s">
        <v>1292</v>
      </c>
      <c r="S2" s="21" t="s">
        <v>1293</v>
      </c>
    </row>
    <row r="3" spans="1:19" x14ac:dyDescent="0.25">
      <c r="A3" s="21"/>
      <c r="B3" s="21"/>
      <c r="C3" s="21"/>
      <c r="D3" s="21" t="s">
        <v>88</v>
      </c>
      <c r="E3" s="21" t="s">
        <v>1294</v>
      </c>
      <c r="F3" s="21" t="s">
        <v>1295</v>
      </c>
      <c r="G3" s="21" t="s">
        <v>1296</v>
      </c>
      <c r="H3" s="21" t="s">
        <v>1297</v>
      </c>
      <c r="I3" s="21" t="s">
        <v>1298</v>
      </c>
      <c r="J3" s="21" t="s">
        <v>1299</v>
      </c>
      <c r="K3" s="21" t="s">
        <v>1300</v>
      </c>
      <c r="L3" s="21" t="s">
        <v>1301</v>
      </c>
      <c r="M3" s="21" t="s">
        <v>1302</v>
      </c>
      <c r="N3" s="21" t="s">
        <v>1303</v>
      </c>
      <c r="O3" s="21" t="s">
        <v>1304</v>
      </c>
      <c r="P3" s="21" t="s">
        <v>1305</v>
      </c>
      <c r="Q3" s="21" t="s">
        <v>1306</v>
      </c>
      <c r="R3" s="21" t="s">
        <v>1307</v>
      </c>
      <c r="S3" s="21" t="s">
        <v>1308</v>
      </c>
    </row>
    <row r="4" spans="1:1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55478854</v>
      </c>
      <c r="F4" s="22">
        <v>18208107</v>
      </c>
      <c r="G4" s="22">
        <v>653</v>
      </c>
      <c r="H4" s="22">
        <v>845555</v>
      </c>
      <c r="I4" s="22">
        <v>0</v>
      </c>
      <c r="J4" s="22">
        <v>133741</v>
      </c>
      <c r="K4" s="22">
        <v>893320</v>
      </c>
      <c r="L4" s="22">
        <v>75560230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23082649</v>
      </c>
      <c r="F5" s="22">
        <v>2171564</v>
      </c>
      <c r="G5" s="22">
        <v>1100</v>
      </c>
      <c r="H5" s="22">
        <v>201747</v>
      </c>
      <c r="I5" s="22">
        <v>0</v>
      </c>
      <c r="J5" s="22">
        <v>4720</v>
      </c>
      <c r="K5" s="22">
        <v>-4952</v>
      </c>
      <c r="L5" s="22">
        <v>25456828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9417926</v>
      </c>
      <c r="F6" s="22">
        <v>3706492</v>
      </c>
      <c r="G6" s="22">
        <v>0</v>
      </c>
      <c r="H6" s="22">
        <v>349692</v>
      </c>
      <c r="I6" s="22">
        <v>0</v>
      </c>
      <c r="J6" s="22">
        <v>5134</v>
      </c>
      <c r="K6" s="22">
        <v>0</v>
      </c>
      <c r="L6" s="22">
        <v>13479244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1107685000</v>
      </c>
      <c r="F7" s="22">
        <v>1002083000</v>
      </c>
      <c r="G7" s="22">
        <v>0</v>
      </c>
      <c r="H7" s="22">
        <v>44424000</v>
      </c>
      <c r="I7" s="22">
        <v>0</v>
      </c>
      <c r="J7" s="22">
        <v>1499000</v>
      </c>
      <c r="K7" s="22">
        <v>0</v>
      </c>
      <c r="L7" s="22">
        <v>2155691000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19230018</v>
      </c>
      <c r="F8" s="22">
        <v>8142220</v>
      </c>
      <c r="G8" s="22">
        <v>0</v>
      </c>
      <c r="H8" s="22">
        <v>405803</v>
      </c>
      <c r="I8" s="22">
        <v>0</v>
      </c>
      <c r="J8" s="22">
        <v>8175</v>
      </c>
      <c r="K8" s="22">
        <v>0</v>
      </c>
      <c r="L8" s="22">
        <v>27786216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16814236</v>
      </c>
      <c r="F9" s="22">
        <v>2034407</v>
      </c>
      <c r="G9" s="22">
        <v>3610</v>
      </c>
      <c r="H9" s="22">
        <v>401960</v>
      </c>
      <c r="I9" s="22">
        <v>0</v>
      </c>
      <c r="J9" s="22">
        <v>3587</v>
      </c>
      <c r="K9" s="22">
        <v>0</v>
      </c>
      <c r="L9" s="22">
        <v>19257800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13434177</v>
      </c>
      <c r="F10" s="22">
        <v>3427765</v>
      </c>
      <c r="G10" s="22">
        <v>14162</v>
      </c>
      <c r="H10" s="22">
        <v>349156</v>
      </c>
      <c r="I10" s="22">
        <v>0</v>
      </c>
      <c r="J10" s="22">
        <v>2035</v>
      </c>
      <c r="K10" s="22">
        <v>0</v>
      </c>
      <c r="L10" s="22">
        <v>17227295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1060832000</v>
      </c>
      <c r="F11" s="22">
        <v>801779000</v>
      </c>
      <c r="G11" s="22">
        <v>0</v>
      </c>
      <c r="H11" s="22">
        <v>52523000</v>
      </c>
      <c r="I11" s="22">
        <v>0</v>
      </c>
      <c r="J11" s="22">
        <v>454000</v>
      </c>
      <c r="K11" s="22">
        <v>-16251000</v>
      </c>
      <c r="L11" s="22">
        <v>1899337000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22171000</v>
      </c>
      <c r="F12" s="22">
        <v>11807000</v>
      </c>
      <c r="G12" s="22">
        <v>18924000</v>
      </c>
      <c r="H12" s="22">
        <v>1174000</v>
      </c>
      <c r="I12" s="22">
        <v>0</v>
      </c>
      <c r="J12" s="22">
        <v>7000</v>
      </c>
      <c r="K12" s="22">
        <v>0</v>
      </c>
      <c r="L12" s="22">
        <v>54083000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68985576</v>
      </c>
      <c r="F13" s="22">
        <v>51752875</v>
      </c>
      <c r="G13" s="22">
        <v>797915</v>
      </c>
      <c r="H13" s="22">
        <v>2613974</v>
      </c>
      <c r="I13" s="22">
        <v>0</v>
      </c>
      <c r="J13" s="22">
        <v>32204</v>
      </c>
      <c r="K13" s="22">
        <v>58186</v>
      </c>
      <c r="L13" s="22">
        <v>124240730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12618114</v>
      </c>
      <c r="F14" s="22">
        <v>4565797</v>
      </c>
      <c r="G14" s="22">
        <v>22846</v>
      </c>
      <c r="H14" s="22">
        <v>188765</v>
      </c>
      <c r="I14" s="22">
        <v>0</v>
      </c>
      <c r="J14" s="22">
        <v>0</v>
      </c>
      <c r="K14" s="22">
        <v>0</v>
      </c>
      <c r="L14" s="22">
        <v>17395522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35400929</v>
      </c>
      <c r="F15" s="22">
        <v>19530482</v>
      </c>
      <c r="G15" s="22">
        <v>2110</v>
      </c>
      <c r="H15" s="22">
        <v>841192</v>
      </c>
      <c r="I15" s="22">
        <v>0</v>
      </c>
      <c r="J15" s="22">
        <v>40933</v>
      </c>
      <c r="K15" s="22">
        <v>0</v>
      </c>
      <c r="L15" s="22">
        <v>55815646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102007000</v>
      </c>
      <c r="F16" s="22">
        <v>58606000</v>
      </c>
      <c r="G16" s="22">
        <v>0</v>
      </c>
      <c r="H16" s="22">
        <v>8402000</v>
      </c>
      <c r="I16" s="22">
        <v>0</v>
      </c>
      <c r="J16" s="22">
        <v>219000</v>
      </c>
      <c r="K16" s="22">
        <v>0</v>
      </c>
      <c r="L16" s="22">
        <v>169234000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22219098</v>
      </c>
      <c r="F17" s="22">
        <v>15945646</v>
      </c>
      <c r="G17" s="22">
        <v>715953</v>
      </c>
      <c r="H17" s="22">
        <v>3149728</v>
      </c>
      <c r="I17" s="22">
        <v>0</v>
      </c>
      <c r="J17" s="22">
        <v>8451</v>
      </c>
      <c r="K17" s="22">
        <v>-4586</v>
      </c>
      <c r="L17" s="22">
        <v>42034290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49567000</v>
      </c>
      <c r="F18" s="22">
        <v>26932000</v>
      </c>
      <c r="G18" s="22">
        <v>0</v>
      </c>
      <c r="H18" s="22">
        <v>639000</v>
      </c>
      <c r="I18" s="22">
        <v>0</v>
      </c>
      <c r="J18" s="22">
        <v>21000</v>
      </c>
      <c r="K18" s="22">
        <v>-264000</v>
      </c>
      <c r="L18" s="22">
        <v>76895000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87466704</v>
      </c>
      <c r="F19" s="22">
        <v>54650287</v>
      </c>
      <c r="G19" s="22">
        <v>0</v>
      </c>
      <c r="H19" s="22">
        <v>944812</v>
      </c>
      <c r="I19" s="22">
        <v>0</v>
      </c>
      <c r="J19" s="22">
        <v>17155</v>
      </c>
      <c r="K19" s="22">
        <v>0</v>
      </c>
      <c r="L19" s="22">
        <v>143078958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37472966</v>
      </c>
      <c r="F20" s="22">
        <v>11251601</v>
      </c>
      <c r="G20" s="22">
        <v>0</v>
      </c>
      <c r="H20" s="22">
        <v>461814</v>
      </c>
      <c r="I20" s="22">
        <v>0</v>
      </c>
      <c r="J20" s="22">
        <v>22205</v>
      </c>
      <c r="K20" s="22">
        <v>0</v>
      </c>
      <c r="L20" s="22">
        <v>49208586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99179778</v>
      </c>
      <c r="F21" s="22">
        <v>24524445</v>
      </c>
      <c r="G21" s="22">
        <v>0</v>
      </c>
      <c r="H21" s="22">
        <v>1172398</v>
      </c>
      <c r="I21" s="22">
        <v>0</v>
      </c>
      <c r="J21" s="22">
        <v>9018</v>
      </c>
      <c r="K21" s="22">
        <v>6156</v>
      </c>
      <c r="L21" s="22">
        <v>124891795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10629245</v>
      </c>
      <c r="F22" s="22">
        <v>7087589</v>
      </c>
      <c r="G22" s="22">
        <v>0</v>
      </c>
      <c r="H22" s="22">
        <v>393145</v>
      </c>
      <c r="I22" s="22">
        <v>0</v>
      </c>
      <c r="J22" s="22">
        <v>7080</v>
      </c>
      <c r="K22" s="22">
        <v>0</v>
      </c>
      <c r="L22" s="22">
        <v>18117059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7540439</v>
      </c>
      <c r="F23" s="22">
        <v>1441783</v>
      </c>
      <c r="G23" s="22">
        <v>264098</v>
      </c>
      <c r="H23" s="22">
        <v>1115587</v>
      </c>
      <c r="I23" s="22">
        <v>4670</v>
      </c>
      <c r="J23" s="22">
        <v>0</v>
      </c>
      <c r="K23" s="22">
        <v>0</v>
      </c>
      <c r="L23" s="22">
        <v>10366577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2466841</v>
      </c>
      <c r="F24" s="22">
        <v>5513130</v>
      </c>
      <c r="G24" s="22">
        <v>16071</v>
      </c>
      <c r="H24" s="22">
        <v>471885</v>
      </c>
      <c r="I24" s="22">
        <v>0</v>
      </c>
      <c r="J24" s="22">
        <v>0</v>
      </c>
      <c r="K24" s="22">
        <v>0</v>
      </c>
      <c r="L24" s="22">
        <v>8467927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4157352</v>
      </c>
      <c r="F25" s="22">
        <v>7510113</v>
      </c>
      <c r="G25" s="22">
        <v>33873644</v>
      </c>
      <c r="H25" s="22">
        <v>0</v>
      </c>
      <c r="I25" s="22">
        <v>23</v>
      </c>
      <c r="J25" s="22">
        <v>135641</v>
      </c>
      <c r="K25" s="22">
        <v>0</v>
      </c>
      <c r="L25" s="22">
        <v>70420931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8832041</v>
      </c>
      <c r="F26" s="22">
        <v>4622360</v>
      </c>
      <c r="G26" s="22">
        <v>4057393</v>
      </c>
      <c r="H26" s="22">
        <v>7957368</v>
      </c>
      <c r="I26" s="22">
        <v>0</v>
      </c>
      <c r="J26" s="22">
        <v>1310301</v>
      </c>
      <c r="K26" s="22">
        <v>0</v>
      </c>
      <c r="L26" s="22">
        <v>26779463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87839967</v>
      </c>
      <c r="F27" s="22">
        <v>55196849</v>
      </c>
      <c r="G27" s="22">
        <v>117225752</v>
      </c>
      <c r="H27" s="22">
        <v>9554691</v>
      </c>
      <c r="I27" s="22">
        <v>0</v>
      </c>
      <c r="J27" s="22">
        <v>152788</v>
      </c>
      <c r="K27" s="22">
        <v>0</v>
      </c>
      <c r="L27" s="22">
        <v>269970047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24759584</v>
      </c>
      <c r="F28" s="22">
        <v>67202134</v>
      </c>
      <c r="G28" s="22">
        <v>320917132</v>
      </c>
      <c r="H28" s="22">
        <v>33687951</v>
      </c>
      <c r="I28" s="22">
        <v>0</v>
      </c>
      <c r="J28" s="22">
        <v>0</v>
      </c>
      <c r="K28" s="22">
        <v>0</v>
      </c>
      <c r="L28" s="22">
        <v>446566801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171098</v>
      </c>
      <c r="F29" s="22">
        <v>75041</v>
      </c>
      <c r="G29" s="22">
        <v>12771</v>
      </c>
      <c r="H29" s="22">
        <v>119273</v>
      </c>
      <c r="I29" s="22">
        <v>40068</v>
      </c>
      <c r="J29" s="22">
        <v>503165</v>
      </c>
      <c r="K29" s="22">
        <v>0</v>
      </c>
      <c r="L29" s="22">
        <v>921416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4962361</v>
      </c>
      <c r="F30" s="22">
        <v>3447990</v>
      </c>
      <c r="G30" s="22">
        <v>8904582</v>
      </c>
      <c r="H30" s="22">
        <v>10152862</v>
      </c>
      <c r="I30" s="22">
        <v>0</v>
      </c>
      <c r="J30" s="22">
        <v>906032</v>
      </c>
      <c r="K30" s="22">
        <v>0</v>
      </c>
      <c r="L30" s="22">
        <v>28373827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4636301</v>
      </c>
      <c r="F31" s="22">
        <v>803605</v>
      </c>
      <c r="G31" s="22">
        <v>756738</v>
      </c>
      <c r="H31" s="22">
        <v>2215648</v>
      </c>
      <c r="I31" s="22">
        <v>0</v>
      </c>
      <c r="J31" s="22">
        <v>1070733</v>
      </c>
      <c r="K31" s="22">
        <v>129</v>
      </c>
      <c r="L31" s="22">
        <v>9483154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3556229</v>
      </c>
      <c r="F32" s="22">
        <v>248847</v>
      </c>
      <c r="G32" s="22">
        <v>3132013</v>
      </c>
      <c r="H32" s="22">
        <v>6622874</v>
      </c>
      <c r="I32" s="22">
        <v>0</v>
      </c>
      <c r="J32" s="22">
        <v>2109555</v>
      </c>
      <c r="K32" s="22">
        <v>0</v>
      </c>
      <c r="L32" s="22">
        <v>15669518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2874056</v>
      </c>
      <c r="F33" s="22">
        <v>2387992</v>
      </c>
      <c r="G33" s="22">
        <v>4746240</v>
      </c>
      <c r="H33" s="22">
        <v>12620644</v>
      </c>
      <c r="I33" s="22">
        <v>0</v>
      </c>
      <c r="J33" s="22">
        <v>193294</v>
      </c>
      <c r="K33" s="22">
        <v>42116</v>
      </c>
      <c r="L33" s="22">
        <v>22864342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1292441</v>
      </c>
      <c r="F34" s="22">
        <v>2194537</v>
      </c>
      <c r="G34" s="22">
        <v>3009356</v>
      </c>
      <c r="H34" s="22">
        <v>976661</v>
      </c>
      <c r="I34" s="22">
        <v>0</v>
      </c>
      <c r="J34" s="22">
        <v>11202</v>
      </c>
      <c r="K34" s="22">
        <v>25727</v>
      </c>
      <c r="L34" s="22">
        <v>7509924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830409</v>
      </c>
      <c r="F35" s="22">
        <v>98536</v>
      </c>
      <c r="G35" s="22">
        <v>1094906</v>
      </c>
      <c r="H35" s="22">
        <v>2462800</v>
      </c>
      <c r="I35" s="22">
        <v>68025</v>
      </c>
      <c r="J35" s="22">
        <v>848709</v>
      </c>
      <c r="K35" s="22">
        <v>0</v>
      </c>
      <c r="L35" s="22">
        <v>5403384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5280768</v>
      </c>
      <c r="F36" s="22">
        <v>1492694</v>
      </c>
      <c r="G36" s="22">
        <v>43506782</v>
      </c>
      <c r="H36" s="22">
        <v>34333971</v>
      </c>
      <c r="I36" s="22">
        <v>898555</v>
      </c>
      <c r="J36" s="22">
        <v>292656</v>
      </c>
      <c r="K36" s="22">
        <v>0</v>
      </c>
      <c r="L36" s="22">
        <v>85805426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1452149</v>
      </c>
      <c r="F37" s="22">
        <v>2957668</v>
      </c>
      <c r="G37" s="22">
        <v>6270030</v>
      </c>
      <c r="H37" s="22">
        <v>15107542</v>
      </c>
      <c r="I37" s="22">
        <v>0</v>
      </c>
      <c r="J37" s="22">
        <v>110587</v>
      </c>
      <c r="K37" s="22">
        <v>-482455</v>
      </c>
      <c r="L37" s="22">
        <v>25415521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4544418</v>
      </c>
      <c r="F38" s="22">
        <v>3448466</v>
      </c>
      <c r="G38" s="22">
        <v>2861412</v>
      </c>
      <c r="H38" s="22">
        <v>5015992</v>
      </c>
      <c r="I38" s="22">
        <v>0</v>
      </c>
      <c r="J38" s="22">
        <v>2030258</v>
      </c>
      <c r="K38" s="22">
        <v>0</v>
      </c>
      <c r="L38" s="22">
        <v>17900546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4671232</v>
      </c>
      <c r="F39" s="22">
        <v>32454</v>
      </c>
      <c r="G39" s="22">
        <v>243705</v>
      </c>
      <c r="H39" s="22">
        <v>1123063</v>
      </c>
      <c r="I39" s="22">
        <v>336818</v>
      </c>
      <c r="J39" s="22">
        <v>0</v>
      </c>
      <c r="K39" s="22">
        <v>0</v>
      </c>
      <c r="L39" s="22">
        <v>6407272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321453</v>
      </c>
      <c r="F40" s="22">
        <v>633054</v>
      </c>
      <c r="G40" s="22">
        <v>3131487</v>
      </c>
      <c r="H40" s="22">
        <v>9344498</v>
      </c>
      <c r="I40" s="22">
        <v>0</v>
      </c>
      <c r="J40" s="22">
        <v>306392</v>
      </c>
      <c r="K40" s="22">
        <v>0</v>
      </c>
      <c r="L40" s="22">
        <v>13736884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5197338</v>
      </c>
      <c r="F41" s="22">
        <v>4046895</v>
      </c>
      <c r="G41" s="22">
        <v>17456463</v>
      </c>
      <c r="H41" s="22">
        <v>26527648</v>
      </c>
      <c r="I41" s="22">
        <v>0</v>
      </c>
      <c r="J41" s="22">
        <v>267530</v>
      </c>
      <c r="K41" s="22">
        <v>-712886</v>
      </c>
      <c r="L41" s="22">
        <v>52782988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7137522</v>
      </c>
      <c r="F42" s="22">
        <v>318539</v>
      </c>
      <c r="G42" s="22">
        <v>7155651</v>
      </c>
      <c r="H42" s="22">
        <v>14035670</v>
      </c>
      <c r="I42" s="22">
        <v>400098</v>
      </c>
      <c r="J42" s="22">
        <v>772334</v>
      </c>
      <c r="K42" s="22">
        <v>0</v>
      </c>
      <c r="L42" s="22">
        <v>29819814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1208897</v>
      </c>
      <c r="F43" s="22">
        <v>498156</v>
      </c>
      <c r="G43" s="22">
        <v>850594</v>
      </c>
      <c r="H43" s="22">
        <v>2069716</v>
      </c>
      <c r="I43" s="22">
        <v>0</v>
      </c>
      <c r="J43" s="22">
        <v>621789</v>
      </c>
      <c r="K43" s="22">
        <v>0</v>
      </c>
      <c r="L43" s="22">
        <v>5249152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2033728</v>
      </c>
      <c r="F44" s="22">
        <v>1078683</v>
      </c>
      <c r="G44" s="22">
        <v>7590293</v>
      </c>
      <c r="H44" s="22">
        <v>8789766</v>
      </c>
      <c r="I44" s="22">
        <v>0</v>
      </c>
      <c r="J44" s="22">
        <v>3081810</v>
      </c>
      <c r="K44" s="22">
        <v>0</v>
      </c>
      <c r="L44" s="22">
        <v>22574280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29649550</v>
      </c>
      <c r="F45" s="22">
        <v>5779542</v>
      </c>
      <c r="G45" s="22">
        <v>1826701</v>
      </c>
      <c r="H45" s="22">
        <v>3544994</v>
      </c>
      <c r="I45" s="22">
        <v>0</v>
      </c>
      <c r="J45" s="22">
        <v>1518315</v>
      </c>
      <c r="K45" s="22">
        <v>0</v>
      </c>
      <c r="L45" s="22">
        <v>42319102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2460406</v>
      </c>
      <c r="F46" s="22">
        <v>0</v>
      </c>
      <c r="G46" s="22">
        <v>254821</v>
      </c>
      <c r="H46" s="22">
        <v>8961791</v>
      </c>
      <c r="I46" s="22">
        <v>0</v>
      </c>
      <c r="J46" s="22">
        <v>2395444</v>
      </c>
      <c r="K46" s="22">
        <v>0</v>
      </c>
      <c r="L46" s="22">
        <v>14072462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17606328</v>
      </c>
      <c r="F47" s="22">
        <v>30266195</v>
      </c>
      <c r="G47" s="22">
        <v>27988965</v>
      </c>
      <c r="H47" s="22">
        <v>22514202</v>
      </c>
      <c r="I47" s="22">
        <v>0</v>
      </c>
      <c r="J47" s="22">
        <v>1025934</v>
      </c>
      <c r="K47" s="22">
        <v>0</v>
      </c>
      <c r="L47" s="22">
        <v>99401624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4726742</v>
      </c>
      <c r="F48" s="22">
        <v>14351920</v>
      </c>
      <c r="G48" s="22">
        <v>50992239</v>
      </c>
      <c r="H48" s="22">
        <v>40412961</v>
      </c>
      <c r="I48" s="22">
        <v>0</v>
      </c>
      <c r="J48" s="22">
        <v>292063</v>
      </c>
      <c r="K48" s="22">
        <v>0</v>
      </c>
      <c r="L48" s="22">
        <v>110775925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1895509</v>
      </c>
      <c r="F49" s="22">
        <v>1137020</v>
      </c>
      <c r="G49" s="22">
        <v>5954309</v>
      </c>
      <c r="H49" s="22">
        <v>13571009</v>
      </c>
      <c r="I49" s="22">
        <v>0</v>
      </c>
      <c r="J49" s="22">
        <v>2014058</v>
      </c>
      <c r="K49" s="22">
        <v>0</v>
      </c>
      <c r="L49" s="22">
        <v>24571905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9824434</v>
      </c>
      <c r="F50" s="22">
        <v>770312</v>
      </c>
      <c r="G50" s="22">
        <v>1279625</v>
      </c>
      <c r="H50" s="22">
        <v>5531610</v>
      </c>
      <c r="I50" s="22">
        <v>652636</v>
      </c>
      <c r="J50" s="22">
        <v>866090</v>
      </c>
      <c r="K50" s="22">
        <v>60415</v>
      </c>
      <c r="L50" s="22">
        <v>18985122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5627883</v>
      </c>
      <c r="F51" s="22">
        <v>6674085</v>
      </c>
      <c r="G51" s="22">
        <v>18130693</v>
      </c>
      <c r="H51" s="22">
        <v>4907589</v>
      </c>
      <c r="I51" s="22">
        <v>0</v>
      </c>
      <c r="J51" s="22">
        <v>712454</v>
      </c>
      <c r="K51" s="22">
        <v>1744</v>
      </c>
      <c r="L51" s="22">
        <v>36054448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1304001</v>
      </c>
      <c r="F52" s="22">
        <v>4109326</v>
      </c>
      <c r="G52" s="22">
        <v>801733</v>
      </c>
      <c r="H52" s="22">
        <v>7868230</v>
      </c>
      <c r="I52" s="22">
        <v>0</v>
      </c>
      <c r="J52" s="22">
        <v>1975944</v>
      </c>
      <c r="K52" s="22">
        <v>0</v>
      </c>
      <c r="L52" s="22">
        <v>16059234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9056257</v>
      </c>
      <c r="F53" s="22">
        <v>27982187</v>
      </c>
      <c r="G53" s="22">
        <v>1133413</v>
      </c>
      <c r="H53" s="22">
        <v>11729608</v>
      </c>
      <c r="I53" s="22">
        <v>0</v>
      </c>
      <c r="J53" s="22">
        <v>1092817</v>
      </c>
      <c r="K53" s="22">
        <v>0</v>
      </c>
      <c r="L53" s="22">
        <v>50994282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1431354</v>
      </c>
      <c r="F54" s="22">
        <v>0</v>
      </c>
      <c r="G54" s="22">
        <v>6681357</v>
      </c>
      <c r="H54" s="22">
        <v>5979271</v>
      </c>
      <c r="I54" s="22">
        <v>0</v>
      </c>
      <c r="J54" s="22">
        <v>2614019</v>
      </c>
      <c r="K54" s="22">
        <v>0</v>
      </c>
      <c r="L54" s="22">
        <v>16706001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5993217</v>
      </c>
      <c r="F55" s="22">
        <v>2956646</v>
      </c>
      <c r="G55" s="22">
        <v>1070560</v>
      </c>
      <c r="H55" s="22">
        <v>1718581</v>
      </c>
      <c r="I55" s="22">
        <v>0</v>
      </c>
      <c r="J55" s="22">
        <v>4190219</v>
      </c>
      <c r="K55" s="22">
        <v>0</v>
      </c>
      <c r="L55" s="22">
        <v>15929223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1485305</v>
      </c>
      <c r="F56" s="22">
        <v>1078921</v>
      </c>
      <c r="G56" s="22">
        <v>2268511</v>
      </c>
      <c r="H56" s="22">
        <v>6571399</v>
      </c>
      <c r="I56" s="22">
        <v>118836</v>
      </c>
      <c r="J56" s="22">
        <v>2012543</v>
      </c>
      <c r="K56" s="22">
        <v>0</v>
      </c>
      <c r="L56" s="22">
        <v>13535515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6450306</v>
      </c>
      <c r="F57" s="22">
        <v>3235224</v>
      </c>
      <c r="G57" s="22">
        <v>5487478</v>
      </c>
      <c r="H57" s="22">
        <v>15263621</v>
      </c>
      <c r="I57" s="22">
        <v>0</v>
      </c>
      <c r="J57" s="22">
        <v>1177292</v>
      </c>
      <c r="K57" s="22">
        <v>0</v>
      </c>
      <c r="L57" s="22">
        <v>31613921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3558753</v>
      </c>
      <c r="F58" s="22">
        <v>3009147</v>
      </c>
      <c r="G58" s="22">
        <v>5206567</v>
      </c>
      <c r="H58" s="22">
        <v>18208206</v>
      </c>
      <c r="I58" s="22">
        <v>469585</v>
      </c>
      <c r="J58" s="22">
        <v>1251955</v>
      </c>
      <c r="K58" s="22">
        <v>0</v>
      </c>
      <c r="L58" s="22">
        <v>31704213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2469219</v>
      </c>
      <c r="F59" s="22">
        <v>2731447</v>
      </c>
      <c r="G59" s="22">
        <v>6180919</v>
      </c>
      <c r="H59" s="22">
        <v>6752144</v>
      </c>
      <c r="I59" s="22">
        <v>0</v>
      </c>
      <c r="J59" s="22">
        <v>553444</v>
      </c>
      <c r="K59" s="22">
        <v>0</v>
      </c>
      <c r="L59" s="22">
        <v>18687173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847306</v>
      </c>
      <c r="F60" s="22">
        <v>2094720</v>
      </c>
      <c r="G60" s="22">
        <v>8708953</v>
      </c>
      <c r="H60" s="22">
        <v>14395730</v>
      </c>
      <c r="I60" s="22">
        <v>0</v>
      </c>
      <c r="J60" s="22">
        <v>225495</v>
      </c>
      <c r="K60" s="22">
        <v>0</v>
      </c>
      <c r="L60" s="22">
        <v>26272204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1132745</v>
      </c>
      <c r="F61" s="22">
        <v>4280714</v>
      </c>
      <c r="G61" s="22">
        <v>8823218</v>
      </c>
      <c r="H61" s="22">
        <v>37529117</v>
      </c>
      <c r="I61" s="22">
        <v>0</v>
      </c>
      <c r="J61" s="22">
        <v>2460</v>
      </c>
      <c r="K61" s="22">
        <v>0</v>
      </c>
      <c r="L61" s="22">
        <v>51768254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717901</v>
      </c>
      <c r="F62" s="22">
        <v>840624</v>
      </c>
      <c r="G62" s="22">
        <v>1774767</v>
      </c>
      <c r="H62" s="22">
        <v>9377082</v>
      </c>
      <c r="I62" s="22">
        <v>0</v>
      </c>
      <c r="J62" s="22">
        <v>993553</v>
      </c>
      <c r="K62" s="22">
        <v>0</v>
      </c>
      <c r="L62" s="22">
        <v>13703927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30152495</v>
      </c>
      <c r="F63" s="22">
        <v>24647771</v>
      </c>
      <c r="G63" s="22">
        <v>2886427</v>
      </c>
      <c r="H63" s="22">
        <v>11437861</v>
      </c>
      <c r="I63" s="22">
        <v>0</v>
      </c>
      <c r="J63" s="22">
        <v>175916</v>
      </c>
      <c r="K63" s="22">
        <v>-182</v>
      </c>
      <c r="L63" s="22">
        <v>69300288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1330447</v>
      </c>
      <c r="F64" s="22">
        <v>790914</v>
      </c>
      <c r="G64" s="22">
        <v>70447</v>
      </c>
      <c r="H64" s="22">
        <v>875094</v>
      </c>
      <c r="I64" s="22">
        <v>0</v>
      </c>
      <c r="J64" s="22">
        <v>216528</v>
      </c>
      <c r="K64" s="22">
        <v>0</v>
      </c>
      <c r="L64" s="22">
        <v>3283429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2962086</v>
      </c>
      <c r="F65" s="22">
        <v>520289</v>
      </c>
      <c r="G65" s="22">
        <v>1958134</v>
      </c>
      <c r="H65" s="22">
        <v>7505945</v>
      </c>
      <c r="I65" s="22">
        <v>103525</v>
      </c>
      <c r="J65" s="22">
        <v>447268</v>
      </c>
      <c r="K65" s="22">
        <v>-3556</v>
      </c>
      <c r="L65" s="22">
        <v>13493691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3294429</v>
      </c>
      <c r="F66" s="22">
        <v>1071087</v>
      </c>
      <c r="G66" s="22">
        <v>4806284</v>
      </c>
      <c r="H66" s="22">
        <v>8705145</v>
      </c>
      <c r="I66" s="22">
        <v>481063</v>
      </c>
      <c r="J66" s="22">
        <v>503271</v>
      </c>
      <c r="K66" s="22">
        <v>-27</v>
      </c>
      <c r="L66" s="22">
        <v>18861252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854378</v>
      </c>
      <c r="F67" s="22">
        <v>1997365</v>
      </c>
      <c r="G67" s="22">
        <v>13215623</v>
      </c>
      <c r="H67" s="22">
        <v>8760697</v>
      </c>
      <c r="I67" s="22">
        <v>0</v>
      </c>
      <c r="J67" s="22">
        <v>626382</v>
      </c>
      <c r="K67" s="22">
        <v>0</v>
      </c>
      <c r="L67" s="22">
        <v>25454445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78884</v>
      </c>
      <c r="F68" s="22">
        <v>160182</v>
      </c>
      <c r="G68" s="22">
        <v>694913</v>
      </c>
      <c r="H68" s="22">
        <v>1310303</v>
      </c>
      <c r="I68" s="22">
        <v>0</v>
      </c>
      <c r="J68" s="22">
        <v>45062</v>
      </c>
      <c r="K68" s="22">
        <v>-24</v>
      </c>
      <c r="L68" s="22">
        <v>2289320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15826588</v>
      </c>
      <c r="F69" s="22">
        <v>20424438</v>
      </c>
      <c r="G69" s="22">
        <v>3154019</v>
      </c>
      <c r="H69" s="22">
        <v>7562626</v>
      </c>
      <c r="I69" s="22">
        <v>246547</v>
      </c>
      <c r="J69" s="22">
        <v>1655849</v>
      </c>
      <c r="K69" s="22">
        <v>-119306</v>
      </c>
      <c r="L69" s="22">
        <v>48750761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17702103</v>
      </c>
      <c r="F70" s="22">
        <v>51076545</v>
      </c>
      <c r="G70" s="22">
        <v>5024663</v>
      </c>
      <c r="H70" s="22">
        <v>12535269</v>
      </c>
      <c r="I70" s="22">
        <v>0</v>
      </c>
      <c r="J70" s="22">
        <v>1197972</v>
      </c>
      <c r="K70" s="22">
        <v>0</v>
      </c>
      <c r="L70" s="22">
        <v>87536552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705855</v>
      </c>
      <c r="F71" s="22">
        <v>2088285</v>
      </c>
      <c r="G71" s="22">
        <v>16381676</v>
      </c>
      <c r="H71" s="22">
        <v>22022269</v>
      </c>
      <c r="I71" s="22">
        <v>70118</v>
      </c>
      <c r="J71" s="22">
        <v>525719</v>
      </c>
      <c r="K71" s="22">
        <v>0</v>
      </c>
      <c r="L71" s="22">
        <v>41793922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2039601</v>
      </c>
      <c r="F72" s="22">
        <v>1096472</v>
      </c>
      <c r="G72" s="22">
        <v>1237669</v>
      </c>
      <c r="H72" s="22">
        <v>5104569</v>
      </c>
      <c r="I72" s="22">
        <v>1862</v>
      </c>
      <c r="J72" s="22">
        <v>823116</v>
      </c>
      <c r="K72" s="22">
        <v>0</v>
      </c>
      <c r="L72" s="22">
        <v>10303289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693646</v>
      </c>
      <c r="F73" s="22">
        <v>535557</v>
      </c>
      <c r="G73" s="22">
        <v>1349187</v>
      </c>
      <c r="H73" s="22">
        <v>3086793</v>
      </c>
      <c r="I73" s="22">
        <v>0</v>
      </c>
      <c r="J73" s="22">
        <v>1615993</v>
      </c>
      <c r="K73" s="22">
        <v>0</v>
      </c>
      <c r="L73" s="22">
        <v>7281176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333227</v>
      </c>
      <c r="F74" s="22">
        <v>1409631</v>
      </c>
      <c r="G74" s="22">
        <v>618433</v>
      </c>
      <c r="H74" s="22">
        <v>986739</v>
      </c>
      <c r="I74" s="22">
        <v>0</v>
      </c>
      <c r="J74" s="22">
        <v>246376</v>
      </c>
      <c r="K74" s="22">
        <v>-47408</v>
      </c>
      <c r="L74" s="22">
        <v>3546998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4399941</v>
      </c>
      <c r="F75" s="22">
        <v>2048492</v>
      </c>
      <c r="G75" s="22">
        <v>7124520</v>
      </c>
      <c r="H75" s="22">
        <v>7345280</v>
      </c>
      <c r="I75" s="22">
        <v>0</v>
      </c>
      <c r="J75" s="22">
        <v>1083777</v>
      </c>
      <c r="K75" s="22">
        <v>0</v>
      </c>
      <c r="L75" s="22">
        <v>22002010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812457</v>
      </c>
      <c r="F76" s="22">
        <v>929583</v>
      </c>
      <c r="G76" s="22">
        <v>2135952</v>
      </c>
      <c r="H76" s="22">
        <v>6397365</v>
      </c>
      <c r="I76" s="22">
        <v>0</v>
      </c>
      <c r="J76" s="22">
        <v>1441705</v>
      </c>
      <c r="K76" s="22">
        <v>0</v>
      </c>
      <c r="L76" s="22">
        <v>11717062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3458023</v>
      </c>
      <c r="F77" s="22">
        <v>1586700</v>
      </c>
      <c r="G77" s="22">
        <v>2086173</v>
      </c>
      <c r="H77" s="22">
        <v>6015640</v>
      </c>
      <c r="I77" s="22">
        <v>0</v>
      </c>
      <c r="J77" s="22">
        <v>1928250</v>
      </c>
      <c r="K77" s="22">
        <v>0</v>
      </c>
      <c r="L77" s="22">
        <v>15074786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15771207</v>
      </c>
      <c r="F78" s="22">
        <v>13342594</v>
      </c>
      <c r="G78" s="22">
        <v>52619865</v>
      </c>
      <c r="H78" s="22">
        <v>8211234</v>
      </c>
      <c r="I78" s="22">
        <v>0</v>
      </c>
      <c r="J78" s="22">
        <v>768593</v>
      </c>
      <c r="K78" s="22">
        <v>0</v>
      </c>
      <c r="L78" s="22">
        <v>90713493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3023183</v>
      </c>
      <c r="F79" s="22">
        <v>2640197</v>
      </c>
      <c r="G79" s="22">
        <v>2688238</v>
      </c>
      <c r="H79" s="22">
        <v>6894366</v>
      </c>
      <c r="I79" s="22">
        <v>3289</v>
      </c>
      <c r="J79" s="22">
        <v>1926888</v>
      </c>
      <c r="K79" s="22">
        <v>11360</v>
      </c>
      <c r="L79" s="22">
        <v>17187521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1509023</v>
      </c>
      <c r="F80" s="22">
        <v>1013500</v>
      </c>
      <c r="G80" s="22">
        <v>919495</v>
      </c>
      <c r="H80" s="22">
        <v>7328634</v>
      </c>
      <c r="I80" s="22">
        <v>0</v>
      </c>
      <c r="J80" s="22">
        <v>1009408</v>
      </c>
      <c r="K80" s="22">
        <v>0</v>
      </c>
      <c r="L80" s="22">
        <v>11780060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1914983</v>
      </c>
      <c r="F81" s="22">
        <v>531335</v>
      </c>
      <c r="G81" s="22">
        <v>571354</v>
      </c>
      <c r="H81" s="22">
        <v>2704793</v>
      </c>
      <c r="I81" s="22">
        <v>0</v>
      </c>
      <c r="J81" s="22">
        <v>1650246</v>
      </c>
      <c r="K81" s="22">
        <v>0</v>
      </c>
      <c r="L81" s="22">
        <v>7372711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1824416</v>
      </c>
      <c r="F82" s="22">
        <v>6018332</v>
      </c>
      <c r="G82" s="22">
        <v>4749963</v>
      </c>
      <c r="H82" s="22">
        <v>12158887</v>
      </c>
      <c r="I82" s="22">
        <v>0</v>
      </c>
      <c r="J82" s="22">
        <v>3608789</v>
      </c>
      <c r="K82" s="22">
        <v>0</v>
      </c>
      <c r="L82" s="22">
        <v>28360387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2183899</v>
      </c>
      <c r="F83" s="22">
        <v>1101115</v>
      </c>
      <c r="G83" s="22">
        <v>736974</v>
      </c>
      <c r="H83" s="22">
        <v>10203486</v>
      </c>
      <c r="I83" s="22">
        <v>0</v>
      </c>
      <c r="J83" s="22">
        <v>2334167</v>
      </c>
      <c r="K83" s="22">
        <v>0</v>
      </c>
      <c r="L83" s="22">
        <v>16559641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2034491</v>
      </c>
      <c r="F84" s="22">
        <v>1652123</v>
      </c>
      <c r="G84" s="22">
        <v>3776257</v>
      </c>
      <c r="H84" s="22">
        <v>16207900</v>
      </c>
      <c r="I84" s="22">
        <v>0</v>
      </c>
      <c r="J84" s="22">
        <v>750825</v>
      </c>
      <c r="K84" s="22">
        <v>-126</v>
      </c>
      <c r="L84" s="22">
        <v>24421470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2243902</v>
      </c>
      <c r="F85" s="22">
        <v>162261</v>
      </c>
      <c r="G85" s="22">
        <v>811014</v>
      </c>
      <c r="H85" s="22">
        <v>2964185</v>
      </c>
      <c r="I85" s="22">
        <v>0</v>
      </c>
      <c r="J85" s="22">
        <v>1903970</v>
      </c>
      <c r="K85" s="22">
        <v>0</v>
      </c>
      <c r="L85" s="22">
        <v>8085332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5186296</v>
      </c>
      <c r="F86" s="22">
        <v>1214631</v>
      </c>
      <c r="G86" s="22">
        <v>55382</v>
      </c>
      <c r="H86" s="22">
        <v>2063935</v>
      </c>
      <c r="I86" s="22">
        <v>0</v>
      </c>
      <c r="J86" s="22">
        <v>2668911</v>
      </c>
      <c r="K86" s="22">
        <v>0</v>
      </c>
      <c r="L86" s="22">
        <v>11189155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7241911</v>
      </c>
      <c r="F87" s="22">
        <v>2764472</v>
      </c>
      <c r="G87" s="22">
        <v>3003127</v>
      </c>
      <c r="H87" s="22">
        <v>9213167</v>
      </c>
      <c r="I87" s="22">
        <v>0</v>
      </c>
      <c r="J87" s="22">
        <v>1813056</v>
      </c>
      <c r="K87" s="22">
        <v>0</v>
      </c>
      <c r="L87" s="22">
        <v>24035733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4318368</v>
      </c>
      <c r="F88" s="22">
        <v>5296140</v>
      </c>
      <c r="G88" s="22">
        <v>6345277</v>
      </c>
      <c r="H88" s="22">
        <v>10424430</v>
      </c>
      <c r="I88" s="22">
        <v>0</v>
      </c>
      <c r="J88" s="22">
        <v>2582263</v>
      </c>
      <c r="K88" s="22">
        <v>0</v>
      </c>
      <c r="L88" s="22">
        <v>28966478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2727899</v>
      </c>
      <c r="F89" s="22">
        <v>771285</v>
      </c>
      <c r="G89" s="22">
        <v>439792</v>
      </c>
      <c r="H89" s="22">
        <v>7242877</v>
      </c>
      <c r="I89" s="22">
        <v>0</v>
      </c>
      <c r="J89" s="22">
        <v>1203431</v>
      </c>
      <c r="K89" s="22">
        <v>21216</v>
      </c>
      <c r="L89" s="22">
        <v>12406500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2538860</v>
      </c>
      <c r="F90" s="22">
        <v>2977038</v>
      </c>
      <c r="G90" s="22">
        <v>8980857</v>
      </c>
      <c r="H90" s="22">
        <v>9552021</v>
      </c>
      <c r="I90" s="22">
        <v>0</v>
      </c>
      <c r="J90" s="22">
        <v>50639</v>
      </c>
      <c r="K90" s="22">
        <v>0</v>
      </c>
      <c r="L90" s="22">
        <v>24099415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4070003</v>
      </c>
      <c r="F91" s="22">
        <v>5208296</v>
      </c>
      <c r="G91" s="22">
        <v>18798168</v>
      </c>
      <c r="H91" s="22">
        <v>31499244</v>
      </c>
      <c r="I91" s="22">
        <v>0</v>
      </c>
      <c r="J91" s="22">
        <v>106095</v>
      </c>
      <c r="K91" s="22">
        <v>0</v>
      </c>
      <c r="L91" s="22">
        <v>59681806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2350867</v>
      </c>
      <c r="F92" s="22">
        <v>1747353</v>
      </c>
      <c r="G92" s="22">
        <v>7656</v>
      </c>
      <c r="H92" s="22">
        <v>100516</v>
      </c>
      <c r="I92" s="22">
        <v>0</v>
      </c>
      <c r="J92" s="22">
        <v>186</v>
      </c>
      <c r="K92" s="22">
        <v>0</v>
      </c>
      <c r="L92" s="22">
        <v>4206578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5153400</v>
      </c>
      <c r="F93" s="22">
        <v>16516020</v>
      </c>
      <c r="G93" s="22">
        <v>0</v>
      </c>
      <c r="H93" s="22">
        <v>119390</v>
      </c>
      <c r="I93" s="22">
        <v>0</v>
      </c>
      <c r="J93" s="22">
        <v>0</v>
      </c>
      <c r="K93" s="22">
        <v>0</v>
      </c>
      <c r="L93" s="22">
        <v>21788810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3437005</v>
      </c>
      <c r="F94" s="22">
        <v>1689337</v>
      </c>
      <c r="G94" s="22">
        <v>68479</v>
      </c>
      <c r="H94" s="22">
        <v>105188</v>
      </c>
      <c r="I94" s="22">
        <v>0</v>
      </c>
      <c r="J94" s="22">
        <v>1151</v>
      </c>
      <c r="K94" s="22">
        <v>0</v>
      </c>
      <c r="L94" s="22">
        <v>5301160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602092</v>
      </c>
      <c r="F95" s="22">
        <v>172534</v>
      </c>
      <c r="G95" s="22">
        <v>21004</v>
      </c>
      <c r="H95" s="22">
        <v>23324</v>
      </c>
      <c r="I95" s="22">
        <v>0</v>
      </c>
      <c r="J95" s="22">
        <v>139</v>
      </c>
      <c r="K95" s="22">
        <v>176</v>
      </c>
      <c r="L95" s="22">
        <v>819269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941693</v>
      </c>
      <c r="F96" s="22">
        <v>455286</v>
      </c>
      <c r="G96" s="22">
        <v>0</v>
      </c>
      <c r="H96" s="22">
        <v>63427</v>
      </c>
      <c r="I96" s="22">
        <v>0</v>
      </c>
      <c r="J96" s="22">
        <v>1170</v>
      </c>
      <c r="K96" s="22">
        <v>0</v>
      </c>
      <c r="L96" s="22">
        <v>1461576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2150878</v>
      </c>
      <c r="F97" s="22">
        <v>1070480</v>
      </c>
      <c r="G97" s="22">
        <v>17416</v>
      </c>
      <c r="H97" s="22">
        <v>106621</v>
      </c>
      <c r="I97" s="22">
        <v>0</v>
      </c>
      <c r="J97" s="22">
        <v>0</v>
      </c>
      <c r="K97" s="22">
        <v>0</v>
      </c>
      <c r="L97" s="22">
        <v>3345395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963388</v>
      </c>
      <c r="F98" s="22">
        <v>188338</v>
      </c>
      <c r="G98" s="22">
        <v>4899</v>
      </c>
      <c r="H98" s="22">
        <v>20338</v>
      </c>
      <c r="I98" s="22">
        <v>0</v>
      </c>
      <c r="J98" s="22">
        <v>524</v>
      </c>
      <c r="K98" s="22">
        <v>0</v>
      </c>
      <c r="L98" s="22">
        <v>1177487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10213089</v>
      </c>
      <c r="F99" s="22">
        <v>2049642</v>
      </c>
      <c r="G99" s="22">
        <v>73868</v>
      </c>
      <c r="H99" s="22">
        <v>166730</v>
      </c>
      <c r="I99" s="22">
        <v>0</v>
      </c>
      <c r="J99" s="22">
        <v>1348</v>
      </c>
      <c r="K99" s="22">
        <v>0</v>
      </c>
      <c r="L99" s="22">
        <v>12504677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1533729</v>
      </c>
      <c r="F100" s="22">
        <v>112749</v>
      </c>
      <c r="G100" s="22">
        <v>877</v>
      </c>
      <c r="H100" s="22">
        <v>36408</v>
      </c>
      <c r="I100" s="22">
        <v>0</v>
      </c>
      <c r="J100" s="22">
        <v>4757</v>
      </c>
      <c r="K100" s="22">
        <v>-427</v>
      </c>
      <c r="L100" s="22">
        <v>1688093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4200544</v>
      </c>
      <c r="F101" s="22">
        <v>3833536</v>
      </c>
      <c r="G101" s="22">
        <v>2771</v>
      </c>
      <c r="H101" s="22">
        <v>161382</v>
      </c>
      <c r="I101" s="22">
        <v>0</v>
      </c>
      <c r="J101" s="22">
        <v>0</v>
      </c>
      <c r="K101" s="22">
        <v>0</v>
      </c>
      <c r="L101" s="22">
        <v>8198233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1446313</v>
      </c>
      <c r="F102" s="22">
        <v>644377</v>
      </c>
      <c r="G102" s="22">
        <v>26224</v>
      </c>
      <c r="H102" s="22">
        <v>45132</v>
      </c>
      <c r="I102" s="22">
        <v>0</v>
      </c>
      <c r="J102" s="22">
        <v>1343</v>
      </c>
      <c r="K102" s="22">
        <v>4189</v>
      </c>
      <c r="L102" s="22">
        <v>2167578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838616</v>
      </c>
      <c r="F103" s="22">
        <v>237290</v>
      </c>
      <c r="G103" s="22">
        <v>18189</v>
      </c>
      <c r="H103" s="22">
        <v>47511</v>
      </c>
      <c r="I103" s="22">
        <v>0</v>
      </c>
      <c r="J103" s="22">
        <v>646</v>
      </c>
      <c r="K103" s="22">
        <v>0</v>
      </c>
      <c r="L103" s="22">
        <v>1142252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1282105</v>
      </c>
      <c r="F104" s="22">
        <v>136097</v>
      </c>
      <c r="G104" s="22">
        <v>4335</v>
      </c>
      <c r="H104" s="22">
        <v>40609</v>
      </c>
      <c r="I104" s="22">
        <v>0</v>
      </c>
      <c r="J104" s="22">
        <v>3429</v>
      </c>
      <c r="K104" s="22">
        <v>0</v>
      </c>
      <c r="L104" s="22">
        <v>1466575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2425426</v>
      </c>
      <c r="F105" s="22">
        <v>632705</v>
      </c>
      <c r="G105" s="22">
        <v>593</v>
      </c>
      <c r="H105" s="22">
        <v>235</v>
      </c>
      <c r="I105" s="22">
        <v>0</v>
      </c>
      <c r="J105" s="22">
        <v>0</v>
      </c>
      <c r="K105" s="22">
        <v>0</v>
      </c>
      <c r="L105" s="22">
        <v>3058959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20957614</v>
      </c>
      <c r="F106" s="22">
        <v>10719142</v>
      </c>
      <c r="G106" s="22">
        <v>2911</v>
      </c>
      <c r="H106" s="22">
        <v>466293</v>
      </c>
      <c r="I106" s="22">
        <v>0</v>
      </c>
      <c r="J106" s="22">
        <v>0</v>
      </c>
      <c r="K106" s="22">
        <v>0</v>
      </c>
      <c r="L106" s="22">
        <v>32145960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2285203</v>
      </c>
      <c r="F107" s="22">
        <v>545612</v>
      </c>
      <c r="G107" s="22">
        <v>4372</v>
      </c>
      <c r="H107" s="22">
        <v>72765</v>
      </c>
      <c r="I107" s="22">
        <v>0</v>
      </c>
      <c r="J107" s="22">
        <v>2028</v>
      </c>
      <c r="K107" s="22">
        <v>0</v>
      </c>
      <c r="L107" s="22">
        <v>2909980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4372535</v>
      </c>
      <c r="F108" s="22">
        <v>453586</v>
      </c>
      <c r="G108" s="22">
        <v>1365</v>
      </c>
      <c r="H108" s="22">
        <v>140057</v>
      </c>
      <c r="I108" s="22">
        <v>0</v>
      </c>
      <c r="J108" s="22">
        <v>2922</v>
      </c>
      <c r="K108" s="22">
        <v>0</v>
      </c>
      <c r="L108" s="22">
        <v>4970465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971166</v>
      </c>
      <c r="F109" s="22">
        <v>312936</v>
      </c>
      <c r="G109" s="22">
        <v>2059</v>
      </c>
      <c r="H109" s="22">
        <v>39925</v>
      </c>
      <c r="I109" s="22">
        <v>0</v>
      </c>
      <c r="J109" s="22">
        <v>3768</v>
      </c>
      <c r="K109" s="22">
        <v>0</v>
      </c>
      <c r="L109" s="22">
        <v>1329854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2559399</v>
      </c>
      <c r="F110" s="22">
        <v>990457</v>
      </c>
      <c r="G110" s="22">
        <v>0</v>
      </c>
      <c r="H110" s="22">
        <v>137589</v>
      </c>
      <c r="I110" s="22">
        <v>0</v>
      </c>
      <c r="J110" s="22">
        <v>31778</v>
      </c>
      <c r="K110" s="22">
        <v>0</v>
      </c>
      <c r="L110" s="22">
        <v>3719223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7770968</v>
      </c>
      <c r="F111" s="22">
        <v>718320</v>
      </c>
      <c r="G111" s="22">
        <v>0</v>
      </c>
      <c r="H111" s="22">
        <v>137929</v>
      </c>
      <c r="I111" s="22">
        <v>831330</v>
      </c>
      <c r="J111" s="22">
        <v>10777</v>
      </c>
      <c r="K111" s="22">
        <v>0</v>
      </c>
      <c r="L111" s="22">
        <v>9469324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2231208</v>
      </c>
      <c r="F112" s="22">
        <v>101504</v>
      </c>
      <c r="G112" s="22">
        <v>0</v>
      </c>
      <c r="H112" s="22">
        <v>40883</v>
      </c>
      <c r="I112" s="22">
        <v>0</v>
      </c>
      <c r="J112" s="22">
        <v>1188</v>
      </c>
      <c r="K112" s="22">
        <v>0</v>
      </c>
      <c r="L112" s="22">
        <v>2374783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30008949</v>
      </c>
      <c r="F113" s="22">
        <v>6061720</v>
      </c>
      <c r="G113" s="22">
        <v>0</v>
      </c>
      <c r="H113" s="22">
        <v>586291</v>
      </c>
      <c r="I113" s="22">
        <v>0</v>
      </c>
      <c r="J113" s="22">
        <v>1128</v>
      </c>
      <c r="K113" s="22">
        <v>0</v>
      </c>
      <c r="L113" s="22">
        <v>36658088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858844</v>
      </c>
      <c r="F114" s="22">
        <v>428217</v>
      </c>
      <c r="G114" s="22">
        <v>2264</v>
      </c>
      <c r="H114" s="22">
        <v>43738</v>
      </c>
      <c r="I114" s="22">
        <v>0</v>
      </c>
      <c r="J114" s="22">
        <v>0</v>
      </c>
      <c r="K114" s="22">
        <v>0</v>
      </c>
      <c r="L114" s="22">
        <v>1333063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3067852</v>
      </c>
      <c r="F115" s="22">
        <v>1046208</v>
      </c>
      <c r="G115" s="22">
        <v>30618</v>
      </c>
      <c r="H115" s="22">
        <v>47457</v>
      </c>
      <c r="I115" s="22">
        <v>0</v>
      </c>
      <c r="J115" s="22">
        <v>0</v>
      </c>
      <c r="K115" s="22">
        <v>0</v>
      </c>
      <c r="L115" s="22">
        <v>4192135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739441</v>
      </c>
      <c r="F116" s="22">
        <v>136469</v>
      </c>
      <c r="G116" s="22">
        <v>0</v>
      </c>
      <c r="H116" s="22">
        <v>29992</v>
      </c>
      <c r="I116" s="22">
        <v>0</v>
      </c>
      <c r="J116" s="22">
        <v>45</v>
      </c>
      <c r="K116" s="22">
        <v>0</v>
      </c>
      <c r="L116" s="22">
        <v>905947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5366396</v>
      </c>
      <c r="F117" s="22">
        <v>1076582</v>
      </c>
      <c r="G117" s="22">
        <v>2189</v>
      </c>
      <c r="H117" s="22">
        <v>120299</v>
      </c>
      <c r="I117" s="22">
        <v>0</v>
      </c>
      <c r="J117" s="22">
        <v>4021</v>
      </c>
      <c r="K117" s="22">
        <v>0</v>
      </c>
      <c r="L117" s="22">
        <v>6569487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5612772</v>
      </c>
      <c r="F118" s="22">
        <v>618219</v>
      </c>
      <c r="G118" s="22">
        <v>23016</v>
      </c>
      <c r="H118" s="22">
        <v>90722</v>
      </c>
      <c r="I118" s="22">
        <v>0</v>
      </c>
      <c r="J118" s="22">
        <v>1740</v>
      </c>
      <c r="K118" s="22">
        <v>0</v>
      </c>
      <c r="L118" s="22">
        <v>6346469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4338027</v>
      </c>
      <c r="F119" s="22">
        <v>649685</v>
      </c>
      <c r="G119" s="22">
        <v>1560</v>
      </c>
      <c r="H119" s="22">
        <v>74542</v>
      </c>
      <c r="I119" s="22">
        <v>0</v>
      </c>
      <c r="J119" s="22">
        <v>47919</v>
      </c>
      <c r="K119" s="22">
        <v>0</v>
      </c>
      <c r="L119" s="22">
        <v>5111733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4910652</v>
      </c>
      <c r="F120" s="22">
        <v>4479405</v>
      </c>
      <c r="G120" s="22">
        <v>1714580</v>
      </c>
      <c r="H120" s="22">
        <v>668262</v>
      </c>
      <c r="I120" s="22">
        <v>0</v>
      </c>
      <c r="J120" s="22">
        <v>42089</v>
      </c>
      <c r="K120" s="22">
        <v>0</v>
      </c>
      <c r="L120" s="22">
        <v>11814988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5692605</v>
      </c>
      <c r="F121" s="22">
        <v>3001128</v>
      </c>
      <c r="G121" s="22">
        <v>39723</v>
      </c>
      <c r="H121" s="22">
        <v>501777</v>
      </c>
      <c r="I121" s="22">
        <v>0</v>
      </c>
      <c r="J121" s="22">
        <v>12319</v>
      </c>
      <c r="K121" s="22">
        <v>0</v>
      </c>
      <c r="L121" s="22">
        <v>9247552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902011</v>
      </c>
      <c r="F122" s="22">
        <v>274967</v>
      </c>
      <c r="G122" s="22">
        <v>0</v>
      </c>
      <c r="H122" s="22">
        <v>33242</v>
      </c>
      <c r="I122" s="22">
        <v>0</v>
      </c>
      <c r="J122" s="22">
        <v>0</v>
      </c>
      <c r="K122" s="22">
        <v>0</v>
      </c>
      <c r="L122" s="22">
        <v>1210220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8251302</v>
      </c>
      <c r="F123" s="22">
        <v>3517124</v>
      </c>
      <c r="G123" s="22">
        <v>669350</v>
      </c>
      <c r="H123" s="22">
        <v>280641</v>
      </c>
      <c r="I123" s="22">
        <v>0</v>
      </c>
      <c r="J123" s="22">
        <v>290</v>
      </c>
      <c r="K123" s="22">
        <v>0</v>
      </c>
      <c r="L123" s="22">
        <v>12718707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1029123</v>
      </c>
      <c r="F124" s="22">
        <v>853388</v>
      </c>
      <c r="G124" s="22">
        <v>2161</v>
      </c>
      <c r="H124" s="22">
        <v>74999</v>
      </c>
      <c r="I124" s="22">
        <v>0</v>
      </c>
      <c r="J124" s="22">
        <v>0</v>
      </c>
      <c r="K124" s="22">
        <v>0</v>
      </c>
      <c r="L124" s="22">
        <v>1959671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2046673</v>
      </c>
      <c r="F125" s="22">
        <v>1079224</v>
      </c>
      <c r="G125" s="22">
        <v>22256</v>
      </c>
      <c r="H125" s="22">
        <v>106181</v>
      </c>
      <c r="I125" s="22">
        <v>0</v>
      </c>
      <c r="J125" s="22">
        <v>4149</v>
      </c>
      <c r="K125" s="22">
        <v>0</v>
      </c>
      <c r="L125" s="22">
        <v>3258483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803514</v>
      </c>
      <c r="F126" s="22">
        <v>448999</v>
      </c>
      <c r="G126" s="22">
        <v>5073</v>
      </c>
      <c r="H126" s="22">
        <v>58855</v>
      </c>
      <c r="I126" s="22">
        <v>0</v>
      </c>
      <c r="J126" s="22">
        <v>3045</v>
      </c>
      <c r="K126" s="22">
        <v>0</v>
      </c>
      <c r="L126" s="22">
        <v>1319486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1937232</v>
      </c>
      <c r="F127" s="22">
        <v>1336423</v>
      </c>
      <c r="G127" s="22">
        <v>0</v>
      </c>
      <c r="H127" s="22">
        <v>178786</v>
      </c>
      <c r="I127" s="22">
        <v>0</v>
      </c>
      <c r="J127" s="22">
        <v>2281</v>
      </c>
      <c r="K127" s="22">
        <v>21226</v>
      </c>
      <c r="L127" s="22">
        <v>3475948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1766560</v>
      </c>
      <c r="F128" s="22">
        <v>2079905</v>
      </c>
      <c r="G128" s="22">
        <v>1755</v>
      </c>
      <c r="H128" s="22">
        <v>121406</v>
      </c>
      <c r="I128" s="22">
        <v>0</v>
      </c>
      <c r="J128" s="22">
        <v>0</v>
      </c>
      <c r="K128" s="22">
        <v>0</v>
      </c>
      <c r="L128" s="22">
        <v>3969626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2713745</v>
      </c>
      <c r="F129" s="22">
        <v>392212</v>
      </c>
      <c r="G129" s="22">
        <v>9069</v>
      </c>
      <c r="H129" s="22">
        <v>61968</v>
      </c>
      <c r="I129" s="22">
        <v>0</v>
      </c>
      <c r="J129" s="22">
        <v>4744</v>
      </c>
      <c r="K129" s="22">
        <v>1138</v>
      </c>
      <c r="L129" s="22">
        <v>3182876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1835770</v>
      </c>
      <c r="F130" s="22">
        <v>554054</v>
      </c>
      <c r="G130" s="22">
        <v>773</v>
      </c>
      <c r="H130" s="22">
        <v>77269</v>
      </c>
      <c r="I130" s="22">
        <v>0</v>
      </c>
      <c r="J130" s="22">
        <v>0</v>
      </c>
      <c r="K130" s="22">
        <v>0</v>
      </c>
      <c r="L130" s="22">
        <v>2467866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1837214</v>
      </c>
      <c r="F131" s="22">
        <v>705413</v>
      </c>
      <c r="G131" s="22">
        <v>49784</v>
      </c>
      <c r="H131" s="22">
        <v>114165</v>
      </c>
      <c r="I131" s="22">
        <v>0</v>
      </c>
      <c r="J131" s="22">
        <v>1042</v>
      </c>
      <c r="K131" s="22">
        <v>0</v>
      </c>
      <c r="L131" s="22">
        <v>2707618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653582</v>
      </c>
      <c r="F132" s="22">
        <v>368784</v>
      </c>
      <c r="G132" s="22">
        <v>0</v>
      </c>
      <c r="H132" s="22">
        <v>25515</v>
      </c>
      <c r="I132" s="22">
        <v>0</v>
      </c>
      <c r="J132" s="22">
        <v>182</v>
      </c>
      <c r="K132" s="22">
        <v>0</v>
      </c>
      <c r="L132" s="22">
        <v>1048063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2297938</v>
      </c>
      <c r="F133" s="22">
        <v>2111069</v>
      </c>
      <c r="G133" s="22">
        <v>5000</v>
      </c>
      <c r="H133" s="22">
        <v>558099</v>
      </c>
      <c r="I133" s="22">
        <v>0</v>
      </c>
      <c r="J133" s="22">
        <v>0</v>
      </c>
      <c r="K133" s="22">
        <v>0</v>
      </c>
      <c r="L133" s="22">
        <v>4972106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12292309</v>
      </c>
      <c r="F134" s="22">
        <v>1861135</v>
      </c>
      <c r="G134" s="22">
        <v>524891</v>
      </c>
      <c r="H134" s="22">
        <v>220547</v>
      </c>
      <c r="I134" s="22">
        <v>0</v>
      </c>
      <c r="J134" s="22">
        <v>3008</v>
      </c>
      <c r="K134" s="22">
        <v>0</v>
      </c>
      <c r="L134" s="22">
        <v>14901890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6350851</v>
      </c>
      <c r="F135" s="22">
        <v>2672600</v>
      </c>
      <c r="G135" s="22">
        <v>3970494</v>
      </c>
      <c r="H135" s="22">
        <v>497793</v>
      </c>
      <c r="I135" s="22">
        <v>0</v>
      </c>
      <c r="J135" s="22">
        <v>627</v>
      </c>
      <c r="K135" s="22">
        <v>0</v>
      </c>
      <c r="L135" s="22">
        <v>13492365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5814593</v>
      </c>
      <c r="F136" s="22">
        <v>2237756</v>
      </c>
      <c r="G136" s="22">
        <v>549318</v>
      </c>
      <c r="H136" s="22">
        <v>160098</v>
      </c>
      <c r="I136" s="22">
        <v>0</v>
      </c>
      <c r="J136" s="22">
        <v>0</v>
      </c>
      <c r="K136" s="22">
        <v>0</v>
      </c>
      <c r="L136" s="22">
        <v>8761765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703085</v>
      </c>
      <c r="F137" s="22">
        <v>373149</v>
      </c>
      <c r="G137" s="22">
        <v>1869</v>
      </c>
      <c r="H137" s="22">
        <v>34770</v>
      </c>
      <c r="I137" s="22">
        <v>0</v>
      </c>
      <c r="J137" s="22">
        <v>6618</v>
      </c>
      <c r="K137" s="22">
        <v>0</v>
      </c>
      <c r="L137" s="22">
        <v>1119491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1543773</v>
      </c>
      <c r="F138" s="22">
        <v>360127</v>
      </c>
      <c r="G138" s="22">
        <v>2402</v>
      </c>
      <c r="H138" s="22">
        <v>55123</v>
      </c>
      <c r="I138" s="22">
        <v>0</v>
      </c>
      <c r="J138" s="22">
        <v>2373</v>
      </c>
      <c r="K138" s="22">
        <v>44442</v>
      </c>
      <c r="L138" s="22">
        <v>2008240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1003811</v>
      </c>
      <c r="F139" s="22">
        <v>129880</v>
      </c>
      <c r="G139" s="22">
        <v>3421</v>
      </c>
      <c r="H139" s="22">
        <v>34965</v>
      </c>
      <c r="I139" s="22">
        <v>0</v>
      </c>
      <c r="J139" s="22">
        <v>1519</v>
      </c>
      <c r="K139" s="22">
        <v>0</v>
      </c>
      <c r="L139" s="22">
        <v>1173596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1944654</v>
      </c>
      <c r="F140" s="22">
        <v>192454</v>
      </c>
      <c r="G140" s="22">
        <v>22945</v>
      </c>
      <c r="H140" s="22">
        <v>99007</v>
      </c>
      <c r="I140" s="22">
        <v>0</v>
      </c>
      <c r="J140" s="22">
        <v>0</v>
      </c>
      <c r="K140" s="22">
        <v>0</v>
      </c>
      <c r="L140" s="22">
        <v>2259060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1059462</v>
      </c>
      <c r="F141" s="22">
        <v>375220</v>
      </c>
      <c r="G141" s="22">
        <v>0</v>
      </c>
      <c r="H141" s="22">
        <v>34324</v>
      </c>
      <c r="I141" s="22">
        <v>0</v>
      </c>
      <c r="J141" s="22">
        <v>0</v>
      </c>
      <c r="K141" s="22">
        <v>0</v>
      </c>
      <c r="L141" s="22">
        <v>1469006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968386</v>
      </c>
      <c r="F142" s="22">
        <v>577200</v>
      </c>
      <c r="G142" s="22">
        <v>688</v>
      </c>
      <c r="H142" s="22">
        <v>58217</v>
      </c>
      <c r="I142" s="22">
        <v>0</v>
      </c>
      <c r="J142" s="22">
        <v>0</v>
      </c>
      <c r="K142" s="22">
        <v>0</v>
      </c>
      <c r="L142" s="22">
        <v>1604491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570286</v>
      </c>
      <c r="F143" s="22">
        <v>236431</v>
      </c>
      <c r="G143" s="22">
        <v>1753</v>
      </c>
      <c r="H143" s="22">
        <v>39830</v>
      </c>
      <c r="I143" s="22">
        <v>1</v>
      </c>
      <c r="J143" s="22">
        <v>1</v>
      </c>
      <c r="K143" s="22">
        <v>0</v>
      </c>
      <c r="L143" s="22">
        <v>848302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530507</v>
      </c>
      <c r="F144" s="22">
        <v>99695</v>
      </c>
      <c r="G144" s="22">
        <v>0</v>
      </c>
      <c r="H144" s="22">
        <v>160779</v>
      </c>
      <c r="I144" s="22">
        <v>0</v>
      </c>
      <c r="J144" s="22">
        <v>0</v>
      </c>
      <c r="K144" s="22">
        <v>22273</v>
      </c>
      <c r="L144" s="22">
        <v>813254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1584730</v>
      </c>
      <c r="F145" s="22">
        <v>419053</v>
      </c>
      <c r="G145" s="22">
        <v>1774</v>
      </c>
      <c r="H145" s="22">
        <v>52742</v>
      </c>
      <c r="I145" s="22">
        <v>0</v>
      </c>
      <c r="J145" s="22">
        <v>0</v>
      </c>
      <c r="K145" s="22">
        <v>0</v>
      </c>
      <c r="L145" s="22">
        <v>2058299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10052594</v>
      </c>
      <c r="F146" s="22">
        <v>1664632</v>
      </c>
      <c r="G146" s="22">
        <v>20643</v>
      </c>
      <c r="H146" s="22">
        <v>124762</v>
      </c>
      <c r="I146" s="22">
        <v>0</v>
      </c>
      <c r="J146" s="22">
        <v>9763</v>
      </c>
      <c r="K146" s="22">
        <v>0</v>
      </c>
      <c r="L146" s="22">
        <v>11872394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827597</v>
      </c>
      <c r="F147" s="22">
        <v>137064</v>
      </c>
      <c r="G147" s="22">
        <v>17744</v>
      </c>
      <c r="H147" s="22">
        <v>22317</v>
      </c>
      <c r="I147" s="22">
        <v>0</v>
      </c>
      <c r="J147" s="22">
        <v>913</v>
      </c>
      <c r="K147" s="22">
        <v>-111</v>
      </c>
      <c r="L147" s="22">
        <v>1005524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2444686</v>
      </c>
      <c r="F148" s="22">
        <v>453797</v>
      </c>
      <c r="G148" s="22">
        <v>63463</v>
      </c>
      <c r="H148" s="22">
        <v>64703</v>
      </c>
      <c r="I148" s="22">
        <v>0</v>
      </c>
      <c r="J148" s="22">
        <v>0</v>
      </c>
      <c r="K148" s="22">
        <v>0</v>
      </c>
      <c r="L148" s="22">
        <v>3026649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377972</v>
      </c>
      <c r="F149" s="22">
        <v>181800</v>
      </c>
      <c r="G149" s="22">
        <v>21775</v>
      </c>
      <c r="H149" s="22">
        <v>7779</v>
      </c>
      <c r="I149" s="22">
        <v>277</v>
      </c>
      <c r="J149" s="22">
        <v>312</v>
      </c>
      <c r="K149" s="22">
        <v>0</v>
      </c>
      <c r="L149" s="22">
        <v>589915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27514353</v>
      </c>
      <c r="F150" s="22">
        <v>6607002</v>
      </c>
      <c r="G150" s="22">
        <v>0</v>
      </c>
      <c r="H150" s="22">
        <v>405052</v>
      </c>
      <c r="I150" s="22">
        <v>0</v>
      </c>
      <c r="J150" s="22">
        <v>8600</v>
      </c>
      <c r="K150" s="22">
        <v>0</v>
      </c>
      <c r="L150" s="22">
        <v>34535007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7189818</v>
      </c>
      <c r="F151" s="22">
        <v>2974885</v>
      </c>
      <c r="G151" s="22">
        <v>260870</v>
      </c>
      <c r="H151" s="22">
        <v>127024</v>
      </c>
      <c r="I151" s="22">
        <v>0</v>
      </c>
      <c r="J151" s="22">
        <v>4180</v>
      </c>
      <c r="K151" s="22">
        <v>0</v>
      </c>
      <c r="L151" s="22">
        <v>10556777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681431</v>
      </c>
      <c r="F152" s="22">
        <v>643382</v>
      </c>
      <c r="G152" s="22">
        <v>17561</v>
      </c>
      <c r="H152" s="22">
        <v>51871</v>
      </c>
      <c r="I152" s="22">
        <v>0</v>
      </c>
      <c r="J152" s="22">
        <v>618</v>
      </c>
      <c r="K152" s="22">
        <v>0</v>
      </c>
      <c r="L152" s="22">
        <v>1394863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1051728</v>
      </c>
      <c r="F153" s="22">
        <v>348512</v>
      </c>
      <c r="G153" s="22">
        <v>1145</v>
      </c>
      <c r="H153" s="22">
        <v>186</v>
      </c>
      <c r="I153" s="22">
        <v>0</v>
      </c>
      <c r="J153" s="22">
        <v>428</v>
      </c>
      <c r="K153" s="22">
        <v>0</v>
      </c>
      <c r="L153" s="22">
        <v>1401999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6880878</v>
      </c>
      <c r="F154" s="22">
        <v>4523509</v>
      </c>
      <c r="G154" s="22">
        <v>5769</v>
      </c>
      <c r="H154" s="22">
        <v>319469</v>
      </c>
      <c r="I154" s="22">
        <v>0</v>
      </c>
      <c r="J154" s="22">
        <v>712</v>
      </c>
      <c r="K154" s="22">
        <v>0</v>
      </c>
      <c r="L154" s="22">
        <v>11730337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3244200</v>
      </c>
      <c r="F155" s="22">
        <v>353336</v>
      </c>
      <c r="G155" s="22">
        <v>33951</v>
      </c>
      <c r="H155" s="22">
        <v>86968</v>
      </c>
      <c r="I155" s="22">
        <v>0</v>
      </c>
      <c r="J155" s="22">
        <v>8093</v>
      </c>
      <c r="K155" s="22">
        <v>0</v>
      </c>
      <c r="L155" s="22">
        <v>3726548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1311950</v>
      </c>
      <c r="F156" s="22">
        <v>331790</v>
      </c>
      <c r="G156" s="22">
        <v>15933</v>
      </c>
      <c r="H156" s="22">
        <v>21755</v>
      </c>
      <c r="I156" s="22">
        <v>0</v>
      </c>
      <c r="J156" s="22">
        <v>689</v>
      </c>
      <c r="K156" s="22">
        <v>0</v>
      </c>
      <c r="L156" s="22">
        <v>1682117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3386084</v>
      </c>
      <c r="F157" s="22">
        <v>1433715</v>
      </c>
      <c r="G157" s="22">
        <v>1527</v>
      </c>
      <c r="H157" s="22">
        <v>104784</v>
      </c>
      <c r="I157" s="22">
        <v>0</v>
      </c>
      <c r="J157" s="22">
        <v>0</v>
      </c>
      <c r="K157" s="22">
        <v>0</v>
      </c>
      <c r="L157" s="22">
        <v>4926110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5692094</v>
      </c>
      <c r="F158" s="22">
        <v>1893722</v>
      </c>
      <c r="G158" s="22">
        <v>0</v>
      </c>
      <c r="H158" s="22">
        <v>97010</v>
      </c>
      <c r="I158" s="22">
        <v>0</v>
      </c>
      <c r="J158" s="22">
        <v>4872</v>
      </c>
      <c r="K158" s="22">
        <v>0</v>
      </c>
      <c r="L158" s="22">
        <v>7687698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1506636</v>
      </c>
      <c r="F159" s="22">
        <v>1095087</v>
      </c>
      <c r="G159" s="22">
        <v>337</v>
      </c>
      <c r="H159" s="22">
        <v>90756</v>
      </c>
      <c r="I159" s="22">
        <v>0</v>
      </c>
      <c r="J159" s="22">
        <v>794</v>
      </c>
      <c r="K159" s="22">
        <v>0</v>
      </c>
      <c r="L159" s="22">
        <v>2693610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276667</v>
      </c>
      <c r="F160" s="22">
        <v>211798</v>
      </c>
      <c r="G160" s="22">
        <v>0</v>
      </c>
      <c r="H160" s="22">
        <v>26763</v>
      </c>
      <c r="I160" s="22">
        <v>0</v>
      </c>
      <c r="J160" s="22">
        <v>0</v>
      </c>
      <c r="K160" s="22">
        <v>-135660</v>
      </c>
      <c r="L160" s="22">
        <v>379568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3298555</v>
      </c>
      <c r="F161" s="22">
        <v>303673</v>
      </c>
      <c r="G161" s="22">
        <v>931</v>
      </c>
      <c r="H161" s="22">
        <v>84466</v>
      </c>
      <c r="I161" s="22">
        <v>0</v>
      </c>
      <c r="J161" s="22">
        <v>0</v>
      </c>
      <c r="K161" s="22">
        <v>0</v>
      </c>
      <c r="L161" s="22">
        <v>3687625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3163866</v>
      </c>
      <c r="F162" s="22">
        <v>2730784</v>
      </c>
      <c r="G162" s="22">
        <v>114399</v>
      </c>
      <c r="H162" s="22">
        <v>851</v>
      </c>
      <c r="I162" s="22">
        <v>0</v>
      </c>
      <c r="J162" s="22">
        <v>218283</v>
      </c>
      <c r="K162" s="22">
        <v>0</v>
      </c>
      <c r="L162" s="22">
        <v>6228183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2300137</v>
      </c>
      <c r="F163" s="22">
        <v>821106</v>
      </c>
      <c r="G163" s="22">
        <v>3026</v>
      </c>
      <c r="H163" s="22">
        <v>121403</v>
      </c>
      <c r="I163" s="22">
        <v>0</v>
      </c>
      <c r="J163" s="22">
        <v>12519</v>
      </c>
      <c r="K163" s="22">
        <v>0</v>
      </c>
      <c r="L163" s="22">
        <v>3258191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1554266</v>
      </c>
      <c r="F164" s="22">
        <v>1086136</v>
      </c>
      <c r="G164" s="22">
        <v>15851</v>
      </c>
      <c r="H164" s="22">
        <v>69721</v>
      </c>
      <c r="I164" s="22">
        <v>0</v>
      </c>
      <c r="J164" s="22">
        <v>3175</v>
      </c>
      <c r="K164" s="22">
        <v>0</v>
      </c>
      <c r="L164" s="22">
        <v>2729149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6115090</v>
      </c>
      <c r="F165" s="22">
        <v>2925655</v>
      </c>
      <c r="G165" s="22">
        <v>3152</v>
      </c>
      <c r="H165" s="22">
        <v>166859</v>
      </c>
      <c r="I165" s="22">
        <v>0</v>
      </c>
      <c r="J165" s="22">
        <v>4929</v>
      </c>
      <c r="K165" s="22">
        <v>0</v>
      </c>
      <c r="L165" s="22">
        <v>9215685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658179</v>
      </c>
      <c r="F166" s="22">
        <v>197771</v>
      </c>
      <c r="G166" s="22">
        <v>0</v>
      </c>
      <c r="H166" s="22">
        <v>22319</v>
      </c>
      <c r="I166" s="22">
        <v>0</v>
      </c>
      <c r="J166" s="22">
        <v>3000</v>
      </c>
      <c r="K166" s="22">
        <v>0</v>
      </c>
      <c r="L166" s="22">
        <v>881269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2042814</v>
      </c>
      <c r="F167" s="22">
        <v>713864</v>
      </c>
      <c r="G167" s="22">
        <v>11496</v>
      </c>
      <c r="H167" s="22">
        <v>150224</v>
      </c>
      <c r="I167" s="22">
        <v>2659</v>
      </c>
      <c r="J167" s="22">
        <v>2895</v>
      </c>
      <c r="K167" s="22">
        <v>0</v>
      </c>
      <c r="L167" s="22">
        <v>2923952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6124572</v>
      </c>
      <c r="F168" s="22">
        <v>3273259</v>
      </c>
      <c r="G168" s="22">
        <v>1</v>
      </c>
      <c r="H168" s="22">
        <v>185312</v>
      </c>
      <c r="I168" s="22">
        <v>0</v>
      </c>
      <c r="J168" s="22">
        <v>0</v>
      </c>
      <c r="K168" s="22">
        <v>0</v>
      </c>
      <c r="L168" s="22">
        <v>9583144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755013</v>
      </c>
      <c r="F169" s="22">
        <v>269298</v>
      </c>
      <c r="G169" s="22">
        <v>588</v>
      </c>
      <c r="H169" s="22">
        <v>20985</v>
      </c>
      <c r="I169" s="22">
        <v>0</v>
      </c>
      <c r="J169" s="22">
        <v>2379</v>
      </c>
      <c r="K169" s="22">
        <v>0</v>
      </c>
      <c r="L169" s="22">
        <v>1048263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800419</v>
      </c>
      <c r="F170" s="22">
        <v>217496</v>
      </c>
      <c r="G170" s="22">
        <v>206</v>
      </c>
      <c r="H170" s="22">
        <v>72377</v>
      </c>
      <c r="I170" s="22">
        <v>0</v>
      </c>
      <c r="J170" s="22">
        <v>737</v>
      </c>
      <c r="K170" s="22">
        <v>0</v>
      </c>
      <c r="L170" s="22">
        <v>1091235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4641091</v>
      </c>
      <c r="F171" s="22">
        <v>2847490</v>
      </c>
      <c r="G171" s="22">
        <v>10073</v>
      </c>
      <c r="H171" s="22">
        <v>178339</v>
      </c>
      <c r="I171" s="22">
        <v>0</v>
      </c>
      <c r="J171" s="22">
        <v>848</v>
      </c>
      <c r="K171" s="22">
        <v>0</v>
      </c>
      <c r="L171" s="22">
        <v>7677841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376658</v>
      </c>
      <c r="F172" s="22">
        <v>88984</v>
      </c>
      <c r="G172" s="22">
        <v>9062</v>
      </c>
      <c r="H172" s="22">
        <v>4975</v>
      </c>
      <c r="I172" s="22">
        <v>0</v>
      </c>
      <c r="J172" s="22">
        <v>0</v>
      </c>
      <c r="K172" s="22">
        <v>0</v>
      </c>
      <c r="L172" s="22">
        <v>479679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3933773</v>
      </c>
      <c r="F173" s="22">
        <v>2186618</v>
      </c>
      <c r="G173" s="22">
        <v>0</v>
      </c>
      <c r="H173" s="22">
        <v>119025</v>
      </c>
      <c r="I173" s="22">
        <v>0</v>
      </c>
      <c r="J173" s="22">
        <v>6701</v>
      </c>
      <c r="K173" s="22">
        <v>0</v>
      </c>
      <c r="L173" s="22">
        <v>6246117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16854905</v>
      </c>
      <c r="F174" s="22">
        <v>2823525</v>
      </c>
      <c r="G174" s="22">
        <v>4156</v>
      </c>
      <c r="H174" s="22">
        <v>260284</v>
      </c>
      <c r="I174" s="22">
        <v>0</v>
      </c>
      <c r="J174" s="22">
        <v>54837</v>
      </c>
      <c r="K174" s="22">
        <v>0</v>
      </c>
      <c r="L174" s="22">
        <v>19997707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11921537</v>
      </c>
      <c r="F175" s="22">
        <v>2563428</v>
      </c>
      <c r="G175" s="22">
        <v>1878</v>
      </c>
      <c r="H175" s="22">
        <v>486076</v>
      </c>
      <c r="I175" s="22">
        <v>0</v>
      </c>
      <c r="J175" s="22">
        <v>4857</v>
      </c>
      <c r="K175" s="22">
        <v>0</v>
      </c>
      <c r="L175" s="22">
        <v>14977776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2426985</v>
      </c>
      <c r="F176" s="22">
        <v>933087</v>
      </c>
      <c r="G176" s="22">
        <v>898</v>
      </c>
      <c r="H176" s="22">
        <v>148584</v>
      </c>
      <c r="I176" s="22">
        <v>0</v>
      </c>
      <c r="J176" s="22">
        <v>0</v>
      </c>
      <c r="K176" s="22">
        <v>-2507</v>
      </c>
      <c r="L176" s="22">
        <v>3507047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804710</v>
      </c>
      <c r="F177" s="22">
        <v>760631</v>
      </c>
      <c r="G177" s="22">
        <v>25722</v>
      </c>
      <c r="H177" s="22">
        <v>247318</v>
      </c>
      <c r="I177" s="22">
        <v>0</v>
      </c>
      <c r="J177" s="22">
        <v>0</v>
      </c>
      <c r="K177" s="22">
        <v>0</v>
      </c>
      <c r="L177" s="22">
        <v>1838381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16442390</v>
      </c>
      <c r="F178" s="22">
        <v>3688410</v>
      </c>
      <c r="G178" s="22">
        <v>13936</v>
      </c>
      <c r="H178" s="22">
        <v>368671</v>
      </c>
      <c r="I178" s="22">
        <v>0</v>
      </c>
      <c r="J178" s="22">
        <v>14918</v>
      </c>
      <c r="K178" s="22">
        <v>0</v>
      </c>
      <c r="L178" s="22">
        <v>20528325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6788228</v>
      </c>
      <c r="F179" s="22">
        <v>3069451</v>
      </c>
      <c r="G179" s="22">
        <v>715929</v>
      </c>
      <c r="H179" s="22">
        <v>309103</v>
      </c>
      <c r="I179" s="22">
        <v>20019</v>
      </c>
      <c r="J179" s="22">
        <v>2471</v>
      </c>
      <c r="K179" s="22">
        <v>0</v>
      </c>
      <c r="L179" s="22">
        <v>10905201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1050605</v>
      </c>
      <c r="F180" s="22">
        <v>453373</v>
      </c>
      <c r="G180" s="22">
        <v>24128</v>
      </c>
      <c r="H180" s="22">
        <v>87835</v>
      </c>
      <c r="I180" s="22">
        <v>0</v>
      </c>
      <c r="J180" s="22">
        <v>1074</v>
      </c>
      <c r="K180" s="22">
        <v>0</v>
      </c>
      <c r="L180" s="22">
        <v>1617015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2683953</v>
      </c>
      <c r="F181" s="22">
        <v>745357</v>
      </c>
      <c r="G181" s="22">
        <v>4433</v>
      </c>
      <c r="H181" s="22">
        <v>70827</v>
      </c>
      <c r="I181" s="22">
        <v>0</v>
      </c>
      <c r="J181" s="22">
        <v>4519</v>
      </c>
      <c r="K181" s="22">
        <v>0</v>
      </c>
      <c r="L181" s="22">
        <v>3509089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1798070</v>
      </c>
      <c r="F182" s="22">
        <v>814350</v>
      </c>
      <c r="G182" s="22">
        <v>33005</v>
      </c>
      <c r="H182" s="22">
        <v>79359</v>
      </c>
      <c r="I182" s="22">
        <v>0</v>
      </c>
      <c r="J182" s="22">
        <v>3097</v>
      </c>
      <c r="K182" s="22">
        <v>0</v>
      </c>
      <c r="L182" s="22">
        <v>2727881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871150</v>
      </c>
      <c r="F183" s="22">
        <v>355812</v>
      </c>
      <c r="G183" s="22">
        <v>8381</v>
      </c>
      <c r="H183" s="22">
        <v>46476</v>
      </c>
      <c r="I183" s="22">
        <v>0</v>
      </c>
      <c r="J183" s="22">
        <v>1965</v>
      </c>
      <c r="K183" s="22">
        <v>-24256</v>
      </c>
      <c r="L183" s="22">
        <v>1259528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850282</v>
      </c>
      <c r="F184" s="22">
        <v>383157</v>
      </c>
      <c r="G184" s="22">
        <v>885</v>
      </c>
      <c r="H184" s="22">
        <v>84042</v>
      </c>
      <c r="I184" s="22">
        <v>0</v>
      </c>
      <c r="J184" s="22">
        <v>119</v>
      </c>
      <c r="K184" s="22">
        <v>0</v>
      </c>
      <c r="L184" s="22">
        <v>1318485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2212598</v>
      </c>
      <c r="F185" s="22">
        <v>172917</v>
      </c>
      <c r="G185" s="22">
        <v>1562</v>
      </c>
      <c r="H185" s="22">
        <v>88677</v>
      </c>
      <c r="I185" s="22">
        <v>0</v>
      </c>
      <c r="J185" s="22">
        <v>762</v>
      </c>
      <c r="K185" s="22">
        <v>0</v>
      </c>
      <c r="L185" s="22">
        <v>2476516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853449</v>
      </c>
      <c r="F186" s="22">
        <v>273027</v>
      </c>
      <c r="G186" s="22">
        <v>7890</v>
      </c>
      <c r="H186" s="22">
        <v>41897</v>
      </c>
      <c r="I186" s="22">
        <v>0</v>
      </c>
      <c r="J186" s="22">
        <v>1051</v>
      </c>
      <c r="K186" s="22">
        <v>0</v>
      </c>
      <c r="L186" s="22">
        <v>1177314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4405394</v>
      </c>
      <c r="F187" s="22">
        <v>2474537</v>
      </c>
      <c r="G187" s="22">
        <v>53764</v>
      </c>
      <c r="H187" s="22">
        <v>552453</v>
      </c>
      <c r="I187" s="22">
        <v>830958</v>
      </c>
      <c r="J187" s="22">
        <v>0</v>
      </c>
      <c r="K187" s="22">
        <v>0</v>
      </c>
      <c r="L187" s="22">
        <v>8317106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3205662</v>
      </c>
      <c r="F188" s="22">
        <v>2306986</v>
      </c>
      <c r="G188" s="22">
        <v>22345</v>
      </c>
      <c r="H188" s="22">
        <v>325783</v>
      </c>
      <c r="I188" s="22">
        <v>0</v>
      </c>
      <c r="J188" s="22">
        <v>681</v>
      </c>
      <c r="K188" s="22">
        <v>-1540</v>
      </c>
      <c r="L188" s="22">
        <v>5859917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799555</v>
      </c>
      <c r="F189" s="22">
        <v>529720</v>
      </c>
      <c r="G189" s="22">
        <v>17691</v>
      </c>
      <c r="H189" s="22">
        <v>64584</v>
      </c>
      <c r="I189" s="22">
        <v>0</v>
      </c>
      <c r="J189" s="22">
        <v>221</v>
      </c>
      <c r="K189" s="22">
        <v>0</v>
      </c>
      <c r="L189" s="22">
        <v>1411771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1937234</v>
      </c>
      <c r="F190" s="22">
        <v>659405</v>
      </c>
      <c r="G190" s="22">
        <v>7899</v>
      </c>
      <c r="H190" s="22">
        <v>45927</v>
      </c>
      <c r="I190" s="22">
        <v>0</v>
      </c>
      <c r="J190" s="22">
        <v>266</v>
      </c>
      <c r="K190" s="22">
        <v>0</v>
      </c>
      <c r="L190" s="22">
        <v>2650731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4324077</v>
      </c>
      <c r="F191" s="22">
        <v>2337560</v>
      </c>
      <c r="G191" s="22">
        <v>91463</v>
      </c>
      <c r="H191" s="22">
        <v>140155</v>
      </c>
      <c r="I191" s="22">
        <v>0</v>
      </c>
      <c r="J191" s="22">
        <v>1204</v>
      </c>
      <c r="K191" s="22">
        <v>-3808</v>
      </c>
      <c r="L191" s="22">
        <v>6890651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1226667</v>
      </c>
      <c r="F192" s="22">
        <v>675120</v>
      </c>
      <c r="G192" s="22">
        <v>52943</v>
      </c>
      <c r="H192" s="22">
        <v>82276</v>
      </c>
      <c r="I192" s="22">
        <v>3920</v>
      </c>
      <c r="J192" s="22">
        <v>1280</v>
      </c>
      <c r="K192" s="22">
        <v>0</v>
      </c>
      <c r="L192" s="22">
        <v>2042206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4268284</v>
      </c>
      <c r="F193" s="22">
        <v>3030171</v>
      </c>
      <c r="G193" s="22">
        <v>52967</v>
      </c>
      <c r="H193" s="22">
        <v>157052</v>
      </c>
      <c r="I193" s="22">
        <v>0</v>
      </c>
      <c r="J193" s="22">
        <v>12248</v>
      </c>
      <c r="K193" s="22">
        <v>0</v>
      </c>
      <c r="L193" s="22">
        <v>7520722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6895298</v>
      </c>
      <c r="F194" s="22">
        <v>6409877</v>
      </c>
      <c r="G194" s="22">
        <v>2160237</v>
      </c>
      <c r="H194" s="22">
        <v>349226</v>
      </c>
      <c r="I194" s="22">
        <v>0</v>
      </c>
      <c r="J194" s="22">
        <v>154</v>
      </c>
      <c r="K194" s="22">
        <v>0</v>
      </c>
      <c r="L194" s="22">
        <v>15814792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800892</v>
      </c>
      <c r="F195" s="22">
        <v>170688</v>
      </c>
      <c r="G195" s="22">
        <v>1</v>
      </c>
      <c r="H195" s="22">
        <v>17350</v>
      </c>
      <c r="I195" s="22">
        <v>0</v>
      </c>
      <c r="J195" s="22">
        <v>0</v>
      </c>
      <c r="K195" s="22">
        <v>0</v>
      </c>
      <c r="L195" s="22">
        <v>988931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1846775</v>
      </c>
      <c r="F196" s="22">
        <v>135414</v>
      </c>
      <c r="G196" s="22">
        <v>1767</v>
      </c>
      <c r="H196" s="22">
        <v>1</v>
      </c>
      <c r="I196" s="22">
        <v>1</v>
      </c>
      <c r="J196" s="22">
        <v>117</v>
      </c>
      <c r="K196" s="22">
        <v>0</v>
      </c>
      <c r="L196" s="22">
        <v>1984075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669192</v>
      </c>
      <c r="F197" s="22">
        <v>280245</v>
      </c>
      <c r="G197" s="22">
        <v>542650</v>
      </c>
      <c r="H197" s="22">
        <v>24707</v>
      </c>
      <c r="I197" s="22">
        <v>0</v>
      </c>
      <c r="J197" s="22">
        <v>706</v>
      </c>
      <c r="K197" s="22">
        <v>0</v>
      </c>
      <c r="L197" s="22">
        <v>1517500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148776</v>
      </c>
      <c r="F198" s="22">
        <v>72211</v>
      </c>
      <c r="G198" s="22">
        <v>2618</v>
      </c>
      <c r="H198" s="22">
        <v>9207</v>
      </c>
      <c r="I198" s="22">
        <v>0</v>
      </c>
      <c r="J198" s="22">
        <v>0</v>
      </c>
      <c r="K198" s="22">
        <v>0</v>
      </c>
      <c r="L198" s="22">
        <v>232812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178466</v>
      </c>
      <c r="F199" s="22">
        <v>12105</v>
      </c>
      <c r="G199" s="22">
        <v>0</v>
      </c>
      <c r="H199" s="22">
        <v>14963</v>
      </c>
      <c r="I199" s="22">
        <v>0</v>
      </c>
      <c r="J199" s="22">
        <v>0</v>
      </c>
      <c r="K199" s="22">
        <v>0</v>
      </c>
      <c r="L199" s="22">
        <v>205534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387000</v>
      </c>
      <c r="F200" s="22">
        <v>78911</v>
      </c>
      <c r="G200" s="22">
        <v>378</v>
      </c>
      <c r="H200" s="22">
        <v>15194</v>
      </c>
      <c r="I200" s="22">
        <v>0</v>
      </c>
      <c r="J200" s="22">
        <v>0</v>
      </c>
      <c r="K200" s="22">
        <v>0</v>
      </c>
      <c r="L200" s="22">
        <v>481483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553381</v>
      </c>
      <c r="F201" s="22">
        <v>51244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604625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195826</v>
      </c>
      <c r="F202" s="22">
        <v>23280</v>
      </c>
      <c r="G202" s="22">
        <v>1</v>
      </c>
      <c r="H202" s="22">
        <v>6648</v>
      </c>
      <c r="I202" s="22">
        <v>0</v>
      </c>
      <c r="J202" s="22">
        <v>0</v>
      </c>
      <c r="K202" s="22">
        <v>0</v>
      </c>
      <c r="L202" s="22">
        <v>225755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283485</v>
      </c>
      <c r="F203" s="22">
        <v>22207</v>
      </c>
      <c r="G203" s="22">
        <v>0</v>
      </c>
      <c r="H203" s="22">
        <v>6374</v>
      </c>
      <c r="I203" s="22">
        <v>0</v>
      </c>
      <c r="J203" s="22">
        <v>0</v>
      </c>
      <c r="K203" s="22">
        <v>0</v>
      </c>
      <c r="L203" s="22">
        <v>312066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814905</v>
      </c>
      <c r="F204" s="22">
        <v>329766</v>
      </c>
      <c r="G204" s="22">
        <v>1</v>
      </c>
      <c r="H204" s="22">
        <v>44784</v>
      </c>
      <c r="I204" s="22">
        <v>0</v>
      </c>
      <c r="J204" s="22">
        <v>0</v>
      </c>
      <c r="K204" s="22">
        <v>0</v>
      </c>
      <c r="L204" s="22">
        <v>1189456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466001</v>
      </c>
      <c r="F205" s="22">
        <v>82493</v>
      </c>
      <c r="G205" s="22">
        <v>1738</v>
      </c>
      <c r="H205" s="22">
        <v>39080</v>
      </c>
      <c r="I205" s="22">
        <v>0</v>
      </c>
      <c r="J205" s="22">
        <v>0</v>
      </c>
      <c r="K205" s="22">
        <v>0</v>
      </c>
      <c r="L205" s="22">
        <v>589312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183220</v>
      </c>
      <c r="F206" s="22">
        <v>13534</v>
      </c>
      <c r="G206" s="22">
        <v>2260</v>
      </c>
      <c r="H206" s="22">
        <v>7040</v>
      </c>
      <c r="I206" s="22">
        <v>0</v>
      </c>
      <c r="J206" s="22">
        <v>1105</v>
      </c>
      <c r="K206" s="22">
        <v>0</v>
      </c>
      <c r="L206" s="22">
        <v>207159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632551</v>
      </c>
      <c r="F207" s="22">
        <v>293635</v>
      </c>
      <c r="G207" s="22">
        <v>10763</v>
      </c>
      <c r="H207" s="22">
        <v>142111</v>
      </c>
      <c r="I207" s="22">
        <v>0</v>
      </c>
      <c r="J207" s="22">
        <v>505</v>
      </c>
      <c r="K207" s="22">
        <v>0</v>
      </c>
      <c r="L207" s="22">
        <v>1079565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434736</v>
      </c>
      <c r="F208" s="22">
        <v>26639</v>
      </c>
      <c r="G208" s="22">
        <v>0</v>
      </c>
      <c r="H208" s="22">
        <v>16716</v>
      </c>
      <c r="I208" s="22">
        <v>0</v>
      </c>
      <c r="J208" s="22">
        <v>2220</v>
      </c>
      <c r="K208" s="22">
        <v>0</v>
      </c>
      <c r="L208" s="22">
        <v>480311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291995</v>
      </c>
      <c r="F209" s="22">
        <v>0</v>
      </c>
      <c r="G209" s="22">
        <v>0</v>
      </c>
      <c r="H209" s="22">
        <v>24140</v>
      </c>
      <c r="I209" s="22">
        <v>0</v>
      </c>
      <c r="J209" s="22">
        <v>0</v>
      </c>
      <c r="K209" s="22">
        <v>0</v>
      </c>
      <c r="L209" s="22">
        <v>316135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365004</v>
      </c>
      <c r="F210" s="22">
        <v>160013</v>
      </c>
      <c r="G210" s="22">
        <v>0</v>
      </c>
      <c r="H210" s="22">
        <v>19045</v>
      </c>
      <c r="I210" s="22">
        <v>0</v>
      </c>
      <c r="J210" s="22">
        <v>500</v>
      </c>
      <c r="K210" s="22">
        <v>0</v>
      </c>
      <c r="L210" s="22">
        <v>544562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421813</v>
      </c>
      <c r="F211" s="22">
        <v>0</v>
      </c>
      <c r="G211" s="22">
        <v>0</v>
      </c>
      <c r="H211" s="22">
        <v>33081</v>
      </c>
      <c r="I211" s="22">
        <v>0</v>
      </c>
      <c r="J211" s="22">
        <v>0</v>
      </c>
      <c r="K211" s="22">
        <v>0</v>
      </c>
      <c r="L211" s="22">
        <v>454894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229521</v>
      </c>
      <c r="F212" s="22">
        <v>51906</v>
      </c>
      <c r="G212" s="22">
        <v>5790</v>
      </c>
      <c r="H212" s="22">
        <v>86745</v>
      </c>
      <c r="I212" s="22">
        <v>0</v>
      </c>
      <c r="J212" s="22">
        <v>3092</v>
      </c>
      <c r="K212" s="22">
        <v>0</v>
      </c>
      <c r="L212" s="22">
        <v>377054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228464</v>
      </c>
      <c r="F213" s="22">
        <v>16746</v>
      </c>
      <c r="G213" s="22">
        <v>0</v>
      </c>
      <c r="H213" s="22">
        <v>72526</v>
      </c>
      <c r="I213" s="22">
        <v>0</v>
      </c>
      <c r="J213" s="22">
        <v>0</v>
      </c>
      <c r="K213" s="22">
        <v>0</v>
      </c>
      <c r="L213" s="22">
        <v>317736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693357</v>
      </c>
      <c r="F214" s="22">
        <v>19412</v>
      </c>
      <c r="G214" s="22">
        <v>278</v>
      </c>
      <c r="H214" s="22">
        <v>10673</v>
      </c>
      <c r="I214" s="22">
        <v>0</v>
      </c>
      <c r="J214" s="22">
        <v>0</v>
      </c>
      <c r="K214" s="22">
        <v>0</v>
      </c>
      <c r="L214" s="22">
        <v>723720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352730</v>
      </c>
      <c r="F215" s="22">
        <v>35715</v>
      </c>
      <c r="G215" s="22">
        <v>1165</v>
      </c>
      <c r="H215" s="22">
        <v>18615</v>
      </c>
      <c r="I215" s="22">
        <v>0</v>
      </c>
      <c r="J215" s="22">
        <v>40</v>
      </c>
      <c r="K215" s="22">
        <v>0</v>
      </c>
      <c r="L215" s="22">
        <v>408265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498945</v>
      </c>
      <c r="F216" s="22">
        <v>354726</v>
      </c>
      <c r="G216" s="22">
        <v>0</v>
      </c>
      <c r="H216" s="22">
        <v>47859</v>
      </c>
      <c r="I216" s="22">
        <v>0</v>
      </c>
      <c r="J216" s="22">
        <v>700</v>
      </c>
      <c r="K216" s="22">
        <v>0</v>
      </c>
      <c r="L216" s="22">
        <v>902230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294992</v>
      </c>
      <c r="F217" s="22">
        <v>72602</v>
      </c>
      <c r="G217" s="22">
        <v>0</v>
      </c>
      <c r="H217" s="22">
        <v>8478</v>
      </c>
      <c r="I217" s="22">
        <v>0</v>
      </c>
      <c r="J217" s="22">
        <v>0</v>
      </c>
      <c r="K217" s="22">
        <v>0</v>
      </c>
      <c r="L217" s="22">
        <v>376072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179137</v>
      </c>
      <c r="F218" s="22">
        <v>52455</v>
      </c>
      <c r="G218" s="22">
        <v>0</v>
      </c>
      <c r="H218" s="22">
        <v>5249</v>
      </c>
      <c r="I218" s="22">
        <v>5048</v>
      </c>
      <c r="J218" s="22">
        <v>0</v>
      </c>
      <c r="K218" s="22">
        <v>0</v>
      </c>
      <c r="L218" s="22">
        <v>241889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373365</v>
      </c>
      <c r="F219" s="22">
        <v>79763</v>
      </c>
      <c r="G219" s="22">
        <v>0</v>
      </c>
      <c r="H219" s="22">
        <v>0</v>
      </c>
      <c r="I219" s="22">
        <v>0</v>
      </c>
      <c r="J219" s="22">
        <v>337</v>
      </c>
      <c r="K219" s="22">
        <v>0</v>
      </c>
      <c r="L219" s="22">
        <v>453465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111995</v>
      </c>
      <c r="F220" s="22">
        <v>20116</v>
      </c>
      <c r="G220" s="22">
        <v>0</v>
      </c>
      <c r="H220" s="22">
        <v>5259</v>
      </c>
      <c r="I220" s="22">
        <v>0</v>
      </c>
      <c r="J220" s="22">
        <v>0</v>
      </c>
      <c r="K220" s="22">
        <v>0</v>
      </c>
      <c r="L220" s="22">
        <v>137370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607350</v>
      </c>
      <c r="F221" s="22">
        <v>168765</v>
      </c>
      <c r="G221" s="22">
        <v>0</v>
      </c>
      <c r="H221" s="22">
        <v>30358</v>
      </c>
      <c r="I221" s="22">
        <v>0</v>
      </c>
      <c r="J221" s="22">
        <v>4149</v>
      </c>
      <c r="K221" s="22">
        <v>0</v>
      </c>
      <c r="L221" s="22">
        <v>810622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172061</v>
      </c>
      <c r="F222" s="22">
        <v>75982</v>
      </c>
      <c r="G222" s="22">
        <v>0</v>
      </c>
      <c r="H222" s="22">
        <v>14598</v>
      </c>
      <c r="I222" s="22">
        <v>0</v>
      </c>
      <c r="J222" s="22">
        <v>206</v>
      </c>
      <c r="K222" s="22">
        <v>-6</v>
      </c>
      <c r="L222" s="22">
        <v>262841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166941</v>
      </c>
      <c r="F223" s="22">
        <v>27920</v>
      </c>
      <c r="G223" s="22">
        <v>0</v>
      </c>
      <c r="H223" s="22">
        <v>13147</v>
      </c>
      <c r="I223" s="22">
        <v>0</v>
      </c>
      <c r="J223" s="22">
        <v>700</v>
      </c>
      <c r="K223" s="22">
        <v>0</v>
      </c>
      <c r="L223" s="22">
        <v>208708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189630</v>
      </c>
      <c r="F224" s="22">
        <v>1009</v>
      </c>
      <c r="G224" s="22">
        <v>21333</v>
      </c>
      <c r="H224" s="22">
        <v>4133</v>
      </c>
      <c r="I224" s="22">
        <v>0</v>
      </c>
      <c r="J224" s="22">
        <v>272</v>
      </c>
      <c r="K224" s="22">
        <v>82799</v>
      </c>
      <c r="L224" s="22">
        <v>299176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778242</v>
      </c>
      <c r="F225" s="22">
        <v>83483</v>
      </c>
      <c r="G225" s="22">
        <v>3485</v>
      </c>
      <c r="H225" s="22">
        <v>15681</v>
      </c>
      <c r="I225" s="22">
        <v>0</v>
      </c>
      <c r="J225" s="22">
        <v>188</v>
      </c>
      <c r="K225" s="22">
        <v>0</v>
      </c>
      <c r="L225" s="22">
        <v>881079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67246</v>
      </c>
      <c r="F226" s="22">
        <v>6652</v>
      </c>
      <c r="G226" s="22">
        <v>0</v>
      </c>
      <c r="H226" s="22">
        <v>1668</v>
      </c>
      <c r="I226" s="22">
        <v>0</v>
      </c>
      <c r="J226" s="22">
        <v>0</v>
      </c>
      <c r="K226" s="22">
        <v>0</v>
      </c>
      <c r="L226" s="22">
        <v>75566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332278</v>
      </c>
      <c r="F227" s="22">
        <v>40168</v>
      </c>
      <c r="G227" s="22">
        <v>1823</v>
      </c>
      <c r="H227" s="22">
        <v>16713</v>
      </c>
      <c r="I227" s="22">
        <v>0</v>
      </c>
      <c r="J227" s="22">
        <v>0</v>
      </c>
      <c r="K227" s="22">
        <v>0</v>
      </c>
      <c r="L227" s="22">
        <v>390982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233688</v>
      </c>
      <c r="F228" s="22">
        <v>23633</v>
      </c>
      <c r="G228" s="22">
        <v>636</v>
      </c>
      <c r="H228" s="22">
        <v>9190</v>
      </c>
      <c r="I228" s="22">
        <v>0</v>
      </c>
      <c r="J228" s="22">
        <v>2074</v>
      </c>
      <c r="K228" s="22">
        <v>-3376</v>
      </c>
      <c r="L228" s="22">
        <v>265845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149349</v>
      </c>
      <c r="F229" s="22">
        <v>12192</v>
      </c>
      <c r="G229" s="22">
        <v>8082</v>
      </c>
      <c r="H229" s="22">
        <v>7159</v>
      </c>
      <c r="I229" s="22">
        <v>0</v>
      </c>
      <c r="J229" s="22">
        <v>0</v>
      </c>
      <c r="K229" s="22">
        <v>0</v>
      </c>
      <c r="L229" s="22">
        <v>176782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519667</v>
      </c>
      <c r="F230" s="22">
        <v>121787</v>
      </c>
      <c r="G230" s="22">
        <v>1924</v>
      </c>
      <c r="H230" s="22">
        <v>16394</v>
      </c>
      <c r="I230" s="22">
        <v>75</v>
      </c>
      <c r="J230" s="22">
        <v>0</v>
      </c>
      <c r="K230" s="22">
        <v>0</v>
      </c>
      <c r="L230" s="22">
        <v>659847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710833</v>
      </c>
      <c r="F231" s="22">
        <v>178232</v>
      </c>
      <c r="G231" s="22">
        <v>1800</v>
      </c>
      <c r="H231" s="22">
        <v>38350</v>
      </c>
      <c r="I231" s="22">
        <v>0</v>
      </c>
      <c r="J231" s="22">
        <v>243</v>
      </c>
      <c r="K231" s="22">
        <v>0</v>
      </c>
      <c r="L231" s="22">
        <v>929458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236168</v>
      </c>
      <c r="F232" s="22">
        <v>38616</v>
      </c>
      <c r="G232" s="22">
        <v>503</v>
      </c>
      <c r="H232" s="22">
        <v>14921</v>
      </c>
      <c r="I232" s="22">
        <v>0</v>
      </c>
      <c r="J232" s="22">
        <v>162</v>
      </c>
      <c r="K232" s="22">
        <v>0</v>
      </c>
      <c r="L232" s="22">
        <v>290370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250775</v>
      </c>
      <c r="F233" s="22">
        <v>73682</v>
      </c>
      <c r="G233" s="22">
        <v>3603</v>
      </c>
      <c r="H233" s="22">
        <v>27008</v>
      </c>
      <c r="I233" s="22">
        <v>0</v>
      </c>
      <c r="J233" s="22">
        <v>177</v>
      </c>
      <c r="K233" s="22">
        <v>0</v>
      </c>
      <c r="L233" s="22">
        <v>355245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186522</v>
      </c>
      <c r="F234" s="22">
        <v>36704</v>
      </c>
      <c r="G234" s="22">
        <v>0</v>
      </c>
      <c r="H234" s="22">
        <v>16472</v>
      </c>
      <c r="I234" s="22">
        <v>0</v>
      </c>
      <c r="J234" s="22">
        <v>0</v>
      </c>
      <c r="K234" s="22">
        <v>0</v>
      </c>
      <c r="L234" s="22">
        <v>239698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100525</v>
      </c>
      <c r="F235" s="22">
        <v>30551</v>
      </c>
      <c r="G235" s="22">
        <v>3065</v>
      </c>
      <c r="H235" s="22">
        <v>3556</v>
      </c>
      <c r="I235" s="22">
        <v>0</v>
      </c>
      <c r="J235" s="22">
        <v>0</v>
      </c>
      <c r="K235" s="22">
        <v>0</v>
      </c>
      <c r="L235" s="22">
        <v>137697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385529</v>
      </c>
      <c r="F236" s="22">
        <v>18340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403869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131136</v>
      </c>
      <c r="F237" s="22">
        <v>46593</v>
      </c>
      <c r="G237" s="22">
        <v>0</v>
      </c>
      <c r="H237" s="22">
        <v>13587</v>
      </c>
      <c r="I237" s="22">
        <v>0</v>
      </c>
      <c r="J237" s="22">
        <v>0</v>
      </c>
      <c r="K237" s="22">
        <v>0</v>
      </c>
      <c r="L237" s="22">
        <v>191316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188219</v>
      </c>
      <c r="F238" s="22">
        <v>9643</v>
      </c>
      <c r="G238" s="22">
        <v>0</v>
      </c>
      <c r="H238" s="22">
        <v>7291</v>
      </c>
      <c r="I238" s="22">
        <v>0</v>
      </c>
      <c r="J238" s="22">
        <v>0</v>
      </c>
      <c r="K238" s="22">
        <v>0</v>
      </c>
      <c r="L238" s="22">
        <v>205153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129738</v>
      </c>
      <c r="F239" s="22">
        <v>90332</v>
      </c>
      <c r="G239" s="22">
        <v>164510</v>
      </c>
      <c r="H239" s="22">
        <v>31091</v>
      </c>
      <c r="I239" s="22">
        <v>0</v>
      </c>
      <c r="J239" s="22">
        <v>0</v>
      </c>
      <c r="K239" s="22">
        <v>0</v>
      </c>
      <c r="L239" s="22">
        <v>415671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292907</v>
      </c>
      <c r="F240" s="22">
        <v>104088</v>
      </c>
      <c r="G240" s="22">
        <v>15840</v>
      </c>
      <c r="H240" s="22">
        <v>41235</v>
      </c>
      <c r="I240" s="22">
        <v>0</v>
      </c>
      <c r="J240" s="22">
        <v>310</v>
      </c>
      <c r="K240" s="22">
        <v>0</v>
      </c>
      <c r="L240" s="22">
        <v>454380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173970</v>
      </c>
      <c r="F241" s="22">
        <v>26800</v>
      </c>
      <c r="G241" s="22">
        <v>0</v>
      </c>
      <c r="H241" s="22">
        <v>8832</v>
      </c>
      <c r="I241" s="22">
        <v>0</v>
      </c>
      <c r="J241" s="22">
        <v>650</v>
      </c>
      <c r="K241" s="22">
        <v>0</v>
      </c>
      <c r="L241" s="22">
        <v>210252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119522</v>
      </c>
      <c r="F242" s="22">
        <v>53420</v>
      </c>
      <c r="G242" s="22">
        <v>1</v>
      </c>
      <c r="H242" s="22">
        <v>1</v>
      </c>
      <c r="I242" s="22">
        <v>0</v>
      </c>
      <c r="J242" s="22">
        <v>0</v>
      </c>
      <c r="K242" s="22">
        <v>0</v>
      </c>
      <c r="L242" s="22">
        <v>172944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179556</v>
      </c>
      <c r="F243" s="22">
        <v>67384</v>
      </c>
      <c r="G243" s="22">
        <v>2940</v>
      </c>
      <c r="H243" s="22">
        <v>31974</v>
      </c>
      <c r="I243" s="22">
        <v>0</v>
      </c>
      <c r="J243" s="22">
        <v>0</v>
      </c>
      <c r="K243" s="22">
        <v>0</v>
      </c>
      <c r="L243" s="22">
        <v>281854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365224</v>
      </c>
      <c r="F244" s="22">
        <v>109978</v>
      </c>
      <c r="G244" s="22">
        <v>6715</v>
      </c>
      <c r="H244" s="22">
        <v>21970</v>
      </c>
      <c r="I244" s="22">
        <v>0</v>
      </c>
      <c r="J244" s="22">
        <v>0</v>
      </c>
      <c r="K244" s="22">
        <v>0</v>
      </c>
      <c r="L244" s="22">
        <v>503887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711090</v>
      </c>
      <c r="F245" s="22">
        <v>91995</v>
      </c>
      <c r="G245" s="22">
        <v>771</v>
      </c>
      <c r="H245" s="22">
        <v>38136</v>
      </c>
      <c r="I245" s="22">
        <v>0</v>
      </c>
      <c r="J245" s="22">
        <v>0</v>
      </c>
      <c r="K245" s="22">
        <v>0</v>
      </c>
      <c r="L245" s="22">
        <v>841992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747980</v>
      </c>
      <c r="F246" s="22">
        <v>481703</v>
      </c>
      <c r="G246" s="22">
        <v>73559</v>
      </c>
      <c r="H246" s="22">
        <v>45840</v>
      </c>
      <c r="I246" s="22">
        <v>0</v>
      </c>
      <c r="J246" s="22">
        <v>1065</v>
      </c>
      <c r="K246" s="22">
        <v>0</v>
      </c>
      <c r="L246" s="22">
        <v>1350147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158350</v>
      </c>
      <c r="F247" s="22">
        <v>45936</v>
      </c>
      <c r="G247" s="22">
        <v>1</v>
      </c>
      <c r="H247" s="22">
        <v>6971</v>
      </c>
      <c r="I247" s="22">
        <v>0</v>
      </c>
      <c r="J247" s="22">
        <v>0</v>
      </c>
      <c r="K247" s="22">
        <v>0</v>
      </c>
      <c r="L247" s="22">
        <v>211258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237945</v>
      </c>
      <c r="F248" s="22">
        <v>75465</v>
      </c>
      <c r="G248" s="22">
        <v>8420</v>
      </c>
      <c r="H248" s="22">
        <v>28194</v>
      </c>
      <c r="I248" s="22">
        <v>0</v>
      </c>
      <c r="J248" s="22">
        <v>0</v>
      </c>
      <c r="K248" s="22">
        <v>0</v>
      </c>
      <c r="L248" s="22">
        <v>350024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181944</v>
      </c>
      <c r="F249" s="22">
        <v>111621</v>
      </c>
      <c r="G249" s="22">
        <v>8098</v>
      </c>
      <c r="H249" s="22">
        <v>13980</v>
      </c>
      <c r="I249" s="22">
        <v>0</v>
      </c>
      <c r="J249" s="22">
        <v>975</v>
      </c>
      <c r="K249" s="22">
        <v>0</v>
      </c>
      <c r="L249" s="22">
        <v>316618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617086</v>
      </c>
      <c r="F250" s="22">
        <v>183733</v>
      </c>
      <c r="G250" s="22">
        <v>0</v>
      </c>
      <c r="H250" s="22">
        <v>54178</v>
      </c>
      <c r="I250" s="22">
        <v>0</v>
      </c>
      <c r="J250" s="22">
        <v>0</v>
      </c>
      <c r="K250" s="22">
        <v>0</v>
      </c>
      <c r="L250" s="22">
        <v>854997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425969</v>
      </c>
      <c r="F251" s="22">
        <v>65512</v>
      </c>
      <c r="G251" s="22">
        <v>1476</v>
      </c>
      <c r="H251" s="22">
        <v>13873</v>
      </c>
      <c r="I251" s="22">
        <v>0</v>
      </c>
      <c r="J251" s="22">
        <v>0</v>
      </c>
      <c r="K251" s="22">
        <v>0</v>
      </c>
      <c r="L251" s="22">
        <v>506830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142424</v>
      </c>
      <c r="F252" s="22">
        <v>80631</v>
      </c>
      <c r="G252" s="22">
        <v>0</v>
      </c>
      <c r="H252" s="22">
        <v>3521</v>
      </c>
      <c r="I252" s="22">
        <v>0</v>
      </c>
      <c r="J252" s="22">
        <v>1000</v>
      </c>
      <c r="K252" s="22">
        <v>0</v>
      </c>
      <c r="L252" s="22">
        <v>227576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190884</v>
      </c>
      <c r="F253" s="22">
        <v>12099</v>
      </c>
      <c r="G253" s="22">
        <v>0</v>
      </c>
      <c r="H253" s="22">
        <v>9211</v>
      </c>
      <c r="I253" s="22">
        <v>0</v>
      </c>
      <c r="J253" s="22">
        <v>0</v>
      </c>
      <c r="K253" s="22">
        <v>0</v>
      </c>
      <c r="L253" s="22">
        <v>212194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142688</v>
      </c>
      <c r="F254" s="22">
        <v>21095</v>
      </c>
      <c r="G254" s="22">
        <v>8003</v>
      </c>
      <c r="H254" s="22">
        <v>17604</v>
      </c>
      <c r="I254" s="22">
        <v>0</v>
      </c>
      <c r="J254" s="22">
        <v>1008</v>
      </c>
      <c r="K254" s="22">
        <v>0</v>
      </c>
      <c r="L254" s="22">
        <v>190398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337647</v>
      </c>
      <c r="F255" s="22">
        <v>23698</v>
      </c>
      <c r="G255" s="22">
        <v>7090</v>
      </c>
      <c r="H255" s="22">
        <v>10705</v>
      </c>
      <c r="I255" s="22">
        <v>0</v>
      </c>
      <c r="J255" s="22">
        <v>856</v>
      </c>
      <c r="K255" s="22">
        <v>-55833</v>
      </c>
      <c r="L255" s="22">
        <v>324163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135023</v>
      </c>
      <c r="F256" s="22">
        <v>262885</v>
      </c>
      <c r="G256" s="22">
        <v>48390</v>
      </c>
      <c r="H256" s="22">
        <v>29450</v>
      </c>
      <c r="I256" s="22">
        <v>0</v>
      </c>
      <c r="J256" s="22">
        <v>0</v>
      </c>
      <c r="K256" s="22">
        <v>0</v>
      </c>
      <c r="L256" s="22">
        <v>475748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124923</v>
      </c>
      <c r="F257" s="22">
        <v>17896</v>
      </c>
      <c r="G257" s="22">
        <v>645</v>
      </c>
      <c r="H257" s="22">
        <v>6167</v>
      </c>
      <c r="I257" s="22">
        <v>0</v>
      </c>
      <c r="J257" s="22">
        <v>18</v>
      </c>
      <c r="K257" s="22">
        <v>0</v>
      </c>
      <c r="L257" s="22">
        <v>149649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294522</v>
      </c>
      <c r="F258" s="22">
        <v>67857</v>
      </c>
      <c r="G258" s="22">
        <v>2770</v>
      </c>
      <c r="H258" s="22">
        <v>5642</v>
      </c>
      <c r="I258" s="22">
        <v>0</v>
      </c>
      <c r="J258" s="22">
        <v>263</v>
      </c>
      <c r="K258" s="22">
        <v>0</v>
      </c>
      <c r="L258" s="22">
        <v>371054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102040</v>
      </c>
      <c r="F259" s="22">
        <v>45398</v>
      </c>
      <c r="G259" s="22">
        <v>6411</v>
      </c>
      <c r="H259" s="22">
        <v>7577</v>
      </c>
      <c r="I259" s="22">
        <v>0</v>
      </c>
      <c r="J259" s="22">
        <v>0</v>
      </c>
      <c r="K259" s="22">
        <v>0</v>
      </c>
      <c r="L259" s="22">
        <v>161426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287193</v>
      </c>
      <c r="F260" s="22">
        <v>22071</v>
      </c>
      <c r="G260" s="22">
        <v>1239</v>
      </c>
      <c r="H260" s="22">
        <v>6079</v>
      </c>
      <c r="I260" s="22">
        <v>0</v>
      </c>
      <c r="J260" s="22">
        <v>0</v>
      </c>
      <c r="K260" s="22">
        <v>0</v>
      </c>
      <c r="L260" s="22">
        <v>316582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368915</v>
      </c>
      <c r="F261" s="22">
        <v>512811</v>
      </c>
      <c r="G261" s="22">
        <v>63465</v>
      </c>
      <c r="H261" s="22">
        <v>31560</v>
      </c>
      <c r="I261" s="22">
        <v>0</v>
      </c>
      <c r="J261" s="22">
        <v>103</v>
      </c>
      <c r="K261" s="22">
        <v>0</v>
      </c>
      <c r="L261" s="22">
        <v>976854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370472</v>
      </c>
      <c r="F262" s="22">
        <v>247620</v>
      </c>
      <c r="G262" s="22">
        <v>13778</v>
      </c>
      <c r="H262" s="22">
        <v>66294</v>
      </c>
      <c r="I262" s="22">
        <v>0</v>
      </c>
      <c r="J262" s="22">
        <v>0</v>
      </c>
      <c r="K262" s="22">
        <v>0</v>
      </c>
      <c r="L262" s="22">
        <v>698164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822917</v>
      </c>
      <c r="F263" s="22">
        <v>24368</v>
      </c>
      <c r="G263" s="22">
        <v>0</v>
      </c>
      <c r="H263" s="22">
        <v>4654</v>
      </c>
      <c r="I263" s="22">
        <v>0</v>
      </c>
      <c r="J263" s="22">
        <v>0</v>
      </c>
      <c r="K263" s="22">
        <v>0</v>
      </c>
      <c r="L263" s="22">
        <v>851939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250335</v>
      </c>
      <c r="F264" s="22">
        <v>205533</v>
      </c>
      <c r="G264" s="22">
        <v>15072</v>
      </c>
      <c r="H264" s="22">
        <v>11156</v>
      </c>
      <c r="I264" s="22">
        <v>0</v>
      </c>
      <c r="J264" s="22">
        <v>419</v>
      </c>
      <c r="K264" s="22">
        <v>0</v>
      </c>
      <c r="L264" s="22">
        <v>482515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966889</v>
      </c>
      <c r="F265" s="22">
        <v>27444</v>
      </c>
      <c r="G265" s="22">
        <v>0</v>
      </c>
      <c r="H265" s="22">
        <v>21870</v>
      </c>
      <c r="I265" s="22">
        <v>0</v>
      </c>
      <c r="J265" s="22">
        <v>0</v>
      </c>
      <c r="K265" s="22">
        <v>0</v>
      </c>
      <c r="L265" s="22">
        <v>1016203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140898</v>
      </c>
      <c r="F266" s="22">
        <v>60997</v>
      </c>
      <c r="G266" s="22">
        <v>441</v>
      </c>
      <c r="H266" s="22">
        <v>19425</v>
      </c>
      <c r="I266" s="22">
        <v>0</v>
      </c>
      <c r="J266" s="22">
        <v>116</v>
      </c>
      <c r="K266" s="22">
        <v>0</v>
      </c>
      <c r="L266" s="22">
        <v>221877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199840</v>
      </c>
      <c r="F267" s="22">
        <v>48099</v>
      </c>
      <c r="G267" s="22">
        <v>0</v>
      </c>
      <c r="H267" s="22">
        <v>35909</v>
      </c>
      <c r="I267" s="22">
        <v>0</v>
      </c>
      <c r="J267" s="22">
        <v>0</v>
      </c>
      <c r="K267" s="22">
        <v>0</v>
      </c>
      <c r="L267" s="22">
        <v>283848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660456</v>
      </c>
      <c r="F268" s="22">
        <v>205774</v>
      </c>
      <c r="G268" s="22">
        <v>2596</v>
      </c>
      <c r="H268" s="22">
        <v>31749</v>
      </c>
      <c r="I268" s="22">
        <v>0</v>
      </c>
      <c r="J268" s="22">
        <v>2168</v>
      </c>
      <c r="K268" s="22">
        <v>0</v>
      </c>
      <c r="L268" s="22">
        <v>902743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361142</v>
      </c>
      <c r="F269" s="22">
        <v>80376</v>
      </c>
      <c r="G269" s="22">
        <v>12810</v>
      </c>
      <c r="H269" s="22">
        <v>7976</v>
      </c>
      <c r="I269" s="22">
        <v>0</v>
      </c>
      <c r="J269" s="22">
        <v>0</v>
      </c>
      <c r="K269" s="22">
        <v>0</v>
      </c>
      <c r="L269" s="22">
        <v>462304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142441</v>
      </c>
      <c r="F270" s="22">
        <v>29001</v>
      </c>
      <c r="G270" s="22">
        <v>42</v>
      </c>
      <c r="H270" s="22">
        <v>11932</v>
      </c>
      <c r="I270" s="22">
        <v>0</v>
      </c>
      <c r="J270" s="22">
        <v>0</v>
      </c>
      <c r="K270" s="22">
        <v>0</v>
      </c>
      <c r="L270" s="22">
        <v>183416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113383</v>
      </c>
      <c r="F271" s="22">
        <v>20059</v>
      </c>
      <c r="G271" s="22">
        <v>0</v>
      </c>
      <c r="H271" s="22">
        <v>6415</v>
      </c>
      <c r="I271" s="22">
        <v>0</v>
      </c>
      <c r="J271" s="22">
        <v>0</v>
      </c>
      <c r="K271" s="22">
        <v>0</v>
      </c>
      <c r="L271" s="22">
        <v>139857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258573</v>
      </c>
      <c r="F272" s="22">
        <v>0</v>
      </c>
      <c r="G272" s="22">
        <v>0</v>
      </c>
      <c r="H272" s="22">
        <v>2048</v>
      </c>
      <c r="I272" s="22">
        <v>0</v>
      </c>
      <c r="J272" s="22">
        <v>0</v>
      </c>
      <c r="K272" s="22">
        <v>0</v>
      </c>
      <c r="L272" s="22">
        <v>260621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85643</v>
      </c>
      <c r="F273" s="22">
        <v>0</v>
      </c>
      <c r="G273" s="22">
        <v>0</v>
      </c>
      <c r="H273" s="22">
        <v>347</v>
      </c>
      <c r="I273" s="22">
        <v>0</v>
      </c>
      <c r="J273" s="22">
        <v>0</v>
      </c>
      <c r="K273" s="22">
        <v>0</v>
      </c>
      <c r="L273" s="22">
        <v>85990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80561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80561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366192</v>
      </c>
      <c r="F275" s="22">
        <v>2628</v>
      </c>
      <c r="G275" s="22">
        <v>1050</v>
      </c>
      <c r="H275" s="22">
        <v>41</v>
      </c>
      <c r="I275" s="22">
        <v>0</v>
      </c>
      <c r="J275" s="22">
        <v>0</v>
      </c>
      <c r="K275" s="22">
        <v>0</v>
      </c>
      <c r="L275" s="22">
        <v>369911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153476</v>
      </c>
      <c r="F276" s="22">
        <v>6120</v>
      </c>
      <c r="G276" s="22">
        <v>0</v>
      </c>
      <c r="H276" s="22">
        <v>3258</v>
      </c>
      <c r="I276" s="22">
        <v>0</v>
      </c>
      <c r="J276" s="22">
        <v>0</v>
      </c>
      <c r="K276" s="22">
        <v>0</v>
      </c>
      <c r="L276" s="22">
        <v>162854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74330</v>
      </c>
      <c r="F277" s="22">
        <v>0</v>
      </c>
      <c r="G277" s="22">
        <v>0</v>
      </c>
      <c r="H277" s="22">
        <v>637</v>
      </c>
      <c r="I277" s="22">
        <v>0</v>
      </c>
      <c r="J277" s="22">
        <v>0</v>
      </c>
      <c r="K277" s="22">
        <v>0</v>
      </c>
      <c r="L277" s="22">
        <v>74967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64079</v>
      </c>
      <c r="F278" s="22">
        <v>0</v>
      </c>
      <c r="G278" s="22">
        <v>0</v>
      </c>
      <c r="H278" s="22">
        <v>107</v>
      </c>
      <c r="I278" s="22">
        <v>0</v>
      </c>
      <c r="J278" s="22">
        <v>0</v>
      </c>
      <c r="K278" s="22">
        <v>0</v>
      </c>
      <c r="L278" s="22">
        <v>64186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98298</v>
      </c>
      <c r="F279" s="22">
        <v>0</v>
      </c>
      <c r="G279" s="22">
        <v>0</v>
      </c>
      <c r="H279" s="22">
        <v>134</v>
      </c>
      <c r="I279" s="22">
        <v>0</v>
      </c>
      <c r="J279" s="22">
        <v>0</v>
      </c>
      <c r="K279" s="22">
        <v>-38439</v>
      </c>
      <c r="L279" s="22">
        <v>59993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294392</v>
      </c>
      <c r="F280" s="22">
        <v>0</v>
      </c>
      <c r="G280" s="22">
        <v>0</v>
      </c>
      <c r="H280" s="22">
        <v>998</v>
      </c>
      <c r="I280" s="22">
        <v>0</v>
      </c>
      <c r="J280" s="22">
        <v>0</v>
      </c>
      <c r="K280" s="22">
        <v>0</v>
      </c>
      <c r="L280" s="22">
        <v>295390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128111</v>
      </c>
      <c r="F281" s="22">
        <v>0</v>
      </c>
      <c r="G281" s="22">
        <v>0</v>
      </c>
      <c r="H281" s="22">
        <v>440</v>
      </c>
      <c r="I281" s="22">
        <v>0</v>
      </c>
      <c r="J281" s="22">
        <v>0</v>
      </c>
      <c r="K281" s="22">
        <v>0</v>
      </c>
      <c r="L281" s="22">
        <v>128551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519559</v>
      </c>
      <c r="F282" s="22">
        <v>0</v>
      </c>
      <c r="G282" s="22">
        <v>0</v>
      </c>
      <c r="H282" s="22">
        <v>2527</v>
      </c>
      <c r="I282" s="22">
        <v>0</v>
      </c>
      <c r="J282" s="22">
        <v>0</v>
      </c>
      <c r="K282" s="22">
        <v>0</v>
      </c>
      <c r="L282" s="22">
        <v>522086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214312</v>
      </c>
      <c r="F283" s="22">
        <v>11067</v>
      </c>
      <c r="G283" s="22">
        <v>0</v>
      </c>
      <c r="H283" s="22">
        <v>1603</v>
      </c>
      <c r="I283" s="22">
        <v>0</v>
      </c>
      <c r="J283" s="22">
        <v>0</v>
      </c>
      <c r="K283" s="22">
        <v>0</v>
      </c>
      <c r="L283" s="22">
        <v>226982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349485</v>
      </c>
      <c r="F284" s="22">
        <v>6183</v>
      </c>
      <c r="G284" s="22">
        <v>0</v>
      </c>
      <c r="H284" s="22">
        <v>1334</v>
      </c>
      <c r="I284" s="22">
        <v>0</v>
      </c>
      <c r="J284" s="22">
        <v>0</v>
      </c>
      <c r="K284" s="22">
        <v>0</v>
      </c>
      <c r="L284" s="22">
        <v>357002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147626</v>
      </c>
      <c r="F285" s="22">
        <v>136</v>
      </c>
      <c r="G285" s="22">
        <v>0</v>
      </c>
      <c r="H285" s="22">
        <v>3</v>
      </c>
      <c r="I285" s="22">
        <v>0</v>
      </c>
      <c r="J285" s="22">
        <v>0</v>
      </c>
      <c r="K285" s="22">
        <v>0</v>
      </c>
      <c r="L285" s="22">
        <v>147765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93352</v>
      </c>
      <c r="F286" s="22">
        <v>0</v>
      </c>
      <c r="G286" s="22">
        <v>0</v>
      </c>
      <c r="H286" s="22">
        <v>1574</v>
      </c>
      <c r="I286" s="22">
        <v>0</v>
      </c>
      <c r="J286" s="22">
        <v>0</v>
      </c>
      <c r="K286" s="22">
        <v>0</v>
      </c>
      <c r="L286" s="22">
        <v>94926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308978</v>
      </c>
      <c r="F287" s="22">
        <v>0</v>
      </c>
      <c r="G287" s="22">
        <v>0</v>
      </c>
      <c r="H287" s="22">
        <v>4325</v>
      </c>
      <c r="I287" s="22">
        <v>0</v>
      </c>
      <c r="J287" s="22">
        <v>0</v>
      </c>
      <c r="K287" s="22">
        <v>0</v>
      </c>
      <c r="L287" s="22">
        <v>313303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74922</v>
      </c>
      <c r="F288" s="22">
        <v>0</v>
      </c>
      <c r="G288" s="22">
        <v>0</v>
      </c>
      <c r="H288" s="22">
        <v>17489</v>
      </c>
      <c r="I288" s="22">
        <v>0</v>
      </c>
      <c r="J288" s="22">
        <v>0</v>
      </c>
      <c r="K288" s="22">
        <v>0</v>
      </c>
      <c r="L288" s="22">
        <v>92411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179040</v>
      </c>
      <c r="F289" s="22">
        <v>0</v>
      </c>
      <c r="G289" s="22">
        <v>0</v>
      </c>
      <c r="H289" s="22">
        <v>597</v>
      </c>
      <c r="I289" s="22">
        <v>0</v>
      </c>
      <c r="J289" s="22">
        <v>0</v>
      </c>
      <c r="K289" s="22">
        <v>0</v>
      </c>
      <c r="L289" s="22">
        <v>179637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447232</v>
      </c>
      <c r="F290" s="22">
        <v>895</v>
      </c>
      <c r="G290" s="22">
        <v>0</v>
      </c>
      <c r="H290" s="22">
        <v>28</v>
      </c>
      <c r="I290" s="22">
        <v>0</v>
      </c>
      <c r="J290" s="22">
        <v>0</v>
      </c>
      <c r="K290" s="22">
        <v>0</v>
      </c>
      <c r="L290" s="22">
        <v>448155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88030</v>
      </c>
      <c r="F291" s="22">
        <v>927</v>
      </c>
      <c r="G291" s="22">
        <v>0</v>
      </c>
      <c r="H291" s="22">
        <v>6</v>
      </c>
      <c r="I291" s="22">
        <v>0</v>
      </c>
      <c r="J291" s="22">
        <v>0</v>
      </c>
      <c r="K291" s="22">
        <v>0</v>
      </c>
      <c r="L291" s="22">
        <v>88963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70705</v>
      </c>
      <c r="F292" s="22">
        <v>5875</v>
      </c>
      <c r="G292" s="22">
        <v>0</v>
      </c>
      <c r="H292" s="22">
        <v>245</v>
      </c>
      <c r="I292" s="22">
        <v>0</v>
      </c>
      <c r="J292" s="22">
        <v>0</v>
      </c>
      <c r="K292" s="22">
        <v>0</v>
      </c>
      <c r="L292" s="22">
        <v>76825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93052</v>
      </c>
      <c r="F293" s="22">
        <v>0</v>
      </c>
      <c r="G293" s="22">
        <v>0</v>
      </c>
      <c r="H293" s="22">
        <v>235</v>
      </c>
      <c r="I293" s="22">
        <v>0</v>
      </c>
      <c r="J293" s="22">
        <v>0</v>
      </c>
      <c r="K293" s="22">
        <v>0</v>
      </c>
      <c r="L293" s="22">
        <v>93287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477697</v>
      </c>
      <c r="F294" s="22">
        <v>9313</v>
      </c>
      <c r="G294" s="22">
        <v>0</v>
      </c>
      <c r="H294" s="22">
        <v>4178</v>
      </c>
      <c r="I294" s="22">
        <v>0</v>
      </c>
      <c r="J294" s="22">
        <v>0</v>
      </c>
      <c r="K294" s="22">
        <v>0</v>
      </c>
      <c r="L294" s="22">
        <v>491188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133470</v>
      </c>
      <c r="F295" s="22">
        <v>0</v>
      </c>
      <c r="G295" s="22">
        <v>0</v>
      </c>
      <c r="H295" s="22">
        <v>1442</v>
      </c>
      <c r="I295" s="22">
        <v>0</v>
      </c>
      <c r="J295" s="22">
        <v>0</v>
      </c>
      <c r="K295" s="22">
        <v>0</v>
      </c>
      <c r="L295" s="22">
        <v>134912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229230</v>
      </c>
      <c r="F296" s="22">
        <v>0</v>
      </c>
      <c r="G296" s="22">
        <v>0</v>
      </c>
      <c r="H296" s="22">
        <v>2986</v>
      </c>
      <c r="I296" s="22">
        <v>0</v>
      </c>
      <c r="J296" s="22">
        <v>0</v>
      </c>
      <c r="K296" s="22">
        <v>0</v>
      </c>
      <c r="L296" s="22">
        <v>232216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497237</v>
      </c>
      <c r="F297" s="22">
        <v>1277</v>
      </c>
      <c r="G297" s="22">
        <v>0</v>
      </c>
      <c r="H297" s="22">
        <v>43</v>
      </c>
      <c r="I297" s="22">
        <v>0</v>
      </c>
      <c r="J297" s="22">
        <v>0</v>
      </c>
      <c r="K297" s="22">
        <v>0</v>
      </c>
      <c r="L297" s="22">
        <v>498557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189002</v>
      </c>
      <c r="F298" s="22">
        <v>0</v>
      </c>
      <c r="G298" s="22">
        <v>0</v>
      </c>
      <c r="H298" s="22">
        <v>779</v>
      </c>
      <c r="I298" s="22">
        <v>0</v>
      </c>
      <c r="J298" s="22">
        <v>0</v>
      </c>
      <c r="K298" s="22">
        <v>0</v>
      </c>
      <c r="L298" s="22">
        <v>189781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313669</v>
      </c>
      <c r="F299" s="22">
        <v>21904</v>
      </c>
      <c r="G299" s="22">
        <v>0</v>
      </c>
      <c r="H299" s="22">
        <v>26</v>
      </c>
      <c r="I299" s="22">
        <v>0</v>
      </c>
      <c r="J299" s="22">
        <v>0</v>
      </c>
      <c r="K299" s="22">
        <v>0</v>
      </c>
      <c r="L299" s="22">
        <v>335599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321529</v>
      </c>
      <c r="F300" s="22">
        <v>0</v>
      </c>
      <c r="G300" s="22">
        <v>0</v>
      </c>
      <c r="H300" s="22">
        <v>1799</v>
      </c>
      <c r="I300" s="22">
        <v>0</v>
      </c>
      <c r="J300" s="22">
        <v>0</v>
      </c>
      <c r="K300" s="22">
        <v>0</v>
      </c>
      <c r="L300" s="22">
        <v>323328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29120</v>
      </c>
      <c r="F301" s="22">
        <v>0</v>
      </c>
      <c r="G301" s="22">
        <v>0</v>
      </c>
      <c r="H301" s="22">
        <v>953</v>
      </c>
      <c r="I301" s="22">
        <v>0</v>
      </c>
      <c r="J301" s="22">
        <v>0</v>
      </c>
      <c r="K301" s="22">
        <v>0</v>
      </c>
      <c r="L301" s="22">
        <v>30073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300265</v>
      </c>
      <c r="F302" s="22">
        <v>0</v>
      </c>
      <c r="G302" s="22">
        <v>0</v>
      </c>
      <c r="H302" s="22">
        <v>1194</v>
      </c>
      <c r="I302" s="22">
        <v>0</v>
      </c>
      <c r="J302" s="22">
        <v>0</v>
      </c>
      <c r="K302" s="22">
        <v>0</v>
      </c>
      <c r="L302" s="22">
        <v>301459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268256</v>
      </c>
      <c r="F303" s="22">
        <v>585</v>
      </c>
      <c r="G303" s="22">
        <v>0</v>
      </c>
      <c r="H303" s="22">
        <v>2754</v>
      </c>
      <c r="I303" s="22">
        <v>0</v>
      </c>
      <c r="J303" s="22">
        <v>13</v>
      </c>
      <c r="K303" s="22">
        <v>0</v>
      </c>
      <c r="L303" s="22">
        <v>271608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378777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378777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384464</v>
      </c>
      <c r="F305" s="22">
        <v>5357</v>
      </c>
      <c r="G305" s="22">
        <v>0</v>
      </c>
      <c r="H305" s="22">
        <v>3213</v>
      </c>
      <c r="I305" s="22">
        <v>0</v>
      </c>
      <c r="J305" s="22">
        <v>0</v>
      </c>
      <c r="K305" s="22">
        <v>0</v>
      </c>
      <c r="L305" s="22">
        <v>393034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686198</v>
      </c>
      <c r="F306" s="22">
        <v>0</v>
      </c>
      <c r="G306" s="22">
        <v>0</v>
      </c>
      <c r="H306" s="22">
        <v>6989</v>
      </c>
      <c r="I306" s="22">
        <v>0</v>
      </c>
      <c r="J306" s="22">
        <v>0</v>
      </c>
      <c r="K306" s="22">
        <v>0</v>
      </c>
      <c r="L306" s="22">
        <v>693187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206107</v>
      </c>
      <c r="F307" s="22">
        <v>0</v>
      </c>
      <c r="G307" s="22">
        <v>0</v>
      </c>
      <c r="H307" s="22">
        <v>454</v>
      </c>
      <c r="I307" s="22">
        <v>0</v>
      </c>
      <c r="J307" s="22">
        <v>0</v>
      </c>
      <c r="K307" s="22">
        <v>0</v>
      </c>
      <c r="L307" s="22">
        <v>206561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389946</v>
      </c>
      <c r="F308" s="22">
        <v>0</v>
      </c>
      <c r="G308" s="22">
        <v>6370</v>
      </c>
      <c r="H308" s="22">
        <v>3697</v>
      </c>
      <c r="I308" s="22">
        <v>4085</v>
      </c>
      <c r="J308" s="22">
        <v>1067</v>
      </c>
      <c r="K308" s="22">
        <v>0</v>
      </c>
      <c r="L308" s="22">
        <v>405165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82521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82521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207460</v>
      </c>
      <c r="F310" s="22">
        <v>0</v>
      </c>
      <c r="G310" s="22">
        <v>0</v>
      </c>
      <c r="H310" s="22">
        <v>2617</v>
      </c>
      <c r="I310" s="22">
        <v>0</v>
      </c>
      <c r="J310" s="22">
        <v>0</v>
      </c>
      <c r="K310" s="22">
        <v>0</v>
      </c>
      <c r="L310" s="22">
        <v>210077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359084</v>
      </c>
      <c r="F311" s="22">
        <v>390</v>
      </c>
      <c r="G311" s="22">
        <v>0</v>
      </c>
      <c r="H311" s="22">
        <v>12</v>
      </c>
      <c r="I311" s="22">
        <v>0</v>
      </c>
      <c r="J311" s="22">
        <v>0</v>
      </c>
      <c r="K311" s="22">
        <v>0</v>
      </c>
      <c r="L311" s="22">
        <v>359486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217938</v>
      </c>
      <c r="F312" s="22">
        <v>0</v>
      </c>
      <c r="G312" s="22">
        <v>0</v>
      </c>
      <c r="H312" s="22">
        <v>299</v>
      </c>
      <c r="I312" s="22">
        <v>0</v>
      </c>
      <c r="J312" s="22">
        <v>0</v>
      </c>
      <c r="K312" s="22">
        <v>0</v>
      </c>
      <c r="L312" s="22">
        <v>218237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258226</v>
      </c>
      <c r="F313" s="22">
        <v>0</v>
      </c>
      <c r="G313" s="22">
        <v>10</v>
      </c>
      <c r="H313" s="22">
        <v>4073</v>
      </c>
      <c r="I313" s="22">
        <v>0</v>
      </c>
      <c r="J313" s="22">
        <v>122</v>
      </c>
      <c r="K313" s="22">
        <v>0</v>
      </c>
      <c r="L313" s="22">
        <v>262431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100700</v>
      </c>
      <c r="F314" s="22">
        <v>0</v>
      </c>
      <c r="G314" s="22">
        <v>0</v>
      </c>
      <c r="H314" s="22">
        <v>2504</v>
      </c>
      <c r="I314" s="22">
        <v>0</v>
      </c>
      <c r="J314" s="22">
        <v>0</v>
      </c>
      <c r="K314" s="22">
        <v>0</v>
      </c>
      <c r="L314" s="22">
        <v>103204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502482</v>
      </c>
      <c r="F315" s="22">
        <v>564</v>
      </c>
      <c r="G315" s="22">
        <v>200</v>
      </c>
      <c r="H315" s="22">
        <v>300</v>
      </c>
      <c r="I315" s="22">
        <v>0</v>
      </c>
      <c r="J315" s="22">
        <v>0</v>
      </c>
      <c r="K315" s="22">
        <v>0</v>
      </c>
      <c r="L315" s="22">
        <v>503546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414558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414558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107819</v>
      </c>
      <c r="F317" s="22">
        <v>1</v>
      </c>
      <c r="G317" s="22">
        <v>1</v>
      </c>
      <c r="H317" s="22">
        <v>149</v>
      </c>
      <c r="I317" s="22">
        <v>0</v>
      </c>
      <c r="J317" s="22">
        <v>0</v>
      </c>
      <c r="K317" s="22">
        <v>0</v>
      </c>
      <c r="L317" s="22">
        <v>107970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77771</v>
      </c>
      <c r="F318" s="22">
        <v>0</v>
      </c>
      <c r="G318" s="22">
        <v>0</v>
      </c>
      <c r="H318" s="22">
        <v>737</v>
      </c>
      <c r="I318" s="22">
        <v>0</v>
      </c>
      <c r="J318" s="22">
        <v>0</v>
      </c>
      <c r="K318" s="22">
        <v>0</v>
      </c>
      <c r="L318" s="22">
        <v>78508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411484</v>
      </c>
      <c r="F319" s="22">
        <v>0</v>
      </c>
      <c r="G319" s="22">
        <v>0</v>
      </c>
      <c r="H319" s="22">
        <v>2522</v>
      </c>
      <c r="I319" s="22">
        <v>0</v>
      </c>
      <c r="J319" s="22">
        <v>0</v>
      </c>
      <c r="K319" s="22">
        <v>0</v>
      </c>
      <c r="L319" s="22">
        <v>414006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186884</v>
      </c>
      <c r="F320" s="22">
        <v>0</v>
      </c>
      <c r="G320" s="22">
        <v>0</v>
      </c>
      <c r="H320" s="22">
        <v>1989</v>
      </c>
      <c r="I320" s="22">
        <v>0</v>
      </c>
      <c r="J320" s="22">
        <v>0</v>
      </c>
      <c r="K320" s="22">
        <v>0</v>
      </c>
      <c r="L320" s="22">
        <v>188873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462589</v>
      </c>
      <c r="F321" s="22">
        <v>0</v>
      </c>
      <c r="G321" s="22">
        <v>0</v>
      </c>
      <c r="H321" s="22">
        <v>3625</v>
      </c>
      <c r="I321" s="22">
        <v>0</v>
      </c>
      <c r="J321" s="22">
        <v>2</v>
      </c>
      <c r="K321" s="22">
        <v>0</v>
      </c>
      <c r="L321" s="22">
        <v>466216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310076</v>
      </c>
      <c r="F322" s="22">
        <v>1</v>
      </c>
      <c r="G322" s="22">
        <v>1</v>
      </c>
      <c r="H322" s="22">
        <v>3284</v>
      </c>
      <c r="I322" s="22">
        <v>0</v>
      </c>
      <c r="J322" s="22">
        <v>0</v>
      </c>
      <c r="K322" s="22">
        <v>0</v>
      </c>
      <c r="L322" s="22">
        <v>313362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1479</v>
      </c>
      <c r="F323" s="22">
        <v>5972</v>
      </c>
      <c r="G323" s="22">
        <v>0</v>
      </c>
      <c r="H323" s="22">
        <v>9694</v>
      </c>
      <c r="I323" s="22">
        <v>3908</v>
      </c>
      <c r="J323" s="22">
        <v>0</v>
      </c>
      <c r="K323" s="22">
        <v>0</v>
      </c>
      <c r="L323" s="22">
        <v>21053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1270</v>
      </c>
      <c r="I324" s="22">
        <v>0</v>
      </c>
      <c r="J324" s="22">
        <v>0</v>
      </c>
      <c r="K324" s="22">
        <v>0</v>
      </c>
      <c r="L324" s="22">
        <v>1270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10324</v>
      </c>
      <c r="F325" s="22">
        <v>742</v>
      </c>
      <c r="G325" s="22">
        <v>0</v>
      </c>
      <c r="H325" s="22">
        <v>5206</v>
      </c>
      <c r="I325" s="22">
        <v>0</v>
      </c>
      <c r="J325" s="22">
        <v>0</v>
      </c>
      <c r="K325" s="22">
        <v>0</v>
      </c>
      <c r="L325" s="22">
        <v>16272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474659</v>
      </c>
      <c r="F327" s="22">
        <v>856101</v>
      </c>
      <c r="G327" s="22">
        <v>227004</v>
      </c>
      <c r="H327" s="22">
        <v>500069</v>
      </c>
      <c r="I327" s="22">
        <v>0</v>
      </c>
      <c r="J327" s="22">
        <v>0</v>
      </c>
      <c r="K327" s="22">
        <v>0</v>
      </c>
      <c r="L327" s="22">
        <v>2057833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1076424</v>
      </c>
      <c r="F328" s="22">
        <v>1998363</v>
      </c>
      <c r="G328" s="22">
        <v>4771733</v>
      </c>
      <c r="H328" s="22">
        <v>23617867</v>
      </c>
      <c r="I328" s="22">
        <v>0</v>
      </c>
      <c r="J328" s="22">
        <v>2027337</v>
      </c>
      <c r="K328" s="22">
        <v>-276476</v>
      </c>
      <c r="L328" s="22">
        <v>33215248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18D3F-94F1-4BB4-9E57-E78DD4A006E9}">
  <dimension ref="A1:S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1279</v>
      </c>
      <c r="D1" s="20" t="s">
        <v>1309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1281</v>
      </c>
      <c r="F2" s="21" t="s">
        <v>1282</v>
      </c>
      <c r="G2" s="21" t="s">
        <v>1180</v>
      </c>
      <c r="H2" s="21" t="s">
        <v>1283</v>
      </c>
      <c r="I2" s="21" t="s">
        <v>1284</v>
      </c>
      <c r="J2" s="21" t="s">
        <v>1285</v>
      </c>
      <c r="K2" s="21" t="s">
        <v>1286</v>
      </c>
      <c r="L2" s="21" t="s">
        <v>1287</v>
      </c>
      <c r="M2" s="21" t="s">
        <v>1288</v>
      </c>
      <c r="N2" s="21" t="s">
        <v>1289</v>
      </c>
      <c r="O2" s="21" t="s">
        <v>1290</v>
      </c>
      <c r="P2" s="21" t="s">
        <v>1291</v>
      </c>
      <c r="Q2" s="21" t="s">
        <v>64</v>
      </c>
      <c r="R2" s="21" t="s">
        <v>1292</v>
      </c>
      <c r="S2" s="21" t="s">
        <v>1293</v>
      </c>
    </row>
    <row r="3" spans="1:19" x14ac:dyDescent="0.25">
      <c r="A3" s="21"/>
      <c r="B3" s="21"/>
      <c r="C3" s="21"/>
      <c r="D3" s="21" t="s">
        <v>88</v>
      </c>
      <c r="E3" s="21" t="s">
        <v>1294</v>
      </c>
      <c r="F3" s="21" t="s">
        <v>1295</v>
      </c>
      <c r="G3" s="21" t="s">
        <v>1296</v>
      </c>
      <c r="H3" s="21" t="s">
        <v>1297</v>
      </c>
      <c r="I3" s="21" t="s">
        <v>1298</v>
      </c>
      <c r="J3" s="21" t="s">
        <v>1299</v>
      </c>
      <c r="K3" s="21" t="s">
        <v>1300</v>
      </c>
      <c r="L3" s="21" t="s">
        <v>1301</v>
      </c>
      <c r="M3" s="21" t="s">
        <v>1302</v>
      </c>
      <c r="N3" s="21" t="s">
        <v>1303</v>
      </c>
      <c r="O3" s="21" t="s">
        <v>1304</v>
      </c>
      <c r="P3" s="21" t="s">
        <v>1305</v>
      </c>
      <c r="Q3" s="21" t="s">
        <v>1306</v>
      </c>
      <c r="R3" s="21" t="s">
        <v>1307</v>
      </c>
      <c r="S3" s="21" t="s">
        <v>1308</v>
      </c>
    </row>
    <row r="4" spans="1:1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27440</v>
      </c>
      <c r="F4" s="22">
        <v>47460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74900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31578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31578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697000</v>
      </c>
      <c r="F7" s="22">
        <v>15481000</v>
      </c>
      <c r="G7" s="22">
        <v>0</v>
      </c>
      <c r="H7" s="22">
        <v>356000</v>
      </c>
      <c r="I7" s="22">
        <v>0</v>
      </c>
      <c r="J7" s="22">
        <v>0</v>
      </c>
      <c r="K7" s="22">
        <v>0</v>
      </c>
      <c r="L7" s="22">
        <v>16534000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83375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83375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930559</v>
      </c>
      <c r="F10" s="22">
        <v>4076580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5007139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1618000</v>
      </c>
      <c r="F11" s="22">
        <v>25490000</v>
      </c>
      <c r="G11" s="22">
        <v>0</v>
      </c>
      <c r="H11" s="22">
        <v>0</v>
      </c>
      <c r="I11" s="22">
        <v>0</v>
      </c>
      <c r="J11" s="22">
        <v>7000</v>
      </c>
      <c r="K11" s="22">
        <v>0</v>
      </c>
      <c r="L11" s="22">
        <v>27115000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326000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326000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11768</v>
      </c>
      <c r="F13" s="22">
        <v>624783</v>
      </c>
      <c r="G13" s="22">
        <v>0</v>
      </c>
      <c r="H13" s="22">
        <v>0</v>
      </c>
      <c r="I13" s="22">
        <v>0</v>
      </c>
      <c r="J13" s="22">
        <v>3162</v>
      </c>
      <c r="K13" s="22">
        <v>-288874</v>
      </c>
      <c r="L13" s="22">
        <v>350839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119188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119188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151</v>
      </c>
      <c r="F15" s="22">
        <v>532252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532403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60000</v>
      </c>
      <c r="F16" s="22">
        <v>1112000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1172000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91699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91699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86000</v>
      </c>
      <c r="F18" s="22">
        <v>877000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963000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75330</v>
      </c>
      <c r="F19" s="22">
        <v>1585104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1660434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38129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38129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237564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237564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9359</v>
      </c>
      <c r="F22" s="22">
        <v>17035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26394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100511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100511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117167</v>
      </c>
      <c r="F24" s="22">
        <v>572828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689995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7599</v>
      </c>
      <c r="F25" s="22">
        <v>173041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180640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51454</v>
      </c>
      <c r="F26" s="22">
        <v>159740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211194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104867</v>
      </c>
      <c r="F27" s="22">
        <v>111563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216430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88530</v>
      </c>
      <c r="F28" s="22">
        <v>525917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614447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1704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1704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3211</v>
      </c>
      <c r="F30" s="22">
        <v>9721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12932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1374</v>
      </c>
      <c r="F31" s="22">
        <v>1999</v>
      </c>
      <c r="G31" s="22">
        <v>0</v>
      </c>
      <c r="H31" s="22">
        <v>0</v>
      </c>
      <c r="I31" s="22">
        <v>0</v>
      </c>
      <c r="J31" s="22">
        <v>12316</v>
      </c>
      <c r="K31" s="22">
        <v>0</v>
      </c>
      <c r="L31" s="22">
        <v>15689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28443</v>
      </c>
      <c r="H32" s="22">
        <v>0</v>
      </c>
      <c r="I32" s="22">
        <v>0</v>
      </c>
      <c r="J32" s="22">
        <v>0</v>
      </c>
      <c r="K32" s="22">
        <v>0</v>
      </c>
      <c r="L32" s="22">
        <v>28443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8541</v>
      </c>
      <c r="F33" s="22">
        <v>505172</v>
      </c>
      <c r="G33" s="22">
        <v>874313</v>
      </c>
      <c r="H33" s="22">
        <v>0</v>
      </c>
      <c r="I33" s="22">
        <v>0</v>
      </c>
      <c r="J33" s="22">
        <v>2494</v>
      </c>
      <c r="K33" s="22">
        <v>0</v>
      </c>
      <c r="L33" s="22">
        <v>1390520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57737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57737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246</v>
      </c>
      <c r="F35" s="22">
        <v>22938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23184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6822</v>
      </c>
      <c r="F36" s="22">
        <v>54817</v>
      </c>
      <c r="G36" s="22">
        <v>0</v>
      </c>
      <c r="H36" s="22">
        <v>0</v>
      </c>
      <c r="I36" s="22">
        <v>0</v>
      </c>
      <c r="J36" s="22">
        <v>15632</v>
      </c>
      <c r="K36" s="22">
        <v>0</v>
      </c>
      <c r="L36" s="22">
        <v>77271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448</v>
      </c>
      <c r="F37" s="22">
        <v>6607</v>
      </c>
      <c r="G37" s="22">
        <v>0</v>
      </c>
      <c r="H37" s="22">
        <v>0</v>
      </c>
      <c r="I37" s="22">
        <v>0</v>
      </c>
      <c r="J37" s="22">
        <v>2067</v>
      </c>
      <c r="K37" s="22">
        <v>0</v>
      </c>
      <c r="L37" s="22">
        <v>9122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4791</v>
      </c>
      <c r="F38" s="22">
        <v>8274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13065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5930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5930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8870</v>
      </c>
      <c r="F41" s="22">
        <v>43457</v>
      </c>
      <c r="G41" s="22">
        <v>0</v>
      </c>
      <c r="H41" s="22">
        <v>0</v>
      </c>
      <c r="I41" s="22">
        <v>0</v>
      </c>
      <c r="J41" s="22">
        <v>3287</v>
      </c>
      <c r="K41" s="22">
        <v>0</v>
      </c>
      <c r="L41" s="22">
        <v>55614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2555135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2555135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264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264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1610</v>
      </c>
      <c r="F45" s="22">
        <v>30276</v>
      </c>
      <c r="G45" s="22">
        <v>0</v>
      </c>
      <c r="H45" s="22">
        <v>0</v>
      </c>
      <c r="I45" s="22">
        <v>0</v>
      </c>
      <c r="J45" s="22">
        <v>1425</v>
      </c>
      <c r="K45" s="22">
        <v>0</v>
      </c>
      <c r="L45" s="22">
        <v>33311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2019</v>
      </c>
      <c r="F47" s="22">
        <v>53156</v>
      </c>
      <c r="G47" s="22">
        <v>0</v>
      </c>
      <c r="H47" s="22">
        <v>0</v>
      </c>
      <c r="I47" s="22">
        <v>0</v>
      </c>
      <c r="J47" s="22">
        <v>5791</v>
      </c>
      <c r="K47" s="22">
        <v>0</v>
      </c>
      <c r="L47" s="22">
        <v>60966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44190</v>
      </c>
      <c r="F48" s="22">
        <v>0</v>
      </c>
      <c r="G48" s="22">
        <v>0</v>
      </c>
      <c r="H48" s="22">
        <v>466075</v>
      </c>
      <c r="I48" s="22">
        <v>0</v>
      </c>
      <c r="J48" s="22">
        <v>0</v>
      </c>
      <c r="K48" s="22">
        <v>19237</v>
      </c>
      <c r="L48" s="22">
        <v>529502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1363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1363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39817</v>
      </c>
      <c r="F50" s="22">
        <v>4278</v>
      </c>
      <c r="G50" s="22">
        <v>0</v>
      </c>
      <c r="H50" s="22">
        <v>0</v>
      </c>
      <c r="I50" s="22">
        <v>0</v>
      </c>
      <c r="J50" s="22">
        <v>16961</v>
      </c>
      <c r="K50" s="22">
        <v>0</v>
      </c>
      <c r="L50" s="22">
        <v>61056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103402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103402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10388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10388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120274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120274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2714</v>
      </c>
      <c r="F54" s="22">
        <v>19845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22559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13406</v>
      </c>
      <c r="F55" s="22">
        <v>1062503</v>
      </c>
      <c r="G55" s="22">
        <v>0</v>
      </c>
      <c r="H55" s="22">
        <v>0</v>
      </c>
      <c r="I55" s="22">
        <v>0</v>
      </c>
      <c r="J55" s="22">
        <v>30034</v>
      </c>
      <c r="K55" s="22">
        <v>0</v>
      </c>
      <c r="L55" s="22">
        <v>1105943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273</v>
      </c>
      <c r="F56" s="22">
        <v>1842</v>
      </c>
      <c r="G56" s="22">
        <v>0</v>
      </c>
      <c r="H56" s="22">
        <v>0</v>
      </c>
      <c r="I56" s="22">
        <v>0</v>
      </c>
      <c r="J56" s="22">
        <v>17308</v>
      </c>
      <c r="K56" s="22">
        <v>0</v>
      </c>
      <c r="L56" s="22">
        <v>19423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1604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1604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23851</v>
      </c>
      <c r="F58" s="22">
        <v>0</v>
      </c>
      <c r="G58" s="22">
        <v>0</v>
      </c>
      <c r="H58" s="22">
        <v>431336</v>
      </c>
      <c r="I58" s="22">
        <v>0</v>
      </c>
      <c r="J58" s="22">
        <v>0</v>
      </c>
      <c r="K58" s="22">
        <v>0</v>
      </c>
      <c r="L58" s="22">
        <v>455187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7177</v>
      </c>
      <c r="F59" s="22">
        <v>9856</v>
      </c>
      <c r="G59" s="22">
        <v>0</v>
      </c>
      <c r="H59" s="22">
        <v>0</v>
      </c>
      <c r="I59" s="22">
        <v>0</v>
      </c>
      <c r="J59" s="22">
        <v>7290</v>
      </c>
      <c r="K59" s="22">
        <v>0</v>
      </c>
      <c r="L59" s="22">
        <v>24323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5429</v>
      </c>
      <c r="F60" s="22">
        <v>1863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7292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26558</v>
      </c>
      <c r="F61" s="22">
        <v>203033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229591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846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846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11064</v>
      </c>
      <c r="F63" s="22">
        <v>10104</v>
      </c>
      <c r="G63" s="22">
        <v>0</v>
      </c>
      <c r="H63" s="22">
        <v>0</v>
      </c>
      <c r="I63" s="22">
        <v>0</v>
      </c>
      <c r="J63" s="22">
        <v>3529</v>
      </c>
      <c r="K63" s="22">
        <v>0</v>
      </c>
      <c r="L63" s="22">
        <v>24697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516947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516947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6202</v>
      </c>
      <c r="F65" s="22">
        <v>15472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21674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23</v>
      </c>
      <c r="G66" s="22">
        <v>1090</v>
      </c>
      <c r="H66" s="22">
        <v>0</v>
      </c>
      <c r="I66" s="22">
        <v>0</v>
      </c>
      <c r="J66" s="22">
        <v>0</v>
      </c>
      <c r="K66" s="22">
        <v>0</v>
      </c>
      <c r="L66" s="22">
        <v>1090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757</v>
      </c>
      <c r="G67" s="22">
        <v>0</v>
      </c>
      <c r="H67" s="22">
        <v>77</v>
      </c>
      <c r="I67" s="22">
        <v>0</v>
      </c>
      <c r="J67" s="22">
        <v>137</v>
      </c>
      <c r="K67" s="22">
        <v>0</v>
      </c>
      <c r="L67" s="22">
        <v>971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4092</v>
      </c>
      <c r="F68" s="22">
        <v>2809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6901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646761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646761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4159</v>
      </c>
      <c r="F70" s="22">
        <v>82041</v>
      </c>
      <c r="G70" s="22">
        <v>0</v>
      </c>
      <c r="H70" s="22">
        <v>0</v>
      </c>
      <c r="I70" s="22">
        <v>0</v>
      </c>
      <c r="J70" s="22">
        <v>556</v>
      </c>
      <c r="K70" s="22">
        <v>0</v>
      </c>
      <c r="L70" s="22">
        <v>86756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7269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7269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60920</v>
      </c>
      <c r="G72" s="22">
        <v>0</v>
      </c>
      <c r="H72" s="22">
        <v>0</v>
      </c>
      <c r="I72" s="22">
        <v>0</v>
      </c>
      <c r="J72" s="22">
        <v>12479</v>
      </c>
      <c r="K72" s="22">
        <v>0</v>
      </c>
      <c r="L72" s="22">
        <v>73399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4414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4414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3389</v>
      </c>
      <c r="F75" s="22">
        <v>0</v>
      </c>
      <c r="G75" s="22">
        <v>0</v>
      </c>
      <c r="H75" s="22">
        <v>0</v>
      </c>
      <c r="I75" s="22">
        <v>0</v>
      </c>
      <c r="J75" s="22">
        <v>38573</v>
      </c>
      <c r="K75" s="22">
        <v>0</v>
      </c>
      <c r="L75" s="22">
        <v>41962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348095</v>
      </c>
      <c r="F78" s="22">
        <v>4456358</v>
      </c>
      <c r="G78" s="22">
        <v>0</v>
      </c>
      <c r="H78" s="22">
        <v>0</v>
      </c>
      <c r="I78" s="22">
        <v>0</v>
      </c>
      <c r="J78" s="22">
        <v>233</v>
      </c>
      <c r="K78" s="22">
        <v>0</v>
      </c>
      <c r="L78" s="22">
        <v>4804686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16912</v>
      </c>
      <c r="F79" s="22">
        <v>429</v>
      </c>
      <c r="G79" s="22">
        <v>0</v>
      </c>
      <c r="H79" s="22">
        <v>0</v>
      </c>
      <c r="I79" s="22">
        <v>0</v>
      </c>
      <c r="J79" s="22">
        <v>15727</v>
      </c>
      <c r="K79" s="22">
        <v>-15300</v>
      </c>
      <c r="L79" s="22">
        <v>17768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967</v>
      </c>
      <c r="F81" s="22">
        <v>8931</v>
      </c>
      <c r="G81" s="22">
        <v>0</v>
      </c>
      <c r="H81" s="22">
        <v>0</v>
      </c>
      <c r="I81" s="22">
        <v>0</v>
      </c>
      <c r="J81" s="22">
        <v>37194</v>
      </c>
      <c r="K81" s="22">
        <v>0</v>
      </c>
      <c r="L81" s="22">
        <v>47092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1815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1815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377</v>
      </c>
      <c r="F83" s="22">
        <v>16842</v>
      </c>
      <c r="G83" s="22">
        <v>0</v>
      </c>
      <c r="H83" s="22">
        <v>0</v>
      </c>
      <c r="I83" s="22">
        <v>0</v>
      </c>
      <c r="J83" s="22">
        <v>2526</v>
      </c>
      <c r="K83" s="22">
        <v>0</v>
      </c>
      <c r="L83" s="22">
        <v>19745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319152</v>
      </c>
      <c r="F84" s="22">
        <v>4122409</v>
      </c>
      <c r="G84" s="22">
        <v>0</v>
      </c>
      <c r="H84" s="22">
        <v>0</v>
      </c>
      <c r="I84" s="22">
        <v>0</v>
      </c>
      <c r="J84" s="22">
        <v>8874</v>
      </c>
      <c r="K84" s="22">
        <v>0</v>
      </c>
      <c r="L84" s="22">
        <v>4450435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11556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11556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11609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11609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549</v>
      </c>
      <c r="F87" s="22">
        <v>2145</v>
      </c>
      <c r="G87" s="22">
        <v>0</v>
      </c>
      <c r="H87" s="22">
        <v>0</v>
      </c>
      <c r="I87" s="22">
        <v>0</v>
      </c>
      <c r="J87" s="22">
        <v>22264</v>
      </c>
      <c r="K87" s="22">
        <v>0</v>
      </c>
      <c r="L87" s="22">
        <v>24958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7283</v>
      </c>
      <c r="F88" s="22">
        <v>35333</v>
      </c>
      <c r="G88" s="22">
        <v>0</v>
      </c>
      <c r="H88" s="22">
        <v>0</v>
      </c>
      <c r="I88" s="22">
        <v>0</v>
      </c>
      <c r="J88" s="22">
        <v>1236</v>
      </c>
      <c r="K88" s="22">
        <v>0</v>
      </c>
      <c r="L88" s="22">
        <v>43852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892</v>
      </c>
      <c r="F89" s="22">
        <v>4219</v>
      </c>
      <c r="G89" s="22">
        <v>0</v>
      </c>
      <c r="H89" s="22">
        <v>0</v>
      </c>
      <c r="I89" s="22">
        <v>0</v>
      </c>
      <c r="J89" s="22">
        <v>24</v>
      </c>
      <c r="K89" s="22">
        <v>0</v>
      </c>
      <c r="L89" s="22">
        <v>5135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1992</v>
      </c>
      <c r="F90" s="22">
        <v>14954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16946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10162</v>
      </c>
      <c r="F91" s="22">
        <v>24750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34912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635</v>
      </c>
      <c r="F92" s="22">
        <v>75112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75747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115120</v>
      </c>
      <c r="F93" s="22">
        <v>668410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783530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2402</v>
      </c>
      <c r="F94" s="22">
        <v>40972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43374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2327</v>
      </c>
      <c r="F95" s="22">
        <v>18291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20618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10551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10551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11593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11593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5626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5626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71778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71778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2146</v>
      </c>
      <c r="F102" s="22">
        <v>14630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16776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3953</v>
      </c>
      <c r="F106" s="22">
        <v>77424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81377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36574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36574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11795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11795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2588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2588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20324</v>
      </c>
      <c r="I110" s="22">
        <v>0</v>
      </c>
      <c r="J110" s="22">
        <v>0</v>
      </c>
      <c r="K110" s="22">
        <v>0</v>
      </c>
      <c r="L110" s="22">
        <v>20324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79023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79023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22778</v>
      </c>
      <c r="F113" s="22">
        <v>82285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105063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29121</v>
      </c>
      <c r="F114" s="22">
        <v>5110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34231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1645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1645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387569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387569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20322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20322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15201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15201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36773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36773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79500</v>
      </c>
      <c r="F121" s="22">
        <v>410998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490498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2113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2113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233797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233797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912</v>
      </c>
      <c r="F124" s="22">
        <v>52088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53000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31883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31883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12226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12226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0</v>
      </c>
      <c r="G127" s="22">
        <v>66900</v>
      </c>
      <c r="H127" s="22">
        <v>0</v>
      </c>
      <c r="I127" s="22">
        <v>0</v>
      </c>
      <c r="J127" s="22">
        <v>0</v>
      </c>
      <c r="K127" s="22">
        <v>0</v>
      </c>
      <c r="L127" s="22">
        <v>66900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13134</v>
      </c>
      <c r="F128" s="22">
        <v>37285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50419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3568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3568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64641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64641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62759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62759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88133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88133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58358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58358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25077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25077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23903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23903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4812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4812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2655</v>
      </c>
      <c r="F140" s="22">
        <v>4387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7042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5530</v>
      </c>
      <c r="F141" s="22">
        <v>35227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40757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23116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23116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14627</v>
      </c>
      <c r="F143" s="22">
        <v>15501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30128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21921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21921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421</v>
      </c>
      <c r="F145" s="22">
        <v>1169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1590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30798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30798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444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444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5139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5139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8231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8231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309849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309849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2010</v>
      </c>
      <c r="F156" s="22">
        <v>5425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7435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49343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49343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48280</v>
      </c>
      <c r="G158" s="22">
        <v>0</v>
      </c>
      <c r="H158" s="22">
        <v>60986</v>
      </c>
      <c r="I158" s="22">
        <v>0</v>
      </c>
      <c r="J158" s="22">
        <v>0</v>
      </c>
      <c r="K158" s="22">
        <v>0</v>
      </c>
      <c r="L158" s="22">
        <v>109266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13233</v>
      </c>
      <c r="F159" s="22">
        <v>52194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65427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7420</v>
      </c>
      <c r="F160" s="22">
        <v>16400</v>
      </c>
      <c r="G160" s="22">
        <v>0</v>
      </c>
      <c r="H160" s="22">
        <v>0</v>
      </c>
      <c r="I160" s="22">
        <v>0</v>
      </c>
      <c r="J160" s="22">
        <v>0</v>
      </c>
      <c r="K160" s="22">
        <v>40</v>
      </c>
      <c r="L160" s="22">
        <v>23860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18094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18094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30323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30323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102332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102332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1054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1054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2913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2913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291359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291359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23692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23692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15022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15022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1823</v>
      </c>
      <c r="F171" s="22">
        <v>283658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285481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29583</v>
      </c>
      <c r="F173" s="22">
        <v>7521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37104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107388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107388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19724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19724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14039</v>
      </c>
      <c r="F177" s="22">
        <v>11185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25224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5862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5862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37528</v>
      </c>
      <c r="F179" s="22">
        <v>10532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48060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9711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9711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18146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18146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18483</v>
      </c>
      <c r="I182" s="22">
        <v>0</v>
      </c>
      <c r="J182" s="22">
        <v>0</v>
      </c>
      <c r="K182" s="22">
        <v>0</v>
      </c>
      <c r="L182" s="22">
        <v>18483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10005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10005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22458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22458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13413</v>
      </c>
      <c r="F185" s="22">
        <v>52429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65842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4120</v>
      </c>
      <c r="F186" s="22">
        <v>2766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6886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999090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999090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123512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123512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2157</v>
      </c>
      <c r="F189" s="22">
        <v>12753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14910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47000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47000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40080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40080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68639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68639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2488</v>
      </c>
      <c r="F194" s="22">
        <v>144550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147038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1779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1779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4487</v>
      </c>
      <c r="F200" s="22">
        <v>865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5352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7417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7417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0</v>
      </c>
      <c r="F207" s="22">
        <v>21145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21145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4532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4532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1792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1792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4392</v>
      </c>
      <c r="F216" s="22">
        <v>35774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40166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1923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1923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1710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1710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1307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1307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750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750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1145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1145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10233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10233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1583</v>
      </c>
      <c r="F230" s="22">
        <v>3524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5107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2192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2192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74178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74178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1857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1857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1407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1407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985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985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536</v>
      </c>
      <c r="F245" s="22">
        <v>4071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4607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10675</v>
      </c>
      <c r="F246" s="22">
        <v>17893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28568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1617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1617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631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631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1542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1542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1636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1636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2389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2389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3182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3182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387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387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540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540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1699</v>
      </c>
      <c r="F323" s="22">
        <v>15830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17529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606</v>
      </c>
      <c r="F324" s="22">
        <v>8415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9021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13729</v>
      </c>
      <c r="F325" s="22">
        <v>6542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20271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24833</v>
      </c>
      <c r="F327" s="22">
        <v>23304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48137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3297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3297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8CD8-4EB5-4BA2-8255-B28ABF45B572}">
  <dimension ref="A1:S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1279</v>
      </c>
      <c r="D1" s="20" t="s">
        <v>1310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1281</v>
      </c>
      <c r="F2" s="21" t="s">
        <v>1282</v>
      </c>
      <c r="G2" s="21" t="s">
        <v>1180</v>
      </c>
      <c r="H2" s="21" t="s">
        <v>1283</v>
      </c>
      <c r="I2" s="21" t="s">
        <v>1284</v>
      </c>
      <c r="J2" s="21" t="s">
        <v>1285</v>
      </c>
      <c r="K2" s="21" t="s">
        <v>1286</v>
      </c>
      <c r="L2" s="21" t="s">
        <v>1287</v>
      </c>
      <c r="M2" s="21" t="s">
        <v>1288</v>
      </c>
      <c r="N2" s="21" t="s">
        <v>1289</v>
      </c>
      <c r="O2" s="21" t="s">
        <v>1290</v>
      </c>
      <c r="P2" s="21" t="s">
        <v>1291</v>
      </c>
      <c r="Q2" s="21" t="s">
        <v>64</v>
      </c>
      <c r="R2" s="21" t="s">
        <v>1292</v>
      </c>
      <c r="S2" s="21" t="s">
        <v>1293</v>
      </c>
    </row>
    <row r="3" spans="1:19" x14ac:dyDescent="0.25">
      <c r="A3" s="21"/>
      <c r="B3" s="21"/>
      <c r="C3" s="21"/>
      <c r="D3" s="21" t="s">
        <v>88</v>
      </c>
      <c r="E3" s="21" t="s">
        <v>1294</v>
      </c>
      <c r="F3" s="21" t="s">
        <v>1295</v>
      </c>
      <c r="G3" s="21" t="s">
        <v>1296</v>
      </c>
      <c r="H3" s="21" t="s">
        <v>1297</v>
      </c>
      <c r="I3" s="21" t="s">
        <v>1298</v>
      </c>
      <c r="J3" s="21" t="s">
        <v>1299</v>
      </c>
      <c r="K3" s="21" t="s">
        <v>1300</v>
      </c>
      <c r="L3" s="21" t="s">
        <v>1301</v>
      </c>
      <c r="M3" s="21" t="s">
        <v>1302</v>
      </c>
      <c r="N3" s="21" t="s">
        <v>1303</v>
      </c>
      <c r="O3" s="21" t="s">
        <v>1304</v>
      </c>
      <c r="P3" s="21" t="s">
        <v>1305</v>
      </c>
      <c r="Q3" s="21" t="s">
        <v>1306</v>
      </c>
      <c r="R3" s="21" t="s">
        <v>1307</v>
      </c>
      <c r="S3" s="21" t="s">
        <v>1308</v>
      </c>
    </row>
    <row r="4" spans="1:1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55506294</v>
      </c>
      <c r="F4" s="22">
        <v>18255567</v>
      </c>
      <c r="G4" s="22">
        <v>653</v>
      </c>
      <c r="H4" s="22">
        <v>845555</v>
      </c>
      <c r="I4" s="22">
        <v>0</v>
      </c>
      <c r="J4" s="22">
        <v>133741</v>
      </c>
      <c r="K4" s="22">
        <v>893320</v>
      </c>
      <c r="L4" s="22">
        <v>75635130</v>
      </c>
      <c r="M4" s="22">
        <v>27582208</v>
      </c>
      <c r="N4" s="22">
        <v>7024553</v>
      </c>
      <c r="O4" s="22">
        <v>675508</v>
      </c>
      <c r="P4" s="22">
        <v>0</v>
      </c>
      <c r="Q4" s="22">
        <v>6836</v>
      </c>
      <c r="R4" s="22">
        <v>145920</v>
      </c>
      <c r="S4" s="22">
        <v>35435025</v>
      </c>
    </row>
    <row r="5" spans="1:1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23082649</v>
      </c>
      <c r="F5" s="22">
        <v>2171564</v>
      </c>
      <c r="G5" s="22">
        <v>1100</v>
      </c>
      <c r="H5" s="22">
        <v>201747</v>
      </c>
      <c r="I5" s="22">
        <v>0</v>
      </c>
      <c r="J5" s="22">
        <v>4720</v>
      </c>
      <c r="K5" s="22">
        <v>-4952</v>
      </c>
      <c r="L5" s="22">
        <v>25456828</v>
      </c>
      <c r="M5" s="22">
        <v>7982333</v>
      </c>
      <c r="N5" s="22">
        <v>892292</v>
      </c>
      <c r="O5" s="22">
        <v>172764</v>
      </c>
      <c r="P5" s="22">
        <v>1628</v>
      </c>
      <c r="Q5" s="22">
        <v>0</v>
      </c>
      <c r="R5" s="22">
        <v>0</v>
      </c>
      <c r="S5" s="22">
        <v>9049017</v>
      </c>
    </row>
    <row r="6" spans="1:1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9417926</v>
      </c>
      <c r="F6" s="22">
        <v>3738070</v>
      </c>
      <c r="G6" s="22">
        <v>0</v>
      </c>
      <c r="H6" s="22">
        <v>349692</v>
      </c>
      <c r="I6" s="22">
        <v>0</v>
      </c>
      <c r="J6" s="22">
        <v>5134</v>
      </c>
      <c r="K6" s="22">
        <v>0</v>
      </c>
      <c r="L6" s="22">
        <v>13510822</v>
      </c>
      <c r="M6" s="22">
        <v>2711177</v>
      </c>
      <c r="N6" s="22">
        <v>1191365</v>
      </c>
      <c r="O6" s="22">
        <v>143220</v>
      </c>
      <c r="P6" s="22">
        <v>2067</v>
      </c>
      <c r="Q6" s="22">
        <v>0</v>
      </c>
      <c r="R6" s="22">
        <v>0</v>
      </c>
      <c r="S6" s="22">
        <v>4047829</v>
      </c>
    </row>
    <row r="7" spans="1:1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1108382000</v>
      </c>
      <c r="F7" s="22">
        <v>1017564000</v>
      </c>
      <c r="G7" s="22">
        <v>0</v>
      </c>
      <c r="H7" s="22">
        <v>44780000</v>
      </c>
      <c r="I7" s="22">
        <v>0</v>
      </c>
      <c r="J7" s="22">
        <v>1499000</v>
      </c>
      <c r="K7" s="22">
        <v>0</v>
      </c>
      <c r="L7" s="22">
        <v>2172225000</v>
      </c>
      <c r="M7" s="22">
        <v>579437000</v>
      </c>
      <c r="N7" s="22">
        <v>206483000</v>
      </c>
      <c r="O7" s="22">
        <v>0</v>
      </c>
      <c r="P7" s="22">
        <v>0</v>
      </c>
      <c r="Q7" s="22">
        <v>3472000</v>
      </c>
      <c r="R7" s="22">
        <v>0</v>
      </c>
      <c r="S7" s="22">
        <v>789392000</v>
      </c>
    </row>
    <row r="8" spans="1:1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19230018</v>
      </c>
      <c r="F8" s="22">
        <v>8225595</v>
      </c>
      <c r="G8" s="22">
        <v>0</v>
      </c>
      <c r="H8" s="22">
        <v>405803</v>
      </c>
      <c r="I8" s="22">
        <v>0</v>
      </c>
      <c r="J8" s="22">
        <v>8175</v>
      </c>
      <c r="K8" s="22">
        <v>0</v>
      </c>
      <c r="L8" s="22">
        <v>27869591</v>
      </c>
      <c r="M8" s="22">
        <v>5548573</v>
      </c>
      <c r="N8" s="22">
        <v>2324765</v>
      </c>
      <c r="O8" s="22">
        <v>56480</v>
      </c>
      <c r="P8" s="22">
        <v>5874</v>
      </c>
      <c r="Q8" s="22">
        <v>0</v>
      </c>
      <c r="R8" s="22">
        <v>0</v>
      </c>
      <c r="S8" s="22">
        <v>7935692</v>
      </c>
    </row>
    <row r="9" spans="1:1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16814236</v>
      </c>
      <c r="F9" s="22">
        <v>2034407</v>
      </c>
      <c r="G9" s="22">
        <v>3610</v>
      </c>
      <c r="H9" s="22">
        <v>401960</v>
      </c>
      <c r="I9" s="22">
        <v>0</v>
      </c>
      <c r="J9" s="22">
        <v>3587</v>
      </c>
      <c r="K9" s="22">
        <v>0</v>
      </c>
      <c r="L9" s="22">
        <v>19257800</v>
      </c>
      <c r="M9" s="22">
        <v>9979742</v>
      </c>
      <c r="N9" s="22">
        <v>1305476</v>
      </c>
      <c r="O9" s="22">
        <v>0</v>
      </c>
      <c r="P9" s="22">
        <v>0</v>
      </c>
      <c r="Q9" s="22">
        <v>3030</v>
      </c>
      <c r="R9" s="22">
        <v>0</v>
      </c>
      <c r="S9" s="22">
        <v>11288248</v>
      </c>
    </row>
    <row r="10" spans="1:1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14364736</v>
      </c>
      <c r="F10" s="22">
        <v>7504345</v>
      </c>
      <c r="G10" s="22">
        <v>14162</v>
      </c>
      <c r="H10" s="22">
        <v>349156</v>
      </c>
      <c r="I10" s="22">
        <v>0</v>
      </c>
      <c r="J10" s="22">
        <v>2035</v>
      </c>
      <c r="K10" s="22">
        <v>0</v>
      </c>
      <c r="L10" s="22">
        <v>22234434</v>
      </c>
      <c r="M10" s="22">
        <v>4023017</v>
      </c>
      <c r="N10" s="22">
        <v>2279496</v>
      </c>
      <c r="O10" s="22">
        <v>218971</v>
      </c>
      <c r="P10" s="22">
        <v>0</v>
      </c>
      <c r="Q10" s="22">
        <v>2037</v>
      </c>
      <c r="R10" s="22">
        <v>0</v>
      </c>
      <c r="S10" s="22">
        <v>6523521</v>
      </c>
    </row>
    <row r="11" spans="1:1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1062450000</v>
      </c>
      <c r="F11" s="22">
        <v>827269000</v>
      </c>
      <c r="G11" s="22">
        <v>0</v>
      </c>
      <c r="H11" s="22">
        <v>52523000</v>
      </c>
      <c r="I11" s="22">
        <v>0</v>
      </c>
      <c r="J11" s="22">
        <v>461000</v>
      </c>
      <c r="K11" s="22">
        <v>-16251000</v>
      </c>
      <c r="L11" s="22">
        <v>1926452000</v>
      </c>
      <c r="M11" s="22">
        <v>354201000</v>
      </c>
      <c r="N11" s="22">
        <v>142909000</v>
      </c>
      <c r="O11" s="22">
        <v>0</v>
      </c>
      <c r="P11" s="22">
        <v>0</v>
      </c>
      <c r="Q11" s="22">
        <v>183000</v>
      </c>
      <c r="R11" s="22">
        <v>-5654000</v>
      </c>
      <c r="S11" s="22">
        <v>491639000</v>
      </c>
    </row>
    <row r="12" spans="1:1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22171000</v>
      </c>
      <c r="F12" s="22">
        <v>12133000</v>
      </c>
      <c r="G12" s="22">
        <v>18924000</v>
      </c>
      <c r="H12" s="22">
        <v>1174000</v>
      </c>
      <c r="I12" s="22">
        <v>0</v>
      </c>
      <c r="J12" s="22">
        <v>7000</v>
      </c>
      <c r="K12" s="22">
        <v>0</v>
      </c>
      <c r="L12" s="22">
        <v>54409000</v>
      </c>
      <c r="M12" s="22">
        <v>9923000</v>
      </c>
      <c r="N12" s="22">
        <v>4775000</v>
      </c>
      <c r="O12" s="22">
        <v>630000</v>
      </c>
      <c r="P12" s="22">
        <v>144000</v>
      </c>
      <c r="Q12" s="22">
        <v>0</v>
      </c>
      <c r="R12" s="22">
        <v>0</v>
      </c>
      <c r="S12" s="22">
        <v>15472000</v>
      </c>
    </row>
    <row r="13" spans="1:1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68997344</v>
      </c>
      <c r="F13" s="22">
        <v>52377658</v>
      </c>
      <c r="G13" s="22">
        <v>797915</v>
      </c>
      <c r="H13" s="22">
        <v>2613974</v>
      </c>
      <c r="I13" s="22">
        <v>0</v>
      </c>
      <c r="J13" s="22">
        <v>35366</v>
      </c>
      <c r="K13" s="22">
        <v>-230688</v>
      </c>
      <c r="L13" s="22">
        <v>124591569</v>
      </c>
      <c r="M13" s="22">
        <v>18500532</v>
      </c>
      <c r="N13" s="22">
        <v>11837278</v>
      </c>
      <c r="O13" s="22">
        <v>561629</v>
      </c>
      <c r="P13" s="22">
        <v>17079</v>
      </c>
      <c r="Q13" s="22">
        <v>0</v>
      </c>
      <c r="R13" s="22">
        <v>0</v>
      </c>
      <c r="S13" s="22">
        <v>30916518</v>
      </c>
    </row>
    <row r="14" spans="1:1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12737302</v>
      </c>
      <c r="F14" s="22">
        <v>4565797</v>
      </c>
      <c r="G14" s="22">
        <v>22846</v>
      </c>
      <c r="H14" s="22">
        <v>188765</v>
      </c>
      <c r="I14" s="22">
        <v>0</v>
      </c>
      <c r="J14" s="22">
        <v>0</v>
      </c>
      <c r="K14" s="22">
        <v>0</v>
      </c>
      <c r="L14" s="22">
        <v>17514710</v>
      </c>
      <c r="M14" s="22">
        <v>3911327</v>
      </c>
      <c r="N14" s="22">
        <v>1304152</v>
      </c>
      <c r="O14" s="22">
        <v>140352</v>
      </c>
      <c r="P14" s="22">
        <v>1440</v>
      </c>
      <c r="Q14" s="22">
        <v>0</v>
      </c>
      <c r="R14" s="22">
        <v>0</v>
      </c>
      <c r="S14" s="22">
        <v>5357271</v>
      </c>
    </row>
    <row r="15" spans="1:1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35401080</v>
      </c>
      <c r="F15" s="22">
        <v>20062734</v>
      </c>
      <c r="G15" s="22">
        <v>2110</v>
      </c>
      <c r="H15" s="22">
        <v>841192</v>
      </c>
      <c r="I15" s="22">
        <v>0</v>
      </c>
      <c r="J15" s="22">
        <v>40933</v>
      </c>
      <c r="K15" s="22">
        <v>0</v>
      </c>
      <c r="L15" s="22">
        <v>56348049</v>
      </c>
      <c r="M15" s="22">
        <v>10274843</v>
      </c>
      <c r="N15" s="22">
        <v>6823879</v>
      </c>
      <c r="O15" s="22">
        <v>168116</v>
      </c>
      <c r="P15" s="22">
        <v>0</v>
      </c>
      <c r="Q15" s="22">
        <v>0</v>
      </c>
      <c r="R15" s="22">
        <v>0</v>
      </c>
      <c r="S15" s="22">
        <v>17266838</v>
      </c>
    </row>
    <row r="16" spans="1:1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102067000</v>
      </c>
      <c r="F16" s="22">
        <v>59718000</v>
      </c>
      <c r="G16" s="22">
        <v>0</v>
      </c>
      <c r="H16" s="22">
        <v>8402000</v>
      </c>
      <c r="I16" s="22">
        <v>0</v>
      </c>
      <c r="J16" s="22">
        <v>219000</v>
      </c>
      <c r="K16" s="22">
        <v>0</v>
      </c>
      <c r="L16" s="22">
        <v>170406000</v>
      </c>
      <c r="M16" s="22">
        <v>30014000</v>
      </c>
      <c r="N16" s="22">
        <v>11331000</v>
      </c>
      <c r="O16" s="22">
        <v>2185000</v>
      </c>
      <c r="P16" s="22">
        <v>0</v>
      </c>
      <c r="Q16" s="22">
        <v>238000</v>
      </c>
      <c r="R16" s="22">
        <v>5000</v>
      </c>
      <c r="S16" s="22">
        <v>43773000</v>
      </c>
    </row>
    <row r="17" spans="1:1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22219098</v>
      </c>
      <c r="F17" s="22">
        <v>16037345</v>
      </c>
      <c r="G17" s="22">
        <v>715953</v>
      </c>
      <c r="H17" s="22">
        <v>3149728</v>
      </c>
      <c r="I17" s="22">
        <v>0</v>
      </c>
      <c r="J17" s="22">
        <v>8451</v>
      </c>
      <c r="K17" s="22">
        <v>-4586</v>
      </c>
      <c r="L17" s="22">
        <v>42125989</v>
      </c>
      <c r="M17" s="22">
        <v>9026670</v>
      </c>
      <c r="N17" s="22">
        <v>5167589</v>
      </c>
      <c r="O17" s="22">
        <v>0</v>
      </c>
      <c r="P17" s="22">
        <v>0</v>
      </c>
      <c r="Q17" s="22">
        <v>0</v>
      </c>
      <c r="R17" s="22">
        <v>0</v>
      </c>
      <c r="S17" s="22">
        <v>14194259</v>
      </c>
    </row>
    <row r="18" spans="1:1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49653000</v>
      </c>
      <c r="F18" s="22">
        <v>27809000</v>
      </c>
      <c r="G18" s="22">
        <v>0</v>
      </c>
      <c r="H18" s="22">
        <v>639000</v>
      </c>
      <c r="I18" s="22">
        <v>0</v>
      </c>
      <c r="J18" s="22">
        <v>21000</v>
      </c>
      <c r="K18" s="22">
        <v>-264000</v>
      </c>
      <c r="L18" s="22">
        <v>77858000</v>
      </c>
      <c r="M18" s="22">
        <v>21582000</v>
      </c>
      <c r="N18" s="22">
        <v>3918000</v>
      </c>
      <c r="O18" s="22">
        <v>1247000</v>
      </c>
      <c r="P18" s="22">
        <v>31000</v>
      </c>
      <c r="Q18" s="22">
        <v>0</v>
      </c>
      <c r="R18" s="22">
        <v>0</v>
      </c>
      <c r="S18" s="22">
        <v>26778000</v>
      </c>
    </row>
    <row r="19" spans="1:1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87542034</v>
      </c>
      <c r="F19" s="22">
        <v>56235391</v>
      </c>
      <c r="G19" s="22">
        <v>0</v>
      </c>
      <c r="H19" s="22">
        <v>944812</v>
      </c>
      <c r="I19" s="22">
        <v>0</v>
      </c>
      <c r="J19" s="22">
        <v>17155</v>
      </c>
      <c r="K19" s="22">
        <v>0</v>
      </c>
      <c r="L19" s="22">
        <v>144739392</v>
      </c>
      <c r="M19" s="22">
        <v>29614220</v>
      </c>
      <c r="N19" s="22">
        <v>13813058</v>
      </c>
      <c r="O19" s="22">
        <v>627000</v>
      </c>
      <c r="P19" s="22">
        <v>12747</v>
      </c>
      <c r="Q19" s="22">
        <v>0</v>
      </c>
      <c r="R19" s="22">
        <v>0</v>
      </c>
      <c r="S19" s="22">
        <v>44067025</v>
      </c>
    </row>
    <row r="20" spans="1:1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37472966</v>
      </c>
      <c r="F20" s="22">
        <v>11289730</v>
      </c>
      <c r="G20" s="22">
        <v>0</v>
      </c>
      <c r="H20" s="22">
        <v>461814</v>
      </c>
      <c r="I20" s="22">
        <v>0</v>
      </c>
      <c r="J20" s="22">
        <v>22205</v>
      </c>
      <c r="K20" s="22">
        <v>0</v>
      </c>
      <c r="L20" s="22">
        <v>49246715</v>
      </c>
      <c r="M20" s="22">
        <v>13387065</v>
      </c>
      <c r="N20" s="22">
        <v>4069311</v>
      </c>
      <c r="O20" s="22">
        <v>462326</v>
      </c>
      <c r="P20" s="22">
        <v>3665</v>
      </c>
      <c r="Q20" s="22">
        <v>0</v>
      </c>
      <c r="R20" s="22">
        <v>-10217</v>
      </c>
      <c r="S20" s="22">
        <v>17912150</v>
      </c>
    </row>
    <row r="21" spans="1:1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99179778</v>
      </c>
      <c r="F21" s="22">
        <v>24762009</v>
      </c>
      <c r="G21" s="22">
        <v>0</v>
      </c>
      <c r="H21" s="22">
        <v>1172398</v>
      </c>
      <c r="I21" s="22">
        <v>0</v>
      </c>
      <c r="J21" s="22">
        <v>9018</v>
      </c>
      <c r="K21" s="22">
        <v>6156</v>
      </c>
      <c r="L21" s="22">
        <v>125129359</v>
      </c>
      <c r="M21" s="22">
        <v>28813423</v>
      </c>
      <c r="N21" s="22">
        <v>7656448</v>
      </c>
      <c r="O21" s="22">
        <v>1210194</v>
      </c>
      <c r="P21" s="22">
        <v>7293</v>
      </c>
      <c r="Q21" s="22">
        <v>0</v>
      </c>
      <c r="R21" s="22">
        <v>0</v>
      </c>
      <c r="S21" s="22">
        <v>37687358</v>
      </c>
    </row>
    <row r="22" spans="1:1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10638604</v>
      </c>
      <c r="F22" s="22">
        <v>7104624</v>
      </c>
      <c r="G22" s="22">
        <v>0</v>
      </c>
      <c r="H22" s="22">
        <v>393145</v>
      </c>
      <c r="I22" s="22">
        <v>0</v>
      </c>
      <c r="J22" s="22">
        <v>7080</v>
      </c>
      <c r="K22" s="22">
        <v>0</v>
      </c>
      <c r="L22" s="22">
        <v>18143453</v>
      </c>
      <c r="M22" s="22">
        <v>2560976</v>
      </c>
      <c r="N22" s="22">
        <v>1333107</v>
      </c>
      <c r="O22" s="22">
        <v>309611</v>
      </c>
      <c r="P22" s="22">
        <v>1721</v>
      </c>
      <c r="Q22" s="22">
        <v>0</v>
      </c>
      <c r="R22" s="22">
        <v>0</v>
      </c>
      <c r="S22" s="22">
        <v>4205415</v>
      </c>
    </row>
    <row r="23" spans="1:1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7640950</v>
      </c>
      <c r="F23" s="22">
        <v>1441783</v>
      </c>
      <c r="G23" s="22">
        <v>264098</v>
      </c>
      <c r="H23" s="22">
        <v>1115587</v>
      </c>
      <c r="I23" s="22">
        <v>4670</v>
      </c>
      <c r="J23" s="22">
        <v>0</v>
      </c>
      <c r="K23" s="22">
        <v>0</v>
      </c>
      <c r="L23" s="22">
        <v>10467088</v>
      </c>
      <c r="M23" s="22">
        <v>2551750</v>
      </c>
      <c r="N23" s="22">
        <v>578071</v>
      </c>
      <c r="O23" s="22">
        <v>590929</v>
      </c>
      <c r="P23" s="22">
        <v>4634</v>
      </c>
      <c r="Q23" s="22">
        <v>0</v>
      </c>
      <c r="R23" s="22">
        <v>0</v>
      </c>
      <c r="S23" s="22">
        <v>3725384</v>
      </c>
    </row>
    <row r="24" spans="1:1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2584008</v>
      </c>
      <c r="F24" s="22">
        <v>6085958</v>
      </c>
      <c r="G24" s="22">
        <v>16071</v>
      </c>
      <c r="H24" s="22">
        <v>471885</v>
      </c>
      <c r="I24" s="22">
        <v>0</v>
      </c>
      <c r="J24" s="22">
        <v>0</v>
      </c>
      <c r="K24" s="22">
        <v>0</v>
      </c>
      <c r="L24" s="22">
        <v>9157922</v>
      </c>
      <c r="M24" s="22">
        <v>2669234</v>
      </c>
      <c r="N24" s="22">
        <v>2494078</v>
      </c>
      <c r="O24" s="22">
        <v>962235</v>
      </c>
      <c r="P24" s="22">
        <v>5358</v>
      </c>
      <c r="Q24" s="22">
        <v>1056723</v>
      </c>
      <c r="R24" s="22">
        <v>0</v>
      </c>
      <c r="S24" s="22">
        <v>7187628</v>
      </c>
    </row>
    <row r="25" spans="1:1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4164951</v>
      </c>
      <c r="F25" s="22">
        <v>7683154</v>
      </c>
      <c r="G25" s="22">
        <v>33873644</v>
      </c>
      <c r="H25" s="22">
        <v>24744181</v>
      </c>
      <c r="I25" s="22">
        <v>0</v>
      </c>
      <c r="J25" s="22">
        <v>135641</v>
      </c>
      <c r="K25" s="22">
        <v>0</v>
      </c>
      <c r="L25" s="22">
        <v>70601571</v>
      </c>
      <c r="M25" s="22">
        <v>3334767</v>
      </c>
      <c r="N25" s="22">
        <v>6681670</v>
      </c>
      <c r="O25" s="22">
        <v>635745</v>
      </c>
      <c r="P25" s="22">
        <v>253462</v>
      </c>
      <c r="Q25" s="22">
        <v>0</v>
      </c>
      <c r="R25" s="22">
        <v>0</v>
      </c>
      <c r="S25" s="22">
        <v>10905644</v>
      </c>
    </row>
    <row r="26" spans="1:1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8883495</v>
      </c>
      <c r="F26" s="22">
        <v>4782100</v>
      </c>
      <c r="G26" s="22">
        <v>4057393</v>
      </c>
      <c r="H26" s="22">
        <v>7957368</v>
      </c>
      <c r="I26" s="22">
        <v>0</v>
      </c>
      <c r="J26" s="22">
        <v>1310301</v>
      </c>
      <c r="K26" s="22">
        <v>0</v>
      </c>
      <c r="L26" s="22">
        <v>26990657</v>
      </c>
      <c r="M26" s="22">
        <v>3089519</v>
      </c>
      <c r="N26" s="22">
        <v>3290112</v>
      </c>
      <c r="O26" s="22">
        <v>561</v>
      </c>
      <c r="P26" s="22">
        <v>58151</v>
      </c>
      <c r="Q26" s="22">
        <v>0</v>
      </c>
      <c r="R26" s="22">
        <v>0</v>
      </c>
      <c r="S26" s="22">
        <v>6438343</v>
      </c>
    </row>
    <row r="27" spans="1:1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87944834</v>
      </c>
      <c r="F27" s="22">
        <v>55308412</v>
      </c>
      <c r="G27" s="22">
        <v>117225752</v>
      </c>
      <c r="H27" s="22">
        <v>9554691</v>
      </c>
      <c r="I27" s="22">
        <v>0</v>
      </c>
      <c r="J27" s="22">
        <v>152788</v>
      </c>
      <c r="K27" s="22">
        <v>0</v>
      </c>
      <c r="L27" s="22">
        <v>270186477</v>
      </c>
      <c r="M27" s="22">
        <v>46759453</v>
      </c>
      <c r="N27" s="22">
        <v>22687420</v>
      </c>
      <c r="O27" s="22">
        <v>4349085</v>
      </c>
      <c r="P27" s="22">
        <v>985931</v>
      </c>
      <c r="Q27" s="22">
        <v>0</v>
      </c>
      <c r="R27" s="22">
        <v>412929</v>
      </c>
      <c r="S27" s="22">
        <v>75194818</v>
      </c>
    </row>
    <row r="28" spans="1:1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24848114</v>
      </c>
      <c r="F28" s="22">
        <v>67728051</v>
      </c>
      <c r="G28" s="22">
        <v>320917132</v>
      </c>
      <c r="H28" s="22">
        <v>33687951</v>
      </c>
      <c r="I28" s="22">
        <v>0</v>
      </c>
      <c r="J28" s="22">
        <v>0</v>
      </c>
      <c r="K28" s="22">
        <v>0</v>
      </c>
      <c r="L28" s="22">
        <v>447181248</v>
      </c>
      <c r="M28" s="22">
        <v>22832843</v>
      </c>
      <c r="N28" s="22">
        <v>42352746</v>
      </c>
      <c r="O28" s="22">
        <v>0</v>
      </c>
      <c r="P28" s="22">
        <v>3578614</v>
      </c>
      <c r="Q28" s="22">
        <v>0</v>
      </c>
      <c r="R28" s="22">
        <v>0</v>
      </c>
      <c r="S28" s="22">
        <v>68764203</v>
      </c>
    </row>
    <row r="29" spans="1:1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171098</v>
      </c>
      <c r="F29" s="22">
        <v>76745</v>
      </c>
      <c r="G29" s="22">
        <v>12771</v>
      </c>
      <c r="H29" s="22">
        <v>119273</v>
      </c>
      <c r="I29" s="22">
        <v>40068</v>
      </c>
      <c r="J29" s="22">
        <v>503165</v>
      </c>
      <c r="K29" s="22">
        <v>0</v>
      </c>
      <c r="L29" s="22">
        <v>923120</v>
      </c>
      <c r="M29" s="22">
        <v>180247</v>
      </c>
      <c r="N29" s="22">
        <v>39102</v>
      </c>
      <c r="O29" s="22">
        <v>38922</v>
      </c>
      <c r="P29" s="22">
        <v>464</v>
      </c>
      <c r="Q29" s="22">
        <v>0</v>
      </c>
      <c r="R29" s="22">
        <v>0</v>
      </c>
      <c r="S29" s="22">
        <v>258735</v>
      </c>
    </row>
    <row r="30" spans="1:1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4965572</v>
      </c>
      <c r="F30" s="22">
        <v>3457711</v>
      </c>
      <c r="G30" s="22">
        <v>8904582</v>
      </c>
      <c r="H30" s="22">
        <v>10152862</v>
      </c>
      <c r="I30" s="22">
        <v>0</v>
      </c>
      <c r="J30" s="22">
        <v>906032</v>
      </c>
      <c r="K30" s="22">
        <v>0</v>
      </c>
      <c r="L30" s="22">
        <v>28386759</v>
      </c>
      <c r="M30" s="22">
        <v>2776598</v>
      </c>
      <c r="N30" s="22">
        <v>2753962</v>
      </c>
      <c r="O30" s="22">
        <v>287750</v>
      </c>
      <c r="P30" s="22">
        <v>95296</v>
      </c>
      <c r="Q30" s="22">
        <v>0</v>
      </c>
      <c r="R30" s="22">
        <v>0</v>
      </c>
      <c r="S30" s="22">
        <v>5913606</v>
      </c>
    </row>
    <row r="31" spans="1:1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4637675</v>
      </c>
      <c r="F31" s="22">
        <v>805604</v>
      </c>
      <c r="G31" s="22">
        <v>756738</v>
      </c>
      <c r="H31" s="22">
        <v>2215648</v>
      </c>
      <c r="I31" s="22">
        <v>0</v>
      </c>
      <c r="J31" s="22">
        <v>1083049</v>
      </c>
      <c r="K31" s="22">
        <v>129</v>
      </c>
      <c r="L31" s="22">
        <v>9498843</v>
      </c>
      <c r="M31" s="22">
        <v>2034557</v>
      </c>
      <c r="N31" s="22">
        <v>605886</v>
      </c>
      <c r="O31" s="22">
        <v>121083</v>
      </c>
      <c r="P31" s="22">
        <v>12705</v>
      </c>
      <c r="Q31" s="22">
        <v>0</v>
      </c>
      <c r="R31" s="22">
        <v>0</v>
      </c>
      <c r="S31" s="22">
        <v>2774231</v>
      </c>
    </row>
    <row r="32" spans="1:1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3556229</v>
      </c>
      <c r="F32" s="22">
        <v>248847</v>
      </c>
      <c r="G32" s="22">
        <v>3160456</v>
      </c>
      <c r="H32" s="22">
        <v>6622874</v>
      </c>
      <c r="I32" s="22">
        <v>0</v>
      </c>
      <c r="J32" s="22">
        <v>2109555</v>
      </c>
      <c r="K32" s="22">
        <v>0</v>
      </c>
      <c r="L32" s="22">
        <v>15697961</v>
      </c>
      <c r="M32" s="22">
        <v>1993885</v>
      </c>
      <c r="N32" s="22">
        <v>1652804</v>
      </c>
      <c r="O32" s="22">
        <v>348833</v>
      </c>
      <c r="P32" s="22">
        <v>28443</v>
      </c>
      <c r="Q32" s="22">
        <v>0</v>
      </c>
      <c r="R32" s="22">
        <v>0</v>
      </c>
      <c r="S32" s="22">
        <v>4023965</v>
      </c>
    </row>
    <row r="33" spans="1:1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2882597</v>
      </c>
      <c r="F33" s="22">
        <v>2893164</v>
      </c>
      <c r="G33" s="22">
        <v>5620553</v>
      </c>
      <c r="H33" s="22">
        <v>12620644</v>
      </c>
      <c r="I33" s="22">
        <v>0</v>
      </c>
      <c r="J33" s="22">
        <v>195788</v>
      </c>
      <c r="K33" s="22">
        <v>42116</v>
      </c>
      <c r="L33" s="22">
        <v>24254862</v>
      </c>
      <c r="M33" s="22">
        <v>1545618</v>
      </c>
      <c r="N33" s="22">
        <v>3202110</v>
      </c>
      <c r="O33" s="22">
        <v>505578</v>
      </c>
      <c r="P33" s="22">
        <v>86950</v>
      </c>
      <c r="Q33" s="22">
        <v>0</v>
      </c>
      <c r="R33" s="22">
        <v>0</v>
      </c>
      <c r="S33" s="22">
        <v>5340256</v>
      </c>
    </row>
    <row r="34" spans="1:1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1292441</v>
      </c>
      <c r="F34" s="22">
        <v>2252274</v>
      </c>
      <c r="G34" s="22">
        <v>3009356</v>
      </c>
      <c r="H34" s="22">
        <v>976661</v>
      </c>
      <c r="I34" s="22">
        <v>0</v>
      </c>
      <c r="J34" s="22">
        <v>11202</v>
      </c>
      <c r="K34" s="22">
        <v>25727</v>
      </c>
      <c r="L34" s="22">
        <v>7567661</v>
      </c>
      <c r="M34" s="22">
        <v>1579862</v>
      </c>
      <c r="N34" s="22">
        <v>1453119</v>
      </c>
      <c r="O34" s="22">
        <v>251307</v>
      </c>
      <c r="P34" s="22">
        <v>41460</v>
      </c>
      <c r="Q34" s="22">
        <v>158381</v>
      </c>
      <c r="R34" s="22">
        <v>0</v>
      </c>
      <c r="S34" s="22">
        <v>3484129</v>
      </c>
    </row>
    <row r="35" spans="1:1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830655</v>
      </c>
      <c r="F35" s="22">
        <v>121474</v>
      </c>
      <c r="G35" s="22">
        <v>1094906</v>
      </c>
      <c r="H35" s="22">
        <v>2462800</v>
      </c>
      <c r="I35" s="22">
        <v>68025</v>
      </c>
      <c r="J35" s="22">
        <v>848709</v>
      </c>
      <c r="K35" s="22">
        <v>0</v>
      </c>
      <c r="L35" s="22">
        <v>5426568</v>
      </c>
      <c r="M35" s="22">
        <v>287662</v>
      </c>
      <c r="N35" s="22">
        <v>446764</v>
      </c>
      <c r="O35" s="22">
        <v>15171</v>
      </c>
      <c r="P35" s="22">
        <v>11789</v>
      </c>
      <c r="Q35" s="22">
        <v>0</v>
      </c>
      <c r="R35" s="22">
        <v>0</v>
      </c>
      <c r="S35" s="22">
        <v>761386</v>
      </c>
    </row>
    <row r="36" spans="1:1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5287590</v>
      </c>
      <c r="F36" s="22">
        <v>1547511</v>
      </c>
      <c r="G36" s="22">
        <v>43506782</v>
      </c>
      <c r="H36" s="22">
        <v>34333971</v>
      </c>
      <c r="I36" s="22">
        <v>898555</v>
      </c>
      <c r="J36" s="22">
        <v>308288</v>
      </c>
      <c r="K36" s="22">
        <v>0</v>
      </c>
      <c r="L36" s="22">
        <v>85882697</v>
      </c>
      <c r="M36" s="22">
        <v>11987429</v>
      </c>
      <c r="N36" s="22">
        <v>4209172</v>
      </c>
      <c r="O36" s="22">
        <v>883573</v>
      </c>
      <c r="P36" s="22">
        <v>442774</v>
      </c>
      <c r="Q36" s="22">
        <v>0</v>
      </c>
      <c r="R36" s="22">
        <v>0</v>
      </c>
      <c r="S36" s="22">
        <v>17522948</v>
      </c>
    </row>
    <row r="37" spans="1:1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1452597</v>
      </c>
      <c r="F37" s="22">
        <v>2964275</v>
      </c>
      <c r="G37" s="22">
        <v>6270030</v>
      </c>
      <c r="H37" s="22">
        <v>15107542</v>
      </c>
      <c r="I37" s="22">
        <v>0</v>
      </c>
      <c r="J37" s="22">
        <v>112654</v>
      </c>
      <c r="K37" s="22">
        <v>-482455</v>
      </c>
      <c r="L37" s="22">
        <v>25424643</v>
      </c>
      <c r="M37" s="22">
        <v>2427129</v>
      </c>
      <c r="N37" s="22">
        <v>6701696</v>
      </c>
      <c r="O37" s="22">
        <v>762515</v>
      </c>
      <c r="P37" s="22">
        <v>188730</v>
      </c>
      <c r="Q37" s="22">
        <v>0</v>
      </c>
      <c r="R37" s="22">
        <v>0</v>
      </c>
      <c r="S37" s="22">
        <v>10080070</v>
      </c>
    </row>
    <row r="38" spans="1:1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4549209</v>
      </c>
      <c r="F38" s="22">
        <v>3456740</v>
      </c>
      <c r="G38" s="22">
        <v>2861412</v>
      </c>
      <c r="H38" s="22">
        <v>5015992</v>
      </c>
      <c r="I38" s="22">
        <v>0</v>
      </c>
      <c r="J38" s="22">
        <v>2030258</v>
      </c>
      <c r="K38" s="22">
        <v>0</v>
      </c>
      <c r="L38" s="22">
        <v>17913611</v>
      </c>
      <c r="M38" s="22">
        <v>3575498</v>
      </c>
      <c r="N38" s="22">
        <v>2026406</v>
      </c>
      <c r="O38" s="22">
        <v>0</v>
      </c>
      <c r="P38" s="22">
        <v>30877</v>
      </c>
      <c r="Q38" s="22">
        <v>644352</v>
      </c>
      <c r="R38" s="22">
        <v>-2539</v>
      </c>
      <c r="S38" s="22">
        <v>6274594</v>
      </c>
    </row>
    <row r="39" spans="1:1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4671232</v>
      </c>
      <c r="F39" s="22">
        <v>32454</v>
      </c>
      <c r="G39" s="22">
        <v>243705</v>
      </c>
      <c r="H39" s="22">
        <v>1123063</v>
      </c>
      <c r="I39" s="22">
        <v>336818</v>
      </c>
      <c r="J39" s="22">
        <v>0</v>
      </c>
      <c r="K39" s="22">
        <v>0</v>
      </c>
      <c r="L39" s="22">
        <v>6407272</v>
      </c>
      <c r="M39" s="22">
        <v>1609234</v>
      </c>
      <c r="N39" s="22">
        <v>325802</v>
      </c>
      <c r="O39" s="22">
        <v>152156</v>
      </c>
      <c r="P39" s="22">
        <v>0</v>
      </c>
      <c r="Q39" s="22">
        <v>335764</v>
      </c>
      <c r="R39" s="22">
        <v>0</v>
      </c>
      <c r="S39" s="22">
        <v>2422956</v>
      </c>
    </row>
    <row r="40" spans="1:1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321453</v>
      </c>
      <c r="F40" s="22">
        <v>638984</v>
      </c>
      <c r="G40" s="22">
        <v>3131487</v>
      </c>
      <c r="H40" s="22">
        <v>9344498</v>
      </c>
      <c r="I40" s="22">
        <v>0</v>
      </c>
      <c r="J40" s="22">
        <v>306392</v>
      </c>
      <c r="K40" s="22">
        <v>0</v>
      </c>
      <c r="L40" s="22">
        <v>13742814</v>
      </c>
      <c r="M40" s="22">
        <v>506030</v>
      </c>
      <c r="N40" s="22">
        <v>2467462</v>
      </c>
      <c r="O40" s="22">
        <v>606214</v>
      </c>
      <c r="P40" s="22">
        <v>69184</v>
      </c>
      <c r="Q40" s="22">
        <v>0</v>
      </c>
      <c r="R40" s="22">
        <v>0</v>
      </c>
      <c r="S40" s="22">
        <v>3648890</v>
      </c>
    </row>
    <row r="41" spans="1:1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5206208</v>
      </c>
      <c r="F41" s="22">
        <v>4090352</v>
      </c>
      <c r="G41" s="22">
        <v>17456463</v>
      </c>
      <c r="H41" s="22">
        <v>26527648</v>
      </c>
      <c r="I41" s="22">
        <v>0</v>
      </c>
      <c r="J41" s="22">
        <v>270817</v>
      </c>
      <c r="K41" s="22">
        <v>-712886</v>
      </c>
      <c r="L41" s="22">
        <v>52838602</v>
      </c>
      <c r="M41" s="22">
        <v>4628177</v>
      </c>
      <c r="N41" s="22">
        <v>13157782</v>
      </c>
      <c r="O41" s="22">
        <v>919198</v>
      </c>
      <c r="P41" s="22">
        <v>423715</v>
      </c>
      <c r="Q41" s="22">
        <v>0</v>
      </c>
      <c r="R41" s="22">
        <v>0</v>
      </c>
      <c r="S41" s="22">
        <v>19128872</v>
      </c>
    </row>
    <row r="42" spans="1:1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7137522</v>
      </c>
      <c r="F42" s="22">
        <v>2873674</v>
      </c>
      <c r="G42" s="22">
        <v>7155651</v>
      </c>
      <c r="H42" s="22">
        <v>14035670</v>
      </c>
      <c r="I42" s="22">
        <v>400098</v>
      </c>
      <c r="J42" s="22">
        <v>772334</v>
      </c>
      <c r="K42" s="22">
        <v>0</v>
      </c>
      <c r="L42" s="22">
        <v>32374949</v>
      </c>
      <c r="M42" s="22">
        <v>12444736</v>
      </c>
      <c r="N42" s="22">
        <v>611890</v>
      </c>
      <c r="O42" s="22">
        <v>354102</v>
      </c>
      <c r="P42" s="22">
        <v>216741</v>
      </c>
      <c r="Q42" s="22">
        <v>0</v>
      </c>
      <c r="R42" s="22">
        <v>0</v>
      </c>
      <c r="S42" s="22">
        <v>13627469</v>
      </c>
    </row>
    <row r="43" spans="1:1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1208897</v>
      </c>
      <c r="F43" s="22">
        <v>498156</v>
      </c>
      <c r="G43" s="22">
        <v>850594</v>
      </c>
      <c r="H43" s="22">
        <v>2069716</v>
      </c>
      <c r="I43" s="22">
        <v>0</v>
      </c>
      <c r="J43" s="22">
        <v>621789</v>
      </c>
      <c r="K43" s="22">
        <v>0</v>
      </c>
      <c r="L43" s="22">
        <v>5249152</v>
      </c>
      <c r="M43" s="22">
        <v>488407</v>
      </c>
      <c r="N43" s="22">
        <v>426091</v>
      </c>
      <c r="O43" s="22">
        <v>192839</v>
      </c>
      <c r="P43" s="22">
        <v>9621</v>
      </c>
      <c r="Q43" s="22">
        <v>0</v>
      </c>
      <c r="R43" s="22">
        <v>0</v>
      </c>
      <c r="S43" s="22">
        <v>1116958</v>
      </c>
    </row>
    <row r="44" spans="1:1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2033728</v>
      </c>
      <c r="F44" s="22">
        <v>1078947</v>
      </c>
      <c r="G44" s="22">
        <v>7590293</v>
      </c>
      <c r="H44" s="22">
        <v>8789766</v>
      </c>
      <c r="I44" s="22">
        <v>0</v>
      </c>
      <c r="J44" s="22">
        <v>3081810</v>
      </c>
      <c r="K44" s="22">
        <v>0</v>
      </c>
      <c r="L44" s="22">
        <v>22574544</v>
      </c>
      <c r="M44" s="22">
        <v>1309936</v>
      </c>
      <c r="N44" s="22">
        <v>2237787</v>
      </c>
      <c r="O44" s="22">
        <v>191450</v>
      </c>
      <c r="P44" s="22">
        <v>46997</v>
      </c>
      <c r="Q44" s="22">
        <v>0</v>
      </c>
      <c r="R44" s="22">
        <v>0</v>
      </c>
      <c r="S44" s="22">
        <v>3786170</v>
      </c>
    </row>
    <row r="45" spans="1:1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29651160</v>
      </c>
      <c r="F45" s="22">
        <v>5809818</v>
      </c>
      <c r="G45" s="22">
        <v>1826701</v>
      </c>
      <c r="H45" s="22">
        <v>3544994</v>
      </c>
      <c r="I45" s="22">
        <v>0</v>
      </c>
      <c r="J45" s="22">
        <v>1519740</v>
      </c>
      <c r="K45" s="22">
        <v>0</v>
      </c>
      <c r="L45" s="22">
        <v>42352413</v>
      </c>
      <c r="M45" s="22">
        <v>18770370</v>
      </c>
      <c r="N45" s="22">
        <v>3670120</v>
      </c>
      <c r="O45" s="22">
        <v>988481</v>
      </c>
      <c r="P45" s="22">
        <v>42229</v>
      </c>
      <c r="Q45" s="22">
        <v>0</v>
      </c>
      <c r="R45" s="22">
        <v>0</v>
      </c>
      <c r="S45" s="22">
        <v>23471200</v>
      </c>
    </row>
    <row r="46" spans="1:1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2460406</v>
      </c>
      <c r="F46" s="22">
        <v>0</v>
      </c>
      <c r="G46" s="22">
        <v>254821</v>
      </c>
      <c r="H46" s="22">
        <v>8961791</v>
      </c>
      <c r="I46" s="22">
        <v>0</v>
      </c>
      <c r="J46" s="22">
        <v>2395444</v>
      </c>
      <c r="K46" s="22">
        <v>0</v>
      </c>
      <c r="L46" s="22">
        <v>14072462</v>
      </c>
      <c r="M46" s="22">
        <v>1385957</v>
      </c>
      <c r="N46" s="22">
        <v>756332</v>
      </c>
      <c r="O46" s="22">
        <v>108903</v>
      </c>
      <c r="P46" s="22">
        <v>17124</v>
      </c>
      <c r="Q46" s="22">
        <v>0</v>
      </c>
      <c r="R46" s="22">
        <v>0</v>
      </c>
      <c r="S46" s="22">
        <v>2268316</v>
      </c>
    </row>
    <row r="47" spans="1:1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17608347</v>
      </c>
      <c r="F47" s="22">
        <v>30319351</v>
      </c>
      <c r="G47" s="22">
        <v>27988965</v>
      </c>
      <c r="H47" s="22">
        <v>22514202</v>
      </c>
      <c r="I47" s="22">
        <v>0</v>
      </c>
      <c r="J47" s="22">
        <v>1031725</v>
      </c>
      <c r="K47" s="22">
        <v>0</v>
      </c>
      <c r="L47" s="22">
        <v>99462590</v>
      </c>
      <c r="M47" s="22">
        <v>10710489</v>
      </c>
      <c r="N47" s="22">
        <v>14160155</v>
      </c>
      <c r="O47" s="22">
        <v>539138</v>
      </c>
      <c r="P47" s="22">
        <v>0</v>
      </c>
      <c r="Q47" s="22">
        <v>300186</v>
      </c>
      <c r="R47" s="22">
        <v>0</v>
      </c>
      <c r="S47" s="22">
        <v>25709968</v>
      </c>
    </row>
    <row r="48" spans="1:1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4770932</v>
      </c>
      <c r="F48" s="22">
        <v>14351920</v>
      </c>
      <c r="G48" s="22">
        <v>50992239</v>
      </c>
      <c r="H48" s="22">
        <v>40879036</v>
      </c>
      <c r="I48" s="22">
        <v>0</v>
      </c>
      <c r="J48" s="22">
        <v>292063</v>
      </c>
      <c r="K48" s="22">
        <v>19237</v>
      </c>
      <c r="L48" s="22">
        <v>111305427</v>
      </c>
      <c r="M48" s="22">
        <v>2654816</v>
      </c>
      <c r="N48" s="22">
        <v>27178076</v>
      </c>
      <c r="O48" s="22">
        <v>4914817</v>
      </c>
      <c r="P48" s="22">
        <v>1054486</v>
      </c>
      <c r="Q48" s="22">
        <v>0</v>
      </c>
      <c r="R48" s="22">
        <v>0</v>
      </c>
      <c r="S48" s="22">
        <v>35802195</v>
      </c>
    </row>
    <row r="49" spans="1:1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1896872</v>
      </c>
      <c r="F49" s="22">
        <v>1137020</v>
      </c>
      <c r="G49" s="22">
        <v>5954309</v>
      </c>
      <c r="H49" s="22">
        <v>13571009</v>
      </c>
      <c r="I49" s="22">
        <v>0</v>
      </c>
      <c r="J49" s="22">
        <v>2014058</v>
      </c>
      <c r="K49" s="22">
        <v>0</v>
      </c>
      <c r="L49" s="22">
        <v>24573268</v>
      </c>
      <c r="M49" s="22">
        <v>1790382</v>
      </c>
      <c r="N49" s="22">
        <v>3439511</v>
      </c>
      <c r="O49" s="22">
        <v>0</v>
      </c>
      <c r="P49" s="22">
        <v>92732</v>
      </c>
      <c r="Q49" s="22">
        <v>0</v>
      </c>
      <c r="R49" s="22">
        <v>0</v>
      </c>
      <c r="S49" s="22">
        <v>5322625</v>
      </c>
    </row>
    <row r="50" spans="1:1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9864251</v>
      </c>
      <c r="F50" s="22">
        <v>774590</v>
      </c>
      <c r="G50" s="22">
        <v>1279625</v>
      </c>
      <c r="H50" s="22">
        <v>5531610</v>
      </c>
      <c r="I50" s="22">
        <v>652636</v>
      </c>
      <c r="J50" s="22">
        <v>883051</v>
      </c>
      <c r="K50" s="22">
        <v>60415</v>
      </c>
      <c r="L50" s="22">
        <v>19046178</v>
      </c>
      <c r="M50" s="22">
        <v>4432114</v>
      </c>
      <c r="N50" s="22">
        <v>1227825</v>
      </c>
      <c r="O50" s="22">
        <v>458923</v>
      </c>
      <c r="P50" s="22">
        <v>24241</v>
      </c>
      <c r="Q50" s="22">
        <v>0</v>
      </c>
      <c r="R50" s="22">
        <v>0</v>
      </c>
      <c r="S50" s="22">
        <v>6143103</v>
      </c>
    </row>
    <row r="51" spans="1:1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5731285</v>
      </c>
      <c r="F51" s="22">
        <v>6674085</v>
      </c>
      <c r="G51" s="22">
        <v>18130693</v>
      </c>
      <c r="H51" s="22">
        <v>4907589</v>
      </c>
      <c r="I51" s="22">
        <v>0</v>
      </c>
      <c r="J51" s="22">
        <v>712454</v>
      </c>
      <c r="K51" s="22">
        <v>1744</v>
      </c>
      <c r="L51" s="22">
        <v>36157850</v>
      </c>
      <c r="M51" s="22">
        <v>4963300</v>
      </c>
      <c r="N51" s="22">
        <v>6753299</v>
      </c>
      <c r="O51" s="22">
        <v>504680</v>
      </c>
      <c r="P51" s="22">
        <v>344447</v>
      </c>
      <c r="Q51" s="22">
        <v>0</v>
      </c>
      <c r="R51" s="22">
        <v>99677</v>
      </c>
      <c r="S51" s="22">
        <v>12665403</v>
      </c>
    </row>
    <row r="52" spans="1:1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1304001</v>
      </c>
      <c r="F52" s="22">
        <v>4119714</v>
      </c>
      <c r="G52" s="22">
        <v>801733</v>
      </c>
      <c r="H52" s="22">
        <v>7868230</v>
      </c>
      <c r="I52" s="22">
        <v>0</v>
      </c>
      <c r="J52" s="22">
        <v>1975944</v>
      </c>
      <c r="K52" s="22">
        <v>0</v>
      </c>
      <c r="L52" s="22">
        <v>16069622</v>
      </c>
      <c r="M52" s="22">
        <v>1455339</v>
      </c>
      <c r="N52" s="22">
        <v>2124062</v>
      </c>
      <c r="O52" s="22">
        <v>682445</v>
      </c>
      <c r="P52" s="22">
        <v>37164</v>
      </c>
      <c r="Q52" s="22">
        <v>249437</v>
      </c>
      <c r="R52" s="22">
        <v>0</v>
      </c>
      <c r="S52" s="22">
        <v>4548447</v>
      </c>
    </row>
    <row r="53" spans="1:1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9056257</v>
      </c>
      <c r="F53" s="22">
        <v>28102461</v>
      </c>
      <c r="G53" s="22">
        <v>1133413</v>
      </c>
      <c r="H53" s="22">
        <v>11729608</v>
      </c>
      <c r="I53" s="22">
        <v>0</v>
      </c>
      <c r="J53" s="22">
        <v>1092817</v>
      </c>
      <c r="K53" s="22">
        <v>0</v>
      </c>
      <c r="L53" s="22">
        <v>51114556</v>
      </c>
      <c r="M53" s="22">
        <v>7541747</v>
      </c>
      <c r="N53" s="22">
        <v>18963970</v>
      </c>
      <c r="O53" s="22">
        <v>232664</v>
      </c>
      <c r="P53" s="22">
        <v>125257</v>
      </c>
      <c r="Q53" s="22">
        <v>0</v>
      </c>
      <c r="R53" s="22">
        <v>0</v>
      </c>
      <c r="S53" s="22">
        <v>26863638</v>
      </c>
    </row>
    <row r="54" spans="1:1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1434068</v>
      </c>
      <c r="F54" s="22">
        <v>19845</v>
      </c>
      <c r="G54" s="22">
        <v>6681357</v>
      </c>
      <c r="H54" s="22">
        <v>5979271</v>
      </c>
      <c r="I54" s="22">
        <v>0</v>
      </c>
      <c r="J54" s="22">
        <v>2614019</v>
      </c>
      <c r="K54" s="22">
        <v>0</v>
      </c>
      <c r="L54" s="22">
        <v>16728560</v>
      </c>
      <c r="M54" s="22">
        <v>1315628</v>
      </c>
      <c r="N54" s="22">
        <v>2446402</v>
      </c>
      <c r="O54" s="22">
        <v>573450</v>
      </c>
      <c r="P54" s="22">
        <v>87366</v>
      </c>
      <c r="Q54" s="22">
        <v>0</v>
      </c>
      <c r="R54" s="22">
        <v>0</v>
      </c>
      <c r="S54" s="22">
        <v>4422846</v>
      </c>
    </row>
    <row r="55" spans="1:1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6006623</v>
      </c>
      <c r="F55" s="22">
        <v>4019149</v>
      </c>
      <c r="G55" s="22">
        <v>1070560</v>
      </c>
      <c r="H55" s="22">
        <v>1718581</v>
      </c>
      <c r="I55" s="22">
        <v>0</v>
      </c>
      <c r="J55" s="22">
        <v>4220253</v>
      </c>
      <c r="K55" s="22">
        <v>0</v>
      </c>
      <c r="L55" s="22">
        <v>17035166</v>
      </c>
      <c r="M55" s="22">
        <v>3459931</v>
      </c>
      <c r="N55" s="22">
        <v>2470122</v>
      </c>
      <c r="O55" s="22">
        <v>325623</v>
      </c>
      <c r="P55" s="22">
        <v>0</v>
      </c>
      <c r="Q55" s="22">
        <v>0</v>
      </c>
      <c r="R55" s="22">
        <v>0</v>
      </c>
      <c r="S55" s="22">
        <v>6255676</v>
      </c>
    </row>
    <row r="56" spans="1:1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1485578</v>
      </c>
      <c r="F56" s="22">
        <v>1080763</v>
      </c>
      <c r="G56" s="22">
        <v>2268511</v>
      </c>
      <c r="H56" s="22">
        <v>6571399</v>
      </c>
      <c r="I56" s="22">
        <v>118836</v>
      </c>
      <c r="J56" s="22">
        <v>2029851</v>
      </c>
      <c r="K56" s="22">
        <v>0</v>
      </c>
      <c r="L56" s="22">
        <v>13554938</v>
      </c>
      <c r="M56" s="22">
        <v>999556</v>
      </c>
      <c r="N56" s="22">
        <v>1305865</v>
      </c>
      <c r="O56" s="22">
        <v>256343</v>
      </c>
      <c r="P56" s="22">
        <v>28311</v>
      </c>
      <c r="Q56" s="22">
        <v>0</v>
      </c>
      <c r="R56" s="22">
        <v>0</v>
      </c>
      <c r="S56" s="22">
        <v>2590075</v>
      </c>
    </row>
    <row r="57" spans="1:1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6450306</v>
      </c>
      <c r="F57" s="22">
        <v>3236828</v>
      </c>
      <c r="G57" s="22">
        <v>5487478</v>
      </c>
      <c r="H57" s="22">
        <v>15263621</v>
      </c>
      <c r="I57" s="22">
        <v>0</v>
      </c>
      <c r="J57" s="22">
        <v>1177292</v>
      </c>
      <c r="K57" s="22">
        <v>0</v>
      </c>
      <c r="L57" s="22">
        <v>31615525</v>
      </c>
      <c r="M57" s="22">
        <v>7117306</v>
      </c>
      <c r="N57" s="22">
        <v>5856654</v>
      </c>
      <c r="O57" s="22">
        <v>2006113</v>
      </c>
      <c r="P57" s="22">
        <v>146421</v>
      </c>
      <c r="Q57" s="22">
        <v>0</v>
      </c>
      <c r="R57" s="22">
        <v>0</v>
      </c>
      <c r="S57" s="22">
        <v>15126494</v>
      </c>
    </row>
    <row r="58" spans="1:1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3582604</v>
      </c>
      <c r="F58" s="22">
        <v>3009147</v>
      </c>
      <c r="G58" s="22">
        <v>5206567</v>
      </c>
      <c r="H58" s="22">
        <v>18639542</v>
      </c>
      <c r="I58" s="22">
        <v>469585</v>
      </c>
      <c r="J58" s="22">
        <v>1251955</v>
      </c>
      <c r="K58" s="22">
        <v>0</v>
      </c>
      <c r="L58" s="22">
        <v>32159400</v>
      </c>
      <c r="M58" s="22">
        <v>2443328</v>
      </c>
      <c r="N58" s="22">
        <v>8882803</v>
      </c>
      <c r="O58" s="22">
        <v>406078</v>
      </c>
      <c r="P58" s="22">
        <v>203702</v>
      </c>
      <c r="Q58" s="22">
        <v>0</v>
      </c>
      <c r="R58" s="22">
        <v>-3793</v>
      </c>
      <c r="S58" s="22">
        <v>11932118</v>
      </c>
    </row>
    <row r="59" spans="1:1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2476396</v>
      </c>
      <c r="F59" s="22">
        <v>2741303</v>
      </c>
      <c r="G59" s="22">
        <v>6180919</v>
      </c>
      <c r="H59" s="22">
        <v>6752144</v>
      </c>
      <c r="I59" s="22">
        <v>0</v>
      </c>
      <c r="J59" s="22">
        <v>560734</v>
      </c>
      <c r="K59" s="22">
        <v>0</v>
      </c>
      <c r="L59" s="22">
        <v>18711496</v>
      </c>
      <c r="M59" s="22">
        <v>1080641</v>
      </c>
      <c r="N59" s="22">
        <v>2166857</v>
      </c>
      <c r="O59" s="22">
        <v>728881</v>
      </c>
      <c r="P59" s="22">
        <v>74328</v>
      </c>
      <c r="Q59" s="22">
        <v>0</v>
      </c>
      <c r="R59" s="22">
        <v>0</v>
      </c>
      <c r="S59" s="22">
        <v>4050707</v>
      </c>
    </row>
    <row r="60" spans="1:1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852735</v>
      </c>
      <c r="F60" s="22">
        <v>2096583</v>
      </c>
      <c r="G60" s="22">
        <v>8708953</v>
      </c>
      <c r="H60" s="22">
        <v>14395730</v>
      </c>
      <c r="I60" s="22">
        <v>0</v>
      </c>
      <c r="J60" s="22">
        <v>225495</v>
      </c>
      <c r="K60" s="22">
        <v>0</v>
      </c>
      <c r="L60" s="22">
        <v>26279496</v>
      </c>
      <c r="M60" s="22">
        <v>627359</v>
      </c>
      <c r="N60" s="22">
        <v>4381891</v>
      </c>
      <c r="O60" s="22">
        <v>1017626</v>
      </c>
      <c r="P60" s="22">
        <v>136270</v>
      </c>
      <c r="Q60" s="22">
        <v>0</v>
      </c>
      <c r="R60" s="22">
        <v>0</v>
      </c>
      <c r="S60" s="22">
        <v>6163146</v>
      </c>
    </row>
    <row r="61" spans="1:1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1159303</v>
      </c>
      <c r="F61" s="22">
        <v>4483747</v>
      </c>
      <c r="G61" s="22">
        <v>8823218</v>
      </c>
      <c r="H61" s="22">
        <v>37529117</v>
      </c>
      <c r="I61" s="22">
        <v>0</v>
      </c>
      <c r="J61" s="22">
        <v>2460</v>
      </c>
      <c r="K61" s="22">
        <v>0</v>
      </c>
      <c r="L61" s="22">
        <v>51997845</v>
      </c>
      <c r="M61" s="22">
        <v>657481</v>
      </c>
      <c r="N61" s="22">
        <v>7692208</v>
      </c>
      <c r="O61" s="22">
        <v>225990</v>
      </c>
      <c r="P61" s="22">
        <v>186378</v>
      </c>
      <c r="Q61" s="22">
        <v>0</v>
      </c>
      <c r="R61" s="22">
        <v>0</v>
      </c>
      <c r="S61" s="22">
        <v>8762057</v>
      </c>
    </row>
    <row r="62" spans="1:1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717901</v>
      </c>
      <c r="F62" s="22">
        <v>841470</v>
      </c>
      <c r="G62" s="22">
        <v>1774767</v>
      </c>
      <c r="H62" s="22">
        <v>9377082</v>
      </c>
      <c r="I62" s="22">
        <v>0</v>
      </c>
      <c r="J62" s="22">
        <v>993553</v>
      </c>
      <c r="K62" s="22">
        <v>0</v>
      </c>
      <c r="L62" s="22">
        <v>13704773</v>
      </c>
      <c r="M62" s="22">
        <v>581667</v>
      </c>
      <c r="N62" s="22">
        <v>1488811</v>
      </c>
      <c r="O62" s="22">
        <v>547046</v>
      </c>
      <c r="P62" s="22">
        <v>52791</v>
      </c>
      <c r="Q62" s="22">
        <v>0</v>
      </c>
      <c r="R62" s="22">
        <v>0</v>
      </c>
      <c r="S62" s="22">
        <v>2670315</v>
      </c>
    </row>
    <row r="63" spans="1:1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30163559</v>
      </c>
      <c r="F63" s="22">
        <v>24657875</v>
      </c>
      <c r="G63" s="22">
        <v>2886427</v>
      </c>
      <c r="H63" s="22">
        <v>11437861</v>
      </c>
      <c r="I63" s="22">
        <v>0</v>
      </c>
      <c r="J63" s="22">
        <v>179445</v>
      </c>
      <c r="K63" s="22">
        <v>-182</v>
      </c>
      <c r="L63" s="22">
        <v>69324985</v>
      </c>
      <c r="M63" s="22">
        <v>17081969</v>
      </c>
      <c r="N63" s="22">
        <v>11792326</v>
      </c>
      <c r="O63" s="22">
        <v>1163356</v>
      </c>
      <c r="P63" s="22">
        <v>0</v>
      </c>
      <c r="Q63" s="22">
        <v>122484</v>
      </c>
      <c r="R63" s="22">
        <v>0</v>
      </c>
      <c r="S63" s="22">
        <v>30160135</v>
      </c>
    </row>
    <row r="64" spans="1:1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1330447</v>
      </c>
      <c r="F64" s="22">
        <v>1307861</v>
      </c>
      <c r="G64" s="22">
        <v>70447</v>
      </c>
      <c r="H64" s="22">
        <v>875094</v>
      </c>
      <c r="I64" s="22">
        <v>0</v>
      </c>
      <c r="J64" s="22">
        <v>216528</v>
      </c>
      <c r="K64" s="22">
        <v>0</v>
      </c>
      <c r="L64" s="22">
        <v>3800376</v>
      </c>
      <c r="M64" s="22">
        <v>455260</v>
      </c>
      <c r="N64" s="22">
        <v>413856</v>
      </c>
      <c r="O64" s="22">
        <v>167930</v>
      </c>
      <c r="P64" s="22">
        <v>5531</v>
      </c>
      <c r="Q64" s="22">
        <v>0</v>
      </c>
      <c r="R64" s="22">
        <v>0</v>
      </c>
      <c r="S64" s="22">
        <v>1042577</v>
      </c>
    </row>
    <row r="65" spans="1:1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2968288</v>
      </c>
      <c r="F65" s="22">
        <v>535761</v>
      </c>
      <c r="G65" s="22">
        <v>1958134</v>
      </c>
      <c r="H65" s="22">
        <v>7505945</v>
      </c>
      <c r="I65" s="22">
        <v>103525</v>
      </c>
      <c r="J65" s="22">
        <v>447268</v>
      </c>
      <c r="K65" s="22">
        <v>-3556</v>
      </c>
      <c r="L65" s="22">
        <v>13515365</v>
      </c>
      <c r="M65" s="22">
        <v>1780412</v>
      </c>
      <c r="N65" s="22">
        <v>1175949</v>
      </c>
      <c r="O65" s="22">
        <v>315823</v>
      </c>
      <c r="P65" s="22">
        <v>71994</v>
      </c>
      <c r="Q65" s="22">
        <v>0</v>
      </c>
      <c r="R65" s="22">
        <v>0</v>
      </c>
      <c r="S65" s="22">
        <v>3344178</v>
      </c>
    </row>
    <row r="66" spans="1:1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3294429</v>
      </c>
      <c r="F66" s="22">
        <v>1072177</v>
      </c>
      <c r="G66" s="22">
        <v>4806284</v>
      </c>
      <c r="H66" s="22">
        <v>8705145</v>
      </c>
      <c r="I66" s="22">
        <v>481063</v>
      </c>
      <c r="J66" s="22">
        <v>503271</v>
      </c>
      <c r="K66" s="22">
        <v>-27</v>
      </c>
      <c r="L66" s="22">
        <v>18862342</v>
      </c>
      <c r="M66" s="22">
        <v>4164182</v>
      </c>
      <c r="N66" s="22">
        <v>3450612</v>
      </c>
      <c r="O66" s="22">
        <v>308805</v>
      </c>
      <c r="P66" s="22">
        <v>101118</v>
      </c>
      <c r="Q66" s="22">
        <v>0</v>
      </c>
      <c r="R66" s="22">
        <v>341580</v>
      </c>
      <c r="S66" s="22">
        <v>8366297</v>
      </c>
    </row>
    <row r="67" spans="1:1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854378</v>
      </c>
      <c r="F67" s="22">
        <v>1998122</v>
      </c>
      <c r="G67" s="22">
        <v>13215623</v>
      </c>
      <c r="H67" s="22">
        <v>8760774</v>
      </c>
      <c r="I67" s="22">
        <v>0</v>
      </c>
      <c r="J67" s="22">
        <v>626519</v>
      </c>
      <c r="K67" s="22">
        <v>0</v>
      </c>
      <c r="L67" s="22">
        <v>25455416</v>
      </c>
      <c r="M67" s="22">
        <v>4093762</v>
      </c>
      <c r="N67" s="22">
        <v>805833</v>
      </c>
      <c r="O67" s="22">
        <v>549649</v>
      </c>
      <c r="P67" s="22">
        <v>187081</v>
      </c>
      <c r="Q67" s="22">
        <v>0</v>
      </c>
      <c r="R67" s="22">
        <v>0</v>
      </c>
      <c r="S67" s="22">
        <v>5636325</v>
      </c>
    </row>
    <row r="68" spans="1:1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82976</v>
      </c>
      <c r="F68" s="22">
        <v>162991</v>
      </c>
      <c r="G68" s="22">
        <v>694913</v>
      </c>
      <c r="H68" s="22">
        <v>1310303</v>
      </c>
      <c r="I68" s="22">
        <v>0</v>
      </c>
      <c r="J68" s="22">
        <v>45062</v>
      </c>
      <c r="K68" s="22">
        <v>-24</v>
      </c>
      <c r="L68" s="22">
        <v>2296221</v>
      </c>
      <c r="M68" s="22">
        <v>64014</v>
      </c>
      <c r="N68" s="22">
        <v>547089</v>
      </c>
      <c r="O68" s="22">
        <v>18497</v>
      </c>
      <c r="P68" s="22">
        <v>15668</v>
      </c>
      <c r="Q68" s="22">
        <v>0</v>
      </c>
      <c r="R68" s="22">
        <v>0</v>
      </c>
      <c r="S68" s="22">
        <v>645268</v>
      </c>
    </row>
    <row r="69" spans="1:1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15826588</v>
      </c>
      <c r="F69" s="22">
        <v>21071199</v>
      </c>
      <c r="G69" s="22">
        <v>3154019</v>
      </c>
      <c r="H69" s="22">
        <v>7562626</v>
      </c>
      <c r="I69" s="22">
        <v>246547</v>
      </c>
      <c r="J69" s="22">
        <v>1655849</v>
      </c>
      <c r="K69" s="22">
        <v>-119306</v>
      </c>
      <c r="L69" s="22">
        <v>49397522</v>
      </c>
      <c r="M69" s="22">
        <v>9861383</v>
      </c>
      <c r="N69" s="22">
        <v>8496456</v>
      </c>
      <c r="O69" s="22">
        <v>121397</v>
      </c>
      <c r="P69" s="22">
        <v>86356</v>
      </c>
      <c r="Q69" s="22">
        <v>1787571</v>
      </c>
      <c r="R69" s="22">
        <v>0</v>
      </c>
      <c r="S69" s="22">
        <v>20353163</v>
      </c>
    </row>
    <row r="70" spans="1:1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17706262</v>
      </c>
      <c r="F70" s="22">
        <v>51158586</v>
      </c>
      <c r="G70" s="22">
        <v>5024663</v>
      </c>
      <c r="H70" s="22">
        <v>12535269</v>
      </c>
      <c r="I70" s="22">
        <v>0</v>
      </c>
      <c r="J70" s="22">
        <v>1198528</v>
      </c>
      <c r="K70" s="22">
        <v>0</v>
      </c>
      <c r="L70" s="22">
        <v>87623308</v>
      </c>
      <c r="M70" s="22">
        <v>36125348</v>
      </c>
      <c r="N70" s="22">
        <v>18633417</v>
      </c>
      <c r="O70" s="22">
        <v>1059564</v>
      </c>
      <c r="P70" s="22">
        <v>147301</v>
      </c>
      <c r="Q70" s="22">
        <v>0</v>
      </c>
      <c r="R70" s="22">
        <v>-549427</v>
      </c>
      <c r="S70" s="22">
        <v>55416203</v>
      </c>
    </row>
    <row r="71" spans="1:1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713124</v>
      </c>
      <c r="F71" s="22">
        <v>2088285</v>
      </c>
      <c r="G71" s="22">
        <v>16381676</v>
      </c>
      <c r="H71" s="22">
        <v>22022269</v>
      </c>
      <c r="I71" s="22">
        <v>70118</v>
      </c>
      <c r="J71" s="22">
        <v>525719</v>
      </c>
      <c r="K71" s="22">
        <v>0</v>
      </c>
      <c r="L71" s="22">
        <v>41801191</v>
      </c>
      <c r="M71" s="22">
        <v>484580</v>
      </c>
      <c r="N71" s="22">
        <v>6143374</v>
      </c>
      <c r="O71" s="22">
        <v>160393</v>
      </c>
      <c r="P71" s="22">
        <v>218959</v>
      </c>
      <c r="Q71" s="22">
        <v>0</v>
      </c>
      <c r="R71" s="22">
        <v>0</v>
      </c>
      <c r="S71" s="22">
        <v>7007306</v>
      </c>
    </row>
    <row r="72" spans="1:1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2039601</v>
      </c>
      <c r="F72" s="22">
        <v>1157392</v>
      </c>
      <c r="G72" s="22">
        <v>1237669</v>
      </c>
      <c r="H72" s="22">
        <v>5104569</v>
      </c>
      <c r="I72" s="22">
        <v>1862</v>
      </c>
      <c r="J72" s="22">
        <v>835595</v>
      </c>
      <c r="K72" s="22">
        <v>0</v>
      </c>
      <c r="L72" s="22">
        <v>10376688</v>
      </c>
      <c r="M72" s="22">
        <v>997669</v>
      </c>
      <c r="N72" s="22">
        <v>1041761</v>
      </c>
      <c r="O72" s="22">
        <v>510942</v>
      </c>
      <c r="P72" s="22">
        <v>20652</v>
      </c>
      <c r="Q72" s="22">
        <v>0</v>
      </c>
      <c r="R72" s="22">
        <v>7703</v>
      </c>
      <c r="S72" s="22">
        <v>2578727</v>
      </c>
    </row>
    <row r="73" spans="1:1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693646</v>
      </c>
      <c r="F73" s="22">
        <v>539971</v>
      </c>
      <c r="G73" s="22">
        <v>1349187</v>
      </c>
      <c r="H73" s="22">
        <v>3086793</v>
      </c>
      <c r="I73" s="22">
        <v>0</v>
      </c>
      <c r="J73" s="22">
        <v>1615993</v>
      </c>
      <c r="K73" s="22">
        <v>0</v>
      </c>
      <c r="L73" s="22">
        <v>7285590</v>
      </c>
      <c r="M73" s="22">
        <v>622757</v>
      </c>
      <c r="N73" s="22">
        <v>739317</v>
      </c>
      <c r="O73" s="22">
        <v>165748</v>
      </c>
      <c r="P73" s="22">
        <v>1688</v>
      </c>
      <c r="Q73" s="22">
        <v>340850</v>
      </c>
      <c r="R73" s="22">
        <v>1581</v>
      </c>
      <c r="S73" s="22">
        <v>1871941</v>
      </c>
    </row>
    <row r="74" spans="1:1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333227</v>
      </c>
      <c r="F74" s="22">
        <v>1409631</v>
      </c>
      <c r="G74" s="22">
        <v>618433</v>
      </c>
      <c r="H74" s="22">
        <v>986739</v>
      </c>
      <c r="I74" s="22">
        <v>0</v>
      </c>
      <c r="J74" s="22">
        <v>246376</v>
      </c>
      <c r="K74" s="22">
        <v>-47408</v>
      </c>
      <c r="L74" s="22">
        <v>3546998</v>
      </c>
      <c r="M74" s="22">
        <v>196761</v>
      </c>
      <c r="N74" s="22">
        <v>447604</v>
      </c>
      <c r="O74" s="22">
        <v>14156</v>
      </c>
      <c r="P74" s="22">
        <v>7946</v>
      </c>
      <c r="Q74" s="22">
        <v>0</v>
      </c>
      <c r="R74" s="22">
        <v>0</v>
      </c>
      <c r="S74" s="22">
        <v>666467</v>
      </c>
    </row>
    <row r="75" spans="1:1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4403330</v>
      </c>
      <c r="F75" s="22">
        <v>2048492</v>
      </c>
      <c r="G75" s="22">
        <v>7124520</v>
      </c>
      <c r="H75" s="22">
        <v>7345280</v>
      </c>
      <c r="I75" s="22">
        <v>0</v>
      </c>
      <c r="J75" s="22">
        <v>1122350</v>
      </c>
      <c r="K75" s="22">
        <v>0</v>
      </c>
      <c r="L75" s="22">
        <v>22043972</v>
      </c>
      <c r="M75" s="22">
        <v>2616408</v>
      </c>
      <c r="N75" s="22">
        <v>1655215</v>
      </c>
      <c r="O75" s="22">
        <v>679981</v>
      </c>
      <c r="P75" s="22">
        <v>56802</v>
      </c>
      <c r="Q75" s="22">
        <v>0</v>
      </c>
      <c r="R75" s="22">
        <v>0</v>
      </c>
      <c r="S75" s="22">
        <v>5008406</v>
      </c>
    </row>
    <row r="76" spans="1:1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812457</v>
      </c>
      <c r="F76" s="22">
        <v>929583</v>
      </c>
      <c r="G76" s="22">
        <v>2135952</v>
      </c>
      <c r="H76" s="22">
        <v>6397365</v>
      </c>
      <c r="I76" s="22">
        <v>0</v>
      </c>
      <c r="J76" s="22">
        <v>1441705</v>
      </c>
      <c r="K76" s="22">
        <v>0</v>
      </c>
      <c r="L76" s="22">
        <v>11717062</v>
      </c>
      <c r="M76" s="22">
        <v>592025</v>
      </c>
      <c r="N76" s="22">
        <v>1275797</v>
      </c>
      <c r="O76" s="22">
        <v>411731</v>
      </c>
      <c r="P76" s="22">
        <v>32923</v>
      </c>
      <c r="Q76" s="22">
        <v>0</v>
      </c>
      <c r="R76" s="22">
        <v>0</v>
      </c>
      <c r="S76" s="22">
        <v>2312476</v>
      </c>
    </row>
    <row r="77" spans="1:1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3458023</v>
      </c>
      <c r="F77" s="22">
        <v>1586700</v>
      </c>
      <c r="G77" s="22">
        <v>2086173</v>
      </c>
      <c r="H77" s="22">
        <v>6015640</v>
      </c>
      <c r="I77" s="22">
        <v>0</v>
      </c>
      <c r="J77" s="22">
        <v>1928250</v>
      </c>
      <c r="K77" s="22">
        <v>0</v>
      </c>
      <c r="L77" s="22">
        <v>15074786</v>
      </c>
      <c r="M77" s="22">
        <v>2092217</v>
      </c>
      <c r="N77" s="22">
        <v>1881195</v>
      </c>
      <c r="O77" s="22">
        <v>670847</v>
      </c>
      <c r="P77" s="22">
        <v>37099</v>
      </c>
      <c r="Q77" s="22">
        <v>0</v>
      </c>
      <c r="R77" s="22">
        <v>0</v>
      </c>
      <c r="S77" s="22">
        <v>4681358</v>
      </c>
    </row>
    <row r="78" spans="1:1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16119302</v>
      </c>
      <c r="F78" s="22">
        <v>17798952</v>
      </c>
      <c r="G78" s="22">
        <v>52619865</v>
      </c>
      <c r="H78" s="22">
        <v>8211234</v>
      </c>
      <c r="I78" s="22">
        <v>0</v>
      </c>
      <c r="J78" s="22">
        <v>768826</v>
      </c>
      <c r="K78" s="22">
        <v>0</v>
      </c>
      <c r="L78" s="22">
        <v>95518179</v>
      </c>
      <c r="M78" s="22">
        <v>10859646</v>
      </c>
      <c r="N78" s="22">
        <v>7949194</v>
      </c>
      <c r="O78" s="22">
        <v>971078</v>
      </c>
      <c r="P78" s="22">
        <v>401355</v>
      </c>
      <c r="Q78" s="22">
        <v>0</v>
      </c>
      <c r="R78" s="22">
        <v>0</v>
      </c>
      <c r="S78" s="22">
        <v>20181273</v>
      </c>
    </row>
    <row r="79" spans="1:1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3040095</v>
      </c>
      <c r="F79" s="22">
        <v>2640626</v>
      </c>
      <c r="G79" s="22">
        <v>2688238</v>
      </c>
      <c r="H79" s="22">
        <v>6894366</v>
      </c>
      <c r="I79" s="22">
        <v>3289</v>
      </c>
      <c r="J79" s="22">
        <v>1942615</v>
      </c>
      <c r="K79" s="22">
        <v>-3940</v>
      </c>
      <c r="L79" s="22">
        <v>17205289</v>
      </c>
      <c r="M79" s="22">
        <v>2277530</v>
      </c>
      <c r="N79" s="22">
        <v>2796004</v>
      </c>
      <c r="O79" s="22">
        <v>272885</v>
      </c>
      <c r="P79" s="22">
        <v>72162</v>
      </c>
      <c r="Q79" s="22">
        <v>0</v>
      </c>
      <c r="R79" s="22">
        <v>0</v>
      </c>
      <c r="S79" s="22">
        <v>5418581</v>
      </c>
    </row>
    <row r="80" spans="1:1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1509023</v>
      </c>
      <c r="F80" s="22">
        <v>1013500</v>
      </c>
      <c r="G80" s="22">
        <v>919495</v>
      </c>
      <c r="H80" s="22">
        <v>7328634</v>
      </c>
      <c r="I80" s="22">
        <v>0</v>
      </c>
      <c r="J80" s="22">
        <v>1009408</v>
      </c>
      <c r="K80" s="22">
        <v>0</v>
      </c>
      <c r="L80" s="22">
        <v>11780060</v>
      </c>
      <c r="M80" s="22">
        <v>1065254</v>
      </c>
      <c r="N80" s="22">
        <v>1278882</v>
      </c>
      <c r="O80" s="22">
        <v>460000</v>
      </c>
      <c r="P80" s="22">
        <v>24871</v>
      </c>
      <c r="Q80" s="22">
        <v>0</v>
      </c>
      <c r="R80" s="22">
        <v>0</v>
      </c>
      <c r="S80" s="22">
        <v>2829007</v>
      </c>
    </row>
    <row r="81" spans="1:1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1915950</v>
      </c>
      <c r="F81" s="22">
        <v>540266</v>
      </c>
      <c r="G81" s="22">
        <v>571354</v>
      </c>
      <c r="H81" s="22">
        <v>2704793</v>
      </c>
      <c r="I81" s="22">
        <v>0</v>
      </c>
      <c r="J81" s="22">
        <v>1687440</v>
      </c>
      <c r="K81" s="22">
        <v>0</v>
      </c>
      <c r="L81" s="22">
        <v>7419803</v>
      </c>
      <c r="M81" s="22">
        <v>1112315</v>
      </c>
      <c r="N81" s="22">
        <v>564823</v>
      </c>
      <c r="O81" s="22">
        <v>522228</v>
      </c>
      <c r="P81" s="22">
        <v>11386</v>
      </c>
      <c r="Q81" s="22">
        <v>0</v>
      </c>
      <c r="R81" s="22">
        <v>0</v>
      </c>
      <c r="S81" s="22">
        <v>2210752</v>
      </c>
    </row>
    <row r="82" spans="1:1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1826231</v>
      </c>
      <c r="F82" s="22">
        <v>6018332</v>
      </c>
      <c r="G82" s="22">
        <v>4749963</v>
      </c>
      <c r="H82" s="22">
        <v>12158887</v>
      </c>
      <c r="I82" s="22">
        <v>0</v>
      </c>
      <c r="J82" s="22">
        <v>3608789</v>
      </c>
      <c r="K82" s="22">
        <v>0</v>
      </c>
      <c r="L82" s="22">
        <v>28362202</v>
      </c>
      <c r="M82" s="22">
        <v>2971290</v>
      </c>
      <c r="N82" s="22">
        <v>3536885</v>
      </c>
      <c r="O82" s="22">
        <v>584389</v>
      </c>
      <c r="P82" s="22">
        <v>69256</v>
      </c>
      <c r="Q82" s="22">
        <v>0</v>
      </c>
      <c r="R82" s="22">
        <v>0</v>
      </c>
      <c r="S82" s="22">
        <v>7161820</v>
      </c>
    </row>
    <row r="83" spans="1:1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2184276</v>
      </c>
      <c r="F83" s="22">
        <v>1117957</v>
      </c>
      <c r="G83" s="22">
        <v>736974</v>
      </c>
      <c r="H83" s="22">
        <v>10203486</v>
      </c>
      <c r="I83" s="22">
        <v>0</v>
      </c>
      <c r="J83" s="22">
        <v>2336693</v>
      </c>
      <c r="K83" s="22">
        <v>0</v>
      </c>
      <c r="L83" s="22">
        <v>16579386</v>
      </c>
      <c r="M83" s="22">
        <v>1828605</v>
      </c>
      <c r="N83" s="22">
        <v>1309435</v>
      </c>
      <c r="O83" s="22">
        <v>547654</v>
      </c>
      <c r="P83" s="22">
        <v>68938</v>
      </c>
      <c r="Q83" s="22">
        <v>241049</v>
      </c>
      <c r="R83" s="22">
        <v>0</v>
      </c>
      <c r="S83" s="22">
        <v>3995681</v>
      </c>
    </row>
    <row r="84" spans="1:1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2353643</v>
      </c>
      <c r="F84" s="22">
        <v>5774532</v>
      </c>
      <c r="G84" s="22">
        <v>3776257</v>
      </c>
      <c r="H84" s="22">
        <v>16207900</v>
      </c>
      <c r="I84" s="22">
        <v>0</v>
      </c>
      <c r="J84" s="22">
        <v>759699</v>
      </c>
      <c r="K84" s="22">
        <v>-126</v>
      </c>
      <c r="L84" s="22">
        <v>28871905</v>
      </c>
      <c r="M84" s="22">
        <v>1724694</v>
      </c>
      <c r="N84" s="22">
        <v>4325918</v>
      </c>
      <c r="O84" s="22">
        <v>353681</v>
      </c>
      <c r="P84" s="22">
        <v>85494</v>
      </c>
      <c r="Q84" s="22">
        <v>0</v>
      </c>
      <c r="R84" s="22">
        <v>126</v>
      </c>
      <c r="S84" s="22">
        <v>6489913</v>
      </c>
    </row>
    <row r="85" spans="1:1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2243902</v>
      </c>
      <c r="F85" s="22">
        <v>173817</v>
      </c>
      <c r="G85" s="22">
        <v>811014</v>
      </c>
      <c r="H85" s="22">
        <v>2964185</v>
      </c>
      <c r="I85" s="22">
        <v>0</v>
      </c>
      <c r="J85" s="22">
        <v>1903970</v>
      </c>
      <c r="K85" s="22">
        <v>0</v>
      </c>
      <c r="L85" s="22">
        <v>8096888</v>
      </c>
      <c r="M85" s="22">
        <v>1255755</v>
      </c>
      <c r="N85" s="22">
        <v>719405</v>
      </c>
      <c r="O85" s="22">
        <v>213525</v>
      </c>
      <c r="P85" s="22">
        <v>0</v>
      </c>
      <c r="Q85" s="22">
        <v>0</v>
      </c>
      <c r="R85" s="22">
        <v>0</v>
      </c>
      <c r="S85" s="22">
        <v>2188685</v>
      </c>
    </row>
    <row r="86" spans="1:1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5197905</v>
      </c>
      <c r="F86" s="22">
        <v>1214631</v>
      </c>
      <c r="G86" s="22">
        <v>55382</v>
      </c>
      <c r="H86" s="22">
        <v>2063935</v>
      </c>
      <c r="I86" s="22">
        <v>0</v>
      </c>
      <c r="J86" s="22">
        <v>2668911</v>
      </c>
      <c r="K86" s="22">
        <v>0</v>
      </c>
      <c r="L86" s="22">
        <v>11200764</v>
      </c>
      <c r="M86" s="22">
        <v>2193506</v>
      </c>
      <c r="N86" s="22">
        <v>598991</v>
      </c>
      <c r="O86" s="22">
        <v>671088</v>
      </c>
      <c r="P86" s="22">
        <v>9592</v>
      </c>
      <c r="Q86" s="22">
        <v>0</v>
      </c>
      <c r="R86" s="22">
        <v>0</v>
      </c>
      <c r="S86" s="22">
        <v>3473177</v>
      </c>
    </row>
    <row r="87" spans="1:1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7242460</v>
      </c>
      <c r="F87" s="22">
        <v>2766617</v>
      </c>
      <c r="G87" s="22">
        <v>3003127</v>
      </c>
      <c r="H87" s="22">
        <v>9213167</v>
      </c>
      <c r="I87" s="22">
        <v>0</v>
      </c>
      <c r="J87" s="22">
        <v>1835320</v>
      </c>
      <c r="K87" s="22">
        <v>0</v>
      </c>
      <c r="L87" s="22">
        <v>24060691</v>
      </c>
      <c r="M87" s="22">
        <v>5294620</v>
      </c>
      <c r="N87" s="22">
        <v>2376911</v>
      </c>
      <c r="O87" s="22">
        <v>625464</v>
      </c>
      <c r="P87" s="22">
        <v>54613</v>
      </c>
      <c r="Q87" s="22">
        <v>0</v>
      </c>
      <c r="R87" s="22">
        <v>0</v>
      </c>
      <c r="S87" s="22">
        <v>8351608</v>
      </c>
    </row>
    <row r="88" spans="1:1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4325651</v>
      </c>
      <c r="F88" s="22">
        <v>5331473</v>
      </c>
      <c r="G88" s="22">
        <v>6345277</v>
      </c>
      <c r="H88" s="22">
        <v>10424430</v>
      </c>
      <c r="I88" s="22">
        <v>0</v>
      </c>
      <c r="J88" s="22">
        <v>2583499</v>
      </c>
      <c r="K88" s="22">
        <v>0</v>
      </c>
      <c r="L88" s="22">
        <v>29010330</v>
      </c>
      <c r="M88" s="22">
        <v>3689346</v>
      </c>
      <c r="N88" s="22">
        <v>6298546</v>
      </c>
      <c r="O88" s="22">
        <v>373448</v>
      </c>
      <c r="P88" s="22">
        <v>152996</v>
      </c>
      <c r="Q88" s="22">
        <v>0</v>
      </c>
      <c r="R88" s="22">
        <v>0</v>
      </c>
      <c r="S88" s="22">
        <v>10514336</v>
      </c>
    </row>
    <row r="89" spans="1:1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2728791</v>
      </c>
      <c r="F89" s="22">
        <v>775504</v>
      </c>
      <c r="G89" s="22">
        <v>439792</v>
      </c>
      <c r="H89" s="22">
        <v>7242877</v>
      </c>
      <c r="I89" s="22">
        <v>0</v>
      </c>
      <c r="J89" s="22">
        <v>1203455</v>
      </c>
      <c r="K89" s="22">
        <v>21216</v>
      </c>
      <c r="L89" s="22">
        <v>12411635</v>
      </c>
      <c r="M89" s="22">
        <v>2236026</v>
      </c>
      <c r="N89" s="22">
        <v>1534244</v>
      </c>
      <c r="O89" s="22">
        <v>584131</v>
      </c>
      <c r="P89" s="22">
        <v>74202</v>
      </c>
      <c r="Q89" s="22">
        <v>461056</v>
      </c>
      <c r="R89" s="22">
        <v>0</v>
      </c>
      <c r="S89" s="22">
        <v>4889659</v>
      </c>
    </row>
    <row r="90" spans="1:1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2540852</v>
      </c>
      <c r="F90" s="22">
        <v>2991992</v>
      </c>
      <c r="G90" s="22">
        <v>8980857</v>
      </c>
      <c r="H90" s="22">
        <v>9552021</v>
      </c>
      <c r="I90" s="22">
        <v>0</v>
      </c>
      <c r="J90" s="22">
        <v>50639</v>
      </c>
      <c r="K90" s="22">
        <v>0</v>
      </c>
      <c r="L90" s="22">
        <v>24116361</v>
      </c>
      <c r="M90" s="22">
        <v>1903264</v>
      </c>
      <c r="N90" s="22">
        <v>3048445</v>
      </c>
      <c r="O90" s="22">
        <v>471466</v>
      </c>
      <c r="P90" s="22">
        <v>115147</v>
      </c>
      <c r="Q90" s="22">
        <v>0</v>
      </c>
      <c r="R90" s="22">
        <v>0</v>
      </c>
      <c r="S90" s="22">
        <v>5538322</v>
      </c>
    </row>
    <row r="91" spans="1:1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4080165</v>
      </c>
      <c r="F91" s="22">
        <v>5233046</v>
      </c>
      <c r="G91" s="22">
        <v>18798168</v>
      </c>
      <c r="H91" s="22">
        <v>31499244</v>
      </c>
      <c r="I91" s="22">
        <v>0</v>
      </c>
      <c r="J91" s="22">
        <v>106095</v>
      </c>
      <c r="K91" s="22">
        <v>0</v>
      </c>
      <c r="L91" s="22">
        <v>59716718</v>
      </c>
      <c r="M91" s="22">
        <v>20708142</v>
      </c>
      <c r="N91" s="22">
        <v>4154557</v>
      </c>
      <c r="O91" s="22">
        <v>5646044</v>
      </c>
      <c r="P91" s="22">
        <v>649440</v>
      </c>
      <c r="Q91" s="22">
        <v>0</v>
      </c>
      <c r="R91" s="22">
        <v>0</v>
      </c>
      <c r="S91" s="22">
        <v>31158183</v>
      </c>
    </row>
    <row r="92" spans="1:1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2351502</v>
      </c>
      <c r="F92" s="22">
        <v>1822465</v>
      </c>
      <c r="G92" s="22">
        <v>7656</v>
      </c>
      <c r="H92" s="22">
        <v>100516</v>
      </c>
      <c r="I92" s="22">
        <v>0</v>
      </c>
      <c r="J92" s="22">
        <v>186</v>
      </c>
      <c r="K92" s="22">
        <v>0</v>
      </c>
      <c r="L92" s="22">
        <v>4282325</v>
      </c>
      <c r="M92" s="22">
        <v>657065</v>
      </c>
      <c r="N92" s="22">
        <v>377637</v>
      </c>
      <c r="O92" s="22">
        <v>47155</v>
      </c>
      <c r="P92" s="22">
        <v>448</v>
      </c>
      <c r="Q92" s="22">
        <v>0</v>
      </c>
      <c r="R92" s="22">
        <v>0</v>
      </c>
      <c r="S92" s="22">
        <v>1082305</v>
      </c>
    </row>
    <row r="93" spans="1:1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5268520</v>
      </c>
      <c r="F93" s="22">
        <v>17184430</v>
      </c>
      <c r="G93" s="22">
        <v>0</v>
      </c>
      <c r="H93" s="22">
        <v>119390</v>
      </c>
      <c r="I93" s="22">
        <v>0</v>
      </c>
      <c r="J93" s="22">
        <v>0</v>
      </c>
      <c r="K93" s="22">
        <v>0</v>
      </c>
      <c r="L93" s="22">
        <v>22572340</v>
      </c>
      <c r="M93" s="22">
        <v>4886570</v>
      </c>
      <c r="N93" s="22">
        <v>3930710</v>
      </c>
      <c r="O93" s="22">
        <v>504520</v>
      </c>
      <c r="P93" s="22">
        <v>666</v>
      </c>
      <c r="Q93" s="22">
        <v>0</v>
      </c>
      <c r="R93" s="22">
        <v>0</v>
      </c>
      <c r="S93" s="22">
        <v>9322466</v>
      </c>
    </row>
    <row r="94" spans="1:1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3439407</v>
      </c>
      <c r="F94" s="22">
        <v>1730309</v>
      </c>
      <c r="G94" s="22">
        <v>68479</v>
      </c>
      <c r="H94" s="22">
        <v>105188</v>
      </c>
      <c r="I94" s="22">
        <v>0</v>
      </c>
      <c r="J94" s="22">
        <v>1151</v>
      </c>
      <c r="K94" s="22">
        <v>0</v>
      </c>
      <c r="L94" s="22">
        <v>5344534</v>
      </c>
      <c r="M94" s="22">
        <v>971575</v>
      </c>
      <c r="N94" s="22">
        <v>438613</v>
      </c>
      <c r="O94" s="22">
        <v>60450</v>
      </c>
      <c r="P94" s="22">
        <v>0</v>
      </c>
      <c r="Q94" s="22">
        <v>0</v>
      </c>
      <c r="R94" s="22">
        <v>631</v>
      </c>
      <c r="S94" s="22">
        <v>1471269</v>
      </c>
    </row>
    <row r="95" spans="1:1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604419</v>
      </c>
      <c r="F95" s="22">
        <v>190825</v>
      </c>
      <c r="G95" s="22">
        <v>21004</v>
      </c>
      <c r="H95" s="22">
        <v>23324</v>
      </c>
      <c r="I95" s="22">
        <v>0</v>
      </c>
      <c r="J95" s="22">
        <v>139</v>
      </c>
      <c r="K95" s="22">
        <v>176</v>
      </c>
      <c r="L95" s="22">
        <v>839887</v>
      </c>
      <c r="M95" s="22">
        <v>158900</v>
      </c>
      <c r="N95" s="22">
        <v>67116</v>
      </c>
      <c r="O95" s="22">
        <v>1610</v>
      </c>
      <c r="P95" s="22">
        <v>176</v>
      </c>
      <c r="Q95" s="22">
        <v>0</v>
      </c>
      <c r="R95" s="22">
        <v>0</v>
      </c>
      <c r="S95" s="22">
        <v>227802</v>
      </c>
    </row>
    <row r="96" spans="1:1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941693</v>
      </c>
      <c r="F96" s="22">
        <v>465837</v>
      </c>
      <c r="G96" s="22">
        <v>0</v>
      </c>
      <c r="H96" s="22">
        <v>63427</v>
      </c>
      <c r="I96" s="22">
        <v>0</v>
      </c>
      <c r="J96" s="22">
        <v>1170</v>
      </c>
      <c r="K96" s="22">
        <v>0</v>
      </c>
      <c r="L96" s="22">
        <v>1472127</v>
      </c>
      <c r="M96" s="22">
        <v>235126</v>
      </c>
      <c r="N96" s="22">
        <v>95761</v>
      </c>
      <c r="O96" s="22">
        <v>12356</v>
      </c>
      <c r="P96" s="22">
        <v>0</v>
      </c>
      <c r="Q96" s="22">
        <v>45196</v>
      </c>
      <c r="R96" s="22">
        <v>0</v>
      </c>
      <c r="S96" s="22">
        <v>388439</v>
      </c>
    </row>
    <row r="97" spans="1:1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2162471</v>
      </c>
      <c r="F97" s="22">
        <v>1070480</v>
      </c>
      <c r="G97" s="22">
        <v>17416</v>
      </c>
      <c r="H97" s="22">
        <v>106621</v>
      </c>
      <c r="I97" s="22">
        <v>0</v>
      </c>
      <c r="J97" s="22">
        <v>0</v>
      </c>
      <c r="K97" s="22">
        <v>0</v>
      </c>
      <c r="L97" s="22">
        <v>3356988</v>
      </c>
      <c r="M97" s="22">
        <v>571950</v>
      </c>
      <c r="N97" s="22">
        <v>233405</v>
      </c>
      <c r="O97" s="22">
        <v>15601</v>
      </c>
      <c r="P97" s="22">
        <v>0</v>
      </c>
      <c r="Q97" s="22">
        <v>0</v>
      </c>
      <c r="R97" s="22">
        <v>0</v>
      </c>
      <c r="S97" s="22">
        <v>820956</v>
      </c>
    </row>
    <row r="98" spans="1:1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969014</v>
      </c>
      <c r="F98" s="22">
        <v>188338</v>
      </c>
      <c r="G98" s="22">
        <v>4899</v>
      </c>
      <c r="H98" s="22">
        <v>20338</v>
      </c>
      <c r="I98" s="22">
        <v>0</v>
      </c>
      <c r="J98" s="22">
        <v>524</v>
      </c>
      <c r="K98" s="22">
        <v>0</v>
      </c>
      <c r="L98" s="22">
        <v>1183113</v>
      </c>
      <c r="M98" s="22">
        <v>231280</v>
      </c>
      <c r="N98" s="22">
        <v>54691</v>
      </c>
      <c r="O98" s="22">
        <v>7905</v>
      </c>
      <c r="P98" s="22">
        <v>0</v>
      </c>
      <c r="Q98" s="22">
        <v>0</v>
      </c>
      <c r="R98" s="22">
        <v>0</v>
      </c>
      <c r="S98" s="22">
        <v>293876</v>
      </c>
    </row>
    <row r="99" spans="1:1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10213089</v>
      </c>
      <c r="F99" s="22">
        <v>2049642</v>
      </c>
      <c r="G99" s="22">
        <v>73868</v>
      </c>
      <c r="H99" s="22">
        <v>166730</v>
      </c>
      <c r="I99" s="22">
        <v>0</v>
      </c>
      <c r="J99" s="22">
        <v>1348</v>
      </c>
      <c r="K99" s="22">
        <v>0</v>
      </c>
      <c r="L99" s="22">
        <v>12504677</v>
      </c>
      <c r="M99" s="22">
        <v>3045670</v>
      </c>
      <c r="N99" s="22">
        <v>570256</v>
      </c>
      <c r="O99" s="22">
        <v>79824</v>
      </c>
      <c r="P99" s="22">
        <v>1173</v>
      </c>
      <c r="Q99" s="22">
        <v>0</v>
      </c>
      <c r="R99" s="22">
        <v>0</v>
      </c>
      <c r="S99" s="22">
        <v>3696923</v>
      </c>
    </row>
    <row r="100" spans="1:1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1533729</v>
      </c>
      <c r="F100" s="22">
        <v>112749</v>
      </c>
      <c r="G100" s="22">
        <v>877</v>
      </c>
      <c r="H100" s="22">
        <v>36408</v>
      </c>
      <c r="I100" s="22">
        <v>0</v>
      </c>
      <c r="J100" s="22">
        <v>4757</v>
      </c>
      <c r="K100" s="22">
        <v>-427</v>
      </c>
      <c r="L100" s="22">
        <v>1688093</v>
      </c>
      <c r="M100" s="22">
        <v>358904</v>
      </c>
      <c r="N100" s="22">
        <v>24969</v>
      </c>
      <c r="O100" s="22">
        <v>13742</v>
      </c>
      <c r="P100" s="22">
        <v>0</v>
      </c>
      <c r="Q100" s="22">
        <v>0</v>
      </c>
      <c r="R100" s="22">
        <v>0</v>
      </c>
      <c r="S100" s="22">
        <v>397615</v>
      </c>
    </row>
    <row r="101" spans="1:1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4200544</v>
      </c>
      <c r="F101" s="22">
        <v>3905314</v>
      </c>
      <c r="G101" s="22">
        <v>2771</v>
      </c>
      <c r="H101" s="22">
        <v>161382</v>
      </c>
      <c r="I101" s="22">
        <v>0</v>
      </c>
      <c r="J101" s="22">
        <v>0</v>
      </c>
      <c r="K101" s="22">
        <v>0</v>
      </c>
      <c r="L101" s="22">
        <v>8270011</v>
      </c>
      <c r="M101" s="22">
        <v>2532928</v>
      </c>
      <c r="N101" s="22">
        <v>313195</v>
      </c>
      <c r="O101" s="22">
        <v>94514</v>
      </c>
      <c r="P101" s="22">
        <v>1036</v>
      </c>
      <c r="Q101" s="22">
        <v>0</v>
      </c>
      <c r="R101" s="22">
        <v>0</v>
      </c>
      <c r="S101" s="22">
        <v>2941673</v>
      </c>
    </row>
    <row r="102" spans="1:1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1448459</v>
      </c>
      <c r="F102" s="22">
        <v>659007</v>
      </c>
      <c r="G102" s="22">
        <v>26224</v>
      </c>
      <c r="H102" s="22">
        <v>45132</v>
      </c>
      <c r="I102" s="22">
        <v>0</v>
      </c>
      <c r="J102" s="22">
        <v>1343</v>
      </c>
      <c r="K102" s="22">
        <v>4189</v>
      </c>
      <c r="L102" s="22">
        <v>2184354</v>
      </c>
      <c r="M102" s="22">
        <v>377085</v>
      </c>
      <c r="N102" s="22">
        <v>141501</v>
      </c>
      <c r="O102" s="22">
        <v>16038</v>
      </c>
      <c r="P102" s="22">
        <v>0</v>
      </c>
      <c r="Q102" s="22">
        <v>0</v>
      </c>
      <c r="R102" s="22">
        <v>0</v>
      </c>
      <c r="S102" s="22">
        <v>534624</v>
      </c>
    </row>
    <row r="103" spans="1:1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838616</v>
      </c>
      <c r="F103" s="22">
        <v>237290</v>
      </c>
      <c r="G103" s="22">
        <v>18189</v>
      </c>
      <c r="H103" s="22">
        <v>47511</v>
      </c>
      <c r="I103" s="22">
        <v>0</v>
      </c>
      <c r="J103" s="22">
        <v>646</v>
      </c>
      <c r="K103" s="22">
        <v>0</v>
      </c>
      <c r="L103" s="22">
        <v>1142252</v>
      </c>
      <c r="M103" s="22">
        <v>301822</v>
      </c>
      <c r="N103" s="22">
        <v>8443</v>
      </c>
      <c r="O103" s="22">
        <v>0</v>
      </c>
      <c r="P103" s="22">
        <v>211</v>
      </c>
      <c r="Q103" s="22">
        <v>0</v>
      </c>
      <c r="R103" s="22">
        <v>0</v>
      </c>
      <c r="S103" s="22">
        <v>310476</v>
      </c>
    </row>
    <row r="104" spans="1:1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1282105</v>
      </c>
      <c r="F104" s="22">
        <v>136097</v>
      </c>
      <c r="G104" s="22">
        <v>4335</v>
      </c>
      <c r="H104" s="22">
        <v>40609</v>
      </c>
      <c r="I104" s="22">
        <v>0</v>
      </c>
      <c r="J104" s="22">
        <v>3429</v>
      </c>
      <c r="K104" s="22">
        <v>0</v>
      </c>
      <c r="L104" s="22">
        <v>1466575</v>
      </c>
      <c r="M104" s="22">
        <v>354078</v>
      </c>
      <c r="N104" s="22">
        <v>68660</v>
      </c>
      <c r="O104" s="22">
        <v>87622</v>
      </c>
      <c r="P104" s="22">
        <v>0</v>
      </c>
      <c r="Q104" s="22">
        <v>0</v>
      </c>
      <c r="R104" s="22">
        <v>0</v>
      </c>
      <c r="S104" s="22">
        <v>510360</v>
      </c>
    </row>
    <row r="105" spans="1:1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2425426</v>
      </c>
      <c r="F105" s="22">
        <v>632705</v>
      </c>
      <c r="G105" s="22">
        <v>593</v>
      </c>
      <c r="H105" s="22">
        <v>235</v>
      </c>
      <c r="I105" s="22">
        <v>0</v>
      </c>
      <c r="J105" s="22">
        <v>0</v>
      </c>
      <c r="K105" s="22">
        <v>0</v>
      </c>
      <c r="L105" s="22">
        <v>3058959</v>
      </c>
      <c r="M105" s="22">
        <v>564259</v>
      </c>
      <c r="N105" s="22">
        <v>176720</v>
      </c>
      <c r="O105" s="22">
        <v>7103</v>
      </c>
      <c r="P105" s="22">
        <v>0</v>
      </c>
      <c r="Q105" s="22">
        <v>0</v>
      </c>
      <c r="R105" s="22">
        <v>0</v>
      </c>
      <c r="S105" s="22">
        <v>748082</v>
      </c>
    </row>
    <row r="106" spans="1:1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20961567</v>
      </c>
      <c r="F106" s="22">
        <v>10796566</v>
      </c>
      <c r="G106" s="22">
        <v>2911</v>
      </c>
      <c r="H106" s="22">
        <v>466293</v>
      </c>
      <c r="I106" s="22">
        <v>0</v>
      </c>
      <c r="J106" s="22">
        <v>0</v>
      </c>
      <c r="K106" s="22">
        <v>0</v>
      </c>
      <c r="L106" s="22">
        <v>32227337</v>
      </c>
      <c r="M106" s="22">
        <v>19460895</v>
      </c>
      <c r="N106" s="22">
        <v>5282548</v>
      </c>
      <c r="O106" s="22">
        <v>1545585</v>
      </c>
      <c r="P106" s="22">
        <v>4200</v>
      </c>
      <c r="Q106" s="22">
        <v>121786</v>
      </c>
      <c r="R106" s="22">
        <v>0</v>
      </c>
      <c r="S106" s="22">
        <v>26415014</v>
      </c>
    </row>
    <row r="107" spans="1:1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2285203</v>
      </c>
      <c r="F107" s="22">
        <v>582186</v>
      </c>
      <c r="G107" s="22">
        <v>4372</v>
      </c>
      <c r="H107" s="22">
        <v>72765</v>
      </c>
      <c r="I107" s="22">
        <v>0</v>
      </c>
      <c r="J107" s="22">
        <v>2028</v>
      </c>
      <c r="K107" s="22">
        <v>0</v>
      </c>
      <c r="L107" s="22">
        <v>2946554</v>
      </c>
      <c r="M107" s="22">
        <v>803245</v>
      </c>
      <c r="N107" s="22">
        <v>173547</v>
      </c>
      <c r="O107" s="22">
        <v>72806</v>
      </c>
      <c r="P107" s="22">
        <v>0</v>
      </c>
      <c r="Q107" s="22">
        <v>0</v>
      </c>
      <c r="R107" s="22">
        <v>0</v>
      </c>
      <c r="S107" s="22">
        <v>1049598</v>
      </c>
    </row>
    <row r="108" spans="1:1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4372535</v>
      </c>
      <c r="F108" s="22">
        <v>465381</v>
      </c>
      <c r="G108" s="22">
        <v>1365</v>
      </c>
      <c r="H108" s="22">
        <v>140057</v>
      </c>
      <c r="I108" s="22">
        <v>0</v>
      </c>
      <c r="J108" s="22">
        <v>2922</v>
      </c>
      <c r="K108" s="22">
        <v>0</v>
      </c>
      <c r="L108" s="22">
        <v>4982260</v>
      </c>
      <c r="M108" s="22">
        <v>1564471</v>
      </c>
      <c r="N108" s="22">
        <v>248837</v>
      </c>
      <c r="O108" s="22">
        <v>277413</v>
      </c>
      <c r="P108" s="22">
        <v>32</v>
      </c>
      <c r="Q108" s="22">
        <v>0</v>
      </c>
      <c r="R108" s="22">
        <v>0</v>
      </c>
      <c r="S108" s="22">
        <v>2090753</v>
      </c>
    </row>
    <row r="109" spans="1:1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973754</v>
      </c>
      <c r="F109" s="22">
        <v>312936</v>
      </c>
      <c r="G109" s="22">
        <v>2059</v>
      </c>
      <c r="H109" s="22">
        <v>39925</v>
      </c>
      <c r="I109" s="22">
        <v>0</v>
      </c>
      <c r="J109" s="22">
        <v>3768</v>
      </c>
      <c r="K109" s="22">
        <v>0</v>
      </c>
      <c r="L109" s="22">
        <v>1332442</v>
      </c>
      <c r="M109" s="22">
        <v>157652</v>
      </c>
      <c r="N109" s="22">
        <v>54864</v>
      </c>
      <c r="O109" s="22">
        <v>41849</v>
      </c>
      <c r="P109" s="22">
        <v>0</v>
      </c>
      <c r="Q109" s="22">
        <v>0</v>
      </c>
      <c r="R109" s="22">
        <v>0</v>
      </c>
      <c r="S109" s="22">
        <v>254365</v>
      </c>
    </row>
    <row r="110" spans="1:1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2559399</v>
      </c>
      <c r="F110" s="22">
        <v>990457</v>
      </c>
      <c r="G110" s="22">
        <v>0</v>
      </c>
      <c r="H110" s="22">
        <v>157913</v>
      </c>
      <c r="I110" s="22">
        <v>0</v>
      </c>
      <c r="J110" s="22">
        <v>31778</v>
      </c>
      <c r="K110" s="22">
        <v>0</v>
      </c>
      <c r="L110" s="22">
        <v>3739547</v>
      </c>
      <c r="M110" s="22">
        <v>966775</v>
      </c>
      <c r="N110" s="22">
        <v>377367</v>
      </c>
      <c r="O110" s="22">
        <v>159485</v>
      </c>
      <c r="P110" s="22">
        <v>0</v>
      </c>
      <c r="Q110" s="22">
        <v>0</v>
      </c>
      <c r="R110" s="22">
        <v>0</v>
      </c>
      <c r="S110" s="22">
        <v>1503627</v>
      </c>
    </row>
    <row r="111" spans="1:1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7770968</v>
      </c>
      <c r="F111" s="22">
        <v>797343</v>
      </c>
      <c r="G111" s="22">
        <v>0</v>
      </c>
      <c r="H111" s="22">
        <v>137929</v>
      </c>
      <c r="I111" s="22">
        <v>831330</v>
      </c>
      <c r="J111" s="22">
        <v>10777</v>
      </c>
      <c r="K111" s="22">
        <v>0</v>
      </c>
      <c r="L111" s="22">
        <v>9548347</v>
      </c>
      <c r="M111" s="22">
        <v>2511125</v>
      </c>
      <c r="N111" s="22">
        <v>586469</v>
      </c>
      <c r="O111" s="22">
        <v>172513</v>
      </c>
      <c r="P111" s="22">
        <v>0</v>
      </c>
      <c r="Q111" s="22">
        <v>0</v>
      </c>
      <c r="R111" s="22">
        <v>0</v>
      </c>
      <c r="S111" s="22">
        <v>3270107</v>
      </c>
    </row>
    <row r="112" spans="1:1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2231208</v>
      </c>
      <c r="F112" s="22">
        <v>101504</v>
      </c>
      <c r="G112" s="22">
        <v>0</v>
      </c>
      <c r="H112" s="22">
        <v>40883</v>
      </c>
      <c r="I112" s="22">
        <v>0</v>
      </c>
      <c r="J112" s="22">
        <v>1188</v>
      </c>
      <c r="K112" s="22">
        <v>0</v>
      </c>
      <c r="L112" s="22">
        <v>2374783</v>
      </c>
      <c r="M112" s="22">
        <v>708905</v>
      </c>
      <c r="N112" s="22">
        <v>53946</v>
      </c>
      <c r="O112" s="22">
        <v>44337</v>
      </c>
      <c r="P112" s="22">
        <v>0</v>
      </c>
      <c r="Q112" s="22">
        <v>0</v>
      </c>
      <c r="R112" s="22">
        <v>0</v>
      </c>
      <c r="S112" s="22">
        <v>807188</v>
      </c>
    </row>
    <row r="113" spans="1:1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30031727</v>
      </c>
      <c r="F113" s="22">
        <v>6144005</v>
      </c>
      <c r="G113" s="22">
        <v>0</v>
      </c>
      <c r="H113" s="22">
        <v>586291</v>
      </c>
      <c r="I113" s="22">
        <v>0</v>
      </c>
      <c r="J113" s="22">
        <v>1128</v>
      </c>
      <c r="K113" s="22">
        <v>0</v>
      </c>
      <c r="L113" s="22">
        <v>36763151</v>
      </c>
      <c r="M113" s="22">
        <v>14787480</v>
      </c>
      <c r="N113" s="22">
        <v>2425318</v>
      </c>
      <c r="O113" s="22">
        <v>328078</v>
      </c>
      <c r="P113" s="22">
        <v>4092</v>
      </c>
      <c r="Q113" s="22">
        <v>0</v>
      </c>
      <c r="R113" s="22">
        <v>0</v>
      </c>
      <c r="S113" s="22">
        <v>17544968</v>
      </c>
    </row>
    <row r="114" spans="1:1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887965</v>
      </c>
      <c r="F114" s="22">
        <v>433327</v>
      </c>
      <c r="G114" s="22">
        <v>2264</v>
      </c>
      <c r="H114" s="22">
        <v>43738</v>
      </c>
      <c r="I114" s="22">
        <v>0</v>
      </c>
      <c r="J114" s="22">
        <v>0</v>
      </c>
      <c r="K114" s="22">
        <v>0</v>
      </c>
      <c r="L114" s="22">
        <v>1367294</v>
      </c>
      <c r="M114" s="22">
        <v>142198</v>
      </c>
      <c r="N114" s="22">
        <v>82290</v>
      </c>
      <c r="O114" s="22">
        <v>42437</v>
      </c>
      <c r="P114" s="22">
        <v>0</v>
      </c>
      <c r="Q114" s="22">
        <v>0</v>
      </c>
      <c r="R114" s="22">
        <v>0</v>
      </c>
      <c r="S114" s="22">
        <v>266925</v>
      </c>
    </row>
    <row r="115" spans="1:1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3067852</v>
      </c>
      <c r="F115" s="22">
        <v>1046208</v>
      </c>
      <c r="G115" s="22">
        <v>30618</v>
      </c>
      <c r="H115" s="22">
        <v>47457</v>
      </c>
      <c r="I115" s="22">
        <v>0</v>
      </c>
      <c r="J115" s="22">
        <v>0</v>
      </c>
      <c r="K115" s="22">
        <v>0</v>
      </c>
      <c r="L115" s="22">
        <v>4192135</v>
      </c>
      <c r="M115" s="22">
        <v>1185388</v>
      </c>
      <c r="N115" s="22">
        <v>710768</v>
      </c>
      <c r="O115" s="22">
        <v>35109</v>
      </c>
      <c r="P115" s="22">
        <v>0</v>
      </c>
      <c r="Q115" s="22">
        <v>0</v>
      </c>
      <c r="R115" s="22">
        <v>0</v>
      </c>
      <c r="S115" s="22">
        <v>1931265</v>
      </c>
    </row>
    <row r="116" spans="1:1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739441</v>
      </c>
      <c r="F116" s="22">
        <v>138114</v>
      </c>
      <c r="G116" s="22">
        <v>0</v>
      </c>
      <c r="H116" s="22">
        <v>29992</v>
      </c>
      <c r="I116" s="22">
        <v>0</v>
      </c>
      <c r="J116" s="22">
        <v>45</v>
      </c>
      <c r="K116" s="22">
        <v>0</v>
      </c>
      <c r="L116" s="22">
        <v>907592</v>
      </c>
      <c r="M116" s="22">
        <v>176022</v>
      </c>
      <c r="N116" s="22">
        <v>25020</v>
      </c>
      <c r="O116" s="22">
        <v>9725</v>
      </c>
      <c r="P116" s="22">
        <v>0</v>
      </c>
      <c r="Q116" s="22">
        <v>0</v>
      </c>
      <c r="R116" s="22">
        <v>0</v>
      </c>
      <c r="S116" s="22">
        <v>210767</v>
      </c>
    </row>
    <row r="117" spans="1:1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5366396</v>
      </c>
      <c r="F117" s="22">
        <v>1464151</v>
      </c>
      <c r="G117" s="22">
        <v>2189</v>
      </c>
      <c r="H117" s="22">
        <v>120299</v>
      </c>
      <c r="I117" s="22">
        <v>0</v>
      </c>
      <c r="J117" s="22">
        <v>4021</v>
      </c>
      <c r="K117" s="22">
        <v>0</v>
      </c>
      <c r="L117" s="22">
        <v>6957056</v>
      </c>
      <c r="M117" s="22">
        <v>2038948</v>
      </c>
      <c r="N117" s="22">
        <v>471065</v>
      </c>
      <c r="O117" s="22">
        <v>47796</v>
      </c>
      <c r="P117" s="22">
        <v>1053</v>
      </c>
      <c r="Q117" s="22">
        <v>0</v>
      </c>
      <c r="R117" s="22">
        <v>0</v>
      </c>
      <c r="S117" s="22">
        <v>2558862</v>
      </c>
    </row>
    <row r="118" spans="1:1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5612772</v>
      </c>
      <c r="F118" s="22">
        <v>638541</v>
      </c>
      <c r="G118" s="22">
        <v>23016</v>
      </c>
      <c r="H118" s="22">
        <v>90722</v>
      </c>
      <c r="I118" s="22">
        <v>0</v>
      </c>
      <c r="J118" s="22">
        <v>1740</v>
      </c>
      <c r="K118" s="22">
        <v>0</v>
      </c>
      <c r="L118" s="22">
        <v>6366791</v>
      </c>
      <c r="M118" s="22">
        <v>2102431</v>
      </c>
      <c r="N118" s="22">
        <v>157914</v>
      </c>
      <c r="O118" s="22">
        <v>97630</v>
      </c>
      <c r="P118" s="22">
        <v>955</v>
      </c>
      <c r="Q118" s="22">
        <v>235911</v>
      </c>
      <c r="R118" s="22">
        <v>0</v>
      </c>
      <c r="S118" s="22">
        <v>2594841</v>
      </c>
    </row>
    <row r="119" spans="1:1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4338027</v>
      </c>
      <c r="F119" s="22">
        <v>664886</v>
      </c>
      <c r="G119" s="22">
        <v>1560</v>
      </c>
      <c r="H119" s="22">
        <v>74542</v>
      </c>
      <c r="I119" s="22">
        <v>0</v>
      </c>
      <c r="J119" s="22">
        <v>47919</v>
      </c>
      <c r="K119" s="22">
        <v>0</v>
      </c>
      <c r="L119" s="22">
        <v>5126934</v>
      </c>
      <c r="M119" s="22">
        <v>1387044</v>
      </c>
      <c r="N119" s="22">
        <v>293059</v>
      </c>
      <c r="O119" s="22">
        <v>253765</v>
      </c>
      <c r="P119" s="22">
        <v>0</v>
      </c>
      <c r="Q119" s="22">
        <v>0</v>
      </c>
      <c r="R119" s="22">
        <v>0</v>
      </c>
      <c r="S119" s="22">
        <v>1933868</v>
      </c>
    </row>
    <row r="120" spans="1:1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4910652</v>
      </c>
      <c r="F120" s="22">
        <v>4516178</v>
      </c>
      <c r="G120" s="22">
        <v>1714580</v>
      </c>
      <c r="H120" s="22">
        <v>668262</v>
      </c>
      <c r="I120" s="22">
        <v>0</v>
      </c>
      <c r="J120" s="22">
        <v>42089</v>
      </c>
      <c r="K120" s="22">
        <v>0</v>
      </c>
      <c r="L120" s="22">
        <v>11851761</v>
      </c>
      <c r="M120" s="22">
        <v>1763281</v>
      </c>
      <c r="N120" s="22">
        <v>1674239</v>
      </c>
      <c r="O120" s="22">
        <v>263401</v>
      </c>
      <c r="P120" s="22">
        <v>7028</v>
      </c>
      <c r="Q120" s="22">
        <v>0</v>
      </c>
      <c r="R120" s="22">
        <v>0</v>
      </c>
      <c r="S120" s="22">
        <v>3707949</v>
      </c>
    </row>
    <row r="121" spans="1:1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5772105</v>
      </c>
      <c r="F121" s="22">
        <v>3412126</v>
      </c>
      <c r="G121" s="22">
        <v>39723</v>
      </c>
      <c r="H121" s="22">
        <v>501777</v>
      </c>
      <c r="I121" s="22">
        <v>0</v>
      </c>
      <c r="J121" s="22">
        <v>12319</v>
      </c>
      <c r="K121" s="22">
        <v>0</v>
      </c>
      <c r="L121" s="22">
        <v>9738050</v>
      </c>
      <c r="M121" s="22">
        <v>1759815</v>
      </c>
      <c r="N121" s="22">
        <v>808735</v>
      </c>
      <c r="O121" s="22">
        <v>552225</v>
      </c>
      <c r="P121" s="22">
        <v>0</v>
      </c>
      <c r="Q121" s="22">
        <v>20000</v>
      </c>
      <c r="R121" s="22">
        <v>0</v>
      </c>
      <c r="S121" s="22">
        <v>3140775</v>
      </c>
    </row>
    <row r="122" spans="1:1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902011</v>
      </c>
      <c r="F122" s="22">
        <v>277080</v>
      </c>
      <c r="G122" s="22">
        <v>0</v>
      </c>
      <c r="H122" s="22">
        <v>33242</v>
      </c>
      <c r="I122" s="22">
        <v>0</v>
      </c>
      <c r="J122" s="22">
        <v>0</v>
      </c>
      <c r="K122" s="22">
        <v>0</v>
      </c>
      <c r="L122" s="22">
        <v>1212333</v>
      </c>
      <c r="M122" s="22">
        <v>231579</v>
      </c>
      <c r="N122" s="22">
        <v>77076</v>
      </c>
      <c r="O122" s="22">
        <v>8293</v>
      </c>
      <c r="P122" s="22">
        <v>0</v>
      </c>
      <c r="Q122" s="22">
        <v>0</v>
      </c>
      <c r="R122" s="22">
        <v>0</v>
      </c>
      <c r="S122" s="22">
        <v>316948</v>
      </c>
    </row>
    <row r="123" spans="1:1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8251302</v>
      </c>
      <c r="F123" s="22">
        <v>3750921</v>
      </c>
      <c r="G123" s="22">
        <v>669350</v>
      </c>
      <c r="H123" s="22">
        <v>280641</v>
      </c>
      <c r="I123" s="22">
        <v>0</v>
      </c>
      <c r="J123" s="22">
        <v>290</v>
      </c>
      <c r="K123" s="22">
        <v>0</v>
      </c>
      <c r="L123" s="22">
        <v>12952504</v>
      </c>
      <c r="M123" s="22">
        <v>2268405</v>
      </c>
      <c r="N123" s="22">
        <v>1469033</v>
      </c>
      <c r="O123" s="22">
        <v>738685</v>
      </c>
      <c r="P123" s="22">
        <v>6575</v>
      </c>
      <c r="Q123" s="22">
        <v>0</v>
      </c>
      <c r="R123" s="22">
        <v>0</v>
      </c>
      <c r="S123" s="22">
        <v>4482698</v>
      </c>
    </row>
    <row r="124" spans="1:1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1030035</v>
      </c>
      <c r="F124" s="22">
        <v>905476</v>
      </c>
      <c r="G124" s="22">
        <v>2161</v>
      </c>
      <c r="H124" s="22">
        <v>74999</v>
      </c>
      <c r="I124" s="22">
        <v>0</v>
      </c>
      <c r="J124" s="22">
        <v>0</v>
      </c>
      <c r="K124" s="22">
        <v>0</v>
      </c>
      <c r="L124" s="22">
        <v>2012671</v>
      </c>
      <c r="M124" s="22">
        <v>260650</v>
      </c>
      <c r="N124" s="22">
        <v>163801</v>
      </c>
      <c r="O124" s="22">
        <v>54274</v>
      </c>
      <c r="P124" s="22">
        <v>0</v>
      </c>
      <c r="Q124" s="22">
        <v>0</v>
      </c>
      <c r="R124" s="22">
        <v>0</v>
      </c>
      <c r="S124" s="22">
        <v>478725</v>
      </c>
    </row>
    <row r="125" spans="1:1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2046673</v>
      </c>
      <c r="F125" s="22">
        <v>1111107</v>
      </c>
      <c r="G125" s="22">
        <v>22256</v>
      </c>
      <c r="H125" s="22">
        <v>106181</v>
      </c>
      <c r="I125" s="22">
        <v>0</v>
      </c>
      <c r="J125" s="22">
        <v>4149</v>
      </c>
      <c r="K125" s="22">
        <v>0</v>
      </c>
      <c r="L125" s="22">
        <v>3290366</v>
      </c>
      <c r="M125" s="22">
        <v>565619</v>
      </c>
      <c r="N125" s="22">
        <v>245734</v>
      </c>
      <c r="O125" s="22">
        <v>161158</v>
      </c>
      <c r="P125" s="22">
        <v>537</v>
      </c>
      <c r="Q125" s="22">
        <v>0</v>
      </c>
      <c r="R125" s="22">
        <v>0</v>
      </c>
      <c r="S125" s="22">
        <v>973048</v>
      </c>
    </row>
    <row r="126" spans="1:1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803514</v>
      </c>
      <c r="F126" s="22">
        <v>461225</v>
      </c>
      <c r="G126" s="22">
        <v>5073</v>
      </c>
      <c r="H126" s="22">
        <v>58855</v>
      </c>
      <c r="I126" s="22">
        <v>0</v>
      </c>
      <c r="J126" s="22">
        <v>3045</v>
      </c>
      <c r="K126" s="22">
        <v>0</v>
      </c>
      <c r="L126" s="22">
        <v>1331712</v>
      </c>
      <c r="M126" s="22">
        <v>148075</v>
      </c>
      <c r="N126" s="22">
        <v>105861</v>
      </c>
      <c r="O126" s="22">
        <v>28076</v>
      </c>
      <c r="P126" s="22">
        <v>0</v>
      </c>
      <c r="Q126" s="22">
        <v>0</v>
      </c>
      <c r="R126" s="22">
        <v>0</v>
      </c>
      <c r="S126" s="22">
        <v>282012</v>
      </c>
    </row>
    <row r="127" spans="1:1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1937232</v>
      </c>
      <c r="F127" s="22">
        <v>1336423</v>
      </c>
      <c r="G127" s="22">
        <v>66900</v>
      </c>
      <c r="H127" s="22">
        <v>178786</v>
      </c>
      <c r="I127" s="22">
        <v>0</v>
      </c>
      <c r="J127" s="22">
        <v>2281</v>
      </c>
      <c r="K127" s="22">
        <v>21226</v>
      </c>
      <c r="L127" s="22">
        <v>3542848</v>
      </c>
      <c r="M127" s="22">
        <v>756606</v>
      </c>
      <c r="N127" s="22">
        <v>428533</v>
      </c>
      <c r="O127" s="22">
        <v>113454</v>
      </c>
      <c r="P127" s="22">
        <v>1185</v>
      </c>
      <c r="Q127" s="22">
        <v>0</v>
      </c>
      <c r="R127" s="22">
        <v>0</v>
      </c>
      <c r="S127" s="22">
        <v>1299778</v>
      </c>
    </row>
    <row r="128" spans="1:1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1779694</v>
      </c>
      <c r="F128" s="22">
        <v>2117190</v>
      </c>
      <c r="G128" s="22">
        <v>1755</v>
      </c>
      <c r="H128" s="22">
        <v>121406</v>
      </c>
      <c r="I128" s="22">
        <v>0</v>
      </c>
      <c r="J128" s="22">
        <v>0</v>
      </c>
      <c r="K128" s="22">
        <v>0</v>
      </c>
      <c r="L128" s="22">
        <v>4020045</v>
      </c>
      <c r="M128" s="22">
        <v>490234</v>
      </c>
      <c r="N128" s="22">
        <v>519145</v>
      </c>
      <c r="O128" s="22">
        <v>107006</v>
      </c>
      <c r="P128" s="22">
        <v>0</v>
      </c>
      <c r="Q128" s="22">
        <v>0</v>
      </c>
      <c r="R128" s="22">
        <v>811</v>
      </c>
      <c r="S128" s="22">
        <v>1117196</v>
      </c>
    </row>
    <row r="129" spans="1:1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2713745</v>
      </c>
      <c r="F129" s="22">
        <v>395780</v>
      </c>
      <c r="G129" s="22">
        <v>9069</v>
      </c>
      <c r="H129" s="22">
        <v>61968</v>
      </c>
      <c r="I129" s="22">
        <v>0</v>
      </c>
      <c r="J129" s="22">
        <v>4744</v>
      </c>
      <c r="K129" s="22">
        <v>1138</v>
      </c>
      <c r="L129" s="22">
        <v>3186444</v>
      </c>
      <c r="M129" s="22">
        <v>877782</v>
      </c>
      <c r="N129" s="22">
        <v>115385</v>
      </c>
      <c r="O129" s="22">
        <v>34004</v>
      </c>
      <c r="P129" s="22">
        <v>0</v>
      </c>
      <c r="Q129" s="22">
        <v>0</v>
      </c>
      <c r="R129" s="22">
        <v>0</v>
      </c>
      <c r="S129" s="22">
        <v>1027171</v>
      </c>
    </row>
    <row r="130" spans="1:1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1835770</v>
      </c>
      <c r="F130" s="22">
        <v>554054</v>
      </c>
      <c r="G130" s="22">
        <v>773</v>
      </c>
      <c r="H130" s="22">
        <v>77269</v>
      </c>
      <c r="I130" s="22">
        <v>0</v>
      </c>
      <c r="J130" s="22">
        <v>0</v>
      </c>
      <c r="K130" s="22">
        <v>0</v>
      </c>
      <c r="L130" s="22">
        <v>2467866</v>
      </c>
      <c r="M130" s="22">
        <v>614255</v>
      </c>
      <c r="N130" s="22">
        <v>86851</v>
      </c>
      <c r="O130" s="22">
        <v>140450</v>
      </c>
      <c r="P130" s="22">
        <v>0</v>
      </c>
      <c r="Q130" s="22">
        <v>0</v>
      </c>
      <c r="R130" s="22">
        <v>0</v>
      </c>
      <c r="S130" s="22">
        <v>841556</v>
      </c>
    </row>
    <row r="131" spans="1:1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1837214</v>
      </c>
      <c r="F131" s="22">
        <v>770054</v>
      </c>
      <c r="G131" s="22">
        <v>49784</v>
      </c>
      <c r="H131" s="22">
        <v>114165</v>
      </c>
      <c r="I131" s="22">
        <v>0</v>
      </c>
      <c r="J131" s="22">
        <v>1042</v>
      </c>
      <c r="K131" s="22">
        <v>0</v>
      </c>
      <c r="L131" s="22">
        <v>2772259</v>
      </c>
      <c r="M131" s="22">
        <v>430493</v>
      </c>
      <c r="N131" s="22">
        <v>231302</v>
      </c>
      <c r="O131" s="22">
        <v>174863</v>
      </c>
      <c r="P131" s="22">
        <v>0</v>
      </c>
      <c r="Q131" s="22">
        <v>0</v>
      </c>
      <c r="R131" s="22">
        <v>0</v>
      </c>
      <c r="S131" s="22">
        <v>836658</v>
      </c>
    </row>
    <row r="132" spans="1:1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653582</v>
      </c>
      <c r="F132" s="22">
        <v>368784</v>
      </c>
      <c r="G132" s="22">
        <v>0</v>
      </c>
      <c r="H132" s="22">
        <v>25515</v>
      </c>
      <c r="I132" s="22">
        <v>0</v>
      </c>
      <c r="J132" s="22">
        <v>182</v>
      </c>
      <c r="K132" s="22">
        <v>0</v>
      </c>
      <c r="L132" s="22">
        <v>1048063</v>
      </c>
      <c r="M132" s="22">
        <v>180945</v>
      </c>
      <c r="N132" s="22">
        <v>109668</v>
      </c>
      <c r="O132" s="22">
        <v>12875</v>
      </c>
      <c r="P132" s="22">
        <v>0</v>
      </c>
      <c r="Q132" s="22">
        <v>0</v>
      </c>
      <c r="R132" s="22">
        <v>0</v>
      </c>
      <c r="S132" s="22">
        <v>303488</v>
      </c>
    </row>
    <row r="133" spans="1:1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2297938</v>
      </c>
      <c r="F133" s="22">
        <v>2173828</v>
      </c>
      <c r="G133" s="22">
        <v>5000</v>
      </c>
      <c r="H133" s="22">
        <v>558099</v>
      </c>
      <c r="I133" s="22">
        <v>0</v>
      </c>
      <c r="J133" s="22">
        <v>0</v>
      </c>
      <c r="K133" s="22">
        <v>0</v>
      </c>
      <c r="L133" s="22">
        <v>5034865</v>
      </c>
      <c r="M133" s="22">
        <v>457953</v>
      </c>
      <c r="N133" s="22">
        <v>398087</v>
      </c>
      <c r="O133" s="22">
        <v>99167</v>
      </c>
      <c r="P133" s="22">
        <v>2606</v>
      </c>
      <c r="Q133" s="22">
        <v>0</v>
      </c>
      <c r="R133" s="22">
        <v>0</v>
      </c>
      <c r="S133" s="22">
        <v>957813</v>
      </c>
    </row>
    <row r="134" spans="1:1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12380442</v>
      </c>
      <c r="F134" s="22">
        <v>1861135</v>
      </c>
      <c r="G134" s="22">
        <v>524891</v>
      </c>
      <c r="H134" s="22">
        <v>220547</v>
      </c>
      <c r="I134" s="22">
        <v>0</v>
      </c>
      <c r="J134" s="22">
        <v>3008</v>
      </c>
      <c r="K134" s="22">
        <v>0</v>
      </c>
      <c r="L134" s="22">
        <v>14990023</v>
      </c>
      <c r="M134" s="22">
        <v>4735933</v>
      </c>
      <c r="N134" s="22">
        <v>1253054</v>
      </c>
      <c r="O134" s="22">
        <v>254158</v>
      </c>
      <c r="P134" s="22">
        <v>1413</v>
      </c>
      <c r="Q134" s="22">
        <v>0</v>
      </c>
      <c r="R134" s="22">
        <v>0</v>
      </c>
      <c r="S134" s="22">
        <v>6244558</v>
      </c>
    </row>
    <row r="135" spans="1:1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6409209</v>
      </c>
      <c r="F135" s="22">
        <v>2672600</v>
      </c>
      <c r="G135" s="22">
        <v>3970494</v>
      </c>
      <c r="H135" s="22">
        <v>497793</v>
      </c>
      <c r="I135" s="22">
        <v>0</v>
      </c>
      <c r="J135" s="22">
        <v>627</v>
      </c>
      <c r="K135" s="22">
        <v>0</v>
      </c>
      <c r="L135" s="22">
        <v>13550723</v>
      </c>
      <c r="M135" s="22">
        <v>2838642</v>
      </c>
      <c r="N135" s="22">
        <v>1720900</v>
      </c>
      <c r="O135" s="22">
        <v>1049604</v>
      </c>
      <c r="P135" s="22">
        <v>29943</v>
      </c>
      <c r="Q135" s="22">
        <v>0</v>
      </c>
      <c r="R135" s="22">
        <v>0</v>
      </c>
      <c r="S135" s="22">
        <v>5639089</v>
      </c>
    </row>
    <row r="136" spans="1:1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5839670</v>
      </c>
      <c r="F136" s="22">
        <v>2237756</v>
      </c>
      <c r="G136" s="22">
        <v>549318</v>
      </c>
      <c r="H136" s="22">
        <v>160098</v>
      </c>
      <c r="I136" s="22">
        <v>0</v>
      </c>
      <c r="J136" s="22">
        <v>0</v>
      </c>
      <c r="K136" s="22">
        <v>0</v>
      </c>
      <c r="L136" s="22">
        <v>8786842</v>
      </c>
      <c r="M136" s="22">
        <v>2092521</v>
      </c>
      <c r="N136" s="22">
        <v>899538</v>
      </c>
      <c r="O136" s="22">
        <v>0</v>
      </c>
      <c r="P136" s="22">
        <v>8096</v>
      </c>
      <c r="Q136" s="22">
        <v>21536</v>
      </c>
      <c r="R136" s="22">
        <v>0</v>
      </c>
      <c r="S136" s="22">
        <v>3021691</v>
      </c>
    </row>
    <row r="137" spans="1:1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703085</v>
      </c>
      <c r="F137" s="22">
        <v>397052</v>
      </c>
      <c r="G137" s="22">
        <v>1869</v>
      </c>
      <c r="H137" s="22">
        <v>34770</v>
      </c>
      <c r="I137" s="22">
        <v>0</v>
      </c>
      <c r="J137" s="22">
        <v>6618</v>
      </c>
      <c r="K137" s="22">
        <v>0</v>
      </c>
      <c r="L137" s="22">
        <v>1143394</v>
      </c>
      <c r="M137" s="22">
        <v>182558</v>
      </c>
      <c r="N137" s="22">
        <v>86448</v>
      </c>
      <c r="O137" s="22">
        <v>12175</v>
      </c>
      <c r="P137" s="22">
        <v>0</v>
      </c>
      <c r="Q137" s="22">
        <v>0</v>
      </c>
      <c r="R137" s="22">
        <v>0</v>
      </c>
      <c r="S137" s="22">
        <v>281181</v>
      </c>
    </row>
    <row r="138" spans="1:1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1543773</v>
      </c>
      <c r="F138" s="22">
        <v>364939</v>
      </c>
      <c r="G138" s="22">
        <v>2402</v>
      </c>
      <c r="H138" s="22">
        <v>55123</v>
      </c>
      <c r="I138" s="22">
        <v>0</v>
      </c>
      <c r="J138" s="22">
        <v>2373</v>
      </c>
      <c r="K138" s="22">
        <v>44442</v>
      </c>
      <c r="L138" s="22">
        <v>2013052</v>
      </c>
      <c r="M138" s="22">
        <v>348568</v>
      </c>
      <c r="N138" s="22">
        <v>100474</v>
      </c>
      <c r="O138" s="22">
        <v>91135</v>
      </c>
      <c r="P138" s="22">
        <v>0</v>
      </c>
      <c r="Q138" s="22">
        <v>0</v>
      </c>
      <c r="R138" s="22">
        <v>0</v>
      </c>
      <c r="S138" s="22">
        <v>540177</v>
      </c>
    </row>
    <row r="139" spans="1:1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1003811</v>
      </c>
      <c r="F139" s="22">
        <v>129880</v>
      </c>
      <c r="G139" s="22">
        <v>3421</v>
      </c>
      <c r="H139" s="22">
        <v>34965</v>
      </c>
      <c r="I139" s="22">
        <v>0</v>
      </c>
      <c r="J139" s="22">
        <v>1519</v>
      </c>
      <c r="K139" s="22">
        <v>0</v>
      </c>
      <c r="L139" s="22">
        <v>1173596</v>
      </c>
      <c r="M139" s="22">
        <v>312165</v>
      </c>
      <c r="N139" s="22">
        <v>33128</v>
      </c>
      <c r="O139" s="22">
        <v>11894</v>
      </c>
      <c r="P139" s="22">
        <v>0</v>
      </c>
      <c r="Q139" s="22">
        <v>0</v>
      </c>
      <c r="R139" s="22">
        <v>0</v>
      </c>
      <c r="S139" s="22">
        <v>357187</v>
      </c>
    </row>
    <row r="140" spans="1:1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1947309</v>
      </c>
      <c r="F140" s="22">
        <v>196841</v>
      </c>
      <c r="G140" s="22">
        <v>22945</v>
      </c>
      <c r="H140" s="22">
        <v>99007</v>
      </c>
      <c r="I140" s="22">
        <v>0</v>
      </c>
      <c r="J140" s="22">
        <v>0</v>
      </c>
      <c r="K140" s="22">
        <v>0</v>
      </c>
      <c r="L140" s="22">
        <v>2266102</v>
      </c>
      <c r="M140" s="22">
        <v>563106</v>
      </c>
      <c r="N140" s="22">
        <v>52382</v>
      </c>
      <c r="O140" s="22">
        <v>47808</v>
      </c>
      <c r="P140" s="22">
        <v>0</v>
      </c>
      <c r="Q140" s="22">
        <v>0</v>
      </c>
      <c r="R140" s="22">
        <v>0</v>
      </c>
      <c r="S140" s="22">
        <v>663296</v>
      </c>
    </row>
    <row r="141" spans="1:1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1064992</v>
      </c>
      <c r="F141" s="22">
        <v>410447</v>
      </c>
      <c r="G141" s="22">
        <v>0</v>
      </c>
      <c r="H141" s="22">
        <v>34324</v>
      </c>
      <c r="I141" s="22">
        <v>0</v>
      </c>
      <c r="J141" s="22">
        <v>0</v>
      </c>
      <c r="K141" s="22">
        <v>0</v>
      </c>
      <c r="L141" s="22">
        <v>1509763</v>
      </c>
      <c r="M141" s="22">
        <v>254249</v>
      </c>
      <c r="N141" s="22">
        <v>68956</v>
      </c>
      <c r="O141" s="22">
        <v>63472</v>
      </c>
      <c r="P141" s="22">
        <v>0</v>
      </c>
      <c r="Q141" s="22">
        <v>0</v>
      </c>
      <c r="R141" s="22">
        <v>0</v>
      </c>
      <c r="S141" s="22">
        <v>386677</v>
      </c>
    </row>
    <row r="142" spans="1:1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991502</v>
      </c>
      <c r="F142" s="22">
        <v>577200</v>
      </c>
      <c r="G142" s="22">
        <v>688</v>
      </c>
      <c r="H142" s="22">
        <v>58217</v>
      </c>
      <c r="I142" s="22">
        <v>0</v>
      </c>
      <c r="J142" s="22">
        <v>0</v>
      </c>
      <c r="K142" s="22">
        <v>0</v>
      </c>
      <c r="L142" s="22">
        <v>1627607</v>
      </c>
      <c r="M142" s="22">
        <v>192853</v>
      </c>
      <c r="N142" s="22">
        <v>93675</v>
      </c>
      <c r="O142" s="22">
        <v>21711</v>
      </c>
      <c r="P142" s="22">
        <v>0</v>
      </c>
      <c r="Q142" s="22">
        <v>0</v>
      </c>
      <c r="R142" s="22">
        <v>0</v>
      </c>
      <c r="S142" s="22">
        <v>308239</v>
      </c>
    </row>
    <row r="143" spans="1:1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584913</v>
      </c>
      <c r="F143" s="22">
        <v>251932</v>
      </c>
      <c r="G143" s="22">
        <v>1753</v>
      </c>
      <c r="H143" s="22">
        <v>39830</v>
      </c>
      <c r="I143" s="22">
        <v>1</v>
      </c>
      <c r="J143" s="22">
        <v>1</v>
      </c>
      <c r="K143" s="22">
        <v>0</v>
      </c>
      <c r="L143" s="22">
        <v>878430</v>
      </c>
      <c r="M143" s="22">
        <v>88133</v>
      </c>
      <c r="N143" s="22">
        <v>37532</v>
      </c>
      <c r="O143" s="22">
        <v>13133</v>
      </c>
      <c r="P143" s="22">
        <v>117</v>
      </c>
      <c r="Q143" s="22">
        <v>0</v>
      </c>
      <c r="R143" s="22">
        <v>0</v>
      </c>
      <c r="S143" s="22">
        <v>138915</v>
      </c>
    </row>
    <row r="144" spans="1:1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530507</v>
      </c>
      <c r="F144" s="22">
        <v>121616</v>
      </c>
      <c r="G144" s="22">
        <v>0</v>
      </c>
      <c r="H144" s="22">
        <v>160779</v>
      </c>
      <c r="I144" s="22">
        <v>0</v>
      </c>
      <c r="J144" s="22">
        <v>0</v>
      </c>
      <c r="K144" s="22">
        <v>22273</v>
      </c>
      <c r="L144" s="22">
        <v>835175</v>
      </c>
      <c r="M144" s="22">
        <v>153410</v>
      </c>
      <c r="N144" s="22">
        <v>41053</v>
      </c>
      <c r="O144" s="22">
        <v>21905</v>
      </c>
      <c r="P144" s="22">
        <v>0</v>
      </c>
      <c r="Q144" s="22">
        <v>0</v>
      </c>
      <c r="R144" s="22">
        <v>0</v>
      </c>
      <c r="S144" s="22">
        <v>216368</v>
      </c>
    </row>
    <row r="145" spans="1:1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1585151</v>
      </c>
      <c r="F145" s="22">
        <v>420222</v>
      </c>
      <c r="G145" s="22">
        <v>1774</v>
      </c>
      <c r="H145" s="22">
        <v>52742</v>
      </c>
      <c r="I145" s="22">
        <v>0</v>
      </c>
      <c r="J145" s="22">
        <v>0</v>
      </c>
      <c r="K145" s="22">
        <v>0</v>
      </c>
      <c r="L145" s="22">
        <v>2059889</v>
      </c>
      <c r="M145" s="22">
        <v>482011</v>
      </c>
      <c r="N145" s="22">
        <v>98039</v>
      </c>
      <c r="O145" s="22">
        <v>46598</v>
      </c>
      <c r="P145" s="22">
        <v>0</v>
      </c>
      <c r="Q145" s="22">
        <v>0</v>
      </c>
      <c r="R145" s="22">
        <v>0</v>
      </c>
      <c r="S145" s="22">
        <v>626648</v>
      </c>
    </row>
    <row r="146" spans="1:1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10052594</v>
      </c>
      <c r="F146" s="22">
        <v>1695430</v>
      </c>
      <c r="G146" s="22">
        <v>20643</v>
      </c>
      <c r="H146" s="22">
        <v>124762</v>
      </c>
      <c r="I146" s="22">
        <v>0</v>
      </c>
      <c r="J146" s="22">
        <v>9763</v>
      </c>
      <c r="K146" s="22">
        <v>0</v>
      </c>
      <c r="L146" s="22">
        <v>11903192</v>
      </c>
      <c r="M146" s="22">
        <v>2993954</v>
      </c>
      <c r="N146" s="22">
        <v>666815</v>
      </c>
      <c r="O146" s="22">
        <v>122572</v>
      </c>
      <c r="P146" s="22">
        <v>0</v>
      </c>
      <c r="Q146" s="22">
        <v>0</v>
      </c>
      <c r="R146" s="22">
        <v>0</v>
      </c>
      <c r="S146" s="22">
        <v>3783341</v>
      </c>
    </row>
    <row r="147" spans="1:1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827597</v>
      </c>
      <c r="F147" s="22">
        <v>137064</v>
      </c>
      <c r="G147" s="22">
        <v>17744</v>
      </c>
      <c r="H147" s="22">
        <v>22317</v>
      </c>
      <c r="I147" s="22">
        <v>0</v>
      </c>
      <c r="J147" s="22">
        <v>913</v>
      </c>
      <c r="K147" s="22">
        <v>-111</v>
      </c>
      <c r="L147" s="22">
        <v>1005524</v>
      </c>
      <c r="M147" s="22">
        <v>217127</v>
      </c>
      <c r="N147" s="22">
        <v>47277</v>
      </c>
      <c r="O147" s="22">
        <v>54163</v>
      </c>
      <c r="P147" s="22">
        <v>0</v>
      </c>
      <c r="Q147" s="22">
        <v>0</v>
      </c>
      <c r="R147" s="22">
        <v>0</v>
      </c>
      <c r="S147" s="22">
        <v>318567</v>
      </c>
    </row>
    <row r="148" spans="1:1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2445130</v>
      </c>
      <c r="F148" s="22">
        <v>453797</v>
      </c>
      <c r="G148" s="22">
        <v>63463</v>
      </c>
      <c r="H148" s="22">
        <v>64703</v>
      </c>
      <c r="I148" s="22">
        <v>0</v>
      </c>
      <c r="J148" s="22">
        <v>0</v>
      </c>
      <c r="K148" s="22">
        <v>0</v>
      </c>
      <c r="L148" s="22">
        <v>3027093</v>
      </c>
      <c r="M148" s="22">
        <v>636475</v>
      </c>
      <c r="N148" s="22">
        <v>208076</v>
      </c>
      <c r="O148" s="22">
        <v>129607</v>
      </c>
      <c r="P148" s="22">
        <v>0</v>
      </c>
      <c r="Q148" s="22">
        <v>124585</v>
      </c>
      <c r="R148" s="22">
        <v>0</v>
      </c>
      <c r="S148" s="22">
        <v>1098743</v>
      </c>
    </row>
    <row r="149" spans="1:1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377972</v>
      </c>
      <c r="F149" s="22">
        <v>181800</v>
      </c>
      <c r="G149" s="22">
        <v>21775</v>
      </c>
      <c r="H149" s="22">
        <v>7779</v>
      </c>
      <c r="I149" s="22">
        <v>277</v>
      </c>
      <c r="J149" s="22">
        <v>312</v>
      </c>
      <c r="K149" s="22">
        <v>0</v>
      </c>
      <c r="L149" s="22">
        <v>589915</v>
      </c>
      <c r="M149" s="22">
        <v>330890</v>
      </c>
      <c r="N149" s="22">
        <v>142914</v>
      </c>
      <c r="O149" s="22">
        <v>26105</v>
      </c>
      <c r="P149" s="22">
        <v>0</v>
      </c>
      <c r="Q149" s="22">
        <v>0</v>
      </c>
      <c r="R149" s="22">
        <v>0</v>
      </c>
      <c r="S149" s="22">
        <v>499909</v>
      </c>
    </row>
    <row r="150" spans="1:1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27514353</v>
      </c>
      <c r="F150" s="22">
        <v>6612141</v>
      </c>
      <c r="G150" s="22">
        <v>0</v>
      </c>
      <c r="H150" s="22">
        <v>405052</v>
      </c>
      <c r="I150" s="22">
        <v>0</v>
      </c>
      <c r="J150" s="22">
        <v>8600</v>
      </c>
      <c r="K150" s="22">
        <v>0</v>
      </c>
      <c r="L150" s="22">
        <v>34540146</v>
      </c>
      <c r="M150" s="22">
        <v>13551336</v>
      </c>
      <c r="N150" s="22">
        <v>1606834</v>
      </c>
      <c r="O150" s="22">
        <v>0</v>
      </c>
      <c r="P150" s="22">
        <v>2538</v>
      </c>
      <c r="Q150" s="22">
        <v>649870</v>
      </c>
      <c r="R150" s="22">
        <v>0</v>
      </c>
      <c r="S150" s="22">
        <v>15810578</v>
      </c>
    </row>
    <row r="151" spans="1:1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7189818</v>
      </c>
      <c r="F151" s="22">
        <v>2983116</v>
      </c>
      <c r="G151" s="22">
        <v>260870</v>
      </c>
      <c r="H151" s="22">
        <v>127024</v>
      </c>
      <c r="I151" s="22">
        <v>0</v>
      </c>
      <c r="J151" s="22">
        <v>4180</v>
      </c>
      <c r="K151" s="22">
        <v>0</v>
      </c>
      <c r="L151" s="22">
        <v>10565008</v>
      </c>
      <c r="M151" s="22">
        <v>2904888</v>
      </c>
      <c r="N151" s="22">
        <v>1332301</v>
      </c>
      <c r="O151" s="22">
        <v>622180</v>
      </c>
      <c r="P151" s="22">
        <v>1271</v>
      </c>
      <c r="Q151" s="22">
        <v>0</v>
      </c>
      <c r="R151" s="22">
        <v>0</v>
      </c>
      <c r="S151" s="22">
        <v>4860640</v>
      </c>
    </row>
    <row r="152" spans="1:1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681431</v>
      </c>
      <c r="F152" s="22">
        <v>643382</v>
      </c>
      <c r="G152" s="22">
        <v>17561</v>
      </c>
      <c r="H152" s="22">
        <v>51871</v>
      </c>
      <c r="I152" s="22">
        <v>0</v>
      </c>
      <c r="J152" s="22">
        <v>618</v>
      </c>
      <c r="K152" s="22">
        <v>0</v>
      </c>
      <c r="L152" s="22">
        <v>1394863</v>
      </c>
      <c r="M152" s="22">
        <v>193161</v>
      </c>
      <c r="N152" s="22">
        <v>118888</v>
      </c>
      <c r="O152" s="22">
        <v>23491</v>
      </c>
      <c r="P152" s="22">
        <v>0</v>
      </c>
      <c r="Q152" s="22">
        <v>0</v>
      </c>
      <c r="R152" s="22">
        <v>0</v>
      </c>
      <c r="S152" s="22">
        <v>335540</v>
      </c>
    </row>
    <row r="153" spans="1:1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1051728</v>
      </c>
      <c r="F153" s="22">
        <v>348512</v>
      </c>
      <c r="G153" s="22">
        <v>1145</v>
      </c>
      <c r="H153" s="22">
        <v>186</v>
      </c>
      <c r="I153" s="22">
        <v>0</v>
      </c>
      <c r="J153" s="22">
        <v>428</v>
      </c>
      <c r="K153" s="22">
        <v>0</v>
      </c>
      <c r="L153" s="22">
        <v>1401999</v>
      </c>
      <c r="M153" s="22">
        <v>176964</v>
      </c>
      <c r="N153" s="22">
        <v>76978</v>
      </c>
      <c r="O153" s="22">
        <v>64257</v>
      </c>
      <c r="P153" s="22">
        <v>187</v>
      </c>
      <c r="Q153" s="22">
        <v>0</v>
      </c>
      <c r="R153" s="22">
        <v>0</v>
      </c>
      <c r="S153" s="22">
        <v>318386</v>
      </c>
    </row>
    <row r="154" spans="1:1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6880878</v>
      </c>
      <c r="F154" s="22">
        <v>4833358</v>
      </c>
      <c r="G154" s="22">
        <v>5769</v>
      </c>
      <c r="H154" s="22">
        <v>319469</v>
      </c>
      <c r="I154" s="22">
        <v>0</v>
      </c>
      <c r="J154" s="22">
        <v>712</v>
      </c>
      <c r="K154" s="22">
        <v>0</v>
      </c>
      <c r="L154" s="22">
        <v>12040186</v>
      </c>
      <c r="M154" s="22">
        <v>1584708</v>
      </c>
      <c r="N154" s="22">
        <v>979471</v>
      </c>
      <c r="O154" s="22">
        <v>503228</v>
      </c>
      <c r="P154" s="22">
        <v>1214</v>
      </c>
      <c r="Q154" s="22">
        <v>0</v>
      </c>
      <c r="R154" s="22">
        <v>0</v>
      </c>
      <c r="S154" s="22">
        <v>3068621</v>
      </c>
    </row>
    <row r="155" spans="1:1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3244200</v>
      </c>
      <c r="F155" s="22">
        <v>353336</v>
      </c>
      <c r="G155" s="22">
        <v>33951</v>
      </c>
      <c r="H155" s="22">
        <v>86968</v>
      </c>
      <c r="I155" s="22">
        <v>0</v>
      </c>
      <c r="J155" s="22">
        <v>8093</v>
      </c>
      <c r="K155" s="22">
        <v>0</v>
      </c>
      <c r="L155" s="22">
        <v>3726548</v>
      </c>
      <c r="M155" s="22">
        <v>1109671</v>
      </c>
      <c r="N155" s="22">
        <v>187459</v>
      </c>
      <c r="O155" s="22">
        <v>7822</v>
      </c>
      <c r="P155" s="22">
        <v>0</v>
      </c>
      <c r="Q155" s="22">
        <v>0</v>
      </c>
      <c r="R155" s="22">
        <v>0</v>
      </c>
      <c r="S155" s="22">
        <v>1304952</v>
      </c>
    </row>
    <row r="156" spans="1:1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1313960</v>
      </c>
      <c r="F156" s="22">
        <v>337215</v>
      </c>
      <c r="G156" s="22">
        <v>15933</v>
      </c>
      <c r="H156" s="22">
        <v>21755</v>
      </c>
      <c r="I156" s="22">
        <v>0</v>
      </c>
      <c r="J156" s="22">
        <v>689</v>
      </c>
      <c r="K156" s="22">
        <v>0</v>
      </c>
      <c r="L156" s="22">
        <v>1689552</v>
      </c>
      <c r="M156" s="22">
        <v>419908</v>
      </c>
      <c r="N156" s="22">
        <v>137135</v>
      </c>
      <c r="O156" s="22">
        <v>30787</v>
      </c>
      <c r="P156" s="22">
        <v>0</v>
      </c>
      <c r="Q156" s="22">
        <v>15440</v>
      </c>
      <c r="R156" s="22">
        <v>0</v>
      </c>
      <c r="S156" s="22">
        <v>603270</v>
      </c>
    </row>
    <row r="157" spans="1:1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3435427</v>
      </c>
      <c r="F157" s="22">
        <v>1433715</v>
      </c>
      <c r="G157" s="22">
        <v>1527</v>
      </c>
      <c r="H157" s="22">
        <v>104784</v>
      </c>
      <c r="I157" s="22">
        <v>0</v>
      </c>
      <c r="J157" s="22">
        <v>0</v>
      </c>
      <c r="K157" s="22">
        <v>0</v>
      </c>
      <c r="L157" s="22">
        <v>4975453</v>
      </c>
      <c r="M157" s="22">
        <v>1056038</v>
      </c>
      <c r="N157" s="22">
        <v>272877</v>
      </c>
      <c r="O157" s="22">
        <v>134703</v>
      </c>
      <c r="P157" s="22">
        <v>0</v>
      </c>
      <c r="Q157" s="22">
        <v>0</v>
      </c>
      <c r="R157" s="22">
        <v>0</v>
      </c>
      <c r="S157" s="22">
        <v>1463618</v>
      </c>
    </row>
    <row r="158" spans="1:1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5692094</v>
      </c>
      <c r="F158" s="22">
        <v>1942002</v>
      </c>
      <c r="G158" s="22">
        <v>0</v>
      </c>
      <c r="H158" s="22">
        <v>157996</v>
      </c>
      <c r="I158" s="22">
        <v>0</v>
      </c>
      <c r="J158" s="22">
        <v>4872</v>
      </c>
      <c r="K158" s="22">
        <v>0</v>
      </c>
      <c r="L158" s="22">
        <v>7796964</v>
      </c>
      <c r="M158" s="22">
        <v>1723158</v>
      </c>
      <c r="N158" s="22">
        <v>698530</v>
      </c>
      <c r="O158" s="22">
        <v>85000</v>
      </c>
      <c r="P158" s="22">
        <v>0</v>
      </c>
      <c r="Q158" s="22">
        <v>0</v>
      </c>
      <c r="R158" s="22">
        <v>0</v>
      </c>
      <c r="S158" s="22">
        <v>2506688</v>
      </c>
    </row>
    <row r="159" spans="1:1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1519869</v>
      </c>
      <c r="F159" s="22">
        <v>1147281</v>
      </c>
      <c r="G159" s="22">
        <v>337</v>
      </c>
      <c r="H159" s="22">
        <v>90756</v>
      </c>
      <c r="I159" s="22">
        <v>0</v>
      </c>
      <c r="J159" s="22">
        <v>794</v>
      </c>
      <c r="K159" s="22">
        <v>0</v>
      </c>
      <c r="L159" s="22">
        <v>2759037</v>
      </c>
      <c r="M159" s="22">
        <v>368614</v>
      </c>
      <c r="N159" s="22">
        <v>252165</v>
      </c>
      <c r="O159" s="22">
        <v>42952</v>
      </c>
      <c r="P159" s="22">
        <v>0</v>
      </c>
      <c r="Q159" s="22">
        <v>0</v>
      </c>
      <c r="R159" s="22">
        <v>0</v>
      </c>
      <c r="S159" s="22">
        <v>663731</v>
      </c>
    </row>
    <row r="160" spans="1:1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284087</v>
      </c>
      <c r="F160" s="22">
        <v>228198</v>
      </c>
      <c r="G160" s="22">
        <v>0</v>
      </c>
      <c r="H160" s="22">
        <v>26763</v>
      </c>
      <c r="I160" s="22">
        <v>0</v>
      </c>
      <c r="J160" s="22">
        <v>0</v>
      </c>
      <c r="K160" s="22">
        <v>-135620</v>
      </c>
      <c r="L160" s="22">
        <v>403428</v>
      </c>
      <c r="M160" s="22">
        <v>41034</v>
      </c>
      <c r="N160" s="22">
        <v>49478</v>
      </c>
      <c r="O160" s="22">
        <v>5</v>
      </c>
      <c r="P160" s="22">
        <v>158</v>
      </c>
      <c r="Q160" s="22">
        <v>48460</v>
      </c>
      <c r="R160" s="22">
        <v>0</v>
      </c>
      <c r="S160" s="22">
        <v>139135</v>
      </c>
    </row>
    <row r="161" spans="1:1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3298555</v>
      </c>
      <c r="F161" s="22">
        <v>303673</v>
      </c>
      <c r="G161" s="22">
        <v>931</v>
      </c>
      <c r="H161" s="22">
        <v>84466</v>
      </c>
      <c r="I161" s="22">
        <v>0</v>
      </c>
      <c r="J161" s="22">
        <v>0</v>
      </c>
      <c r="K161" s="22">
        <v>0</v>
      </c>
      <c r="L161" s="22">
        <v>3687625</v>
      </c>
      <c r="M161" s="22">
        <v>900238</v>
      </c>
      <c r="N161" s="22">
        <v>96276</v>
      </c>
      <c r="O161" s="22">
        <v>116827</v>
      </c>
      <c r="P161" s="22">
        <v>372</v>
      </c>
      <c r="Q161" s="22">
        <v>0</v>
      </c>
      <c r="R161" s="22">
        <v>-10141</v>
      </c>
      <c r="S161" s="22">
        <v>1103572</v>
      </c>
    </row>
    <row r="162" spans="1:1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3163866</v>
      </c>
      <c r="F162" s="22">
        <v>2730784</v>
      </c>
      <c r="G162" s="22">
        <v>114399</v>
      </c>
      <c r="H162" s="22">
        <v>851</v>
      </c>
      <c r="I162" s="22">
        <v>0</v>
      </c>
      <c r="J162" s="22">
        <v>218283</v>
      </c>
      <c r="K162" s="22">
        <v>0</v>
      </c>
      <c r="L162" s="22">
        <v>6228183</v>
      </c>
      <c r="M162" s="22">
        <v>1423783</v>
      </c>
      <c r="N162" s="22">
        <v>565512</v>
      </c>
      <c r="O162" s="22">
        <v>95482</v>
      </c>
      <c r="P162" s="22">
        <v>138755</v>
      </c>
      <c r="Q162" s="22">
        <v>0</v>
      </c>
      <c r="R162" s="22">
        <v>0</v>
      </c>
      <c r="S162" s="22">
        <v>2223532</v>
      </c>
    </row>
    <row r="163" spans="1:1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2300137</v>
      </c>
      <c r="F163" s="22">
        <v>839200</v>
      </c>
      <c r="G163" s="22">
        <v>3026</v>
      </c>
      <c r="H163" s="22">
        <v>121403</v>
      </c>
      <c r="I163" s="22">
        <v>0</v>
      </c>
      <c r="J163" s="22">
        <v>12519</v>
      </c>
      <c r="K163" s="22">
        <v>0</v>
      </c>
      <c r="L163" s="22">
        <v>3276285</v>
      </c>
      <c r="M163" s="22">
        <v>503133</v>
      </c>
      <c r="N163" s="22">
        <v>341307</v>
      </c>
      <c r="O163" s="22">
        <v>27817</v>
      </c>
      <c r="P163" s="22">
        <v>2915</v>
      </c>
      <c r="Q163" s="22">
        <v>0</v>
      </c>
      <c r="R163" s="22">
        <v>0</v>
      </c>
      <c r="S163" s="22">
        <v>875172</v>
      </c>
    </row>
    <row r="164" spans="1:1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1584589</v>
      </c>
      <c r="F164" s="22">
        <v>1086136</v>
      </c>
      <c r="G164" s="22">
        <v>15851</v>
      </c>
      <c r="H164" s="22">
        <v>69721</v>
      </c>
      <c r="I164" s="22">
        <v>0</v>
      </c>
      <c r="J164" s="22">
        <v>3175</v>
      </c>
      <c r="K164" s="22">
        <v>0</v>
      </c>
      <c r="L164" s="22">
        <v>2759472</v>
      </c>
      <c r="M164" s="22">
        <v>594664</v>
      </c>
      <c r="N164" s="22">
        <v>312723</v>
      </c>
      <c r="O164" s="22">
        <v>31195</v>
      </c>
      <c r="P164" s="22">
        <v>0</v>
      </c>
      <c r="Q164" s="22">
        <v>0</v>
      </c>
      <c r="R164" s="22">
        <v>0</v>
      </c>
      <c r="S164" s="22">
        <v>938582</v>
      </c>
    </row>
    <row r="165" spans="1:1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6115090</v>
      </c>
      <c r="F165" s="22">
        <v>3027987</v>
      </c>
      <c r="G165" s="22">
        <v>3152</v>
      </c>
      <c r="H165" s="22">
        <v>166859</v>
      </c>
      <c r="I165" s="22">
        <v>0</v>
      </c>
      <c r="J165" s="22">
        <v>4929</v>
      </c>
      <c r="K165" s="22">
        <v>0</v>
      </c>
      <c r="L165" s="22">
        <v>9318017</v>
      </c>
      <c r="M165" s="22">
        <v>1792089</v>
      </c>
      <c r="N165" s="22">
        <v>993301</v>
      </c>
      <c r="O165" s="22">
        <v>123677</v>
      </c>
      <c r="P165" s="22">
        <v>0</v>
      </c>
      <c r="Q165" s="22">
        <v>0</v>
      </c>
      <c r="R165" s="22">
        <v>0</v>
      </c>
      <c r="S165" s="22">
        <v>2909067</v>
      </c>
    </row>
    <row r="166" spans="1:1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658179</v>
      </c>
      <c r="F166" s="22">
        <v>198825</v>
      </c>
      <c r="G166" s="22">
        <v>0</v>
      </c>
      <c r="H166" s="22">
        <v>22319</v>
      </c>
      <c r="I166" s="22">
        <v>0</v>
      </c>
      <c r="J166" s="22">
        <v>3000</v>
      </c>
      <c r="K166" s="22">
        <v>0</v>
      </c>
      <c r="L166" s="22">
        <v>882323</v>
      </c>
      <c r="M166" s="22">
        <v>174593</v>
      </c>
      <c r="N166" s="22">
        <v>69379</v>
      </c>
      <c r="O166" s="22">
        <v>11175</v>
      </c>
      <c r="P166" s="22">
        <v>0</v>
      </c>
      <c r="Q166" s="22">
        <v>0</v>
      </c>
      <c r="R166" s="22">
        <v>0</v>
      </c>
      <c r="S166" s="22">
        <v>255147</v>
      </c>
    </row>
    <row r="167" spans="1:1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2042814</v>
      </c>
      <c r="F167" s="22">
        <v>716777</v>
      </c>
      <c r="G167" s="22">
        <v>11496</v>
      </c>
      <c r="H167" s="22">
        <v>150224</v>
      </c>
      <c r="I167" s="22">
        <v>2659</v>
      </c>
      <c r="J167" s="22">
        <v>2895</v>
      </c>
      <c r="K167" s="22">
        <v>0</v>
      </c>
      <c r="L167" s="22">
        <v>2926865</v>
      </c>
      <c r="M167" s="22">
        <v>677943</v>
      </c>
      <c r="N167" s="22">
        <v>220741</v>
      </c>
      <c r="O167" s="22">
        <v>17599</v>
      </c>
      <c r="P167" s="22">
        <v>0</v>
      </c>
      <c r="Q167" s="22">
        <v>0</v>
      </c>
      <c r="R167" s="22">
        <v>0</v>
      </c>
      <c r="S167" s="22">
        <v>916283</v>
      </c>
    </row>
    <row r="168" spans="1:1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6124572</v>
      </c>
      <c r="F168" s="22">
        <v>3564618</v>
      </c>
      <c r="G168" s="22">
        <v>1</v>
      </c>
      <c r="H168" s="22">
        <v>185312</v>
      </c>
      <c r="I168" s="22">
        <v>0</v>
      </c>
      <c r="J168" s="22">
        <v>0</v>
      </c>
      <c r="K168" s="22">
        <v>0</v>
      </c>
      <c r="L168" s="22">
        <v>9874503</v>
      </c>
      <c r="M168" s="22">
        <v>1591548</v>
      </c>
      <c r="N168" s="22">
        <v>918622</v>
      </c>
      <c r="O168" s="22">
        <v>277384</v>
      </c>
      <c r="P168" s="22">
        <v>0</v>
      </c>
      <c r="Q168" s="22">
        <v>0</v>
      </c>
      <c r="R168" s="22">
        <v>0</v>
      </c>
      <c r="S168" s="22">
        <v>2787554</v>
      </c>
    </row>
    <row r="169" spans="1:1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755013</v>
      </c>
      <c r="F169" s="22">
        <v>292990</v>
      </c>
      <c r="G169" s="22">
        <v>588</v>
      </c>
      <c r="H169" s="22">
        <v>20985</v>
      </c>
      <c r="I169" s="22">
        <v>0</v>
      </c>
      <c r="J169" s="22">
        <v>2379</v>
      </c>
      <c r="K169" s="22">
        <v>0</v>
      </c>
      <c r="L169" s="22">
        <v>1071955</v>
      </c>
      <c r="M169" s="22">
        <v>194260</v>
      </c>
      <c r="N169" s="22">
        <v>73378</v>
      </c>
      <c r="O169" s="22">
        <v>68018</v>
      </c>
      <c r="P169" s="22">
        <v>0</v>
      </c>
      <c r="Q169" s="22">
        <v>0</v>
      </c>
      <c r="R169" s="22">
        <v>0</v>
      </c>
      <c r="S169" s="22">
        <v>335656</v>
      </c>
    </row>
    <row r="170" spans="1:1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800419</v>
      </c>
      <c r="F170" s="22">
        <v>232518</v>
      </c>
      <c r="G170" s="22">
        <v>206</v>
      </c>
      <c r="H170" s="22">
        <v>72377</v>
      </c>
      <c r="I170" s="22">
        <v>0</v>
      </c>
      <c r="J170" s="22">
        <v>737</v>
      </c>
      <c r="K170" s="22">
        <v>0</v>
      </c>
      <c r="L170" s="22">
        <v>1106257</v>
      </c>
      <c r="M170" s="22">
        <v>174554</v>
      </c>
      <c r="N170" s="22">
        <v>77201</v>
      </c>
      <c r="O170" s="22">
        <v>4838</v>
      </c>
      <c r="P170" s="22">
        <v>0</v>
      </c>
      <c r="Q170" s="22">
        <v>0</v>
      </c>
      <c r="R170" s="22">
        <v>0</v>
      </c>
      <c r="S170" s="22">
        <v>256593</v>
      </c>
    </row>
    <row r="171" spans="1:1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4642914</v>
      </c>
      <c r="F171" s="22">
        <v>3131148</v>
      </c>
      <c r="G171" s="22">
        <v>10073</v>
      </c>
      <c r="H171" s="22">
        <v>178339</v>
      </c>
      <c r="I171" s="22">
        <v>0</v>
      </c>
      <c r="J171" s="22">
        <v>848</v>
      </c>
      <c r="K171" s="22">
        <v>0</v>
      </c>
      <c r="L171" s="22">
        <v>7963322</v>
      </c>
      <c r="M171" s="22">
        <v>1245579</v>
      </c>
      <c r="N171" s="22">
        <v>595011</v>
      </c>
      <c r="O171" s="22">
        <v>240744</v>
      </c>
      <c r="P171" s="22">
        <v>0</v>
      </c>
      <c r="Q171" s="22">
        <v>0</v>
      </c>
      <c r="R171" s="22">
        <v>-36020</v>
      </c>
      <c r="S171" s="22">
        <v>2045314</v>
      </c>
    </row>
    <row r="172" spans="1:1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376658</v>
      </c>
      <c r="F172" s="22">
        <v>88984</v>
      </c>
      <c r="G172" s="22">
        <v>9062</v>
      </c>
      <c r="H172" s="22">
        <v>4975</v>
      </c>
      <c r="I172" s="22">
        <v>0</v>
      </c>
      <c r="J172" s="22">
        <v>0</v>
      </c>
      <c r="K172" s="22">
        <v>0</v>
      </c>
      <c r="L172" s="22">
        <v>479679</v>
      </c>
      <c r="M172" s="22">
        <v>134014</v>
      </c>
      <c r="N172" s="22">
        <v>43366</v>
      </c>
      <c r="O172" s="22">
        <v>21508</v>
      </c>
      <c r="P172" s="22">
        <v>0</v>
      </c>
      <c r="Q172" s="22">
        <v>0</v>
      </c>
      <c r="R172" s="22">
        <v>0</v>
      </c>
      <c r="S172" s="22">
        <v>198888</v>
      </c>
    </row>
    <row r="173" spans="1:1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3963356</v>
      </c>
      <c r="F173" s="22">
        <v>2194139</v>
      </c>
      <c r="G173" s="22">
        <v>0</v>
      </c>
      <c r="H173" s="22">
        <v>119025</v>
      </c>
      <c r="I173" s="22">
        <v>0</v>
      </c>
      <c r="J173" s="22">
        <v>6701</v>
      </c>
      <c r="K173" s="22">
        <v>0</v>
      </c>
      <c r="L173" s="22">
        <v>6283221</v>
      </c>
      <c r="M173" s="22">
        <v>1441126</v>
      </c>
      <c r="N173" s="22">
        <v>897320</v>
      </c>
      <c r="O173" s="22">
        <v>373300</v>
      </c>
      <c r="P173" s="22">
        <v>939</v>
      </c>
      <c r="Q173" s="22">
        <v>0</v>
      </c>
      <c r="R173" s="22">
        <v>0</v>
      </c>
      <c r="S173" s="22">
        <v>2712685</v>
      </c>
    </row>
    <row r="174" spans="1:1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16962293</v>
      </c>
      <c r="F174" s="22">
        <v>2823525</v>
      </c>
      <c r="G174" s="22">
        <v>4156</v>
      </c>
      <c r="H174" s="22">
        <v>260284</v>
      </c>
      <c r="I174" s="22">
        <v>0</v>
      </c>
      <c r="J174" s="22">
        <v>54837</v>
      </c>
      <c r="K174" s="22">
        <v>0</v>
      </c>
      <c r="L174" s="22">
        <v>20105095</v>
      </c>
      <c r="M174" s="22">
        <v>5949705</v>
      </c>
      <c r="N174" s="22">
        <v>1764910</v>
      </c>
      <c r="O174" s="22">
        <v>203082</v>
      </c>
      <c r="P174" s="22">
        <v>2378</v>
      </c>
      <c r="Q174" s="22">
        <v>0</v>
      </c>
      <c r="R174" s="22">
        <v>0</v>
      </c>
      <c r="S174" s="22">
        <v>7920075</v>
      </c>
    </row>
    <row r="175" spans="1:1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11921537</v>
      </c>
      <c r="F175" s="22">
        <v>2583152</v>
      </c>
      <c r="G175" s="22">
        <v>1878</v>
      </c>
      <c r="H175" s="22">
        <v>486076</v>
      </c>
      <c r="I175" s="22">
        <v>0</v>
      </c>
      <c r="J175" s="22">
        <v>4857</v>
      </c>
      <c r="K175" s="22">
        <v>0</v>
      </c>
      <c r="L175" s="22">
        <v>14997500</v>
      </c>
      <c r="M175" s="22">
        <v>4199228</v>
      </c>
      <c r="N175" s="22">
        <v>1401527</v>
      </c>
      <c r="O175" s="22">
        <v>190857</v>
      </c>
      <c r="P175" s="22">
        <v>4707</v>
      </c>
      <c r="Q175" s="22">
        <v>0</v>
      </c>
      <c r="R175" s="22">
        <v>0</v>
      </c>
      <c r="S175" s="22">
        <v>5796319</v>
      </c>
    </row>
    <row r="176" spans="1:1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2426985</v>
      </c>
      <c r="F176" s="22">
        <v>933087</v>
      </c>
      <c r="G176" s="22">
        <v>898</v>
      </c>
      <c r="H176" s="22">
        <v>148584</v>
      </c>
      <c r="I176" s="22">
        <v>0</v>
      </c>
      <c r="J176" s="22">
        <v>0</v>
      </c>
      <c r="K176" s="22">
        <v>-2507</v>
      </c>
      <c r="L176" s="22">
        <v>3507047</v>
      </c>
      <c r="M176" s="22">
        <v>770193</v>
      </c>
      <c r="N176" s="22">
        <v>351772</v>
      </c>
      <c r="O176" s="22">
        <v>161552</v>
      </c>
      <c r="P176" s="22">
        <v>0</v>
      </c>
      <c r="Q176" s="22">
        <v>0</v>
      </c>
      <c r="R176" s="22">
        <v>0</v>
      </c>
      <c r="S176" s="22">
        <v>1283517</v>
      </c>
    </row>
    <row r="177" spans="1:1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818749</v>
      </c>
      <c r="F177" s="22">
        <v>771816</v>
      </c>
      <c r="G177" s="22">
        <v>25722</v>
      </c>
      <c r="H177" s="22">
        <v>247318</v>
      </c>
      <c r="I177" s="22">
        <v>0</v>
      </c>
      <c r="J177" s="22">
        <v>0</v>
      </c>
      <c r="K177" s="22">
        <v>0</v>
      </c>
      <c r="L177" s="22">
        <v>1863605</v>
      </c>
      <c r="M177" s="22">
        <v>139451</v>
      </c>
      <c r="N177" s="22">
        <v>121470</v>
      </c>
      <c r="O177" s="22">
        <v>10663</v>
      </c>
      <c r="P177" s="22">
        <v>0</v>
      </c>
      <c r="Q177" s="22">
        <v>0</v>
      </c>
      <c r="R177" s="22">
        <v>0</v>
      </c>
      <c r="S177" s="22">
        <v>271584</v>
      </c>
    </row>
    <row r="178" spans="1:1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16442390</v>
      </c>
      <c r="F178" s="22">
        <v>3694272</v>
      </c>
      <c r="G178" s="22">
        <v>13936</v>
      </c>
      <c r="H178" s="22">
        <v>368671</v>
      </c>
      <c r="I178" s="22">
        <v>0</v>
      </c>
      <c r="J178" s="22">
        <v>14918</v>
      </c>
      <c r="K178" s="22">
        <v>0</v>
      </c>
      <c r="L178" s="22">
        <v>20534187</v>
      </c>
      <c r="M178" s="22">
        <v>5672621</v>
      </c>
      <c r="N178" s="22">
        <v>1245210</v>
      </c>
      <c r="O178" s="22">
        <v>326680</v>
      </c>
      <c r="P178" s="22">
        <v>0</v>
      </c>
      <c r="Q178" s="22">
        <v>0</v>
      </c>
      <c r="R178" s="22">
        <v>0</v>
      </c>
      <c r="S178" s="22">
        <v>7244511</v>
      </c>
    </row>
    <row r="179" spans="1:1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6825756</v>
      </c>
      <c r="F179" s="22">
        <v>3079983</v>
      </c>
      <c r="G179" s="22">
        <v>715929</v>
      </c>
      <c r="H179" s="22">
        <v>309103</v>
      </c>
      <c r="I179" s="22">
        <v>20019</v>
      </c>
      <c r="J179" s="22">
        <v>2471</v>
      </c>
      <c r="K179" s="22">
        <v>0</v>
      </c>
      <c r="L179" s="22">
        <v>10953261</v>
      </c>
      <c r="M179" s="22">
        <v>2010750</v>
      </c>
      <c r="N179" s="22">
        <v>998201</v>
      </c>
      <c r="O179" s="22">
        <v>149648</v>
      </c>
      <c r="P179" s="22">
        <v>0</v>
      </c>
      <c r="Q179" s="22">
        <v>0</v>
      </c>
      <c r="R179" s="22">
        <v>0</v>
      </c>
      <c r="S179" s="22">
        <v>3158599</v>
      </c>
    </row>
    <row r="180" spans="1:1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1050605</v>
      </c>
      <c r="F180" s="22">
        <v>463084</v>
      </c>
      <c r="G180" s="22">
        <v>24128</v>
      </c>
      <c r="H180" s="22">
        <v>87835</v>
      </c>
      <c r="I180" s="22">
        <v>0</v>
      </c>
      <c r="J180" s="22">
        <v>1074</v>
      </c>
      <c r="K180" s="22">
        <v>0</v>
      </c>
      <c r="L180" s="22">
        <v>1626726</v>
      </c>
      <c r="M180" s="22">
        <v>203698</v>
      </c>
      <c r="N180" s="22">
        <v>68854</v>
      </c>
      <c r="O180" s="22">
        <v>2625</v>
      </c>
      <c r="P180" s="22">
        <v>0</v>
      </c>
      <c r="Q180" s="22">
        <v>0</v>
      </c>
      <c r="R180" s="22">
        <v>0</v>
      </c>
      <c r="S180" s="22">
        <v>275177</v>
      </c>
    </row>
    <row r="181" spans="1:1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2702099</v>
      </c>
      <c r="F181" s="22">
        <v>745357</v>
      </c>
      <c r="G181" s="22">
        <v>4433</v>
      </c>
      <c r="H181" s="22">
        <v>70827</v>
      </c>
      <c r="I181" s="22">
        <v>0</v>
      </c>
      <c r="J181" s="22">
        <v>4519</v>
      </c>
      <c r="K181" s="22">
        <v>0</v>
      </c>
      <c r="L181" s="22">
        <v>3527235</v>
      </c>
      <c r="M181" s="22">
        <v>682176</v>
      </c>
      <c r="N181" s="22">
        <v>233162</v>
      </c>
      <c r="O181" s="22">
        <v>13900</v>
      </c>
      <c r="P181" s="22">
        <v>0</v>
      </c>
      <c r="Q181" s="22">
        <v>0</v>
      </c>
      <c r="R181" s="22">
        <v>0</v>
      </c>
      <c r="S181" s="22">
        <v>929238</v>
      </c>
    </row>
    <row r="182" spans="1:1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1798070</v>
      </c>
      <c r="F182" s="22">
        <v>814350</v>
      </c>
      <c r="G182" s="22">
        <v>33005</v>
      </c>
      <c r="H182" s="22">
        <v>97842</v>
      </c>
      <c r="I182" s="22">
        <v>0</v>
      </c>
      <c r="J182" s="22">
        <v>3097</v>
      </c>
      <c r="K182" s="22">
        <v>0</v>
      </c>
      <c r="L182" s="22">
        <v>2746364</v>
      </c>
      <c r="M182" s="22">
        <v>469684</v>
      </c>
      <c r="N182" s="22">
        <v>190354</v>
      </c>
      <c r="O182" s="22">
        <v>121593</v>
      </c>
      <c r="P182" s="22">
        <v>0</v>
      </c>
      <c r="Q182" s="22">
        <v>0</v>
      </c>
      <c r="R182" s="22">
        <v>0</v>
      </c>
      <c r="S182" s="22">
        <v>781631</v>
      </c>
    </row>
    <row r="183" spans="1:1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871150</v>
      </c>
      <c r="F183" s="22">
        <v>365817</v>
      </c>
      <c r="G183" s="22">
        <v>8381</v>
      </c>
      <c r="H183" s="22">
        <v>46476</v>
      </c>
      <c r="I183" s="22">
        <v>0</v>
      </c>
      <c r="J183" s="22">
        <v>1965</v>
      </c>
      <c r="K183" s="22">
        <v>-24256</v>
      </c>
      <c r="L183" s="22">
        <v>1269533</v>
      </c>
      <c r="M183" s="22">
        <v>183105</v>
      </c>
      <c r="N183" s="22">
        <v>62087</v>
      </c>
      <c r="O183" s="22">
        <v>3718</v>
      </c>
      <c r="P183" s="22">
        <v>0</v>
      </c>
      <c r="Q183" s="22">
        <v>0</v>
      </c>
      <c r="R183" s="22">
        <v>0</v>
      </c>
      <c r="S183" s="22">
        <v>248910</v>
      </c>
    </row>
    <row r="184" spans="1:1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872740</v>
      </c>
      <c r="F184" s="22">
        <v>383157</v>
      </c>
      <c r="G184" s="22">
        <v>885</v>
      </c>
      <c r="H184" s="22">
        <v>84042</v>
      </c>
      <c r="I184" s="22">
        <v>0</v>
      </c>
      <c r="J184" s="22">
        <v>119</v>
      </c>
      <c r="K184" s="22">
        <v>0</v>
      </c>
      <c r="L184" s="22">
        <v>1340943</v>
      </c>
      <c r="M184" s="22">
        <v>149278</v>
      </c>
      <c r="N184" s="22">
        <v>57932</v>
      </c>
      <c r="O184" s="22">
        <v>64130</v>
      </c>
      <c r="P184" s="22">
        <v>0</v>
      </c>
      <c r="Q184" s="22">
        <v>0</v>
      </c>
      <c r="R184" s="22">
        <v>0</v>
      </c>
      <c r="S184" s="22">
        <v>271340</v>
      </c>
    </row>
    <row r="185" spans="1:1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2226011</v>
      </c>
      <c r="F185" s="22">
        <v>225346</v>
      </c>
      <c r="G185" s="22">
        <v>1562</v>
      </c>
      <c r="H185" s="22">
        <v>88677</v>
      </c>
      <c r="I185" s="22">
        <v>0</v>
      </c>
      <c r="J185" s="22">
        <v>762</v>
      </c>
      <c r="K185" s="22">
        <v>0</v>
      </c>
      <c r="L185" s="22">
        <v>2542358</v>
      </c>
      <c r="M185" s="22">
        <v>305918</v>
      </c>
      <c r="N185" s="22">
        <v>392213</v>
      </c>
      <c r="O185" s="22">
        <v>68690</v>
      </c>
      <c r="P185" s="22">
        <v>0</v>
      </c>
      <c r="Q185" s="22">
        <v>71228</v>
      </c>
      <c r="R185" s="22">
        <v>0</v>
      </c>
      <c r="S185" s="22">
        <v>838049</v>
      </c>
    </row>
    <row r="186" spans="1:1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857569</v>
      </c>
      <c r="F186" s="22">
        <v>275793</v>
      </c>
      <c r="G186" s="22">
        <v>7890</v>
      </c>
      <c r="H186" s="22">
        <v>41897</v>
      </c>
      <c r="I186" s="22">
        <v>0</v>
      </c>
      <c r="J186" s="22">
        <v>1051</v>
      </c>
      <c r="K186" s="22">
        <v>0</v>
      </c>
      <c r="L186" s="22">
        <v>1184200</v>
      </c>
      <c r="M186" s="22">
        <v>182666</v>
      </c>
      <c r="N186" s="22">
        <v>65561</v>
      </c>
      <c r="O186" s="22">
        <v>11798</v>
      </c>
      <c r="P186" s="22">
        <v>0</v>
      </c>
      <c r="Q186" s="22">
        <v>0</v>
      </c>
      <c r="R186" s="22">
        <v>0</v>
      </c>
      <c r="S186" s="22">
        <v>260025</v>
      </c>
    </row>
    <row r="187" spans="1:1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4405394</v>
      </c>
      <c r="F187" s="22">
        <v>3473627</v>
      </c>
      <c r="G187" s="22">
        <v>53764</v>
      </c>
      <c r="H187" s="22">
        <v>552453</v>
      </c>
      <c r="I187" s="22">
        <v>830958</v>
      </c>
      <c r="J187" s="22">
        <v>0</v>
      </c>
      <c r="K187" s="22">
        <v>0</v>
      </c>
      <c r="L187" s="22">
        <v>9316196</v>
      </c>
      <c r="M187" s="22">
        <v>1613023</v>
      </c>
      <c r="N187" s="22">
        <v>305412</v>
      </c>
      <c r="O187" s="22">
        <v>199718</v>
      </c>
      <c r="P187" s="22">
        <v>1905</v>
      </c>
      <c r="Q187" s="22">
        <v>0</v>
      </c>
      <c r="R187" s="22">
        <v>0</v>
      </c>
      <c r="S187" s="22">
        <v>2120058</v>
      </c>
    </row>
    <row r="188" spans="1:1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3205662</v>
      </c>
      <c r="F188" s="22">
        <v>2430498</v>
      </c>
      <c r="G188" s="22">
        <v>22345</v>
      </c>
      <c r="H188" s="22">
        <v>325783</v>
      </c>
      <c r="I188" s="22">
        <v>0</v>
      </c>
      <c r="J188" s="22">
        <v>681</v>
      </c>
      <c r="K188" s="22">
        <v>-1540</v>
      </c>
      <c r="L188" s="22">
        <v>5983429</v>
      </c>
      <c r="M188" s="22">
        <v>999198</v>
      </c>
      <c r="N188" s="22">
        <v>640899</v>
      </c>
      <c r="O188" s="22">
        <v>137750</v>
      </c>
      <c r="P188" s="22">
        <v>1540</v>
      </c>
      <c r="Q188" s="22">
        <v>0</v>
      </c>
      <c r="R188" s="22">
        <v>0</v>
      </c>
      <c r="S188" s="22">
        <v>1779387</v>
      </c>
    </row>
    <row r="189" spans="1:1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801712</v>
      </c>
      <c r="F189" s="22">
        <v>542473</v>
      </c>
      <c r="G189" s="22">
        <v>17691</v>
      </c>
      <c r="H189" s="22">
        <v>64584</v>
      </c>
      <c r="I189" s="22">
        <v>0</v>
      </c>
      <c r="J189" s="22">
        <v>221</v>
      </c>
      <c r="K189" s="22">
        <v>0</v>
      </c>
      <c r="L189" s="22">
        <v>1426681</v>
      </c>
      <c r="M189" s="22">
        <v>182945</v>
      </c>
      <c r="N189" s="22">
        <v>78344</v>
      </c>
      <c r="O189" s="22">
        <v>58626</v>
      </c>
      <c r="P189" s="22">
        <v>0</v>
      </c>
      <c r="Q189" s="22">
        <v>0</v>
      </c>
      <c r="R189" s="22">
        <v>0</v>
      </c>
      <c r="S189" s="22">
        <v>319915</v>
      </c>
    </row>
    <row r="190" spans="1:1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1984234</v>
      </c>
      <c r="F190" s="22">
        <v>659405</v>
      </c>
      <c r="G190" s="22">
        <v>7899</v>
      </c>
      <c r="H190" s="22">
        <v>45927</v>
      </c>
      <c r="I190" s="22">
        <v>0</v>
      </c>
      <c r="J190" s="22">
        <v>266</v>
      </c>
      <c r="K190" s="22">
        <v>0</v>
      </c>
      <c r="L190" s="22">
        <v>2697731</v>
      </c>
      <c r="M190" s="22">
        <v>469795</v>
      </c>
      <c r="N190" s="22">
        <v>144891</v>
      </c>
      <c r="O190" s="22">
        <v>79583</v>
      </c>
      <c r="P190" s="22">
        <v>0</v>
      </c>
      <c r="Q190" s="22">
        <v>0</v>
      </c>
      <c r="R190" s="22">
        <v>0</v>
      </c>
      <c r="S190" s="22">
        <v>694269</v>
      </c>
    </row>
    <row r="191" spans="1:1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4324077</v>
      </c>
      <c r="F191" s="22">
        <v>2377640</v>
      </c>
      <c r="G191" s="22">
        <v>91463</v>
      </c>
      <c r="H191" s="22">
        <v>140155</v>
      </c>
      <c r="I191" s="22">
        <v>0</v>
      </c>
      <c r="J191" s="22">
        <v>1204</v>
      </c>
      <c r="K191" s="22">
        <v>-3808</v>
      </c>
      <c r="L191" s="22">
        <v>6930731</v>
      </c>
      <c r="M191" s="22">
        <v>1589164</v>
      </c>
      <c r="N191" s="22">
        <v>914798</v>
      </c>
      <c r="O191" s="22">
        <v>152418</v>
      </c>
      <c r="P191" s="22">
        <v>1380</v>
      </c>
      <c r="Q191" s="22">
        <v>0</v>
      </c>
      <c r="R191" s="22">
        <v>1</v>
      </c>
      <c r="S191" s="22">
        <v>2657761</v>
      </c>
    </row>
    <row r="192" spans="1:1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1226667</v>
      </c>
      <c r="F192" s="22">
        <v>675120</v>
      </c>
      <c r="G192" s="22">
        <v>52943</v>
      </c>
      <c r="H192" s="22">
        <v>82276</v>
      </c>
      <c r="I192" s="22">
        <v>3920</v>
      </c>
      <c r="J192" s="22">
        <v>1280</v>
      </c>
      <c r="K192" s="22">
        <v>0</v>
      </c>
      <c r="L192" s="22">
        <v>2042206</v>
      </c>
      <c r="M192" s="22">
        <v>469864</v>
      </c>
      <c r="N192" s="22">
        <v>28842</v>
      </c>
      <c r="O192" s="22">
        <v>9834</v>
      </c>
      <c r="P192" s="22">
        <v>0</v>
      </c>
      <c r="Q192" s="22">
        <v>0</v>
      </c>
      <c r="R192" s="22">
        <v>0</v>
      </c>
      <c r="S192" s="22">
        <v>508540</v>
      </c>
    </row>
    <row r="193" spans="1:1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4268284</v>
      </c>
      <c r="F193" s="22">
        <v>3098810</v>
      </c>
      <c r="G193" s="22">
        <v>52967</v>
      </c>
      <c r="H193" s="22">
        <v>157052</v>
      </c>
      <c r="I193" s="22">
        <v>0</v>
      </c>
      <c r="J193" s="22">
        <v>12248</v>
      </c>
      <c r="K193" s="22">
        <v>0</v>
      </c>
      <c r="L193" s="22">
        <v>7589361</v>
      </c>
      <c r="M193" s="22">
        <v>1516740</v>
      </c>
      <c r="N193" s="22">
        <v>175840</v>
      </c>
      <c r="O193" s="22">
        <v>377806</v>
      </c>
      <c r="P193" s="22">
        <v>677</v>
      </c>
      <c r="Q193" s="22">
        <v>0</v>
      </c>
      <c r="R193" s="22">
        <v>0</v>
      </c>
      <c r="S193" s="22">
        <v>2071063</v>
      </c>
    </row>
    <row r="194" spans="1:1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6897786</v>
      </c>
      <c r="F194" s="22">
        <v>6554427</v>
      </c>
      <c r="G194" s="22">
        <v>2160237</v>
      </c>
      <c r="H194" s="22">
        <v>349226</v>
      </c>
      <c r="I194" s="22">
        <v>0</v>
      </c>
      <c r="J194" s="22">
        <v>154</v>
      </c>
      <c r="K194" s="22">
        <v>0</v>
      </c>
      <c r="L194" s="22">
        <v>15961830</v>
      </c>
      <c r="M194" s="22">
        <v>2725517</v>
      </c>
      <c r="N194" s="22">
        <v>2288575</v>
      </c>
      <c r="O194" s="22">
        <v>399377</v>
      </c>
      <c r="P194" s="22">
        <v>21046</v>
      </c>
      <c r="Q194" s="22">
        <v>0</v>
      </c>
      <c r="R194" s="22">
        <v>2897</v>
      </c>
      <c r="S194" s="22">
        <v>5437412</v>
      </c>
    </row>
    <row r="195" spans="1:1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800892</v>
      </c>
      <c r="F195" s="22">
        <v>170688</v>
      </c>
      <c r="G195" s="22">
        <v>1</v>
      </c>
      <c r="H195" s="22">
        <v>17350</v>
      </c>
      <c r="I195" s="22">
        <v>0</v>
      </c>
      <c r="J195" s="22">
        <v>0</v>
      </c>
      <c r="K195" s="22">
        <v>0</v>
      </c>
      <c r="L195" s="22">
        <v>988931</v>
      </c>
      <c r="M195" s="22">
        <v>163271</v>
      </c>
      <c r="N195" s="22">
        <v>17351</v>
      </c>
      <c r="O195" s="22">
        <v>2485</v>
      </c>
      <c r="P195" s="22">
        <v>0</v>
      </c>
      <c r="Q195" s="22">
        <v>0</v>
      </c>
      <c r="R195" s="22">
        <v>0</v>
      </c>
      <c r="S195" s="22">
        <v>183107</v>
      </c>
    </row>
    <row r="196" spans="1:1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1846775</v>
      </c>
      <c r="F196" s="22">
        <v>135414</v>
      </c>
      <c r="G196" s="22">
        <v>1767</v>
      </c>
      <c r="H196" s="22">
        <v>1</v>
      </c>
      <c r="I196" s="22">
        <v>1</v>
      </c>
      <c r="J196" s="22">
        <v>117</v>
      </c>
      <c r="K196" s="22">
        <v>0</v>
      </c>
      <c r="L196" s="22">
        <v>1984075</v>
      </c>
      <c r="M196" s="22">
        <v>436513</v>
      </c>
      <c r="N196" s="22">
        <v>40612</v>
      </c>
      <c r="O196" s="22">
        <v>39279</v>
      </c>
      <c r="P196" s="22">
        <v>0</v>
      </c>
      <c r="Q196" s="22">
        <v>0</v>
      </c>
      <c r="R196" s="22">
        <v>0</v>
      </c>
      <c r="S196" s="22">
        <v>516404</v>
      </c>
    </row>
    <row r="197" spans="1:1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669192</v>
      </c>
      <c r="F197" s="22">
        <v>282024</v>
      </c>
      <c r="G197" s="22">
        <v>542650</v>
      </c>
      <c r="H197" s="22">
        <v>24707</v>
      </c>
      <c r="I197" s="22">
        <v>0</v>
      </c>
      <c r="J197" s="22">
        <v>706</v>
      </c>
      <c r="K197" s="22">
        <v>0</v>
      </c>
      <c r="L197" s="22">
        <v>1519279</v>
      </c>
      <c r="M197" s="22">
        <v>148060</v>
      </c>
      <c r="N197" s="22">
        <v>61445</v>
      </c>
      <c r="O197" s="22">
        <v>7595</v>
      </c>
      <c r="P197" s="22">
        <v>0</v>
      </c>
      <c r="Q197" s="22">
        <v>0</v>
      </c>
      <c r="R197" s="22">
        <v>0</v>
      </c>
      <c r="S197" s="22">
        <v>217100</v>
      </c>
    </row>
    <row r="198" spans="1:1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148776</v>
      </c>
      <c r="F198" s="22">
        <v>72211</v>
      </c>
      <c r="G198" s="22">
        <v>2618</v>
      </c>
      <c r="H198" s="22">
        <v>9207</v>
      </c>
      <c r="I198" s="22">
        <v>0</v>
      </c>
      <c r="J198" s="22">
        <v>0</v>
      </c>
      <c r="K198" s="22">
        <v>0</v>
      </c>
      <c r="L198" s="22">
        <v>232812</v>
      </c>
      <c r="M198" s="22">
        <v>14108</v>
      </c>
      <c r="N198" s="22">
        <v>9637</v>
      </c>
      <c r="O198" s="22">
        <v>1050</v>
      </c>
      <c r="P198" s="22">
        <v>24</v>
      </c>
      <c r="Q198" s="22">
        <v>0</v>
      </c>
      <c r="R198" s="22">
        <v>0</v>
      </c>
      <c r="S198" s="22">
        <v>24819</v>
      </c>
    </row>
    <row r="199" spans="1:1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178466</v>
      </c>
      <c r="F199" s="22">
        <v>12105</v>
      </c>
      <c r="G199" s="22">
        <v>0</v>
      </c>
      <c r="H199" s="22">
        <v>14963</v>
      </c>
      <c r="I199" s="22">
        <v>0</v>
      </c>
      <c r="J199" s="22">
        <v>0</v>
      </c>
      <c r="K199" s="22">
        <v>0</v>
      </c>
      <c r="L199" s="22">
        <v>205534</v>
      </c>
      <c r="M199" s="22">
        <v>28931</v>
      </c>
      <c r="N199" s="22">
        <v>5663</v>
      </c>
      <c r="O199" s="22">
        <v>2608</v>
      </c>
      <c r="P199" s="22">
        <v>0</v>
      </c>
      <c r="Q199" s="22">
        <v>0</v>
      </c>
      <c r="R199" s="22">
        <v>0</v>
      </c>
      <c r="S199" s="22">
        <v>37202</v>
      </c>
    </row>
    <row r="200" spans="1:1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391487</v>
      </c>
      <c r="F200" s="22">
        <v>79776</v>
      </c>
      <c r="G200" s="22">
        <v>378</v>
      </c>
      <c r="H200" s="22">
        <v>15194</v>
      </c>
      <c r="I200" s="22">
        <v>0</v>
      </c>
      <c r="J200" s="22">
        <v>0</v>
      </c>
      <c r="K200" s="22">
        <v>0</v>
      </c>
      <c r="L200" s="22">
        <v>486835</v>
      </c>
      <c r="M200" s="22">
        <v>74572</v>
      </c>
      <c r="N200" s="22">
        <v>20823</v>
      </c>
      <c r="O200" s="22">
        <v>18866</v>
      </c>
      <c r="P200" s="22">
        <v>85</v>
      </c>
      <c r="Q200" s="22">
        <v>0</v>
      </c>
      <c r="R200" s="22">
        <v>-14842</v>
      </c>
      <c r="S200" s="22">
        <v>99504</v>
      </c>
    </row>
    <row r="201" spans="1:1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553381</v>
      </c>
      <c r="F201" s="22">
        <v>51244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604625</v>
      </c>
      <c r="M201" s="22">
        <v>249708</v>
      </c>
      <c r="N201" s="22">
        <v>8561</v>
      </c>
      <c r="O201" s="22">
        <v>13100</v>
      </c>
      <c r="P201" s="22">
        <v>0</v>
      </c>
      <c r="Q201" s="22">
        <v>0</v>
      </c>
      <c r="R201" s="22">
        <v>0</v>
      </c>
      <c r="S201" s="22">
        <v>271369</v>
      </c>
    </row>
    <row r="202" spans="1:1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195826</v>
      </c>
      <c r="F202" s="22">
        <v>23280</v>
      </c>
      <c r="G202" s="22">
        <v>1</v>
      </c>
      <c r="H202" s="22">
        <v>6648</v>
      </c>
      <c r="I202" s="22">
        <v>0</v>
      </c>
      <c r="J202" s="22">
        <v>0</v>
      </c>
      <c r="K202" s="22">
        <v>0</v>
      </c>
      <c r="L202" s="22">
        <v>225755</v>
      </c>
      <c r="M202" s="22">
        <v>44434</v>
      </c>
      <c r="N202" s="22">
        <v>9599</v>
      </c>
      <c r="O202" s="22">
        <v>3038</v>
      </c>
      <c r="P202" s="22">
        <v>0</v>
      </c>
      <c r="Q202" s="22">
        <v>0</v>
      </c>
      <c r="R202" s="22">
        <v>0</v>
      </c>
      <c r="S202" s="22">
        <v>57071</v>
      </c>
    </row>
    <row r="203" spans="1:1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283485</v>
      </c>
      <c r="F203" s="22">
        <v>22207</v>
      </c>
      <c r="G203" s="22">
        <v>0</v>
      </c>
      <c r="H203" s="22">
        <v>6374</v>
      </c>
      <c r="I203" s="22">
        <v>0</v>
      </c>
      <c r="J203" s="22">
        <v>0</v>
      </c>
      <c r="K203" s="22">
        <v>0</v>
      </c>
      <c r="L203" s="22">
        <v>312066</v>
      </c>
      <c r="M203" s="22">
        <v>84903</v>
      </c>
      <c r="N203" s="22">
        <v>9422</v>
      </c>
      <c r="O203" s="22">
        <v>0</v>
      </c>
      <c r="P203" s="22">
        <v>0</v>
      </c>
      <c r="Q203" s="22">
        <v>0</v>
      </c>
      <c r="R203" s="22">
        <v>0</v>
      </c>
      <c r="S203" s="22">
        <v>94325</v>
      </c>
    </row>
    <row r="204" spans="1:1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814905</v>
      </c>
      <c r="F204" s="22">
        <v>337183</v>
      </c>
      <c r="G204" s="22">
        <v>1</v>
      </c>
      <c r="H204" s="22">
        <v>44784</v>
      </c>
      <c r="I204" s="22">
        <v>0</v>
      </c>
      <c r="J204" s="22">
        <v>0</v>
      </c>
      <c r="K204" s="22">
        <v>0</v>
      </c>
      <c r="L204" s="22">
        <v>1196873</v>
      </c>
      <c r="M204" s="22">
        <v>186464</v>
      </c>
      <c r="N204" s="22">
        <v>105595</v>
      </c>
      <c r="O204" s="22">
        <v>0</v>
      </c>
      <c r="P204" s="22">
        <v>0</v>
      </c>
      <c r="Q204" s="22">
        <v>5393</v>
      </c>
      <c r="R204" s="22">
        <v>0</v>
      </c>
      <c r="S204" s="22">
        <v>297452</v>
      </c>
    </row>
    <row r="205" spans="1:1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466001</v>
      </c>
      <c r="F205" s="22">
        <v>82493</v>
      </c>
      <c r="G205" s="22">
        <v>1738</v>
      </c>
      <c r="H205" s="22">
        <v>39080</v>
      </c>
      <c r="I205" s="22">
        <v>0</v>
      </c>
      <c r="J205" s="22">
        <v>0</v>
      </c>
      <c r="K205" s="22">
        <v>0</v>
      </c>
      <c r="L205" s="22">
        <v>589312</v>
      </c>
      <c r="M205" s="22">
        <v>94202</v>
      </c>
      <c r="N205" s="22">
        <v>9550</v>
      </c>
      <c r="O205" s="22">
        <v>20060</v>
      </c>
      <c r="P205" s="22">
        <v>0</v>
      </c>
      <c r="Q205" s="22">
        <v>0</v>
      </c>
      <c r="R205" s="22">
        <v>0</v>
      </c>
      <c r="S205" s="22">
        <v>123812</v>
      </c>
    </row>
    <row r="206" spans="1:1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183220</v>
      </c>
      <c r="F206" s="22">
        <v>13534</v>
      </c>
      <c r="G206" s="22">
        <v>2260</v>
      </c>
      <c r="H206" s="22">
        <v>7040</v>
      </c>
      <c r="I206" s="22">
        <v>0</v>
      </c>
      <c r="J206" s="22">
        <v>1105</v>
      </c>
      <c r="K206" s="22">
        <v>0</v>
      </c>
      <c r="L206" s="22">
        <v>207159</v>
      </c>
      <c r="M206" s="22">
        <v>53354</v>
      </c>
      <c r="N206" s="22">
        <v>8015</v>
      </c>
      <c r="O206" s="22">
        <v>0</v>
      </c>
      <c r="P206" s="22">
        <v>0</v>
      </c>
      <c r="Q206" s="22">
        <v>0</v>
      </c>
      <c r="R206" s="22">
        <v>0</v>
      </c>
      <c r="S206" s="22">
        <v>61369</v>
      </c>
    </row>
    <row r="207" spans="1:1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632551</v>
      </c>
      <c r="F207" s="22">
        <v>314780</v>
      </c>
      <c r="G207" s="22">
        <v>10763</v>
      </c>
      <c r="H207" s="22">
        <v>142111</v>
      </c>
      <c r="I207" s="22">
        <v>0</v>
      </c>
      <c r="J207" s="22">
        <v>505</v>
      </c>
      <c r="K207" s="22">
        <v>0</v>
      </c>
      <c r="L207" s="22">
        <v>1100710</v>
      </c>
      <c r="M207" s="22">
        <v>157974</v>
      </c>
      <c r="N207" s="22">
        <v>94361</v>
      </c>
      <c r="O207" s="22">
        <v>11632</v>
      </c>
      <c r="P207" s="22">
        <v>0</v>
      </c>
      <c r="Q207" s="22">
        <v>0</v>
      </c>
      <c r="R207" s="22">
        <v>0</v>
      </c>
      <c r="S207" s="22">
        <v>263967</v>
      </c>
    </row>
    <row r="208" spans="1:1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434736</v>
      </c>
      <c r="F208" s="22">
        <v>26639</v>
      </c>
      <c r="G208" s="22">
        <v>0</v>
      </c>
      <c r="H208" s="22">
        <v>16716</v>
      </c>
      <c r="I208" s="22">
        <v>0</v>
      </c>
      <c r="J208" s="22">
        <v>2220</v>
      </c>
      <c r="K208" s="22">
        <v>0</v>
      </c>
      <c r="L208" s="22">
        <v>480311</v>
      </c>
      <c r="M208" s="22">
        <v>94649</v>
      </c>
      <c r="N208" s="22">
        <v>11308</v>
      </c>
      <c r="O208" s="22">
        <v>1699</v>
      </c>
      <c r="P208" s="22">
        <v>0</v>
      </c>
      <c r="Q208" s="22">
        <v>15682</v>
      </c>
      <c r="R208" s="22">
        <v>0</v>
      </c>
      <c r="S208" s="22">
        <v>123338</v>
      </c>
    </row>
    <row r="209" spans="1:1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291995</v>
      </c>
      <c r="F209" s="22">
        <v>0</v>
      </c>
      <c r="G209" s="22">
        <v>0</v>
      </c>
      <c r="H209" s="22">
        <v>24140</v>
      </c>
      <c r="I209" s="22">
        <v>0</v>
      </c>
      <c r="J209" s="22">
        <v>0</v>
      </c>
      <c r="K209" s="22">
        <v>0</v>
      </c>
      <c r="L209" s="22">
        <v>316135</v>
      </c>
      <c r="M209" s="22">
        <v>43489</v>
      </c>
      <c r="N209" s="22">
        <v>9205</v>
      </c>
      <c r="O209" s="22">
        <v>6942</v>
      </c>
      <c r="P209" s="22">
        <v>0</v>
      </c>
      <c r="Q209" s="22">
        <v>0</v>
      </c>
      <c r="R209" s="22">
        <v>0</v>
      </c>
      <c r="S209" s="22">
        <v>59636</v>
      </c>
    </row>
    <row r="210" spans="1:1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369536</v>
      </c>
      <c r="F210" s="22">
        <v>160013</v>
      </c>
      <c r="G210" s="22">
        <v>0</v>
      </c>
      <c r="H210" s="22">
        <v>19045</v>
      </c>
      <c r="I210" s="22">
        <v>0</v>
      </c>
      <c r="J210" s="22">
        <v>500</v>
      </c>
      <c r="K210" s="22">
        <v>0</v>
      </c>
      <c r="L210" s="22">
        <v>549094</v>
      </c>
      <c r="M210" s="22">
        <v>123899</v>
      </c>
      <c r="N210" s="22">
        <v>0</v>
      </c>
      <c r="O210" s="22">
        <v>5241</v>
      </c>
      <c r="P210" s="22">
        <v>0</v>
      </c>
      <c r="Q210" s="22">
        <v>0</v>
      </c>
      <c r="R210" s="22">
        <v>0</v>
      </c>
      <c r="S210" s="22">
        <v>129140</v>
      </c>
    </row>
    <row r="211" spans="1:1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421813</v>
      </c>
      <c r="F211" s="22">
        <v>0</v>
      </c>
      <c r="G211" s="22">
        <v>0</v>
      </c>
      <c r="H211" s="22">
        <v>33081</v>
      </c>
      <c r="I211" s="22">
        <v>0</v>
      </c>
      <c r="J211" s="22">
        <v>0</v>
      </c>
      <c r="K211" s="22">
        <v>0</v>
      </c>
      <c r="L211" s="22">
        <v>454894</v>
      </c>
      <c r="M211" s="22">
        <v>55017</v>
      </c>
      <c r="N211" s="22">
        <v>7095</v>
      </c>
      <c r="O211" s="22">
        <v>8203</v>
      </c>
      <c r="P211" s="22">
        <v>0</v>
      </c>
      <c r="Q211" s="22">
        <v>0</v>
      </c>
      <c r="R211" s="22">
        <v>0</v>
      </c>
      <c r="S211" s="22">
        <v>70315</v>
      </c>
    </row>
    <row r="212" spans="1:1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229521</v>
      </c>
      <c r="F212" s="22">
        <v>51906</v>
      </c>
      <c r="G212" s="22">
        <v>5790</v>
      </c>
      <c r="H212" s="22">
        <v>86745</v>
      </c>
      <c r="I212" s="22">
        <v>0</v>
      </c>
      <c r="J212" s="22">
        <v>3092</v>
      </c>
      <c r="K212" s="22">
        <v>0</v>
      </c>
      <c r="L212" s="22">
        <v>377054</v>
      </c>
      <c r="M212" s="22">
        <v>40197</v>
      </c>
      <c r="N212" s="22">
        <v>19918</v>
      </c>
      <c r="O212" s="22">
        <v>3715</v>
      </c>
      <c r="P212" s="22">
        <v>0</v>
      </c>
      <c r="Q212" s="22">
        <v>0</v>
      </c>
      <c r="R212" s="22">
        <v>0</v>
      </c>
      <c r="S212" s="22">
        <v>63830</v>
      </c>
    </row>
    <row r="213" spans="1:1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228464</v>
      </c>
      <c r="F213" s="22">
        <v>16746</v>
      </c>
      <c r="G213" s="22">
        <v>0</v>
      </c>
      <c r="H213" s="22">
        <v>72526</v>
      </c>
      <c r="I213" s="22">
        <v>0</v>
      </c>
      <c r="J213" s="22">
        <v>0</v>
      </c>
      <c r="K213" s="22">
        <v>0</v>
      </c>
      <c r="L213" s="22">
        <v>317736</v>
      </c>
      <c r="M213" s="22">
        <v>48252</v>
      </c>
      <c r="N213" s="22">
        <v>16645</v>
      </c>
      <c r="O213" s="22">
        <v>13007</v>
      </c>
      <c r="P213" s="22">
        <v>0</v>
      </c>
      <c r="Q213" s="22">
        <v>0</v>
      </c>
      <c r="R213" s="22">
        <v>0</v>
      </c>
      <c r="S213" s="22">
        <v>77904</v>
      </c>
    </row>
    <row r="214" spans="1:1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693357</v>
      </c>
      <c r="F214" s="22">
        <v>19412</v>
      </c>
      <c r="G214" s="22">
        <v>278</v>
      </c>
      <c r="H214" s="22">
        <v>10673</v>
      </c>
      <c r="I214" s="22">
        <v>0</v>
      </c>
      <c r="J214" s="22">
        <v>0</v>
      </c>
      <c r="K214" s="22">
        <v>0</v>
      </c>
      <c r="L214" s="22">
        <v>723720</v>
      </c>
      <c r="M214" s="22">
        <v>188195</v>
      </c>
      <c r="N214" s="22">
        <v>11545</v>
      </c>
      <c r="O214" s="22">
        <v>5496</v>
      </c>
      <c r="P214" s="22">
        <v>238</v>
      </c>
      <c r="Q214" s="22">
        <v>0</v>
      </c>
      <c r="R214" s="22">
        <v>0</v>
      </c>
      <c r="S214" s="22">
        <v>205474</v>
      </c>
    </row>
    <row r="215" spans="1:1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352730</v>
      </c>
      <c r="F215" s="22">
        <v>37507</v>
      </c>
      <c r="G215" s="22">
        <v>1165</v>
      </c>
      <c r="H215" s="22">
        <v>18615</v>
      </c>
      <c r="I215" s="22">
        <v>0</v>
      </c>
      <c r="J215" s="22">
        <v>40</v>
      </c>
      <c r="K215" s="22">
        <v>0</v>
      </c>
      <c r="L215" s="22">
        <v>410057</v>
      </c>
      <c r="M215" s="22">
        <v>78541</v>
      </c>
      <c r="N215" s="22">
        <v>8967</v>
      </c>
      <c r="O215" s="22">
        <v>21083</v>
      </c>
      <c r="P215" s="22">
        <v>0</v>
      </c>
      <c r="Q215" s="22">
        <v>0</v>
      </c>
      <c r="R215" s="22">
        <v>0</v>
      </c>
      <c r="S215" s="22">
        <v>108591</v>
      </c>
    </row>
    <row r="216" spans="1:1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503337</v>
      </c>
      <c r="F216" s="22">
        <v>390500</v>
      </c>
      <c r="G216" s="22">
        <v>0</v>
      </c>
      <c r="H216" s="22">
        <v>47859</v>
      </c>
      <c r="I216" s="22">
        <v>0</v>
      </c>
      <c r="J216" s="22">
        <v>700</v>
      </c>
      <c r="K216" s="22">
        <v>0</v>
      </c>
      <c r="L216" s="22">
        <v>942396</v>
      </c>
      <c r="M216" s="22">
        <v>105922</v>
      </c>
      <c r="N216" s="22">
        <v>61995</v>
      </c>
      <c r="O216" s="22">
        <v>42519</v>
      </c>
      <c r="P216" s="22">
        <v>0</v>
      </c>
      <c r="Q216" s="22">
        <v>0</v>
      </c>
      <c r="R216" s="22">
        <v>0</v>
      </c>
      <c r="S216" s="22">
        <v>210436</v>
      </c>
    </row>
    <row r="217" spans="1:1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294992</v>
      </c>
      <c r="F217" s="22">
        <v>72602</v>
      </c>
      <c r="G217" s="22">
        <v>0</v>
      </c>
      <c r="H217" s="22">
        <v>8478</v>
      </c>
      <c r="I217" s="22">
        <v>0</v>
      </c>
      <c r="J217" s="22">
        <v>0</v>
      </c>
      <c r="K217" s="22">
        <v>0</v>
      </c>
      <c r="L217" s="22">
        <v>376072</v>
      </c>
      <c r="M217" s="22">
        <v>34969</v>
      </c>
      <c r="N217" s="22">
        <v>35686</v>
      </c>
      <c r="O217" s="22">
        <v>7164</v>
      </c>
      <c r="P217" s="22">
        <v>0</v>
      </c>
      <c r="Q217" s="22">
        <v>0</v>
      </c>
      <c r="R217" s="22">
        <v>0</v>
      </c>
      <c r="S217" s="22">
        <v>77819</v>
      </c>
    </row>
    <row r="218" spans="1:1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179137</v>
      </c>
      <c r="F218" s="22">
        <v>52455</v>
      </c>
      <c r="G218" s="22">
        <v>0</v>
      </c>
      <c r="H218" s="22">
        <v>5249</v>
      </c>
      <c r="I218" s="22">
        <v>5048</v>
      </c>
      <c r="J218" s="22">
        <v>0</v>
      </c>
      <c r="K218" s="22">
        <v>0</v>
      </c>
      <c r="L218" s="22">
        <v>241889</v>
      </c>
      <c r="M218" s="22">
        <v>39603</v>
      </c>
      <c r="N218" s="22">
        <v>13967</v>
      </c>
      <c r="O218" s="22">
        <v>4551</v>
      </c>
      <c r="P218" s="22">
        <v>0</v>
      </c>
      <c r="Q218" s="22">
        <v>0</v>
      </c>
      <c r="R218" s="22">
        <v>0</v>
      </c>
      <c r="S218" s="22">
        <v>58121</v>
      </c>
    </row>
    <row r="219" spans="1:1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373365</v>
      </c>
      <c r="F219" s="22">
        <v>81686</v>
      </c>
      <c r="G219" s="22">
        <v>0</v>
      </c>
      <c r="H219" s="22">
        <v>0</v>
      </c>
      <c r="I219" s="22">
        <v>0</v>
      </c>
      <c r="J219" s="22">
        <v>337</v>
      </c>
      <c r="K219" s="22">
        <v>0</v>
      </c>
      <c r="L219" s="22">
        <v>455388</v>
      </c>
      <c r="M219" s="22">
        <v>108084</v>
      </c>
      <c r="N219" s="22">
        <v>22587</v>
      </c>
      <c r="O219" s="22">
        <v>19678</v>
      </c>
      <c r="P219" s="22">
        <v>0</v>
      </c>
      <c r="Q219" s="22">
        <v>15585</v>
      </c>
      <c r="R219" s="22">
        <v>0</v>
      </c>
      <c r="S219" s="22">
        <v>165934</v>
      </c>
    </row>
    <row r="220" spans="1:1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111995</v>
      </c>
      <c r="F220" s="22">
        <v>20116</v>
      </c>
      <c r="G220" s="22">
        <v>0</v>
      </c>
      <c r="H220" s="22">
        <v>5259</v>
      </c>
      <c r="I220" s="22">
        <v>0</v>
      </c>
      <c r="J220" s="22">
        <v>0</v>
      </c>
      <c r="K220" s="22">
        <v>0</v>
      </c>
      <c r="L220" s="22">
        <v>137370</v>
      </c>
      <c r="M220" s="22">
        <v>24885</v>
      </c>
      <c r="N220" s="22">
        <v>7553</v>
      </c>
      <c r="O220" s="22">
        <v>2400</v>
      </c>
      <c r="P220" s="22">
        <v>0</v>
      </c>
      <c r="Q220" s="22">
        <v>0</v>
      </c>
      <c r="R220" s="22">
        <v>0</v>
      </c>
      <c r="S220" s="22">
        <v>34838</v>
      </c>
    </row>
    <row r="221" spans="1:1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607350</v>
      </c>
      <c r="F221" s="22">
        <v>170475</v>
      </c>
      <c r="G221" s="22">
        <v>0</v>
      </c>
      <c r="H221" s="22">
        <v>30358</v>
      </c>
      <c r="I221" s="22">
        <v>0</v>
      </c>
      <c r="J221" s="22">
        <v>4149</v>
      </c>
      <c r="K221" s="22">
        <v>0</v>
      </c>
      <c r="L221" s="22">
        <v>812332</v>
      </c>
      <c r="M221" s="22">
        <v>188248</v>
      </c>
      <c r="N221" s="22">
        <v>42636</v>
      </c>
      <c r="O221" s="22">
        <v>1630</v>
      </c>
      <c r="P221" s="22">
        <v>0</v>
      </c>
      <c r="Q221" s="22">
        <v>0</v>
      </c>
      <c r="R221" s="22">
        <v>0</v>
      </c>
      <c r="S221" s="22">
        <v>232514</v>
      </c>
    </row>
    <row r="222" spans="1:1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172061</v>
      </c>
      <c r="F222" s="22">
        <v>75982</v>
      </c>
      <c r="G222" s="22">
        <v>0</v>
      </c>
      <c r="H222" s="22">
        <v>14598</v>
      </c>
      <c r="I222" s="22">
        <v>0</v>
      </c>
      <c r="J222" s="22">
        <v>206</v>
      </c>
      <c r="K222" s="22">
        <v>-6</v>
      </c>
      <c r="L222" s="22">
        <v>262841</v>
      </c>
      <c r="M222" s="22">
        <v>36295</v>
      </c>
      <c r="N222" s="22">
        <v>12081</v>
      </c>
      <c r="O222" s="22">
        <v>10746</v>
      </c>
      <c r="P222" s="22">
        <v>0</v>
      </c>
      <c r="Q222" s="22">
        <v>0</v>
      </c>
      <c r="R222" s="22">
        <v>0</v>
      </c>
      <c r="S222" s="22">
        <v>59122</v>
      </c>
    </row>
    <row r="223" spans="1:1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166941</v>
      </c>
      <c r="F223" s="22">
        <v>29227</v>
      </c>
      <c r="G223" s="22">
        <v>0</v>
      </c>
      <c r="H223" s="22">
        <v>13147</v>
      </c>
      <c r="I223" s="22">
        <v>0</v>
      </c>
      <c r="J223" s="22">
        <v>700</v>
      </c>
      <c r="K223" s="22">
        <v>0</v>
      </c>
      <c r="L223" s="22">
        <v>210015</v>
      </c>
      <c r="M223" s="22">
        <v>31332</v>
      </c>
      <c r="N223" s="22">
        <v>5832</v>
      </c>
      <c r="O223" s="22">
        <v>6445</v>
      </c>
      <c r="P223" s="22">
        <v>0</v>
      </c>
      <c r="Q223" s="22">
        <v>0</v>
      </c>
      <c r="R223" s="22">
        <v>0</v>
      </c>
      <c r="S223" s="22">
        <v>43609</v>
      </c>
    </row>
    <row r="224" spans="1:1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189630</v>
      </c>
      <c r="F224" s="22">
        <v>1009</v>
      </c>
      <c r="G224" s="22">
        <v>21333</v>
      </c>
      <c r="H224" s="22">
        <v>4133</v>
      </c>
      <c r="I224" s="22">
        <v>0</v>
      </c>
      <c r="J224" s="22">
        <v>272</v>
      </c>
      <c r="K224" s="22">
        <v>82799</v>
      </c>
      <c r="L224" s="22">
        <v>299176</v>
      </c>
      <c r="M224" s="22">
        <v>51240</v>
      </c>
      <c r="N224" s="22">
        <v>6752</v>
      </c>
      <c r="O224" s="22">
        <v>7144</v>
      </c>
      <c r="P224" s="22">
        <v>0</v>
      </c>
      <c r="Q224" s="22">
        <v>0</v>
      </c>
      <c r="R224" s="22">
        <v>0</v>
      </c>
      <c r="S224" s="22">
        <v>65136</v>
      </c>
    </row>
    <row r="225" spans="1:1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778242</v>
      </c>
      <c r="F225" s="22">
        <v>83483</v>
      </c>
      <c r="G225" s="22">
        <v>3485</v>
      </c>
      <c r="H225" s="22">
        <v>15681</v>
      </c>
      <c r="I225" s="22">
        <v>0</v>
      </c>
      <c r="J225" s="22">
        <v>188</v>
      </c>
      <c r="K225" s="22">
        <v>0</v>
      </c>
      <c r="L225" s="22">
        <v>881079</v>
      </c>
      <c r="M225" s="22">
        <v>231226</v>
      </c>
      <c r="N225" s="22">
        <v>34683</v>
      </c>
      <c r="O225" s="22">
        <v>10356</v>
      </c>
      <c r="P225" s="22">
        <v>136</v>
      </c>
      <c r="Q225" s="22">
        <v>0</v>
      </c>
      <c r="R225" s="22">
        <v>0</v>
      </c>
      <c r="S225" s="22">
        <v>276401</v>
      </c>
    </row>
    <row r="226" spans="1:1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67246</v>
      </c>
      <c r="F226" s="22">
        <v>6652</v>
      </c>
      <c r="G226" s="22">
        <v>0</v>
      </c>
      <c r="H226" s="22">
        <v>1668</v>
      </c>
      <c r="I226" s="22">
        <v>0</v>
      </c>
      <c r="J226" s="22">
        <v>0</v>
      </c>
      <c r="K226" s="22">
        <v>0</v>
      </c>
      <c r="L226" s="22">
        <v>75566</v>
      </c>
      <c r="M226" s="22">
        <v>18747</v>
      </c>
      <c r="N226" s="22">
        <v>1168</v>
      </c>
      <c r="O226" s="22">
        <v>0</v>
      </c>
      <c r="P226" s="22">
        <v>0</v>
      </c>
      <c r="Q226" s="22">
        <v>0</v>
      </c>
      <c r="R226" s="22">
        <v>0</v>
      </c>
      <c r="S226" s="22">
        <v>19915</v>
      </c>
    </row>
    <row r="227" spans="1:1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332278</v>
      </c>
      <c r="F227" s="22">
        <v>40918</v>
      </c>
      <c r="G227" s="22">
        <v>1823</v>
      </c>
      <c r="H227" s="22">
        <v>16713</v>
      </c>
      <c r="I227" s="22">
        <v>0</v>
      </c>
      <c r="J227" s="22">
        <v>0</v>
      </c>
      <c r="K227" s="22">
        <v>0</v>
      </c>
      <c r="L227" s="22">
        <v>391732</v>
      </c>
      <c r="M227" s="22">
        <v>62282</v>
      </c>
      <c r="N227" s="22">
        <v>12879</v>
      </c>
      <c r="O227" s="22">
        <v>4925</v>
      </c>
      <c r="P227" s="22">
        <v>0</v>
      </c>
      <c r="Q227" s="22">
        <v>0</v>
      </c>
      <c r="R227" s="22">
        <v>0</v>
      </c>
      <c r="S227" s="22">
        <v>80086</v>
      </c>
    </row>
    <row r="228" spans="1:1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233688</v>
      </c>
      <c r="F228" s="22">
        <v>24778</v>
      </c>
      <c r="G228" s="22">
        <v>636</v>
      </c>
      <c r="H228" s="22">
        <v>9190</v>
      </c>
      <c r="I228" s="22">
        <v>0</v>
      </c>
      <c r="J228" s="22">
        <v>2074</v>
      </c>
      <c r="K228" s="22">
        <v>-3376</v>
      </c>
      <c r="L228" s="22">
        <v>266990</v>
      </c>
      <c r="M228" s="22">
        <v>49625</v>
      </c>
      <c r="N228" s="22">
        <v>10139</v>
      </c>
      <c r="O228" s="22">
        <v>0</v>
      </c>
      <c r="P228" s="22">
        <v>0</v>
      </c>
      <c r="Q228" s="22">
        <v>0</v>
      </c>
      <c r="R228" s="22">
        <v>-1031</v>
      </c>
      <c r="S228" s="22">
        <v>58733</v>
      </c>
    </row>
    <row r="229" spans="1:1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149349</v>
      </c>
      <c r="F229" s="22">
        <v>22425</v>
      </c>
      <c r="G229" s="22">
        <v>8082</v>
      </c>
      <c r="H229" s="22">
        <v>7159</v>
      </c>
      <c r="I229" s="22">
        <v>0</v>
      </c>
      <c r="J229" s="22">
        <v>0</v>
      </c>
      <c r="K229" s="22">
        <v>0</v>
      </c>
      <c r="L229" s="22">
        <v>187015</v>
      </c>
      <c r="M229" s="22">
        <v>21577</v>
      </c>
      <c r="N229" s="22">
        <v>5563</v>
      </c>
      <c r="O229" s="22">
        <v>4019</v>
      </c>
      <c r="P229" s="22">
        <v>0</v>
      </c>
      <c r="Q229" s="22">
        <v>4429</v>
      </c>
      <c r="R229" s="22">
        <v>0</v>
      </c>
      <c r="S229" s="22">
        <v>35588</v>
      </c>
    </row>
    <row r="230" spans="1:1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521250</v>
      </c>
      <c r="F230" s="22">
        <v>125311</v>
      </c>
      <c r="G230" s="22">
        <v>1924</v>
      </c>
      <c r="H230" s="22">
        <v>16394</v>
      </c>
      <c r="I230" s="22">
        <v>75</v>
      </c>
      <c r="J230" s="22">
        <v>0</v>
      </c>
      <c r="K230" s="22">
        <v>0</v>
      </c>
      <c r="L230" s="22">
        <v>664954</v>
      </c>
      <c r="M230" s="22">
        <v>101082</v>
      </c>
      <c r="N230" s="22">
        <v>40145</v>
      </c>
      <c r="O230" s="22">
        <v>4230</v>
      </c>
      <c r="P230" s="22">
        <v>0</v>
      </c>
      <c r="Q230" s="22">
        <v>0</v>
      </c>
      <c r="R230" s="22">
        <v>0</v>
      </c>
      <c r="S230" s="22">
        <v>145457</v>
      </c>
    </row>
    <row r="231" spans="1:1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710833</v>
      </c>
      <c r="F231" s="22">
        <v>178232</v>
      </c>
      <c r="G231" s="22">
        <v>1800</v>
      </c>
      <c r="H231" s="22">
        <v>38350</v>
      </c>
      <c r="I231" s="22">
        <v>0</v>
      </c>
      <c r="J231" s="22">
        <v>243</v>
      </c>
      <c r="K231" s="22">
        <v>0</v>
      </c>
      <c r="L231" s="22">
        <v>929458</v>
      </c>
      <c r="M231" s="22">
        <v>140773</v>
      </c>
      <c r="N231" s="22">
        <v>35124</v>
      </c>
      <c r="O231" s="22">
        <v>8300</v>
      </c>
      <c r="P231" s="22">
        <v>0</v>
      </c>
      <c r="Q231" s="22">
        <v>0</v>
      </c>
      <c r="R231" s="22">
        <v>0</v>
      </c>
      <c r="S231" s="22">
        <v>184197</v>
      </c>
    </row>
    <row r="232" spans="1:1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236168</v>
      </c>
      <c r="F232" s="22">
        <v>40808</v>
      </c>
      <c r="G232" s="22">
        <v>503</v>
      </c>
      <c r="H232" s="22">
        <v>14921</v>
      </c>
      <c r="I232" s="22">
        <v>0</v>
      </c>
      <c r="J232" s="22">
        <v>162</v>
      </c>
      <c r="K232" s="22">
        <v>0</v>
      </c>
      <c r="L232" s="22">
        <v>292562</v>
      </c>
      <c r="M232" s="22">
        <v>33729</v>
      </c>
      <c r="N232" s="22">
        <v>9668</v>
      </c>
      <c r="O232" s="22">
        <v>5118</v>
      </c>
      <c r="P232" s="22">
        <v>47</v>
      </c>
      <c r="Q232" s="22">
        <v>0</v>
      </c>
      <c r="R232" s="22">
        <v>0</v>
      </c>
      <c r="S232" s="22">
        <v>48562</v>
      </c>
    </row>
    <row r="233" spans="1:1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250775</v>
      </c>
      <c r="F233" s="22">
        <v>73682</v>
      </c>
      <c r="G233" s="22">
        <v>3603</v>
      </c>
      <c r="H233" s="22">
        <v>27008</v>
      </c>
      <c r="I233" s="22">
        <v>0</v>
      </c>
      <c r="J233" s="22">
        <v>177</v>
      </c>
      <c r="K233" s="22">
        <v>0</v>
      </c>
      <c r="L233" s="22">
        <v>355245</v>
      </c>
      <c r="M233" s="22">
        <v>92075</v>
      </c>
      <c r="N233" s="22">
        <v>17061</v>
      </c>
      <c r="O233" s="22">
        <v>4096</v>
      </c>
      <c r="P233" s="22">
        <v>0</v>
      </c>
      <c r="Q233" s="22">
        <v>0</v>
      </c>
      <c r="R233" s="22">
        <v>0</v>
      </c>
      <c r="S233" s="22">
        <v>113232</v>
      </c>
    </row>
    <row r="234" spans="1:1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186522</v>
      </c>
      <c r="F234" s="22">
        <v>36704</v>
      </c>
      <c r="G234" s="22">
        <v>0</v>
      </c>
      <c r="H234" s="22">
        <v>16472</v>
      </c>
      <c r="I234" s="22">
        <v>0</v>
      </c>
      <c r="J234" s="22">
        <v>0</v>
      </c>
      <c r="K234" s="22">
        <v>0</v>
      </c>
      <c r="L234" s="22">
        <v>239698</v>
      </c>
      <c r="M234" s="22">
        <v>67560</v>
      </c>
      <c r="N234" s="22">
        <v>8274</v>
      </c>
      <c r="O234" s="22">
        <v>5719</v>
      </c>
      <c r="P234" s="22">
        <v>0</v>
      </c>
      <c r="Q234" s="22">
        <v>0</v>
      </c>
      <c r="R234" s="22">
        <v>0</v>
      </c>
      <c r="S234" s="22">
        <v>81553</v>
      </c>
    </row>
    <row r="235" spans="1:1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100525</v>
      </c>
      <c r="F235" s="22">
        <v>30551</v>
      </c>
      <c r="G235" s="22">
        <v>3065</v>
      </c>
      <c r="H235" s="22">
        <v>3556</v>
      </c>
      <c r="I235" s="22">
        <v>0</v>
      </c>
      <c r="J235" s="22">
        <v>0</v>
      </c>
      <c r="K235" s="22">
        <v>0</v>
      </c>
      <c r="L235" s="22">
        <v>137697</v>
      </c>
      <c r="M235" s="22">
        <v>14463</v>
      </c>
      <c r="N235" s="22">
        <v>6936</v>
      </c>
      <c r="O235" s="22">
        <v>4038</v>
      </c>
      <c r="P235" s="22">
        <v>0</v>
      </c>
      <c r="Q235" s="22">
        <v>0</v>
      </c>
      <c r="R235" s="22">
        <v>0</v>
      </c>
      <c r="S235" s="22">
        <v>25437</v>
      </c>
    </row>
    <row r="236" spans="1:1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385529</v>
      </c>
      <c r="F236" s="22">
        <v>18340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403869</v>
      </c>
      <c r="M236" s="22">
        <v>119582</v>
      </c>
      <c r="N236" s="22">
        <v>7028</v>
      </c>
      <c r="O236" s="22">
        <v>0</v>
      </c>
      <c r="P236" s="22">
        <v>0</v>
      </c>
      <c r="Q236" s="22">
        <v>0</v>
      </c>
      <c r="R236" s="22">
        <v>0</v>
      </c>
      <c r="S236" s="22">
        <v>126610</v>
      </c>
    </row>
    <row r="237" spans="1:1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131136</v>
      </c>
      <c r="F237" s="22">
        <v>46593</v>
      </c>
      <c r="G237" s="22">
        <v>0</v>
      </c>
      <c r="H237" s="22">
        <v>13587</v>
      </c>
      <c r="I237" s="22">
        <v>0</v>
      </c>
      <c r="J237" s="22">
        <v>0</v>
      </c>
      <c r="K237" s="22">
        <v>0</v>
      </c>
      <c r="L237" s="22">
        <v>191316</v>
      </c>
      <c r="M237" s="22">
        <v>16913</v>
      </c>
      <c r="N237" s="22">
        <v>5093</v>
      </c>
      <c r="O237" s="22">
        <v>1025</v>
      </c>
      <c r="P237" s="22">
        <v>0</v>
      </c>
      <c r="Q237" s="22">
        <v>0</v>
      </c>
      <c r="R237" s="22">
        <v>0</v>
      </c>
      <c r="S237" s="22">
        <v>23031</v>
      </c>
    </row>
    <row r="238" spans="1:1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188219</v>
      </c>
      <c r="F238" s="22">
        <v>9643</v>
      </c>
      <c r="G238" s="22">
        <v>0</v>
      </c>
      <c r="H238" s="22">
        <v>7291</v>
      </c>
      <c r="I238" s="22">
        <v>0</v>
      </c>
      <c r="J238" s="22">
        <v>0</v>
      </c>
      <c r="K238" s="22">
        <v>0</v>
      </c>
      <c r="L238" s="22">
        <v>205153</v>
      </c>
      <c r="M238" s="22">
        <v>39212</v>
      </c>
      <c r="N238" s="22">
        <v>2102</v>
      </c>
      <c r="O238" s="22">
        <v>3879</v>
      </c>
      <c r="P238" s="22">
        <v>0</v>
      </c>
      <c r="Q238" s="22">
        <v>0</v>
      </c>
      <c r="R238" s="22">
        <v>0</v>
      </c>
      <c r="S238" s="22">
        <v>45193</v>
      </c>
    </row>
    <row r="239" spans="1:1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203916</v>
      </c>
      <c r="F239" s="22">
        <v>90332</v>
      </c>
      <c r="G239" s="22">
        <v>164510</v>
      </c>
      <c r="H239" s="22">
        <v>31091</v>
      </c>
      <c r="I239" s="22">
        <v>0</v>
      </c>
      <c r="J239" s="22">
        <v>0</v>
      </c>
      <c r="K239" s="22">
        <v>0</v>
      </c>
      <c r="L239" s="22">
        <v>489849</v>
      </c>
      <c r="M239" s="22">
        <v>33609</v>
      </c>
      <c r="N239" s="22">
        <v>17058</v>
      </c>
      <c r="O239" s="22">
        <v>0</v>
      </c>
      <c r="P239" s="22">
        <v>0</v>
      </c>
      <c r="Q239" s="22">
        <v>0</v>
      </c>
      <c r="R239" s="22">
        <v>0</v>
      </c>
      <c r="S239" s="22">
        <v>50667</v>
      </c>
    </row>
    <row r="240" spans="1:1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292907</v>
      </c>
      <c r="F240" s="22">
        <v>105945</v>
      </c>
      <c r="G240" s="22">
        <v>15840</v>
      </c>
      <c r="H240" s="22">
        <v>41235</v>
      </c>
      <c r="I240" s="22">
        <v>0</v>
      </c>
      <c r="J240" s="22">
        <v>310</v>
      </c>
      <c r="K240" s="22">
        <v>0</v>
      </c>
      <c r="L240" s="22">
        <v>456237</v>
      </c>
      <c r="M240" s="22">
        <v>44249</v>
      </c>
      <c r="N240" s="22">
        <v>30499</v>
      </c>
      <c r="O240" s="22">
        <v>20097</v>
      </c>
      <c r="P240" s="22">
        <v>0</v>
      </c>
      <c r="Q240" s="22">
        <v>0</v>
      </c>
      <c r="R240" s="22">
        <v>0</v>
      </c>
      <c r="S240" s="22">
        <v>94845</v>
      </c>
    </row>
    <row r="241" spans="1:1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173970</v>
      </c>
      <c r="F241" s="22">
        <v>26800</v>
      </c>
      <c r="G241" s="22">
        <v>0</v>
      </c>
      <c r="H241" s="22">
        <v>8832</v>
      </c>
      <c r="I241" s="22">
        <v>0</v>
      </c>
      <c r="J241" s="22">
        <v>650</v>
      </c>
      <c r="K241" s="22">
        <v>0</v>
      </c>
      <c r="L241" s="22">
        <v>210252</v>
      </c>
      <c r="M241" s="22">
        <v>26197</v>
      </c>
      <c r="N241" s="22">
        <v>3704</v>
      </c>
      <c r="O241" s="22">
        <v>2391</v>
      </c>
      <c r="P241" s="22">
        <v>0</v>
      </c>
      <c r="Q241" s="22">
        <v>0</v>
      </c>
      <c r="R241" s="22">
        <v>0</v>
      </c>
      <c r="S241" s="22">
        <v>32292</v>
      </c>
    </row>
    <row r="242" spans="1:1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119522</v>
      </c>
      <c r="F242" s="22">
        <v>53420</v>
      </c>
      <c r="G242" s="22">
        <v>1</v>
      </c>
      <c r="H242" s="22">
        <v>1</v>
      </c>
      <c r="I242" s="22">
        <v>0</v>
      </c>
      <c r="J242" s="22">
        <v>0</v>
      </c>
      <c r="K242" s="22">
        <v>0</v>
      </c>
      <c r="L242" s="22">
        <v>172944</v>
      </c>
      <c r="M242" s="22">
        <v>30991</v>
      </c>
      <c r="N242" s="22">
        <v>8946</v>
      </c>
      <c r="O242" s="22">
        <v>0</v>
      </c>
      <c r="P242" s="22">
        <v>0</v>
      </c>
      <c r="Q242" s="22">
        <v>1541</v>
      </c>
      <c r="R242" s="22">
        <v>0</v>
      </c>
      <c r="S242" s="22">
        <v>41478</v>
      </c>
    </row>
    <row r="243" spans="1:1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179556</v>
      </c>
      <c r="F243" s="22">
        <v>68791</v>
      </c>
      <c r="G243" s="22">
        <v>2940</v>
      </c>
      <c r="H243" s="22">
        <v>31974</v>
      </c>
      <c r="I243" s="22">
        <v>0</v>
      </c>
      <c r="J243" s="22">
        <v>0</v>
      </c>
      <c r="K243" s="22">
        <v>0</v>
      </c>
      <c r="L243" s="22">
        <v>283261</v>
      </c>
      <c r="M243" s="22">
        <v>24903</v>
      </c>
      <c r="N243" s="22">
        <v>11804</v>
      </c>
      <c r="O243" s="22">
        <v>3898</v>
      </c>
      <c r="P243" s="22">
        <v>0</v>
      </c>
      <c r="Q243" s="22">
        <v>0</v>
      </c>
      <c r="R243" s="22">
        <v>0</v>
      </c>
      <c r="S243" s="22">
        <v>40605</v>
      </c>
    </row>
    <row r="244" spans="1:1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365224</v>
      </c>
      <c r="F244" s="22">
        <v>110963</v>
      </c>
      <c r="G244" s="22">
        <v>6715</v>
      </c>
      <c r="H244" s="22">
        <v>21970</v>
      </c>
      <c r="I244" s="22">
        <v>0</v>
      </c>
      <c r="J244" s="22">
        <v>0</v>
      </c>
      <c r="K244" s="22">
        <v>0</v>
      </c>
      <c r="L244" s="22">
        <v>504872</v>
      </c>
      <c r="M244" s="22">
        <v>92762</v>
      </c>
      <c r="N244" s="22">
        <v>26496</v>
      </c>
      <c r="O244" s="22">
        <v>7637</v>
      </c>
      <c r="P244" s="22">
        <v>0</v>
      </c>
      <c r="Q244" s="22">
        <v>0</v>
      </c>
      <c r="R244" s="22">
        <v>0</v>
      </c>
      <c r="S244" s="22">
        <v>126895</v>
      </c>
    </row>
    <row r="245" spans="1:1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711626</v>
      </c>
      <c r="F245" s="22">
        <v>96066</v>
      </c>
      <c r="G245" s="22">
        <v>771</v>
      </c>
      <c r="H245" s="22">
        <v>38136</v>
      </c>
      <c r="I245" s="22">
        <v>0</v>
      </c>
      <c r="J245" s="22">
        <v>0</v>
      </c>
      <c r="K245" s="22">
        <v>0</v>
      </c>
      <c r="L245" s="22">
        <v>846599</v>
      </c>
      <c r="M245" s="22">
        <v>204312</v>
      </c>
      <c r="N245" s="22">
        <v>28805</v>
      </c>
      <c r="O245" s="22">
        <v>0</v>
      </c>
      <c r="P245" s="22">
        <v>0</v>
      </c>
      <c r="Q245" s="22">
        <v>0</v>
      </c>
      <c r="R245" s="22">
        <v>0</v>
      </c>
      <c r="S245" s="22">
        <v>233117</v>
      </c>
    </row>
    <row r="246" spans="1:1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758655</v>
      </c>
      <c r="F246" s="22">
        <v>499596</v>
      </c>
      <c r="G246" s="22">
        <v>73559</v>
      </c>
      <c r="H246" s="22">
        <v>45840</v>
      </c>
      <c r="I246" s="22">
        <v>0</v>
      </c>
      <c r="J246" s="22">
        <v>1065</v>
      </c>
      <c r="K246" s="22">
        <v>0</v>
      </c>
      <c r="L246" s="22">
        <v>1378715</v>
      </c>
      <c r="M246" s="22">
        <v>168840</v>
      </c>
      <c r="N246" s="22">
        <v>66587</v>
      </c>
      <c r="O246" s="22">
        <v>3593</v>
      </c>
      <c r="P246" s="22">
        <v>0</v>
      </c>
      <c r="Q246" s="22">
        <v>0</v>
      </c>
      <c r="R246" s="22">
        <v>0</v>
      </c>
      <c r="S246" s="22">
        <v>239020</v>
      </c>
    </row>
    <row r="247" spans="1:1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159967</v>
      </c>
      <c r="F247" s="22">
        <v>45936</v>
      </c>
      <c r="G247" s="22">
        <v>1</v>
      </c>
      <c r="H247" s="22">
        <v>6971</v>
      </c>
      <c r="I247" s="22">
        <v>0</v>
      </c>
      <c r="J247" s="22">
        <v>0</v>
      </c>
      <c r="K247" s="22">
        <v>0</v>
      </c>
      <c r="L247" s="22">
        <v>212875</v>
      </c>
      <c r="M247" s="22">
        <v>32825</v>
      </c>
      <c r="N247" s="22">
        <v>0</v>
      </c>
      <c r="O247" s="22">
        <v>4218</v>
      </c>
      <c r="P247" s="22">
        <v>0</v>
      </c>
      <c r="Q247" s="22">
        <v>0</v>
      </c>
      <c r="R247" s="22">
        <v>0</v>
      </c>
      <c r="S247" s="22">
        <v>37043</v>
      </c>
    </row>
    <row r="248" spans="1:1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237945</v>
      </c>
      <c r="F248" s="22">
        <v>75465</v>
      </c>
      <c r="G248" s="22">
        <v>8420</v>
      </c>
      <c r="H248" s="22">
        <v>28194</v>
      </c>
      <c r="I248" s="22">
        <v>0</v>
      </c>
      <c r="J248" s="22">
        <v>0</v>
      </c>
      <c r="K248" s="22">
        <v>0</v>
      </c>
      <c r="L248" s="22">
        <v>350024</v>
      </c>
      <c r="M248" s="22">
        <v>153998</v>
      </c>
      <c r="N248" s="22">
        <v>3713</v>
      </c>
      <c r="O248" s="22">
        <v>6389</v>
      </c>
      <c r="P248" s="22">
        <v>2171</v>
      </c>
      <c r="Q248" s="22">
        <v>12020</v>
      </c>
      <c r="R248" s="22">
        <v>0</v>
      </c>
      <c r="S248" s="22">
        <v>178291</v>
      </c>
    </row>
    <row r="249" spans="1:1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181944</v>
      </c>
      <c r="F249" s="22">
        <v>111621</v>
      </c>
      <c r="G249" s="22">
        <v>8098</v>
      </c>
      <c r="H249" s="22">
        <v>13980</v>
      </c>
      <c r="I249" s="22">
        <v>0</v>
      </c>
      <c r="J249" s="22">
        <v>975</v>
      </c>
      <c r="K249" s="22">
        <v>0</v>
      </c>
      <c r="L249" s="22">
        <v>316618</v>
      </c>
      <c r="M249" s="22">
        <v>31217</v>
      </c>
      <c r="N249" s="22">
        <v>17970</v>
      </c>
      <c r="O249" s="22">
        <v>2225</v>
      </c>
      <c r="P249" s="22">
        <v>0</v>
      </c>
      <c r="Q249" s="22">
        <v>0</v>
      </c>
      <c r="R249" s="22">
        <v>0</v>
      </c>
      <c r="S249" s="22">
        <v>51412</v>
      </c>
    </row>
    <row r="250" spans="1:1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617086</v>
      </c>
      <c r="F250" s="22">
        <v>184364</v>
      </c>
      <c r="G250" s="22">
        <v>0</v>
      </c>
      <c r="H250" s="22">
        <v>54178</v>
      </c>
      <c r="I250" s="22">
        <v>0</v>
      </c>
      <c r="J250" s="22">
        <v>0</v>
      </c>
      <c r="K250" s="22">
        <v>0</v>
      </c>
      <c r="L250" s="22">
        <v>855628</v>
      </c>
      <c r="M250" s="22">
        <v>105034</v>
      </c>
      <c r="N250" s="22">
        <v>31909</v>
      </c>
      <c r="O250" s="22">
        <v>15041</v>
      </c>
      <c r="P250" s="22">
        <v>0</v>
      </c>
      <c r="Q250" s="22">
        <v>0</v>
      </c>
      <c r="R250" s="22">
        <v>0</v>
      </c>
      <c r="S250" s="22">
        <v>151984</v>
      </c>
    </row>
    <row r="251" spans="1:1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427511</v>
      </c>
      <c r="F251" s="22">
        <v>65512</v>
      </c>
      <c r="G251" s="22">
        <v>1476</v>
      </c>
      <c r="H251" s="22">
        <v>13873</v>
      </c>
      <c r="I251" s="22">
        <v>0</v>
      </c>
      <c r="J251" s="22">
        <v>0</v>
      </c>
      <c r="K251" s="22">
        <v>0</v>
      </c>
      <c r="L251" s="22">
        <v>508372</v>
      </c>
      <c r="M251" s="22">
        <v>91847</v>
      </c>
      <c r="N251" s="22">
        <v>15952</v>
      </c>
      <c r="O251" s="22">
        <v>0</v>
      </c>
      <c r="P251" s="22">
        <v>0</v>
      </c>
      <c r="Q251" s="22">
        <v>0</v>
      </c>
      <c r="R251" s="22">
        <v>0</v>
      </c>
      <c r="S251" s="22">
        <v>107799</v>
      </c>
    </row>
    <row r="252" spans="1:1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142424</v>
      </c>
      <c r="F252" s="22">
        <v>80631</v>
      </c>
      <c r="G252" s="22">
        <v>0</v>
      </c>
      <c r="H252" s="22">
        <v>3521</v>
      </c>
      <c r="I252" s="22">
        <v>0</v>
      </c>
      <c r="J252" s="22">
        <v>1000</v>
      </c>
      <c r="K252" s="22">
        <v>0</v>
      </c>
      <c r="L252" s="22">
        <v>227576</v>
      </c>
      <c r="M252" s="22">
        <v>22685</v>
      </c>
      <c r="N252" s="22">
        <v>12269</v>
      </c>
      <c r="O252" s="22">
        <v>4355</v>
      </c>
      <c r="P252" s="22">
        <v>0</v>
      </c>
      <c r="Q252" s="22">
        <v>0</v>
      </c>
      <c r="R252" s="22">
        <v>0</v>
      </c>
      <c r="S252" s="22">
        <v>39309</v>
      </c>
    </row>
    <row r="253" spans="1:1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190884</v>
      </c>
      <c r="F253" s="22">
        <v>12099</v>
      </c>
      <c r="G253" s="22">
        <v>0</v>
      </c>
      <c r="H253" s="22">
        <v>9211</v>
      </c>
      <c r="I253" s="22">
        <v>0</v>
      </c>
      <c r="J253" s="22">
        <v>0</v>
      </c>
      <c r="K253" s="22">
        <v>0</v>
      </c>
      <c r="L253" s="22">
        <v>212194</v>
      </c>
      <c r="M253" s="22">
        <v>34007</v>
      </c>
      <c r="N253" s="22">
        <v>3927</v>
      </c>
      <c r="O253" s="22">
        <v>8756</v>
      </c>
      <c r="P253" s="22">
        <v>0</v>
      </c>
      <c r="Q253" s="22">
        <v>0</v>
      </c>
      <c r="R253" s="22">
        <v>0</v>
      </c>
      <c r="S253" s="22">
        <v>46690</v>
      </c>
    </row>
    <row r="254" spans="1:1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142688</v>
      </c>
      <c r="F254" s="22">
        <v>21095</v>
      </c>
      <c r="G254" s="22">
        <v>8003</v>
      </c>
      <c r="H254" s="22">
        <v>17604</v>
      </c>
      <c r="I254" s="22">
        <v>0</v>
      </c>
      <c r="J254" s="22">
        <v>1008</v>
      </c>
      <c r="K254" s="22">
        <v>0</v>
      </c>
      <c r="L254" s="22">
        <v>190398</v>
      </c>
      <c r="M254" s="22">
        <v>44158</v>
      </c>
      <c r="N254" s="22">
        <v>4871</v>
      </c>
      <c r="O254" s="22">
        <v>11542</v>
      </c>
      <c r="P254" s="22">
        <v>0</v>
      </c>
      <c r="Q254" s="22">
        <v>0</v>
      </c>
      <c r="R254" s="22">
        <v>0</v>
      </c>
      <c r="S254" s="22">
        <v>60571</v>
      </c>
    </row>
    <row r="255" spans="1:1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337647</v>
      </c>
      <c r="F255" s="22">
        <v>23698</v>
      </c>
      <c r="G255" s="22">
        <v>7090</v>
      </c>
      <c r="H255" s="22">
        <v>10705</v>
      </c>
      <c r="I255" s="22">
        <v>0</v>
      </c>
      <c r="J255" s="22">
        <v>856</v>
      </c>
      <c r="K255" s="22">
        <v>-55833</v>
      </c>
      <c r="L255" s="22">
        <v>324163</v>
      </c>
      <c r="M255" s="22">
        <v>37489</v>
      </c>
      <c r="N255" s="22">
        <v>4702</v>
      </c>
      <c r="O255" s="22">
        <v>13642</v>
      </c>
      <c r="P255" s="22">
        <v>0</v>
      </c>
      <c r="Q255" s="22">
        <v>0</v>
      </c>
      <c r="R255" s="22">
        <v>0</v>
      </c>
      <c r="S255" s="22">
        <v>55833</v>
      </c>
    </row>
    <row r="256" spans="1:1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135023</v>
      </c>
      <c r="F256" s="22">
        <v>262885</v>
      </c>
      <c r="G256" s="22">
        <v>48390</v>
      </c>
      <c r="H256" s="22">
        <v>29450</v>
      </c>
      <c r="I256" s="22">
        <v>0</v>
      </c>
      <c r="J256" s="22">
        <v>0</v>
      </c>
      <c r="K256" s="22">
        <v>0</v>
      </c>
      <c r="L256" s="22">
        <v>475748</v>
      </c>
      <c r="M256" s="22">
        <v>61127</v>
      </c>
      <c r="N256" s="22">
        <v>68293</v>
      </c>
      <c r="O256" s="22">
        <v>24659</v>
      </c>
      <c r="P256" s="22">
        <v>0</v>
      </c>
      <c r="Q256" s="22">
        <v>0</v>
      </c>
      <c r="R256" s="22">
        <v>0</v>
      </c>
      <c r="S256" s="22">
        <v>154079</v>
      </c>
    </row>
    <row r="257" spans="1:1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124923</v>
      </c>
      <c r="F257" s="22">
        <v>17896</v>
      </c>
      <c r="G257" s="22">
        <v>645</v>
      </c>
      <c r="H257" s="22">
        <v>6167</v>
      </c>
      <c r="I257" s="22">
        <v>0</v>
      </c>
      <c r="J257" s="22">
        <v>18</v>
      </c>
      <c r="K257" s="22">
        <v>0</v>
      </c>
      <c r="L257" s="22">
        <v>149649</v>
      </c>
      <c r="M257" s="22">
        <v>21400</v>
      </c>
      <c r="N257" s="22">
        <v>5095</v>
      </c>
      <c r="O257" s="22">
        <v>0</v>
      </c>
      <c r="P257" s="22">
        <v>0</v>
      </c>
      <c r="Q257" s="22">
        <v>0</v>
      </c>
      <c r="R257" s="22">
        <v>0</v>
      </c>
      <c r="S257" s="22">
        <v>26495</v>
      </c>
    </row>
    <row r="258" spans="1:1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294522</v>
      </c>
      <c r="F258" s="22">
        <v>67857</v>
      </c>
      <c r="G258" s="22">
        <v>2770</v>
      </c>
      <c r="H258" s="22">
        <v>5642</v>
      </c>
      <c r="I258" s="22">
        <v>0</v>
      </c>
      <c r="J258" s="22">
        <v>263</v>
      </c>
      <c r="K258" s="22">
        <v>0</v>
      </c>
      <c r="L258" s="22">
        <v>371054</v>
      </c>
      <c r="M258" s="22">
        <v>23</v>
      </c>
      <c r="N258" s="22">
        <v>62676</v>
      </c>
      <c r="O258" s="22">
        <v>23240</v>
      </c>
      <c r="P258" s="22">
        <v>2871</v>
      </c>
      <c r="Q258" s="22">
        <v>0</v>
      </c>
      <c r="R258" s="22">
        <v>0</v>
      </c>
      <c r="S258" s="22">
        <v>88787</v>
      </c>
    </row>
    <row r="259" spans="1:1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102040</v>
      </c>
      <c r="F259" s="22">
        <v>45398</v>
      </c>
      <c r="G259" s="22">
        <v>6411</v>
      </c>
      <c r="H259" s="22">
        <v>7577</v>
      </c>
      <c r="I259" s="22">
        <v>0</v>
      </c>
      <c r="J259" s="22">
        <v>0</v>
      </c>
      <c r="K259" s="22">
        <v>0</v>
      </c>
      <c r="L259" s="22">
        <v>161426</v>
      </c>
      <c r="M259" s="22">
        <v>30102</v>
      </c>
      <c r="N259" s="22">
        <v>8983</v>
      </c>
      <c r="O259" s="22">
        <v>0</v>
      </c>
      <c r="P259" s="22">
        <v>0</v>
      </c>
      <c r="Q259" s="22">
        <v>0</v>
      </c>
      <c r="R259" s="22">
        <v>0</v>
      </c>
      <c r="S259" s="22">
        <v>39085</v>
      </c>
    </row>
    <row r="260" spans="1:1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287193</v>
      </c>
      <c r="F260" s="22">
        <v>22071</v>
      </c>
      <c r="G260" s="22">
        <v>1239</v>
      </c>
      <c r="H260" s="22">
        <v>6079</v>
      </c>
      <c r="I260" s="22">
        <v>0</v>
      </c>
      <c r="J260" s="22">
        <v>0</v>
      </c>
      <c r="K260" s="22">
        <v>0</v>
      </c>
      <c r="L260" s="22">
        <v>316582</v>
      </c>
      <c r="M260" s="22">
        <v>68049</v>
      </c>
      <c r="N260" s="22">
        <v>8093</v>
      </c>
      <c r="O260" s="22">
        <v>2991</v>
      </c>
      <c r="P260" s="22">
        <v>0</v>
      </c>
      <c r="Q260" s="22">
        <v>0</v>
      </c>
      <c r="R260" s="22">
        <v>0</v>
      </c>
      <c r="S260" s="22">
        <v>79133</v>
      </c>
    </row>
    <row r="261" spans="1:1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368915</v>
      </c>
      <c r="F261" s="22">
        <v>512811</v>
      </c>
      <c r="G261" s="22">
        <v>63465</v>
      </c>
      <c r="H261" s="22">
        <v>31560</v>
      </c>
      <c r="I261" s="22">
        <v>0</v>
      </c>
      <c r="J261" s="22">
        <v>103</v>
      </c>
      <c r="K261" s="22">
        <v>0</v>
      </c>
      <c r="L261" s="22">
        <v>976854</v>
      </c>
      <c r="M261" s="22">
        <v>90562</v>
      </c>
      <c r="N261" s="22">
        <v>92182</v>
      </c>
      <c r="O261" s="22">
        <v>0</v>
      </c>
      <c r="P261" s="22">
        <v>0</v>
      </c>
      <c r="Q261" s="22">
        <v>3267</v>
      </c>
      <c r="R261" s="22">
        <v>0</v>
      </c>
      <c r="S261" s="22">
        <v>186011</v>
      </c>
    </row>
    <row r="262" spans="1:1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370472</v>
      </c>
      <c r="F262" s="22">
        <v>247620</v>
      </c>
      <c r="G262" s="22">
        <v>13778</v>
      </c>
      <c r="H262" s="22">
        <v>66294</v>
      </c>
      <c r="I262" s="22">
        <v>0</v>
      </c>
      <c r="J262" s="22">
        <v>0</v>
      </c>
      <c r="K262" s="22">
        <v>0</v>
      </c>
      <c r="L262" s="22">
        <v>698164</v>
      </c>
      <c r="M262" s="22">
        <v>63214</v>
      </c>
      <c r="N262" s="22">
        <v>42959</v>
      </c>
      <c r="O262" s="22">
        <v>28778</v>
      </c>
      <c r="P262" s="22">
        <v>0</v>
      </c>
      <c r="Q262" s="22">
        <v>0</v>
      </c>
      <c r="R262" s="22">
        <v>0</v>
      </c>
      <c r="S262" s="22">
        <v>134951</v>
      </c>
    </row>
    <row r="263" spans="1:1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822917</v>
      </c>
      <c r="F263" s="22">
        <v>24368</v>
      </c>
      <c r="G263" s="22">
        <v>0</v>
      </c>
      <c r="H263" s="22">
        <v>4654</v>
      </c>
      <c r="I263" s="22">
        <v>0</v>
      </c>
      <c r="J263" s="22">
        <v>0</v>
      </c>
      <c r="K263" s="22">
        <v>0</v>
      </c>
      <c r="L263" s="22">
        <v>851939</v>
      </c>
      <c r="M263" s="22">
        <v>347801</v>
      </c>
      <c r="N263" s="22">
        <v>11290</v>
      </c>
      <c r="O263" s="22">
        <v>0</v>
      </c>
      <c r="P263" s="22">
        <v>0</v>
      </c>
      <c r="Q263" s="22">
        <v>0</v>
      </c>
      <c r="R263" s="22">
        <v>0</v>
      </c>
      <c r="S263" s="22">
        <v>359091</v>
      </c>
    </row>
    <row r="264" spans="1:1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250335</v>
      </c>
      <c r="F264" s="22">
        <v>207169</v>
      </c>
      <c r="G264" s="22">
        <v>15072</v>
      </c>
      <c r="H264" s="22">
        <v>11156</v>
      </c>
      <c r="I264" s="22">
        <v>0</v>
      </c>
      <c r="J264" s="22">
        <v>419</v>
      </c>
      <c r="K264" s="22">
        <v>0</v>
      </c>
      <c r="L264" s="22">
        <v>484151</v>
      </c>
      <c r="M264" s="22">
        <v>72653</v>
      </c>
      <c r="N264" s="22">
        <v>51829</v>
      </c>
      <c r="O264" s="22">
        <v>4075</v>
      </c>
      <c r="P264" s="22">
        <v>0</v>
      </c>
      <c r="Q264" s="22">
        <v>0</v>
      </c>
      <c r="R264" s="22">
        <v>0</v>
      </c>
      <c r="S264" s="22">
        <v>128557</v>
      </c>
    </row>
    <row r="265" spans="1:1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966889</v>
      </c>
      <c r="F265" s="22">
        <v>27444</v>
      </c>
      <c r="G265" s="22">
        <v>0</v>
      </c>
      <c r="H265" s="22">
        <v>21870</v>
      </c>
      <c r="I265" s="22">
        <v>0</v>
      </c>
      <c r="J265" s="22">
        <v>0</v>
      </c>
      <c r="K265" s="22">
        <v>0</v>
      </c>
      <c r="L265" s="22">
        <v>1016203</v>
      </c>
      <c r="M265" s="22">
        <v>261673</v>
      </c>
      <c r="N265" s="22">
        <v>6513</v>
      </c>
      <c r="O265" s="22">
        <v>31964</v>
      </c>
      <c r="P265" s="22">
        <v>0</v>
      </c>
      <c r="Q265" s="22">
        <v>0</v>
      </c>
      <c r="R265" s="22">
        <v>0</v>
      </c>
      <c r="S265" s="22">
        <v>300150</v>
      </c>
    </row>
    <row r="266" spans="1:1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140898</v>
      </c>
      <c r="F266" s="22">
        <v>63386</v>
      </c>
      <c r="G266" s="22">
        <v>441</v>
      </c>
      <c r="H266" s="22">
        <v>19425</v>
      </c>
      <c r="I266" s="22">
        <v>0</v>
      </c>
      <c r="J266" s="22">
        <v>116</v>
      </c>
      <c r="K266" s="22">
        <v>0</v>
      </c>
      <c r="L266" s="22">
        <v>224266</v>
      </c>
      <c r="M266" s="22">
        <v>23192</v>
      </c>
      <c r="N266" s="22">
        <v>9070</v>
      </c>
      <c r="O266" s="22">
        <v>5562</v>
      </c>
      <c r="P266" s="22">
        <v>0</v>
      </c>
      <c r="Q266" s="22">
        <v>0</v>
      </c>
      <c r="R266" s="22">
        <v>0</v>
      </c>
      <c r="S266" s="22">
        <v>37824</v>
      </c>
    </row>
    <row r="267" spans="1:1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199840</v>
      </c>
      <c r="F267" s="22">
        <v>48099</v>
      </c>
      <c r="G267" s="22">
        <v>0</v>
      </c>
      <c r="H267" s="22">
        <v>35909</v>
      </c>
      <c r="I267" s="22">
        <v>0</v>
      </c>
      <c r="J267" s="22">
        <v>0</v>
      </c>
      <c r="K267" s="22">
        <v>0</v>
      </c>
      <c r="L267" s="22">
        <v>283848</v>
      </c>
      <c r="M267" s="22">
        <v>27753</v>
      </c>
      <c r="N267" s="22">
        <v>7296</v>
      </c>
      <c r="O267" s="22">
        <v>9110</v>
      </c>
      <c r="P267" s="22">
        <v>0</v>
      </c>
      <c r="Q267" s="22">
        <v>0</v>
      </c>
      <c r="R267" s="22">
        <v>0</v>
      </c>
      <c r="S267" s="22">
        <v>44159</v>
      </c>
    </row>
    <row r="268" spans="1:1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660456</v>
      </c>
      <c r="F268" s="22">
        <v>208956</v>
      </c>
      <c r="G268" s="22">
        <v>2596</v>
      </c>
      <c r="H268" s="22">
        <v>31749</v>
      </c>
      <c r="I268" s="22">
        <v>0</v>
      </c>
      <c r="J268" s="22">
        <v>2168</v>
      </c>
      <c r="K268" s="22">
        <v>0</v>
      </c>
      <c r="L268" s="22">
        <v>905925</v>
      </c>
      <c r="M268" s="22">
        <v>122725</v>
      </c>
      <c r="N268" s="22">
        <v>35686</v>
      </c>
      <c r="O268" s="22">
        <v>2983</v>
      </c>
      <c r="P268" s="22">
        <v>0</v>
      </c>
      <c r="Q268" s="22">
        <v>0</v>
      </c>
      <c r="R268" s="22">
        <v>0</v>
      </c>
      <c r="S268" s="22">
        <v>161394</v>
      </c>
    </row>
    <row r="269" spans="1:1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361142</v>
      </c>
      <c r="F269" s="22">
        <v>80376</v>
      </c>
      <c r="G269" s="22">
        <v>12810</v>
      </c>
      <c r="H269" s="22">
        <v>7976</v>
      </c>
      <c r="I269" s="22">
        <v>0</v>
      </c>
      <c r="J269" s="22">
        <v>0</v>
      </c>
      <c r="K269" s="22">
        <v>0</v>
      </c>
      <c r="L269" s="22">
        <v>462304</v>
      </c>
      <c r="M269" s="22">
        <v>50244</v>
      </c>
      <c r="N269" s="22">
        <v>15810</v>
      </c>
      <c r="O269" s="22">
        <v>8617</v>
      </c>
      <c r="P269" s="22">
        <v>0</v>
      </c>
      <c r="Q269" s="22">
        <v>0</v>
      </c>
      <c r="R269" s="22">
        <v>0</v>
      </c>
      <c r="S269" s="22">
        <v>74671</v>
      </c>
    </row>
    <row r="270" spans="1:1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142441</v>
      </c>
      <c r="F270" s="22">
        <v>29001</v>
      </c>
      <c r="G270" s="22">
        <v>42</v>
      </c>
      <c r="H270" s="22">
        <v>11932</v>
      </c>
      <c r="I270" s="22">
        <v>0</v>
      </c>
      <c r="J270" s="22">
        <v>0</v>
      </c>
      <c r="K270" s="22">
        <v>0</v>
      </c>
      <c r="L270" s="22">
        <v>183416</v>
      </c>
      <c r="M270" s="22">
        <v>38462</v>
      </c>
      <c r="N270" s="22">
        <v>6453</v>
      </c>
      <c r="O270" s="22">
        <v>11932</v>
      </c>
      <c r="P270" s="22">
        <v>0</v>
      </c>
      <c r="Q270" s="22">
        <v>0</v>
      </c>
      <c r="R270" s="22">
        <v>0</v>
      </c>
      <c r="S270" s="22">
        <v>56847</v>
      </c>
    </row>
    <row r="271" spans="1:1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113383</v>
      </c>
      <c r="F271" s="22">
        <v>20446</v>
      </c>
      <c r="G271" s="22">
        <v>0</v>
      </c>
      <c r="H271" s="22">
        <v>6415</v>
      </c>
      <c r="I271" s="22">
        <v>0</v>
      </c>
      <c r="J271" s="22">
        <v>0</v>
      </c>
      <c r="K271" s="22">
        <v>0</v>
      </c>
      <c r="L271" s="22">
        <v>140244</v>
      </c>
      <c r="M271" s="22">
        <v>22084</v>
      </c>
      <c r="N271" s="22">
        <v>7081</v>
      </c>
      <c r="O271" s="22">
        <v>5066</v>
      </c>
      <c r="P271" s="22">
        <v>0</v>
      </c>
      <c r="Q271" s="22">
        <v>0</v>
      </c>
      <c r="R271" s="22">
        <v>0</v>
      </c>
      <c r="S271" s="22">
        <v>34231</v>
      </c>
    </row>
    <row r="272" spans="1:1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258573</v>
      </c>
      <c r="F272" s="22">
        <v>0</v>
      </c>
      <c r="G272" s="22">
        <v>0</v>
      </c>
      <c r="H272" s="22">
        <v>2048</v>
      </c>
      <c r="I272" s="22">
        <v>0</v>
      </c>
      <c r="J272" s="22">
        <v>0</v>
      </c>
      <c r="K272" s="22">
        <v>0</v>
      </c>
      <c r="L272" s="22">
        <v>260621</v>
      </c>
      <c r="M272" s="22">
        <v>207923</v>
      </c>
      <c r="N272" s="22">
        <v>1123</v>
      </c>
      <c r="O272" s="22">
        <v>0</v>
      </c>
      <c r="P272" s="22">
        <v>0</v>
      </c>
      <c r="Q272" s="22">
        <v>0</v>
      </c>
      <c r="R272" s="22">
        <v>0</v>
      </c>
      <c r="S272" s="22">
        <v>209046</v>
      </c>
    </row>
    <row r="273" spans="1:1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85643</v>
      </c>
      <c r="F273" s="22">
        <v>0</v>
      </c>
      <c r="G273" s="22">
        <v>0</v>
      </c>
      <c r="H273" s="22">
        <v>347</v>
      </c>
      <c r="I273" s="22">
        <v>0</v>
      </c>
      <c r="J273" s="22">
        <v>0</v>
      </c>
      <c r="K273" s="22">
        <v>0</v>
      </c>
      <c r="L273" s="22">
        <v>85990</v>
      </c>
      <c r="M273" s="22">
        <v>61013</v>
      </c>
      <c r="N273" s="22">
        <v>197</v>
      </c>
      <c r="O273" s="22">
        <v>0</v>
      </c>
      <c r="P273" s="22">
        <v>0</v>
      </c>
      <c r="Q273" s="22">
        <v>0</v>
      </c>
      <c r="R273" s="22">
        <v>0</v>
      </c>
      <c r="S273" s="22">
        <v>61210</v>
      </c>
    </row>
    <row r="274" spans="1:1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80561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80561</v>
      </c>
      <c r="M274" s="22">
        <v>36363</v>
      </c>
      <c r="N274" s="22">
        <v>187</v>
      </c>
      <c r="O274" s="22">
        <v>3085</v>
      </c>
      <c r="P274" s="22">
        <v>0</v>
      </c>
      <c r="Q274" s="22">
        <v>0</v>
      </c>
      <c r="R274" s="22">
        <v>0</v>
      </c>
      <c r="S274" s="22">
        <v>39635</v>
      </c>
    </row>
    <row r="275" spans="1:1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366192</v>
      </c>
      <c r="F275" s="22">
        <v>2628</v>
      </c>
      <c r="G275" s="22">
        <v>1050</v>
      </c>
      <c r="H275" s="22">
        <v>41</v>
      </c>
      <c r="I275" s="22">
        <v>0</v>
      </c>
      <c r="J275" s="22">
        <v>0</v>
      </c>
      <c r="K275" s="22">
        <v>0</v>
      </c>
      <c r="L275" s="22">
        <v>369911</v>
      </c>
      <c r="M275" s="22">
        <v>466572</v>
      </c>
      <c r="N275" s="22">
        <v>7049</v>
      </c>
      <c r="O275" s="22">
        <v>0</v>
      </c>
      <c r="P275" s="22">
        <v>0</v>
      </c>
      <c r="Q275" s="22">
        <v>0</v>
      </c>
      <c r="R275" s="22">
        <v>0</v>
      </c>
      <c r="S275" s="22">
        <v>473621</v>
      </c>
    </row>
    <row r="276" spans="1:1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153476</v>
      </c>
      <c r="F276" s="22">
        <v>6120</v>
      </c>
      <c r="G276" s="22">
        <v>0</v>
      </c>
      <c r="H276" s="22">
        <v>3258</v>
      </c>
      <c r="I276" s="22">
        <v>0</v>
      </c>
      <c r="J276" s="22">
        <v>0</v>
      </c>
      <c r="K276" s="22">
        <v>0</v>
      </c>
      <c r="L276" s="22">
        <v>162854</v>
      </c>
      <c r="M276" s="22">
        <v>168167</v>
      </c>
      <c r="N276" s="22">
        <v>2693</v>
      </c>
      <c r="O276" s="22">
        <v>8195</v>
      </c>
      <c r="P276" s="22">
        <v>0</v>
      </c>
      <c r="Q276" s="22">
        <v>0</v>
      </c>
      <c r="R276" s="22">
        <v>0</v>
      </c>
      <c r="S276" s="22">
        <v>179055</v>
      </c>
    </row>
    <row r="277" spans="1:1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74330</v>
      </c>
      <c r="F277" s="22">
        <v>0</v>
      </c>
      <c r="G277" s="22">
        <v>0</v>
      </c>
      <c r="H277" s="22">
        <v>637</v>
      </c>
      <c r="I277" s="22">
        <v>0</v>
      </c>
      <c r="J277" s="22">
        <v>0</v>
      </c>
      <c r="K277" s="22">
        <v>0</v>
      </c>
      <c r="L277" s="22">
        <v>74967</v>
      </c>
      <c r="M277" s="22">
        <v>71707</v>
      </c>
      <c r="N277" s="22">
        <v>637</v>
      </c>
      <c r="O277" s="22">
        <v>2609</v>
      </c>
      <c r="P277" s="22">
        <v>14</v>
      </c>
      <c r="Q277" s="22">
        <v>0</v>
      </c>
      <c r="R277" s="22">
        <v>0</v>
      </c>
      <c r="S277" s="22">
        <v>74967</v>
      </c>
    </row>
    <row r="278" spans="1:1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64079</v>
      </c>
      <c r="F278" s="22">
        <v>0</v>
      </c>
      <c r="G278" s="22">
        <v>0</v>
      </c>
      <c r="H278" s="22">
        <v>107</v>
      </c>
      <c r="I278" s="22">
        <v>0</v>
      </c>
      <c r="J278" s="22">
        <v>0</v>
      </c>
      <c r="K278" s="22">
        <v>0</v>
      </c>
      <c r="L278" s="22">
        <v>64186</v>
      </c>
      <c r="M278" s="22">
        <v>53213</v>
      </c>
      <c r="N278" s="22">
        <v>122</v>
      </c>
      <c r="O278" s="22">
        <v>0</v>
      </c>
      <c r="P278" s="22">
        <v>0</v>
      </c>
      <c r="Q278" s="22">
        <v>0</v>
      </c>
      <c r="R278" s="22">
        <v>0</v>
      </c>
      <c r="S278" s="22">
        <v>53335</v>
      </c>
    </row>
    <row r="279" spans="1:1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98298</v>
      </c>
      <c r="F279" s="22">
        <v>0</v>
      </c>
      <c r="G279" s="22">
        <v>0</v>
      </c>
      <c r="H279" s="22">
        <v>134</v>
      </c>
      <c r="I279" s="22">
        <v>0</v>
      </c>
      <c r="J279" s="22">
        <v>0</v>
      </c>
      <c r="K279" s="22">
        <v>-38439</v>
      </c>
      <c r="L279" s="22">
        <v>59993</v>
      </c>
      <c r="M279" s="22">
        <v>38439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38439</v>
      </c>
    </row>
    <row r="280" spans="1:1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294392</v>
      </c>
      <c r="F280" s="22">
        <v>0</v>
      </c>
      <c r="G280" s="22">
        <v>0</v>
      </c>
      <c r="H280" s="22">
        <v>998</v>
      </c>
      <c r="I280" s="22">
        <v>0</v>
      </c>
      <c r="J280" s="22">
        <v>0</v>
      </c>
      <c r="K280" s="22">
        <v>0</v>
      </c>
      <c r="L280" s="22">
        <v>295390</v>
      </c>
      <c r="M280" s="22">
        <v>221198</v>
      </c>
      <c r="N280" s="22">
        <v>1156</v>
      </c>
      <c r="O280" s="22">
        <v>0</v>
      </c>
      <c r="P280" s="22">
        <v>0</v>
      </c>
      <c r="Q280" s="22">
        <v>0</v>
      </c>
      <c r="R280" s="22">
        <v>0</v>
      </c>
      <c r="S280" s="22">
        <v>222354</v>
      </c>
    </row>
    <row r="281" spans="1:1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128111</v>
      </c>
      <c r="F281" s="22">
        <v>0</v>
      </c>
      <c r="G281" s="22">
        <v>0</v>
      </c>
      <c r="H281" s="22">
        <v>440</v>
      </c>
      <c r="I281" s="22">
        <v>0</v>
      </c>
      <c r="J281" s="22">
        <v>0</v>
      </c>
      <c r="K281" s="22">
        <v>0</v>
      </c>
      <c r="L281" s="22">
        <v>128551</v>
      </c>
      <c r="M281" s="22">
        <v>123655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123655</v>
      </c>
    </row>
    <row r="282" spans="1:1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519559</v>
      </c>
      <c r="F282" s="22">
        <v>0</v>
      </c>
      <c r="G282" s="22">
        <v>0</v>
      </c>
      <c r="H282" s="22">
        <v>2527</v>
      </c>
      <c r="I282" s="22">
        <v>0</v>
      </c>
      <c r="J282" s="22">
        <v>0</v>
      </c>
      <c r="K282" s="22">
        <v>0</v>
      </c>
      <c r="L282" s="22">
        <v>522086</v>
      </c>
      <c r="M282" s="22">
        <v>342293</v>
      </c>
      <c r="N282" s="22">
        <v>2979</v>
      </c>
      <c r="O282" s="22">
        <v>0</v>
      </c>
      <c r="P282" s="22">
        <v>0</v>
      </c>
      <c r="Q282" s="22">
        <v>0</v>
      </c>
      <c r="R282" s="22">
        <v>0</v>
      </c>
      <c r="S282" s="22">
        <v>345272</v>
      </c>
    </row>
    <row r="283" spans="1:1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214852</v>
      </c>
      <c r="F283" s="22">
        <v>11067</v>
      </c>
      <c r="G283" s="22">
        <v>0</v>
      </c>
      <c r="H283" s="22">
        <v>1603</v>
      </c>
      <c r="I283" s="22">
        <v>0</v>
      </c>
      <c r="J283" s="22">
        <v>0</v>
      </c>
      <c r="K283" s="22">
        <v>0</v>
      </c>
      <c r="L283" s="22">
        <v>227522</v>
      </c>
      <c r="M283" s="22">
        <v>258067</v>
      </c>
      <c r="N283" s="22">
        <v>1027</v>
      </c>
      <c r="O283" s="22">
        <v>0</v>
      </c>
      <c r="P283" s="22">
        <v>0</v>
      </c>
      <c r="Q283" s="22">
        <v>0</v>
      </c>
      <c r="R283" s="22">
        <v>0</v>
      </c>
      <c r="S283" s="22">
        <v>259094</v>
      </c>
    </row>
    <row r="284" spans="1:1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349485</v>
      </c>
      <c r="F284" s="22">
        <v>6183</v>
      </c>
      <c r="G284" s="22">
        <v>0</v>
      </c>
      <c r="H284" s="22">
        <v>1334</v>
      </c>
      <c r="I284" s="22">
        <v>0</v>
      </c>
      <c r="J284" s="22">
        <v>0</v>
      </c>
      <c r="K284" s="22">
        <v>0</v>
      </c>
      <c r="L284" s="22">
        <v>357002</v>
      </c>
      <c r="M284" s="22">
        <v>250390</v>
      </c>
      <c r="N284" s="22">
        <v>3548</v>
      </c>
      <c r="O284" s="22">
        <v>0</v>
      </c>
      <c r="P284" s="22">
        <v>838</v>
      </c>
      <c r="Q284" s="22">
        <v>0</v>
      </c>
      <c r="R284" s="22">
        <v>0</v>
      </c>
      <c r="S284" s="22">
        <v>254776</v>
      </c>
    </row>
    <row r="285" spans="1:1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147626</v>
      </c>
      <c r="F285" s="22">
        <v>136</v>
      </c>
      <c r="G285" s="22">
        <v>0</v>
      </c>
      <c r="H285" s="22">
        <v>3</v>
      </c>
      <c r="I285" s="22">
        <v>0</v>
      </c>
      <c r="J285" s="22">
        <v>0</v>
      </c>
      <c r="K285" s="22">
        <v>0</v>
      </c>
      <c r="L285" s="22">
        <v>147765</v>
      </c>
      <c r="M285" s="22">
        <v>106841</v>
      </c>
      <c r="N285" s="22">
        <v>147</v>
      </c>
      <c r="O285" s="22">
        <v>0</v>
      </c>
      <c r="P285" s="22">
        <v>0</v>
      </c>
      <c r="Q285" s="22">
        <v>0</v>
      </c>
      <c r="R285" s="22">
        <v>0</v>
      </c>
      <c r="S285" s="22">
        <v>106988</v>
      </c>
    </row>
    <row r="286" spans="1:1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93352</v>
      </c>
      <c r="F286" s="22">
        <v>0</v>
      </c>
      <c r="G286" s="22">
        <v>0</v>
      </c>
      <c r="H286" s="22">
        <v>1574</v>
      </c>
      <c r="I286" s="22">
        <v>0</v>
      </c>
      <c r="J286" s="22">
        <v>0</v>
      </c>
      <c r="K286" s="22">
        <v>0</v>
      </c>
      <c r="L286" s="22">
        <v>94926</v>
      </c>
      <c r="M286" s="22">
        <v>39794</v>
      </c>
      <c r="N286" s="22">
        <v>667</v>
      </c>
      <c r="O286" s="22">
        <v>0</v>
      </c>
      <c r="P286" s="22">
        <v>0</v>
      </c>
      <c r="Q286" s="22">
        <v>0</v>
      </c>
      <c r="R286" s="22">
        <v>0</v>
      </c>
      <c r="S286" s="22">
        <v>40461</v>
      </c>
    </row>
    <row r="287" spans="1:1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308978</v>
      </c>
      <c r="F287" s="22">
        <v>0</v>
      </c>
      <c r="G287" s="22">
        <v>0</v>
      </c>
      <c r="H287" s="22">
        <v>4325</v>
      </c>
      <c r="I287" s="22">
        <v>0</v>
      </c>
      <c r="J287" s="22">
        <v>0</v>
      </c>
      <c r="K287" s="22">
        <v>0</v>
      </c>
      <c r="L287" s="22">
        <v>313303</v>
      </c>
      <c r="M287" s="22">
        <v>297332</v>
      </c>
      <c r="N287" s="22">
        <v>621</v>
      </c>
      <c r="O287" s="22">
        <v>14624</v>
      </c>
      <c r="P287" s="22">
        <v>0</v>
      </c>
      <c r="Q287" s="22">
        <v>0</v>
      </c>
      <c r="R287" s="22">
        <v>0</v>
      </c>
      <c r="S287" s="22">
        <v>312577</v>
      </c>
    </row>
    <row r="288" spans="1:1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74922</v>
      </c>
      <c r="F288" s="22">
        <v>0</v>
      </c>
      <c r="G288" s="22">
        <v>0</v>
      </c>
      <c r="H288" s="22">
        <v>17489</v>
      </c>
      <c r="I288" s="22">
        <v>0</v>
      </c>
      <c r="J288" s="22">
        <v>0</v>
      </c>
      <c r="K288" s="22">
        <v>0</v>
      </c>
      <c r="L288" s="22">
        <v>92411</v>
      </c>
      <c r="M288" s="22">
        <v>72031</v>
      </c>
      <c r="N288" s="22">
        <v>396</v>
      </c>
      <c r="O288" s="22">
        <v>3352</v>
      </c>
      <c r="P288" s="22">
        <v>0</v>
      </c>
      <c r="Q288" s="22">
        <v>0</v>
      </c>
      <c r="R288" s="22">
        <v>0</v>
      </c>
      <c r="S288" s="22">
        <v>75779</v>
      </c>
    </row>
    <row r="289" spans="1:1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179040</v>
      </c>
      <c r="F289" s="22">
        <v>0</v>
      </c>
      <c r="G289" s="22">
        <v>0</v>
      </c>
      <c r="H289" s="22">
        <v>597</v>
      </c>
      <c r="I289" s="22">
        <v>0</v>
      </c>
      <c r="J289" s="22">
        <v>0</v>
      </c>
      <c r="K289" s="22">
        <v>0</v>
      </c>
      <c r="L289" s="22">
        <v>179637</v>
      </c>
      <c r="M289" s="22">
        <v>109828</v>
      </c>
      <c r="N289" s="22">
        <v>552</v>
      </c>
      <c r="O289" s="22">
        <v>0</v>
      </c>
      <c r="P289" s="22">
        <v>0</v>
      </c>
      <c r="Q289" s="22">
        <v>0</v>
      </c>
      <c r="R289" s="22">
        <v>0</v>
      </c>
      <c r="S289" s="22">
        <v>110380</v>
      </c>
    </row>
    <row r="290" spans="1:1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447232</v>
      </c>
      <c r="F290" s="22">
        <v>895</v>
      </c>
      <c r="G290" s="22">
        <v>0</v>
      </c>
      <c r="H290" s="22">
        <v>28</v>
      </c>
      <c r="I290" s="22">
        <v>0</v>
      </c>
      <c r="J290" s="22">
        <v>0</v>
      </c>
      <c r="K290" s="22">
        <v>0</v>
      </c>
      <c r="L290" s="22">
        <v>448155</v>
      </c>
      <c r="M290" s="22">
        <v>452831</v>
      </c>
      <c r="N290" s="22">
        <v>1331</v>
      </c>
      <c r="O290" s="22">
        <v>0</v>
      </c>
      <c r="P290" s="22">
        <v>0</v>
      </c>
      <c r="Q290" s="22">
        <v>0</v>
      </c>
      <c r="R290" s="22">
        <v>0</v>
      </c>
      <c r="S290" s="22">
        <v>454162</v>
      </c>
    </row>
    <row r="291" spans="1:1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88030</v>
      </c>
      <c r="F291" s="22">
        <v>927</v>
      </c>
      <c r="G291" s="22">
        <v>0</v>
      </c>
      <c r="H291" s="22">
        <v>6</v>
      </c>
      <c r="I291" s="22">
        <v>0</v>
      </c>
      <c r="J291" s="22">
        <v>0</v>
      </c>
      <c r="K291" s="22">
        <v>0</v>
      </c>
      <c r="L291" s="22">
        <v>88963</v>
      </c>
      <c r="M291" s="22">
        <v>77548</v>
      </c>
      <c r="N291" s="22">
        <v>308</v>
      </c>
      <c r="O291" s="22">
        <v>0</v>
      </c>
      <c r="P291" s="22">
        <v>0</v>
      </c>
      <c r="Q291" s="22">
        <v>0</v>
      </c>
      <c r="R291" s="22">
        <v>0</v>
      </c>
      <c r="S291" s="22">
        <v>77856</v>
      </c>
    </row>
    <row r="292" spans="1:1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70705</v>
      </c>
      <c r="F292" s="22">
        <v>5875</v>
      </c>
      <c r="G292" s="22">
        <v>0</v>
      </c>
      <c r="H292" s="22">
        <v>245</v>
      </c>
      <c r="I292" s="22">
        <v>0</v>
      </c>
      <c r="J292" s="22">
        <v>0</v>
      </c>
      <c r="K292" s="22">
        <v>0</v>
      </c>
      <c r="L292" s="22">
        <v>76825</v>
      </c>
      <c r="M292" s="22">
        <v>43845</v>
      </c>
      <c r="N292" s="22">
        <v>249</v>
      </c>
      <c r="O292" s="22">
        <v>0</v>
      </c>
      <c r="P292" s="22">
        <v>0</v>
      </c>
      <c r="Q292" s="22">
        <v>0</v>
      </c>
      <c r="R292" s="22">
        <v>0</v>
      </c>
      <c r="S292" s="22">
        <v>44094</v>
      </c>
    </row>
    <row r="293" spans="1:1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93052</v>
      </c>
      <c r="F293" s="22">
        <v>0</v>
      </c>
      <c r="G293" s="22">
        <v>0</v>
      </c>
      <c r="H293" s="22">
        <v>235</v>
      </c>
      <c r="I293" s="22">
        <v>0</v>
      </c>
      <c r="J293" s="22">
        <v>0</v>
      </c>
      <c r="K293" s="22">
        <v>0</v>
      </c>
      <c r="L293" s="22">
        <v>93287</v>
      </c>
      <c r="M293" s="22">
        <v>78940</v>
      </c>
      <c r="N293" s="22">
        <v>213</v>
      </c>
      <c r="O293" s="22">
        <v>0</v>
      </c>
      <c r="P293" s="22">
        <v>0</v>
      </c>
      <c r="Q293" s="22">
        <v>0</v>
      </c>
      <c r="R293" s="22">
        <v>0</v>
      </c>
      <c r="S293" s="22">
        <v>79153</v>
      </c>
    </row>
    <row r="294" spans="1:1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477697</v>
      </c>
      <c r="F294" s="22">
        <v>9313</v>
      </c>
      <c r="G294" s="22">
        <v>0</v>
      </c>
      <c r="H294" s="22">
        <v>4178</v>
      </c>
      <c r="I294" s="22">
        <v>0</v>
      </c>
      <c r="J294" s="22">
        <v>0</v>
      </c>
      <c r="K294" s="22">
        <v>0</v>
      </c>
      <c r="L294" s="22">
        <v>491188</v>
      </c>
      <c r="M294" s="22">
        <v>263468</v>
      </c>
      <c r="N294" s="22">
        <v>7493</v>
      </c>
      <c r="O294" s="22">
        <v>0</v>
      </c>
      <c r="P294" s="22">
        <v>0</v>
      </c>
      <c r="Q294" s="22">
        <v>0</v>
      </c>
      <c r="R294" s="22">
        <v>0</v>
      </c>
      <c r="S294" s="22">
        <v>270961</v>
      </c>
    </row>
    <row r="295" spans="1:1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133470</v>
      </c>
      <c r="F295" s="22">
        <v>0</v>
      </c>
      <c r="G295" s="22">
        <v>0</v>
      </c>
      <c r="H295" s="22">
        <v>1442</v>
      </c>
      <c r="I295" s="22">
        <v>0</v>
      </c>
      <c r="J295" s="22">
        <v>0</v>
      </c>
      <c r="K295" s="22">
        <v>0</v>
      </c>
      <c r="L295" s="22">
        <v>134912</v>
      </c>
      <c r="M295" s="22">
        <v>146696</v>
      </c>
      <c r="N295" s="22">
        <v>855</v>
      </c>
      <c r="O295" s="22">
        <v>7465</v>
      </c>
      <c r="P295" s="22">
        <v>0</v>
      </c>
      <c r="Q295" s="22">
        <v>0</v>
      </c>
      <c r="R295" s="22">
        <v>0</v>
      </c>
      <c r="S295" s="22">
        <v>155016</v>
      </c>
    </row>
    <row r="296" spans="1:1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229230</v>
      </c>
      <c r="F296" s="22">
        <v>0</v>
      </c>
      <c r="G296" s="22">
        <v>0</v>
      </c>
      <c r="H296" s="22">
        <v>2986</v>
      </c>
      <c r="I296" s="22">
        <v>0</v>
      </c>
      <c r="J296" s="22">
        <v>0</v>
      </c>
      <c r="K296" s="22">
        <v>0</v>
      </c>
      <c r="L296" s="22">
        <v>232216</v>
      </c>
      <c r="M296" s="22">
        <v>92315</v>
      </c>
      <c r="N296" s="22">
        <v>526</v>
      </c>
      <c r="O296" s="22">
        <v>7836</v>
      </c>
      <c r="P296" s="22">
        <v>0</v>
      </c>
      <c r="Q296" s="22">
        <v>0</v>
      </c>
      <c r="R296" s="22">
        <v>0</v>
      </c>
      <c r="S296" s="22">
        <v>100677</v>
      </c>
    </row>
    <row r="297" spans="1:1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497237</v>
      </c>
      <c r="F297" s="22">
        <v>1277</v>
      </c>
      <c r="G297" s="22">
        <v>0</v>
      </c>
      <c r="H297" s="22">
        <v>43</v>
      </c>
      <c r="I297" s="22">
        <v>0</v>
      </c>
      <c r="J297" s="22">
        <v>0</v>
      </c>
      <c r="K297" s="22">
        <v>0</v>
      </c>
      <c r="L297" s="22">
        <v>498557</v>
      </c>
      <c r="M297" s="22">
        <v>569217</v>
      </c>
      <c r="N297" s="22">
        <v>2021</v>
      </c>
      <c r="O297" s="22">
        <v>0</v>
      </c>
      <c r="P297" s="22">
        <v>0</v>
      </c>
      <c r="Q297" s="22">
        <v>0</v>
      </c>
      <c r="R297" s="22">
        <v>0</v>
      </c>
      <c r="S297" s="22">
        <v>571238</v>
      </c>
    </row>
    <row r="298" spans="1:1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189002</v>
      </c>
      <c r="F298" s="22">
        <v>0</v>
      </c>
      <c r="G298" s="22">
        <v>0</v>
      </c>
      <c r="H298" s="22">
        <v>779</v>
      </c>
      <c r="I298" s="22">
        <v>0</v>
      </c>
      <c r="J298" s="22">
        <v>0</v>
      </c>
      <c r="K298" s="22">
        <v>0</v>
      </c>
      <c r="L298" s="22">
        <v>189781</v>
      </c>
      <c r="M298" s="22">
        <v>94726</v>
      </c>
      <c r="N298" s="22">
        <v>649</v>
      </c>
      <c r="O298" s="22">
        <v>0</v>
      </c>
      <c r="P298" s="22">
        <v>0</v>
      </c>
      <c r="Q298" s="22">
        <v>0</v>
      </c>
      <c r="R298" s="22">
        <v>0</v>
      </c>
      <c r="S298" s="22">
        <v>95375</v>
      </c>
    </row>
    <row r="299" spans="1:1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313669</v>
      </c>
      <c r="F299" s="22">
        <v>21904</v>
      </c>
      <c r="G299" s="22">
        <v>0</v>
      </c>
      <c r="H299" s="22">
        <v>26</v>
      </c>
      <c r="I299" s="22">
        <v>0</v>
      </c>
      <c r="J299" s="22">
        <v>0</v>
      </c>
      <c r="K299" s="22">
        <v>0</v>
      </c>
      <c r="L299" s="22">
        <v>335599</v>
      </c>
      <c r="M299" s="22">
        <v>193165</v>
      </c>
      <c r="N299" s="22">
        <v>9225</v>
      </c>
      <c r="O299" s="22">
        <v>0</v>
      </c>
      <c r="P299" s="22">
        <v>0</v>
      </c>
      <c r="Q299" s="22">
        <v>0</v>
      </c>
      <c r="R299" s="22">
        <v>0</v>
      </c>
      <c r="S299" s="22">
        <v>202390</v>
      </c>
    </row>
    <row r="300" spans="1:1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321529</v>
      </c>
      <c r="F300" s="22">
        <v>0</v>
      </c>
      <c r="G300" s="22">
        <v>0</v>
      </c>
      <c r="H300" s="22">
        <v>1799</v>
      </c>
      <c r="I300" s="22">
        <v>0</v>
      </c>
      <c r="J300" s="22">
        <v>0</v>
      </c>
      <c r="K300" s="22">
        <v>0</v>
      </c>
      <c r="L300" s="22">
        <v>323328</v>
      </c>
      <c r="M300" s="22">
        <v>151806</v>
      </c>
      <c r="N300" s="22">
        <v>1113</v>
      </c>
      <c r="O300" s="22">
        <v>6007</v>
      </c>
      <c r="P300" s="22">
        <v>0</v>
      </c>
      <c r="Q300" s="22">
        <v>0</v>
      </c>
      <c r="R300" s="22">
        <v>0</v>
      </c>
      <c r="S300" s="22">
        <v>158926</v>
      </c>
    </row>
    <row r="301" spans="1:1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29120</v>
      </c>
      <c r="F301" s="22">
        <v>0</v>
      </c>
      <c r="G301" s="22">
        <v>0</v>
      </c>
      <c r="H301" s="22">
        <v>953</v>
      </c>
      <c r="I301" s="22">
        <v>0</v>
      </c>
      <c r="J301" s="22">
        <v>0</v>
      </c>
      <c r="K301" s="22">
        <v>0</v>
      </c>
      <c r="L301" s="22">
        <v>30073</v>
      </c>
      <c r="M301" s="22">
        <v>63528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63528</v>
      </c>
    </row>
    <row r="302" spans="1:1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300265</v>
      </c>
      <c r="F302" s="22">
        <v>0</v>
      </c>
      <c r="G302" s="22">
        <v>0</v>
      </c>
      <c r="H302" s="22">
        <v>1194</v>
      </c>
      <c r="I302" s="22">
        <v>0</v>
      </c>
      <c r="J302" s="22">
        <v>0</v>
      </c>
      <c r="K302" s="22">
        <v>0</v>
      </c>
      <c r="L302" s="22">
        <v>301459</v>
      </c>
      <c r="M302" s="22">
        <v>246847</v>
      </c>
      <c r="N302" s="22">
        <v>1420</v>
      </c>
      <c r="O302" s="22">
        <v>0</v>
      </c>
      <c r="P302" s="22">
        <v>0</v>
      </c>
      <c r="Q302" s="22">
        <v>0</v>
      </c>
      <c r="R302" s="22">
        <v>0</v>
      </c>
      <c r="S302" s="22">
        <v>248267</v>
      </c>
    </row>
    <row r="303" spans="1:1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268256</v>
      </c>
      <c r="F303" s="22">
        <v>585</v>
      </c>
      <c r="G303" s="22">
        <v>0</v>
      </c>
      <c r="H303" s="22">
        <v>2754</v>
      </c>
      <c r="I303" s="22">
        <v>0</v>
      </c>
      <c r="J303" s="22">
        <v>13</v>
      </c>
      <c r="K303" s="22">
        <v>0</v>
      </c>
      <c r="L303" s="22">
        <v>271608</v>
      </c>
      <c r="M303" s="22">
        <v>156066</v>
      </c>
      <c r="N303" s="22">
        <v>1536</v>
      </c>
      <c r="O303" s="22">
        <v>28680</v>
      </c>
      <c r="P303" s="22">
        <v>0</v>
      </c>
      <c r="Q303" s="22">
        <v>0</v>
      </c>
      <c r="R303" s="22">
        <v>0</v>
      </c>
      <c r="S303" s="22">
        <v>186282</v>
      </c>
    </row>
    <row r="304" spans="1:1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378777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378777</v>
      </c>
      <c r="M304" s="22">
        <v>155676</v>
      </c>
      <c r="N304" s="22">
        <v>793</v>
      </c>
      <c r="O304" s="22">
        <v>13209</v>
      </c>
      <c r="P304" s="22">
        <v>0</v>
      </c>
      <c r="Q304" s="22">
        <v>0</v>
      </c>
      <c r="R304" s="22">
        <v>0</v>
      </c>
      <c r="S304" s="22">
        <v>169678</v>
      </c>
    </row>
    <row r="305" spans="1:1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384464</v>
      </c>
      <c r="F305" s="22">
        <v>5357</v>
      </c>
      <c r="G305" s="22">
        <v>0</v>
      </c>
      <c r="H305" s="22">
        <v>3213</v>
      </c>
      <c r="I305" s="22">
        <v>0</v>
      </c>
      <c r="J305" s="22">
        <v>0</v>
      </c>
      <c r="K305" s="22">
        <v>0</v>
      </c>
      <c r="L305" s="22">
        <v>393034</v>
      </c>
      <c r="M305" s="22">
        <v>119357</v>
      </c>
      <c r="N305" s="22">
        <v>2208</v>
      </c>
      <c r="O305" s="22">
        <v>10222</v>
      </c>
      <c r="P305" s="22">
        <v>0</v>
      </c>
      <c r="Q305" s="22">
        <v>0</v>
      </c>
      <c r="R305" s="22">
        <v>0</v>
      </c>
      <c r="S305" s="22">
        <v>131787</v>
      </c>
    </row>
    <row r="306" spans="1:1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686198</v>
      </c>
      <c r="F306" s="22">
        <v>0</v>
      </c>
      <c r="G306" s="22">
        <v>0</v>
      </c>
      <c r="H306" s="22">
        <v>6989</v>
      </c>
      <c r="I306" s="22">
        <v>0</v>
      </c>
      <c r="J306" s="22">
        <v>0</v>
      </c>
      <c r="K306" s="22">
        <v>0</v>
      </c>
      <c r="L306" s="22">
        <v>693187</v>
      </c>
      <c r="M306" s="22">
        <v>455495</v>
      </c>
      <c r="N306" s="22">
        <v>14223</v>
      </c>
      <c r="O306" s="22">
        <v>0</v>
      </c>
      <c r="P306" s="22">
        <v>0</v>
      </c>
      <c r="Q306" s="22">
        <v>0</v>
      </c>
      <c r="R306" s="22">
        <v>0</v>
      </c>
      <c r="S306" s="22">
        <v>469718</v>
      </c>
    </row>
    <row r="307" spans="1:1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206107</v>
      </c>
      <c r="F307" s="22">
        <v>0</v>
      </c>
      <c r="G307" s="22">
        <v>0</v>
      </c>
      <c r="H307" s="22">
        <v>454</v>
      </c>
      <c r="I307" s="22">
        <v>0</v>
      </c>
      <c r="J307" s="22">
        <v>0</v>
      </c>
      <c r="K307" s="22">
        <v>0</v>
      </c>
      <c r="L307" s="22">
        <v>206561</v>
      </c>
      <c r="M307" s="22">
        <v>235535</v>
      </c>
      <c r="N307" s="22">
        <v>723</v>
      </c>
      <c r="O307" s="22">
        <v>0</v>
      </c>
      <c r="P307" s="22">
        <v>0</v>
      </c>
      <c r="Q307" s="22">
        <v>0</v>
      </c>
      <c r="R307" s="22">
        <v>0</v>
      </c>
      <c r="S307" s="22">
        <v>236258</v>
      </c>
    </row>
    <row r="308" spans="1:1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389946</v>
      </c>
      <c r="F308" s="22">
        <v>0</v>
      </c>
      <c r="G308" s="22">
        <v>6370</v>
      </c>
      <c r="H308" s="22">
        <v>3697</v>
      </c>
      <c r="I308" s="22">
        <v>4085</v>
      </c>
      <c r="J308" s="22">
        <v>1067</v>
      </c>
      <c r="K308" s="22">
        <v>0</v>
      </c>
      <c r="L308" s="22">
        <v>405165</v>
      </c>
      <c r="M308" s="22">
        <v>144599</v>
      </c>
      <c r="N308" s="22">
        <v>3898</v>
      </c>
      <c r="O308" s="22">
        <v>12451</v>
      </c>
      <c r="P308" s="22">
        <v>0</v>
      </c>
      <c r="Q308" s="22">
        <v>0</v>
      </c>
      <c r="R308" s="22">
        <v>0</v>
      </c>
      <c r="S308" s="22">
        <v>160948</v>
      </c>
    </row>
    <row r="309" spans="1:1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82521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82521</v>
      </c>
      <c r="M309" s="22">
        <v>50705</v>
      </c>
      <c r="N309" s="22">
        <v>2823</v>
      </c>
      <c r="O309" s="22">
        <v>2624</v>
      </c>
      <c r="P309" s="22">
        <v>0</v>
      </c>
      <c r="Q309" s="22">
        <v>0</v>
      </c>
      <c r="R309" s="22">
        <v>0</v>
      </c>
      <c r="S309" s="22">
        <v>56152</v>
      </c>
    </row>
    <row r="310" spans="1:1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207460</v>
      </c>
      <c r="F310" s="22">
        <v>0</v>
      </c>
      <c r="G310" s="22">
        <v>0</v>
      </c>
      <c r="H310" s="22">
        <v>2617</v>
      </c>
      <c r="I310" s="22">
        <v>0</v>
      </c>
      <c r="J310" s="22">
        <v>0</v>
      </c>
      <c r="K310" s="22">
        <v>0</v>
      </c>
      <c r="L310" s="22">
        <v>210077</v>
      </c>
      <c r="M310" s="22">
        <v>50387</v>
      </c>
      <c r="N310" s="22">
        <v>466</v>
      </c>
      <c r="O310" s="22">
        <v>4287</v>
      </c>
      <c r="P310" s="22">
        <v>0</v>
      </c>
      <c r="Q310" s="22">
        <v>0</v>
      </c>
      <c r="R310" s="22">
        <v>0</v>
      </c>
      <c r="S310" s="22">
        <v>55140</v>
      </c>
    </row>
    <row r="311" spans="1:1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359084</v>
      </c>
      <c r="F311" s="22">
        <v>390</v>
      </c>
      <c r="G311" s="22">
        <v>0</v>
      </c>
      <c r="H311" s="22">
        <v>12</v>
      </c>
      <c r="I311" s="22">
        <v>0</v>
      </c>
      <c r="J311" s="22">
        <v>0</v>
      </c>
      <c r="K311" s="22">
        <v>0</v>
      </c>
      <c r="L311" s="22">
        <v>359486</v>
      </c>
      <c r="M311" s="22">
        <v>357659</v>
      </c>
      <c r="N311" s="22">
        <v>571</v>
      </c>
      <c r="O311" s="22">
        <v>0</v>
      </c>
      <c r="P311" s="22">
        <v>0</v>
      </c>
      <c r="Q311" s="22">
        <v>0</v>
      </c>
      <c r="R311" s="22">
        <v>0</v>
      </c>
      <c r="S311" s="22">
        <v>358230</v>
      </c>
    </row>
    <row r="312" spans="1:1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217938</v>
      </c>
      <c r="F312" s="22">
        <v>0</v>
      </c>
      <c r="G312" s="22">
        <v>0</v>
      </c>
      <c r="H312" s="22">
        <v>299</v>
      </c>
      <c r="I312" s="22">
        <v>0</v>
      </c>
      <c r="J312" s="22">
        <v>0</v>
      </c>
      <c r="K312" s="22">
        <v>0</v>
      </c>
      <c r="L312" s="22">
        <v>218237</v>
      </c>
      <c r="M312" s="22">
        <v>153005</v>
      </c>
      <c r="N312" s="22">
        <v>295</v>
      </c>
      <c r="O312" s="22">
        <v>0</v>
      </c>
      <c r="P312" s="22">
        <v>0</v>
      </c>
      <c r="Q312" s="22">
        <v>0</v>
      </c>
      <c r="R312" s="22">
        <v>0</v>
      </c>
      <c r="S312" s="22">
        <v>153300</v>
      </c>
    </row>
    <row r="313" spans="1:1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258226</v>
      </c>
      <c r="F313" s="22">
        <v>0</v>
      </c>
      <c r="G313" s="22">
        <v>10</v>
      </c>
      <c r="H313" s="22">
        <v>4073</v>
      </c>
      <c r="I313" s="22">
        <v>0</v>
      </c>
      <c r="J313" s="22">
        <v>122</v>
      </c>
      <c r="K313" s="22">
        <v>0</v>
      </c>
      <c r="L313" s="22">
        <v>262431</v>
      </c>
      <c r="M313" s="22">
        <v>73345</v>
      </c>
      <c r="N313" s="22">
        <v>499</v>
      </c>
      <c r="O313" s="22">
        <v>6230</v>
      </c>
      <c r="P313" s="22">
        <v>0</v>
      </c>
      <c r="Q313" s="22">
        <v>0</v>
      </c>
      <c r="R313" s="22">
        <v>0</v>
      </c>
      <c r="S313" s="22">
        <v>80074</v>
      </c>
    </row>
    <row r="314" spans="1:1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100700</v>
      </c>
      <c r="F314" s="22">
        <v>0</v>
      </c>
      <c r="G314" s="22">
        <v>0</v>
      </c>
      <c r="H314" s="22">
        <v>2504</v>
      </c>
      <c r="I314" s="22">
        <v>0</v>
      </c>
      <c r="J314" s="22">
        <v>0</v>
      </c>
      <c r="K314" s="22">
        <v>0</v>
      </c>
      <c r="L314" s="22">
        <v>103204</v>
      </c>
      <c r="M314" s="22">
        <v>88307</v>
      </c>
      <c r="N314" s="22">
        <v>547</v>
      </c>
      <c r="O314" s="22">
        <v>4484</v>
      </c>
      <c r="P314" s="22">
        <v>0</v>
      </c>
      <c r="Q314" s="22">
        <v>0</v>
      </c>
      <c r="R314" s="22">
        <v>0</v>
      </c>
      <c r="S314" s="22">
        <v>93338</v>
      </c>
    </row>
    <row r="315" spans="1:1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502482</v>
      </c>
      <c r="F315" s="22">
        <v>564</v>
      </c>
      <c r="G315" s="22">
        <v>200</v>
      </c>
      <c r="H315" s="22">
        <v>300</v>
      </c>
      <c r="I315" s="22">
        <v>0</v>
      </c>
      <c r="J315" s="22">
        <v>0</v>
      </c>
      <c r="K315" s="22">
        <v>0</v>
      </c>
      <c r="L315" s="22">
        <v>503546</v>
      </c>
      <c r="M315" s="22">
        <v>182803</v>
      </c>
      <c r="N315" s="22">
        <v>662</v>
      </c>
      <c r="O315" s="22">
        <v>16621</v>
      </c>
      <c r="P315" s="22">
        <v>0</v>
      </c>
      <c r="Q315" s="22">
        <v>0</v>
      </c>
      <c r="R315" s="22">
        <v>0</v>
      </c>
      <c r="S315" s="22">
        <v>200086</v>
      </c>
    </row>
    <row r="316" spans="1:1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414558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414558</v>
      </c>
      <c r="M316" s="22">
        <v>114209</v>
      </c>
      <c r="N316" s="22">
        <v>838</v>
      </c>
      <c r="O316" s="22">
        <v>9705</v>
      </c>
      <c r="P316" s="22">
        <v>0</v>
      </c>
      <c r="Q316" s="22">
        <v>0</v>
      </c>
      <c r="R316" s="22">
        <v>0</v>
      </c>
      <c r="S316" s="22">
        <v>124752</v>
      </c>
    </row>
    <row r="317" spans="1:1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107819</v>
      </c>
      <c r="F317" s="22">
        <v>1</v>
      </c>
      <c r="G317" s="22">
        <v>1</v>
      </c>
      <c r="H317" s="22">
        <v>149</v>
      </c>
      <c r="I317" s="22">
        <v>0</v>
      </c>
      <c r="J317" s="22">
        <v>0</v>
      </c>
      <c r="K317" s="22">
        <v>0</v>
      </c>
      <c r="L317" s="22">
        <v>107970</v>
      </c>
      <c r="M317" s="22">
        <v>84452</v>
      </c>
      <c r="N317" s="22">
        <v>7330</v>
      </c>
      <c r="O317" s="22">
        <v>0</v>
      </c>
      <c r="P317" s="22">
        <v>0</v>
      </c>
      <c r="Q317" s="22">
        <v>0</v>
      </c>
      <c r="R317" s="22">
        <v>0</v>
      </c>
      <c r="S317" s="22">
        <v>91782</v>
      </c>
    </row>
    <row r="318" spans="1:1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77771</v>
      </c>
      <c r="F318" s="22">
        <v>0</v>
      </c>
      <c r="G318" s="22">
        <v>0</v>
      </c>
      <c r="H318" s="22">
        <v>737</v>
      </c>
      <c r="I318" s="22">
        <v>0</v>
      </c>
      <c r="J318" s="22">
        <v>0</v>
      </c>
      <c r="K318" s="22">
        <v>0</v>
      </c>
      <c r="L318" s="22">
        <v>78508</v>
      </c>
      <c r="M318" s="22">
        <v>98589</v>
      </c>
      <c r="N318" s="22">
        <v>475</v>
      </c>
      <c r="O318" s="22">
        <v>4851</v>
      </c>
      <c r="P318" s="22">
        <v>0</v>
      </c>
      <c r="Q318" s="22">
        <v>0</v>
      </c>
      <c r="R318" s="22">
        <v>0</v>
      </c>
      <c r="S318" s="22">
        <v>103915</v>
      </c>
    </row>
    <row r="319" spans="1:1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411484</v>
      </c>
      <c r="F319" s="22">
        <v>0</v>
      </c>
      <c r="G319" s="22">
        <v>0</v>
      </c>
      <c r="H319" s="22">
        <v>2522</v>
      </c>
      <c r="I319" s="22">
        <v>0</v>
      </c>
      <c r="J319" s="22">
        <v>0</v>
      </c>
      <c r="K319" s="22">
        <v>0</v>
      </c>
      <c r="L319" s="22">
        <v>414006</v>
      </c>
      <c r="M319" s="22">
        <v>144837</v>
      </c>
      <c r="N319" s="22">
        <v>541</v>
      </c>
      <c r="O319" s="22">
        <v>12273</v>
      </c>
      <c r="P319" s="22">
        <v>0</v>
      </c>
      <c r="Q319" s="22">
        <v>0</v>
      </c>
      <c r="R319" s="22">
        <v>0</v>
      </c>
      <c r="S319" s="22">
        <v>157651</v>
      </c>
    </row>
    <row r="320" spans="1:1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186884</v>
      </c>
      <c r="F320" s="22">
        <v>0</v>
      </c>
      <c r="G320" s="22">
        <v>0</v>
      </c>
      <c r="H320" s="22">
        <v>1989</v>
      </c>
      <c r="I320" s="22">
        <v>0</v>
      </c>
      <c r="J320" s="22">
        <v>0</v>
      </c>
      <c r="K320" s="22">
        <v>0</v>
      </c>
      <c r="L320" s="22">
        <v>188873</v>
      </c>
      <c r="M320" s="22">
        <v>126493</v>
      </c>
      <c r="N320" s="22">
        <v>1033</v>
      </c>
      <c r="O320" s="22">
        <v>6123</v>
      </c>
      <c r="P320" s="22">
        <v>0</v>
      </c>
      <c r="Q320" s="22">
        <v>0</v>
      </c>
      <c r="R320" s="22">
        <v>0</v>
      </c>
      <c r="S320" s="22">
        <v>133649</v>
      </c>
    </row>
    <row r="321" spans="1:1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462589</v>
      </c>
      <c r="F321" s="22">
        <v>0</v>
      </c>
      <c r="G321" s="22">
        <v>0</v>
      </c>
      <c r="H321" s="22">
        <v>3625</v>
      </c>
      <c r="I321" s="22">
        <v>0</v>
      </c>
      <c r="J321" s="22">
        <v>2</v>
      </c>
      <c r="K321" s="22">
        <v>0</v>
      </c>
      <c r="L321" s="22">
        <v>466216</v>
      </c>
      <c r="M321" s="22">
        <v>293946</v>
      </c>
      <c r="N321" s="22">
        <v>2151</v>
      </c>
      <c r="O321" s="22">
        <v>0</v>
      </c>
      <c r="P321" s="22">
        <v>53963</v>
      </c>
      <c r="Q321" s="22">
        <v>0</v>
      </c>
      <c r="R321" s="22">
        <v>0</v>
      </c>
      <c r="S321" s="22">
        <v>350060</v>
      </c>
    </row>
    <row r="322" spans="1:1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310076</v>
      </c>
      <c r="F322" s="22">
        <v>1</v>
      </c>
      <c r="G322" s="22">
        <v>1</v>
      </c>
      <c r="H322" s="22">
        <v>3284</v>
      </c>
      <c r="I322" s="22">
        <v>0</v>
      </c>
      <c r="J322" s="22">
        <v>0</v>
      </c>
      <c r="K322" s="22">
        <v>0</v>
      </c>
      <c r="L322" s="22">
        <v>313362</v>
      </c>
      <c r="M322" s="22">
        <v>95935</v>
      </c>
      <c r="N322" s="22">
        <v>1</v>
      </c>
      <c r="O322" s="22">
        <v>8096</v>
      </c>
      <c r="P322" s="22">
        <v>0</v>
      </c>
      <c r="Q322" s="22">
        <v>0</v>
      </c>
      <c r="R322" s="22">
        <v>0</v>
      </c>
      <c r="S322" s="22">
        <v>104032</v>
      </c>
    </row>
    <row r="323" spans="1:1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3178</v>
      </c>
      <c r="F323" s="22">
        <v>21802</v>
      </c>
      <c r="G323" s="22">
        <v>0</v>
      </c>
      <c r="H323" s="22">
        <v>9694</v>
      </c>
      <c r="I323" s="22">
        <v>3908</v>
      </c>
      <c r="J323" s="22">
        <v>0</v>
      </c>
      <c r="K323" s="22">
        <v>0</v>
      </c>
      <c r="L323" s="22">
        <v>38582</v>
      </c>
      <c r="M323" s="22">
        <v>14940</v>
      </c>
      <c r="N323" s="22">
        <v>199178</v>
      </c>
      <c r="O323" s="22">
        <v>13784</v>
      </c>
      <c r="P323" s="22">
        <v>2791</v>
      </c>
      <c r="Q323" s="22">
        <v>0</v>
      </c>
      <c r="R323" s="22">
        <v>0</v>
      </c>
      <c r="S323" s="22">
        <v>230693</v>
      </c>
    </row>
    <row r="324" spans="1:1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606</v>
      </c>
      <c r="F324" s="22">
        <v>8415</v>
      </c>
      <c r="G324" s="22">
        <v>0</v>
      </c>
      <c r="H324" s="22">
        <v>1270</v>
      </c>
      <c r="I324" s="22">
        <v>0</v>
      </c>
      <c r="J324" s="22">
        <v>0</v>
      </c>
      <c r="K324" s="22">
        <v>0</v>
      </c>
      <c r="L324" s="22">
        <v>10291</v>
      </c>
      <c r="M324" s="22">
        <v>943</v>
      </c>
      <c r="N324" s="22">
        <v>23343</v>
      </c>
      <c r="O324" s="22">
        <v>0</v>
      </c>
      <c r="P324" s="22">
        <v>0</v>
      </c>
      <c r="Q324" s="22">
        <v>0</v>
      </c>
      <c r="R324" s="22">
        <v>0</v>
      </c>
      <c r="S324" s="22">
        <v>24286</v>
      </c>
    </row>
    <row r="325" spans="1:1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24054</v>
      </c>
      <c r="F325" s="22">
        <v>7284</v>
      </c>
      <c r="G325" s="22">
        <v>0</v>
      </c>
      <c r="H325" s="22">
        <v>5206</v>
      </c>
      <c r="I325" s="22">
        <v>0</v>
      </c>
      <c r="J325" s="22">
        <v>0</v>
      </c>
      <c r="K325" s="22">
        <v>0</v>
      </c>
      <c r="L325" s="22">
        <v>36543</v>
      </c>
      <c r="M325" s="22">
        <v>6290</v>
      </c>
      <c r="N325" s="22">
        <v>3832</v>
      </c>
      <c r="O325" s="22">
        <v>0</v>
      </c>
      <c r="P325" s="22">
        <v>0</v>
      </c>
      <c r="Q325" s="22">
        <v>0</v>
      </c>
      <c r="R325" s="22">
        <v>0</v>
      </c>
      <c r="S325" s="22">
        <v>10122</v>
      </c>
    </row>
    <row r="326" spans="1:1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499492</v>
      </c>
      <c r="F327" s="22">
        <v>879405</v>
      </c>
      <c r="G327" s="22">
        <v>227004</v>
      </c>
      <c r="H327" s="22">
        <v>500069</v>
      </c>
      <c r="I327" s="22">
        <v>0</v>
      </c>
      <c r="J327" s="22">
        <v>0</v>
      </c>
      <c r="K327" s="22">
        <v>0</v>
      </c>
      <c r="L327" s="22">
        <v>2105970</v>
      </c>
      <c r="M327" s="22">
        <v>165212</v>
      </c>
      <c r="N327" s="22">
        <v>394467</v>
      </c>
      <c r="O327" s="22">
        <v>33599</v>
      </c>
      <c r="P327" s="22">
        <v>5796</v>
      </c>
      <c r="Q327" s="22">
        <v>0</v>
      </c>
      <c r="R327" s="22">
        <v>0</v>
      </c>
      <c r="S327" s="22">
        <v>599074</v>
      </c>
    </row>
    <row r="328" spans="1:1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1076424</v>
      </c>
      <c r="F328" s="22">
        <v>2001660</v>
      </c>
      <c r="G328" s="22">
        <v>4771733</v>
      </c>
      <c r="H328" s="22">
        <v>23617867</v>
      </c>
      <c r="I328" s="22">
        <v>0</v>
      </c>
      <c r="J328" s="22">
        <v>2027337</v>
      </c>
      <c r="K328" s="22">
        <v>-276476</v>
      </c>
      <c r="L328" s="22">
        <v>33218545</v>
      </c>
      <c r="M328" s="22">
        <v>1600593</v>
      </c>
      <c r="N328" s="22">
        <v>8524333</v>
      </c>
      <c r="O328" s="22">
        <v>1751017</v>
      </c>
      <c r="P328" s="22">
        <v>202693</v>
      </c>
      <c r="Q328" s="22">
        <v>0</v>
      </c>
      <c r="R328" s="22">
        <v>0</v>
      </c>
      <c r="S328" s="22">
        <v>12078636</v>
      </c>
    </row>
    <row r="329" spans="1:1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CF279-8263-4A28-8422-FD97CDEFB008}">
  <dimension ref="A1:I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1311</v>
      </c>
      <c r="D1" s="20" t="s">
        <v>1312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65</v>
      </c>
      <c r="F2" s="21" t="s">
        <v>66</v>
      </c>
      <c r="G2" s="21" t="s">
        <v>1313</v>
      </c>
      <c r="H2" s="21" t="s">
        <v>64</v>
      </c>
      <c r="I2" s="21" t="s">
        <v>1043</v>
      </c>
    </row>
    <row r="3" spans="1:9" x14ac:dyDescent="0.25">
      <c r="A3" s="21"/>
      <c r="B3" s="21"/>
      <c r="C3" s="21"/>
      <c r="D3" s="21" t="s">
        <v>88</v>
      </c>
      <c r="E3" s="21" t="s">
        <v>1314</v>
      </c>
      <c r="F3" s="21" t="s">
        <v>1315</v>
      </c>
      <c r="G3" s="21" t="s">
        <v>1316</v>
      </c>
      <c r="H3" s="21" t="s">
        <v>1317</v>
      </c>
      <c r="I3" s="21" t="s">
        <v>1318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27440</v>
      </c>
      <c r="F4" s="22">
        <v>47460</v>
      </c>
      <c r="G4" s="22">
        <v>0</v>
      </c>
      <c r="H4" s="22">
        <v>0</v>
      </c>
      <c r="I4" s="22">
        <v>74900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22012</v>
      </c>
      <c r="F6" s="22">
        <v>9566</v>
      </c>
      <c r="G6" s="22">
        <v>0</v>
      </c>
      <c r="H6" s="22">
        <v>0</v>
      </c>
      <c r="I6" s="22">
        <v>31578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3585000</v>
      </c>
      <c r="F7" s="22">
        <v>7541000</v>
      </c>
      <c r="G7" s="22">
        <v>0</v>
      </c>
      <c r="H7" s="22">
        <v>5408000</v>
      </c>
      <c r="I7" s="22">
        <v>16534000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8153</v>
      </c>
      <c r="F8" s="22">
        <v>75222</v>
      </c>
      <c r="G8" s="22">
        <v>0</v>
      </c>
      <c r="H8" s="22">
        <v>0</v>
      </c>
      <c r="I8" s="22">
        <v>83375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4993169</v>
      </c>
      <c r="F10" s="22">
        <v>13970</v>
      </c>
      <c r="G10" s="22">
        <v>0</v>
      </c>
      <c r="H10" s="22">
        <v>0</v>
      </c>
      <c r="I10" s="22">
        <v>5007139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6440000</v>
      </c>
      <c r="F11" s="22">
        <v>19775000</v>
      </c>
      <c r="G11" s="22">
        <v>900000</v>
      </c>
      <c r="H11" s="22">
        <v>0</v>
      </c>
      <c r="I11" s="22">
        <v>27115000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9000</v>
      </c>
      <c r="F12" s="22">
        <v>317000</v>
      </c>
      <c r="G12" s="22">
        <v>0</v>
      </c>
      <c r="H12" s="22">
        <v>0</v>
      </c>
      <c r="I12" s="22">
        <v>326000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60871</v>
      </c>
      <c r="F13" s="22">
        <v>0</v>
      </c>
      <c r="G13" s="22">
        <v>289968</v>
      </c>
      <c r="H13" s="22">
        <v>0</v>
      </c>
      <c r="I13" s="22">
        <v>350839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14131</v>
      </c>
      <c r="F14" s="22">
        <v>105057</v>
      </c>
      <c r="G14" s="22">
        <v>0</v>
      </c>
      <c r="H14" s="22">
        <v>0</v>
      </c>
      <c r="I14" s="22">
        <v>119188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532403</v>
      </c>
      <c r="G15" s="22">
        <v>0</v>
      </c>
      <c r="H15" s="22">
        <v>0</v>
      </c>
      <c r="I15" s="22">
        <v>532403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71000</v>
      </c>
      <c r="F16" s="22">
        <v>1101000</v>
      </c>
      <c r="G16" s="22">
        <v>0</v>
      </c>
      <c r="H16" s="22">
        <v>0</v>
      </c>
      <c r="I16" s="22">
        <v>1172000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12482</v>
      </c>
      <c r="F17" s="22">
        <v>79217</v>
      </c>
      <c r="G17" s="22">
        <v>0</v>
      </c>
      <c r="H17" s="22">
        <v>0</v>
      </c>
      <c r="I17" s="22">
        <v>91699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86000</v>
      </c>
      <c r="F18" s="22">
        <v>877000</v>
      </c>
      <c r="G18" s="22">
        <v>0</v>
      </c>
      <c r="H18" s="22">
        <v>0</v>
      </c>
      <c r="I18" s="22">
        <v>963000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185196</v>
      </c>
      <c r="F19" s="22">
        <v>1475238</v>
      </c>
      <c r="G19" s="22">
        <v>0</v>
      </c>
      <c r="H19" s="22">
        <v>0</v>
      </c>
      <c r="I19" s="22">
        <v>1660434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38129</v>
      </c>
      <c r="G20" s="22">
        <v>0</v>
      </c>
      <c r="H20" s="22">
        <v>0</v>
      </c>
      <c r="I20" s="22">
        <v>38129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85672</v>
      </c>
      <c r="F21" s="22">
        <v>151892</v>
      </c>
      <c r="G21" s="22">
        <v>0</v>
      </c>
      <c r="H21" s="22">
        <v>0</v>
      </c>
      <c r="I21" s="22">
        <v>237564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26394</v>
      </c>
      <c r="G22" s="22">
        <v>0</v>
      </c>
      <c r="H22" s="22">
        <v>0</v>
      </c>
      <c r="I22" s="22">
        <v>26394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100511</v>
      </c>
      <c r="G23" s="22">
        <v>0</v>
      </c>
      <c r="H23" s="22">
        <v>0</v>
      </c>
      <c r="I23" s="22">
        <v>100511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624639</v>
      </c>
      <c r="F24" s="22">
        <v>65356</v>
      </c>
      <c r="G24" s="22">
        <v>0</v>
      </c>
      <c r="H24" s="22">
        <v>0</v>
      </c>
      <c r="I24" s="22">
        <v>689995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50961</v>
      </c>
      <c r="F25" s="22">
        <v>129679</v>
      </c>
      <c r="G25" s="22">
        <v>0</v>
      </c>
      <c r="H25" s="22">
        <v>0</v>
      </c>
      <c r="I25" s="22">
        <v>180640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34607</v>
      </c>
      <c r="F26" s="22">
        <v>176587</v>
      </c>
      <c r="G26" s="22">
        <v>0</v>
      </c>
      <c r="H26" s="22">
        <v>0</v>
      </c>
      <c r="I26" s="22">
        <v>211194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112016</v>
      </c>
      <c r="F27" s="22">
        <v>104414</v>
      </c>
      <c r="G27" s="22">
        <v>0</v>
      </c>
      <c r="H27" s="22">
        <v>0</v>
      </c>
      <c r="I27" s="22">
        <v>216430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42322</v>
      </c>
      <c r="F28" s="22">
        <v>572125</v>
      </c>
      <c r="G28" s="22">
        <v>0</v>
      </c>
      <c r="H28" s="22">
        <v>0</v>
      </c>
      <c r="I28" s="22">
        <v>614447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1704</v>
      </c>
      <c r="F29" s="22">
        <v>0</v>
      </c>
      <c r="G29" s="22">
        <v>0</v>
      </c>
      <c r="H29" s="22">
        <v>0</v>
      </c>
      <c r="I29" s="22">
        <v>1704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12932</v>
      </c>
      <c r="F30" s="22">
        <v>0</v>
      </c>
      <c r="G30" s="22">
        <v>0</v>
      </c>
      <c r="H30" s="22">
        <v>0</v>
      </c>
      <c r="I30" s="22">
        <v>12932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1109</v>
      </c>
      <c r="F31" s="22">
        <v>14580</v>
      </c>
      <c r="G31" s="22">
        <v>0</v>
      </c>
      <c r="H31" s="22">
        <v>0</v>
      </c>
      <c r="I31" s="22">
        <v>15689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28443</v>
      </c>
      <c r="G32" s="22">
        <v>0</v>
      </c>
      <c r="H32" s="22">
        <v>0</v>
      </c>
      <c r="I32" s="22">
        <v>28443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33381</v>
      </c>
      <c r="F33" s="22">
        <v>1355101</v>
      </c>
      <c r="G33" s="22">
        <v>0</v>
      </c>
      <c r="H33" s="22">
        <v>2038</v>
      </c>
      <c r="I33" s="22">
        <v>1390520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56164</v>
      </c>
      <c r="F34" s="22">
        <v>1573</v>
      </c>
      <c r="G34" s="22">
        <v>0</v>
      </c>
      <c r="H34" s="22">
        <v>0</v>
      </c>
      <c r="I34" s="22">
        <v>57737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1933</v>
      </c>
      <c r="F35" s="22">
        <v>21251</v>
      </c>
      <c r="G35" s="22">
        <v>0</v>
      </c>
      <c r="H35" s="22">
        <v>0</v>
      </c>
      <c r="I35" s="22">
        <v>23184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48193</v>
      </c>
      <c r="F36" s="22">
        <v>29078</v>
      </c>
      <c r="G36" s="22">
        <v>0</v>
      </c>
      <c r="H36" s="22">
        <v>0</v>
      </c>
      <c r="I36" s="22">
        <v>77271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882</v>
      </c>
      <c r="F37" s="22">
        <v>8240</v>
      </c>
      <c r="G37" s="22">
        <v>0</v>
      </c>
      <c r="H37" s="22">
        <v>0</v>
      </c>
      <c r="I37" s="22">
        <v>9122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1666</v>
      </c>
      <c r="F38" s="22">
        <v>11399</v>
      </c>
      <c r="G38" s="22">
        <v>0</v>
      </c>
      <c r="H38" s="22">
        <v>0</v>
      </c>
      <c r="I38" s="22">
        <v>13065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5930</v>
      </c>
      <c r="G40" s="22">
        <v>0</v>
      </c>
      <c r="H40" s="22">
        <v>0</v>
      </c>
      <c r="I40" s="22">
        <v>5930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15205</v>
      </c>
      <c r="F41" s="22">
        <v>40409</v>
      </c>
      <c r="G41" s="22">
        <v>0</v>
      </c>
      <c r="H41" s="22">
        <v>0</v>
      </c>
      <c r="I41" s="22">
        <v>55614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2488673</v>
      </c>
      <c r="F42" s="22">
        <v>66462</v>
      </c>
      <c r="G42" s="22">
        <v>0</v>
      </c>
      <c r="H42" s="22">
        <v>0</v>
      </c>
      <c r="I42" s="22">
        <v>2555135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264</v>
      </c>
      <c r="F44" s="22">
        <v>0</v>
      </c>
      <c r="G44" s="22">
        <v>0</v>
      </c>
      <c r="H44" s="22">
        <v>0</v>
      </c>
      <c r="I44" s="22">
        <v>264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32543</v>
      </c>
      <c r="F45" s="22">
        <v>768</v>
      </c>
      <c r="G45" s="22">
        <v>0</v>
      </c>
      <c r="H45" s="22">
        <v>0</v>
      </c>
      <c r="I45" s="22">
        <v>33311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52791</v>
      </c>
      <c r="F47" s="22">
        <v>8175</v>
      </c>
      <c r="G47" s="22">
        <v>0</v>
      </c>
      <c r="H47" s="22">
        <v>0</v>
      </c>
      <c r="I47" s="22">
        <v>60966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472584</v>
      </c>
      <c r="F48" s="22">
        <v>56918</v>
      </c>
      <c r="G48" s="22">
        <v>0</v>
      </c>
      <c r="H48" s="22">
        <v>0</v>
      </c>
      <c r="I48" s="22">
        <v>529502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645</v>
      </c>
      <c r="F49" s="22">
        <v>718</v>
      </c>
      <c r="G49" s="22">
        <v>0</v>
      </c>
      <c r="H49" s="22">
        <v>0</v>
      </c>
      <c r="I49" s="22">
        <v>1363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61056</v>
      </c>
      <c r="F50" s="22">
        <v>0</v>
      </c>
      <c r="G50" s="22">
        <v>0</v>
      </c>
      <c r="H50" s="22">
        <v>0</v>
      </c>
      <c r="I50" s="22">
        <v>61056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82402</v>
      </c>
      <c r="F51" s="22">
        <v>21000</v>
      </c>
      <c r="G51" s="22">
        <v>0</v>
      </c>
      <c r="H51" s="22">
        <v>0</v>
      </c>
      <c r="I51" s="22">
        <v>103402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1717</v>
      </c>
      <c r="F52" s="22">
        <v>8671</v>
      </c>
      <c r="G52" s="22">
        <v>0</v>
      </c>
      <c r="H52" s="22">
        <v>0</v>
      </c>
      <c r="I52" s="22">
        <v>10388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119104</v>
      </c>
      <c r="F53" s="22">
        <v>1170</v>
      </c>
      <c r="G53" s="22">
        <v>0</v>
      </c>
      <c r="H53" s="22">
        <v>0</v>
      </c>
      <c r="I53" s="22">
        <v>120274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22559</v>
      </c>
      <c r="F54" s="22">
        <v>0</v>
      </c>
      <c r="G54" s="22">
        <v>0</v>
      </c>
      <c r="H54" s="22">
        <v>0</v>
      </c>
      <c r="I54" s="22">
        <v>22559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838123</v>
      </c>
      <c r="F55" s="22">
        <v>267820</v>
      </c>
      <c r="G55" s="22">
        <v>0</v>
      </c>
      <c r="H55" s="22">
        <v>0</v>
      </c>
      <c r="I55" s="22">
        <v>1105943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1842</v>
      </c>
      <c r="F56" s="22">
        <v>17581</v>
      </c>
      <c r="G56" s="22">
        <v>0</v>
      </c>
      <c r="H56" s="22">
        <v>0</v>
      </c>
      <c r="I56" s="22">
        <v>19423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1093</v>
      </c>
      <c r="F57" s="22">
        <v>511</v>
      </c>
      <c r="G57" s="22">
        <v>0</v>
      </c>
      <c r="H57" s="22">
        <v>0</v>
      </c>
      <c r="I57" s="22">
        <v>1604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431336</v>
      </c>
      <c r="F58" s="22">
        <v>23851</v>
      </c>
      <c r="G58" s="22">
        <v>0</v>
      </c>
      <c r="H58" s="22">
        <v>0</v>
      </c>
      <c r="I58" s="22">
        <v>455187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2653</v>
      </c>
      <c r="F59" s="22">
        <v>21670</v>
      </c>
      <c r="G59" s="22">
        <v>0</v>
      </c>
      <c r="H59" s="22">
        <v>0</v>
      </c>
      <c r="I59" s="22">
        <v>24323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5429</v>
      </c>
      <c r="F60" s="22">
        <v>1863</v>
      </c>
      <c r="G60" s="22">
        <v>0</v>
      </c>
      <c r="H60" s="22">
        <v>0</v>
      </c>
      <c r="I60" s="22">
        <v>7292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92581</v>
      </c>
      <c r="F61" s="22">
        <v>137010</v>
      </c>
      <c r="G61" s="22">
        <v>0</v>
      </c>
      <c r="H61" s="22">
        <v>0</v>
      </c>
      <c r="I61" s="22">
        <v>229591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846</v>
      </c>
      <c r="G62" s="22">
        <v>0</v>
      </c>
      <c r="H62" s="22">
        <v>0</v>
      </c>
      <c r="I62" s="22">
        <v>846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12770</v>
      </c>
      <c r="F63" s="22">
        <v>11927</v>
      </c>
      <c r="G63" s="22">
        <v>0</v>
      </c>
      <c r="H63" s="22">
        <v>0</v>
      </c>
      <c r="I63" s="22">
        <v>24697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516947</v>
      </c>
      <c r="G64" s="22">
        <v>0</v>
      </c>
      <c r="H64" s="22">
        <v>0</v>
      </c>
      <c r="I64" s="22">
        <v>516947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1543</v>
      </c>
      <c r="F65" s="22">
        <v>20131</v>
      </c>
      <c r="G65" s="22">
        <v>0</v>
      </c>
      <c r="H65" s="22">
        <v>0</v>
      </c>
      <c r="I65" s="22">
        <v>21674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1090</v>
      </c>
      <c r="F66" s="22">
        <v>0</v>
      </c>
      <c r="G66" s="22">
        <v>0</v>
      </c>
      <c r="H66" s="22">
        <v>0</v>
      </c>
      <c r="I66" s="22">
        <v>1090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23</v>
      </c>
      <c r="F67" s="22">
        <v>871</v>
      </c>
      <c r="G67" s="22">
        <v>0</v>
      </c>
      <c r="H67" s="22">
        <v>77</v>
      </c>
      <c r="I67" s="22">
        <v>971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6901</v>
      </c>
      <c r="G68" s="22">
        <v>0</v>
      </c>
      <c r="H68" s="22">
        <v>0</v>
      </c>
      <c r="I68" s="22">
        <v>6901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631359</v>
      </c>
      <c r="F69" s="22">
        <v>15403</v>
      </c>
      <c r="G69" s="22">
        <v>0</v>
      </c>
      <c r="H69" s="22">
        <v>0</v>
      </c>
      <c r="I69" s="22">
        <v>646762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15082</v>
      </c>
      <c r="F70" s="22">
        <v>71674</v>
      </c>
      <c r="G70" s="22">
        <v>0</v>
      </c>
      <c r="H70" s="22">
        <v>0</v>
      </c>
      <c r="I70" s="22">
        <v>86756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283</v>
      </c>
      <c r="F71" s="22">
        <v>6986</v>
      </c>
      <c r="G71" s="22">
        <v>0</v>
      </c>
      <c r="H71" s="22">
        <v>0</v>
      </c>
      <c r="I71" s="22">
        <v>7269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73399</v>
      </c>
      <c r="G72" s="22">
        <v>0</v>
      </c>
      <c r="H72" s="22">
        <v>0</v>
      </c>
      <c r="I72" s="22">
        <v>73399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2284</v>
      </c>
      <c r="F73" s="22">
        <v>2130</v>
      </c>
      <c r="G73" s="22">
        <v>0</v>
      </c>
      <c r="H73" s="22">
        <v>0</v>
      </c>
      <c r="I73" s="22">
        <v>4414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41962</v>
      </c>
      <c r="G75" s="22">
        <v>0</v>
      </c>
      <c r="H75" s="22">
        <v>0</v>
      </c>
      <c r="I75" s="22">
        <v>41962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4803969</v>
      </c>
      <c r="F78" s="22">
        <v>717</v>
      </c>
      <c r="G78" s="22">
        <v>0</v>
      </c>
      <c r="H78" s="22">
        <v>0</v>
      </c>
      <c r="I78" s="22">
        <v>4804686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17768</v>
      </c>
      <c r="F79" s="22">
        <v>0</v>
      </c>
      <c r="G79" s="22">
        <v>0</v>
      </c>
      <c r="H79" s="22">
        <v>0</v>
      </c>
      <c r="I79" s="22">
        <v>17768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47092</v>
      </c>
      <c r="G81" s="22">
        <v>0</v>
      </c>
      <c r="H81" s="22">
        <v>0</v>
      </c>
      <c r="I81" s="22">
        <v>47092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1815</v>
      </c>
      <c r="G82" s="22">
        <v>0</v>
      </c>
      <c r="H82" s="22">
        <v>0</v>
      </c>
      <c r="I82" s="22">
        <v>1815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16842</v>
      </c>
      <c r="F83" s="22">
        <v>2903</v>
      </c>
      <c r="G83" s="22">
        <v>0</v>
      </c>
      <c r="H83" s="22">
        <v>0</v>
      </c>
      <c r="I83" s="22">
        <v>19745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4450435</v>
      </c>
      <c r="F84" s="22">
        <v>0</v>
      </c>
      <c r="G84" s="22">
        <v>0</v>
      </c>
      <c r="H84" s="22">
        <v>0</v>
      </c>
      <c r="I84" s="22">
        <v>4450435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3157</v>
      </c>
      <c r="F85" s="22">
        <v>8399</v>
      </c>
      <c r="G85" s="22">
        <v>0</v>
      </c>
      <c r="H85" s="22">
        <v>0</v>
      </c>
      <c r="I85" s="22">
        <v>11556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11609</v>
      </c>
      <c r="G86" s="22">
        <v>0</v>
      </c>
      <c r="H86" s="22">
        <v>0</v>
      </c>
      <c r="I86" s="22">
        <v>11609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24958</v>
      </c>
      <c r="F87" s="22">
        <v>0</v>
      </c>
      <c r="G87" s="22">
        <v>0</v>
      </c>
      <c r="H87" s="22">
        <v>0</v>
      </c>
      <c r="I87" s="22">
        <v>24958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41162</v>
      </c>
      <c r="F88" s="22">
        <v>2690</v>
      </c>
      <c r="G88" s="22">
        <v>0</v>
      </c>
      <c r="H88" s="22">
        <v>0</v>
      </c>
      <c r="I88" s="22">
        <v>43852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5135</v>
      </c>
      <c r="F89" s="22">
        <v>0</v>
      </c>
      <c r="G89" s="22">
        <v>0</v>
      </c>
      <c r="H89" s="22">
        <v>0</v>
      </c>
      <c r="I89" s="22">
        <v>5135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16946</v>
      </c>
      <c r="G90" s="22">
        <v>0</v>
      </c>
      <c r="H90" s="22">
        <v>0</v>
      </c>
      <c r="I90" s="22">
        <v>16946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16503</v>
      </c>
      <c r="F91" s="22">
        <v>18409</v>
      </c>
      <c r="G91" s="22">
        <v>0</v>
      </c>
      <c r="H91" s="22">
        <v>0</v>
      </c>
      <c r="I91" s="22">
        <v>34912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25322</v>
      </c>
      <c r="F92" s="22">
        <v>50425</v>
      </c>
      <c r="G92" s="22">
        <v>0</v>
      </c>
      <c r="H92" s="22">
        <v>0</v>
      </c>
      <c r="I92" s="22">
        <v>75747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783530</v>
      </c>
      <c r="F93" s="22">
        <v>0</v>
      </c>
      <c r="G93" s="22">
        <v>0</v>
      </c>
      <c r="H93" s="22">
        <v>0</v>
      </c>
      <c r="I93" s="22">
        <v>783530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6398</v>
      </c>
      <c r="F94" s="22">
        <v>36976</v>
      </c>
      <c r="G94" s="22">
        <v>0</v>
      </c>
      <c r="H94" s="22">
        <v>0</v>
      </c>
      <c r="I94" s="22">
        <v>43374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9815</v>
      </c>
      <c r="F95" s="22">
        <v>10803</v>
      </c>
      <c r="G95" s="22">
        <v>0</v>
      </c>
      <c r="H95" s="22">
        <v>0</v>
      </c>
      <c r="I95" s="22">
        <v>20618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10551</v>
      </c>
      <c r="G96" s="22">
        <v>0</v>
      </c>
      <c r="H96" s="22">
        <v>0</v>
      </c>
      <c r="I96" s="22">
        <v>10551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11593</v>
      </c>
      <c r="G97" s="22">
        <v>0</v>
      </c>
      <c r="H97" s="22">
        <v>0</v>
      </c>
      <c r="I97" s="22">
        <v>11593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5626</v>
      </c>
      <c r="G98" s="22">
        <v>0</v>
      </c>
      <c r="H98" s="22">
        <v>0</v>
      </c>
      <c r="I98" s="22">
        <v>5626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32036</v>
      </c>
      <c r="F101" s="22">
        <v>39742</v>
      </c>
      <c r="G101" s="22">
        <v>0</v>
      </c>
      <c r="H101" s="22">
        <v>0</v>
      </c>
      <c r="I101" s="22">
        <v>71778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5479</v>
      </c>
      <c r="F102" s="22">
        <v>11297</v>
      </c>
      <c r="G102" s="22">
        <v>0</v>
      </c>
      <c r="H102" s="22">
        <v>0</v>
      </c>
      <c r="I102" s="22">
        <v>16776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32813</v>
      </c>
      <c r="F106" s="22">
        <v>48564</v>
      </c>
      <c r="G106" s="22">
        <v>0</v>
      </c>
      <c r="H106" s="22">
        <v>0</v>
      </c>
      <c r="I106" s="22">
        <v>81377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23360</v>
      </c>
      <c r="F107" s="22">
        <v>13214</v>
      </c>
      <c r="G107" s="22">
        <v>0</v>
      </c>
      <c r="H107" s="22">
        <v>0</v>
      </c>
      <c r="I107" s="22">
        <v>36574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11795</v>
      </c>
      <c r="G108" s="22">
        <v>0</v>
      </c>
      <c r="H108" s="22">
        <v>0</v>
      </c>
      <c r="I108" s="22">
        <v>11795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2588</v>
      </c>
      <c r="F109" s="22">
        <v>0</v>
      </c>
      <c r="G109" s="22">
        <v>0</v>
      </c>
      <c r="H109" s="22">
        <v>0</v>
      </c>
      <c r="I109" s="22">
        <v>2588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7559</v>
      </c>
      <c r="F110" s="22">
        <v>12765</v>
      </c>
      <c r="G110" s="22">
        <v>0</v>
      </c>
      <c r="H110" s="22">
        <v>0</v>
      </c>
      <c r="I110" s="22">
        <v>20324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78218</v>
      </c>
      <c r="F111" s="22">
        <v>805</v>
      </c>
      <c r="G111" s="22">
        <v>0</v>
      </c>
      <c r="H111" s="22">
        <v>0</v>
      </c>
      <c r="I111" s="22">
        <v>79023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19993</v>
      </c>
      <c r="F113" s="22">
        <v>85070</v>
      </c>
      <c r="G113" s="22">
        <v>0</v>
      </c>
      <c r="H113" s="22">
        <v>0</v>
      </c>
      <c r="I113" s="22">
        <v>105063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34231</v>
      </c>
      <c r="G114" s="22">
        <v>0</v>
      </c>
      <c r="H114" s="22">
        <v>0</v>
      </c>
      <c r="I114" s="22">
        <v>34231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1645</v>
      </c>
      <c r="F116" s="22">
        <v>0</v>
      </c>
      <c r="G116" s="22">
        <v>0</v>
      </c>
      <c r="H116" s="22">
        <v>0</v>
      </c>
      <c r="I116" s="22">
        <v>1645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4292</v>
      </c>
      <c r="F117" s="22">
        <v>383277</v>
      </c>
      <c r="G117" s="22">
        <v>0</v>
      </c>
      <c r="H117" s="22">
        <v>0</v>
      </c>
      <c r="I117" s="22">
        <v>387569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12803</v>
      </c>
      <c r="F118" s="22">
        <v>7519</v>
      </c>
      <c r="G118" s="22">
        <v>0</v>
      </c>
      <c r="H118" s="22">
        <v>0</v>
      </c>
      <c r="I118" s="22">
        <v>20322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2854</v>
      </c>
      <c r="F119" s="22">
        <v>12347</v>
      </c>
      <c r="G119" s="22">
        <v>0</v>
      </c>
      <c r="H119" s="22">
        <v>0</v>
      </c>
      <c r="I119" s="22">
        <v>15201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14969</v>
      </c>
      <c r="F120" s="22">
        <v>21804</v>
      </c>
      <c r="G120" s="22">
        <v>0</v>
      </c>
      <c r="H120" s="22">
        <v>0</v>
      </c>
      <c r="I120" s="22">
        <v>36773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410998</v>
      </c>
      <c r="F121" s="22">
        <v>79500</v>
      </c>
      <c r="G121" s="22">
        <v>0</v>
      </c>
      <c r="H121" s="22">
        <v>0</v>
      </c>
      <c r="I121" s="22">
        <v>490498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2113</v>
      </c>
      <c r="F122" s="22">
        <v>0</v>
      </c>
      <c r="G122" s="22">
        <v>0</v>
      </c>
      <c r="H122" s="22">
        <v>0</v>
      </c>
      <c r="I122" s="22">
        <v>2113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45593</v>
      </c>
      <c r="F123" s="22">
        <v>188204</v>
      </c>
      <c r="G123" s="22">
        <v>0</v>
      </c>
      <c r="H123" s="22">
        <v>0</v>
      </c>
      <c r="I123" s="22">
        <v>233797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52088</v>
      </c>
      <c r="F124" s="22">
        <v>912</v>
      </c>
      <c r="G124" s="22">
        <v>0</v>
      </c>
      <c r="H124" s="22">
        <v>0</v>
      </c>
      <c r="I124" s="22">
        <v>53000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12947</v>
      </c>
      <c r="F125" s="22">
        <v>18936</v>
      </c>
      <c r="G125" s="22">
        <v>0</v>
      </c>
      <c r="H125" s="22">
        <v>0</v>
      </c>
      <c r="I125" s="22">
        <v>31883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12226</v>
      </c>
      <c r="G126" s="22">
        <v>0</v>
      </c>
      <c r="H126" s="22">
        <v>0</v>
      </c>
      <c r="I126" s="22">
        <v>12226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27202</v>
      </c>
      <c r="F127" s="22">
        <v>39698</v>
      </c>
      <c r="G127" s="22">
        <v>0</v>
      </c>
      <c r="H127" s="22">
        <v>0</v>
      </c>
      <c r="I127" s="22">
        <v>66900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37285</v>
      </c>
      <c r="F128" s="22">
        <v>13134</v>
      </c>
      <c r="G128" s="22">
        <v>0</v>
      </c>
      <c r="H128" s="22">
        <v>0</v>
      </c>
      <c r="I128" s="22">
        <v>50419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3568</v>
      </c>
      <c r="F129" s="22">
        <v>0</v>
      </c>
      <c r="G129" s="22">
        <v>0</v>
      </c>
      <c r="H129" s="22">
        <v>0</v>
      </c>
      <c r="I129" s="22">
        <v>3568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64641</v>
      </c>
      <c r="G131" s="22">
        <v>0</v>
      </c>
      <c r="H131" s="22">
        <v>0</v>
      </c>
      <c r="I131" s="22">
        <v>64641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62759</v>
      </c>
      <c r="G133" s="22">
        <v>0</v>
      </c>
      <c r="H133" s="22">
        <v>0</v>
      </c>
      <c r="I133" s="22">
        <v>62759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5887</v>
      </c>
      <c r="F134" s="22">
        <v>79364</v>
      </c>
      <c r="G134" s="22">
        <v>0</v>
      </c>
      <c r="H134" s="22">
        <v>2882</v>
      </c>
      <c r="I134" s="22">
        <v>88133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58358</v>
      </c>
      <c r="G135" s="22">
        <v>0</v>
      </c>
      <c r="H135" s="22">
        <v>0</v>
      </c>
      <c r="I135" s="22">
        <v>58358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25077</v>
      </c>
      <c r="H136" s="22">
        <v>0</v>
      </c>
      <c r="I136" s="22">
        <v>25077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6566</v>
      </c>
      <c r="F137" s="22">
        <v>17337</v>
      </c>
      <c r="G137" s="22">
        <v>0</v>
      </c>
      <c r="H137" s="22">
        <v>0</v>
      </c>
      <c r="I137" s="22">
        <v>23903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4812</v>
      </c>
      <c r="F138" s="22">
        <v>0</v>
      </c>
      <c r="G138" s="22">
        <v>0</v>
      </c>
      <c r="H138" s="22">
        <v>0</v>
      </c>
      <c r="I138" s="22">
        <v>4812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4387</v>
      </c>
      <c r="G140" s="22">
        <v>0</v>
      </c>
      <c r="H140" s="22">
        <v>2655</v>
      </c>
      <c r="I140" s="22">
        <v>7042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35227</v>
      </c>
      <c r="F141" s="22">
        <v>5530</v>
      </c>
      <c r="G141" s="22">
        <v>0</v>
      </c>
      <c r="H141" s="22">
        <v>0</v>
      </c>
      <c r="I141" s="22">
        <v>40757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18341</v>
      </c>
      <c r="F142" s="22">
        <v>4775</v>
      </c>
      <c r="G142" s="22">
        <v>0</v>
      </c>
      <c r="H142" s="22">
        <v>0</v>
      </c>
      <c r="I142" s="22">
        <v>23116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30093</v>
      </c>
      <c r="F143" s="22">
        <v>35</v>
      </c>
      <c r="G143" s="22">
        <v>0</v>
      </c>
      <c r="H143" s="22">
        <v>0</v>
      </c>
      <c r="I143" s="22">
        <v>30128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21921</v>
      </c>
      <c r="G144" s="22">
        <v>0</v>
      </c>
      <c r="H144" s="22">
        <v>0</v>
      </c>
      <c r="I144" s="22">
        <v>21921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1590</v>
      </c>
      <c r="G145" s="22">
        <v>0</v>
      </c>
      <c r="H145" s="22">
        <v>0</v>
      </c>
      <c r="I145" s="22">
        <v>1590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17425</v>
      </c>
      <c r="F146" s="22">
        <v>0</v>
      </c>
      <c r="G146" s="22">
        <v>0</v>
      </c>
      <c r="H146" s="22">
        <v>13373</v>
      </c>
      <c r="I146" s="22">
        <v>30798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444</v>
      </c>
      <c r="G148" s="22">
        <v>0</v>
      </c>
      <c r="H148" s="22">
        <v>0</v>
      </c>
      <c r="I148" s="22">
        <v>444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5139</v>
      </c>
      <c r="G150" s="22">
        <v>0</v>
      </c>
      <c r="H150" s="22">
        <v>0</v>
      </c>
      <c r="I150" s="22">
        <v>5139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3992</v>
      </c>
      <c r="F151" s="22">
        <v>4239</v>
      </c>
      <c r="G151" s="22">
        <v>0</v>
      </c>
      <c r="H151" s="22">
        <v>0</v>
      </c>
      <c r="I151" s="22">
        <v>8231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52691</v>
      </c>
      <c r="F154" s="22">
        <v>257158</v>
      </c>
      <c r="G154" s="22">
        <v>0</v>
      </c>
      <c r="H154" s="22">
        <v>0</v>
      </c>
      <c r="I154" s="22">
        <v>309849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3587</v>
      </c>
      <c r="F156" s="22">
        <v>3848</v>
      </c>
      <c r="G156" s="22">
        <v>0</v>
      </c>
      <c r="H156" s="22">
        <v>0</v>
      </c>
      <c r="I156" s="22">
        <v>7435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7144</v>
      </c>
      <c r="F157" s="22">
        <v>42199</v>
      </c>
      <c r="G157" s="22">
        <v>0</v>
      </c>
      <c r="H157" s="22">
        <v>0</v>
      </c>
      <c r="I157" s="22">
        <v>49343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6380</v>
      </c>
      <c r="F158" s="22">
        <v>41900</v>
      </c>
      <c r="G158" s="22">
        <v>60986</v>
      </c>
      <c r="H158" s="22">
        <v>0</v>
      </c>
      <c r="I158" s="22">
        <v>109266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43370</v>
      </c>
      <c r="F159" s="22">
        <v>22057</v>
      </c>
      <c r="G159" s="22">
        <v>0</v>
      </c>
      <c r="H159" s="22">
        <v>0</v>
      </c>
      <c r="I159" s="22">
        <v>65427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23860</v>
      </c>
      <c r="G160" s="22">
        <v>0</v>
      </c>
      <c r="H160" s="22">
        <v>0</v>
      </c>
      <c r="I160" s="22">
        <v>23860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18094</v>
      </c>
      <c r="F163" s="22">
        <v>0</v>
      </c>
      <c r="G163" s="22">
        <v>0</v>
      </c>
      <c r="H163" s="22">
        <v>0</v>
      </c>
      <c r="I163" s="22">
        <v>18094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30323</v>
      </c>
      <c r="F164" s="22">
        <v>0</v>
      </c>
      <c r="G164" s="22">
        <v>0</v>
      </c>
      <c r="H164" s="22">
        <v>0</v>
      </c>
      <c r="I164" s="22">
        <v>30323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23327</v>
      </c>
      <c r="F165" s="22">
        <v>79005</v>
      </c>
      <c r="G165" s="22">
        <v>0</v>
      </c>
      <c r="H165" s="22">
        <v>0</v>
      </c>
      <c r="I165" s="22">
        <v>102332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1054</v>
      </c>
      <c r="F166" s="22">
        <v>0</v>
      </c>
      <c r="G166" s="22">
        <v>0</v>
      </c>
      <c r="H166" s="22">
        <v>0</v>
      </c>
      <c r="I166" s="22">
        <v>1054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2913</v>
      </c>
      <c r="F167" s="22">
        <v>0</v>
      </c>
      <c r="G167" s="22">
        <v>0</v>
      </c>
      <c r="H167" s="22">
        <v>0</v>
      </c>
      <c r="I167" s="22">
        <v>2913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15794</v>
      </c>
      <c r="F168" s="22">
        <v>275565</v>
      </c>
      <c r="G168" s="22">
        <v>0</v>
      </c>
      <c r="H168" s="22">
        <v>0</v>
      </c>
      <c r="I168" s="22">
        <v>291359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23692</v>
      </c>
      <c r="G169" s="22">
        <v>0</v>
      </c>
      <c r="H169" s="22">
        <v>0</v>
      </c>
      <c r="I169" s="22">
        <v>23692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15022</v>
      </c>
      <c r="F170" s="22">
        <v>0</v>
      </c>
      <c r="G170" s="22">
        <v>0</v>
      </c>
      <c r="H170" s="22">
        <v>0</v>
      </c>
      <c r="I170" s="22">
        <v>15022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61270</v>
      </c>
      <c r="F171" s="22">
        <v>224211</v>
      </c>
      <c r="G171" s="22">
        <v>0</v>
      </c>
      <c r="H171" s="22">
        <v>0</v>
      </c>
      <c r="I171" s="22">
        <v>285481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7521</v>
      </c>
      <c r="F173" s="22">
        <v>29583</v>
      </c>
      <c r="G173" s="22">
        <v>0</v>
      </c>
      <c r="H173" s="22">
        <v>0</v>
      </c>
      <c r="I173" s="22">
        <v>37104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33161</v>
      </c>
      <c r="F174" s="22">
        <v>74227</v>
      </c>
      <c r="G174" s="22">
        <v>0</v>
      </c>
      <c r="H174" s="22">
        <v>0</v>
      </c>
      <c r="I174" s="22">
        <v>107388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13294</v>
      </c>
      <c r="F175" s="22">
        <v>6430</v>
      </c>
      <c r="G175" s="22">
        <v>0</v>
      </c>
      <c r="H175" s="22">
        <v>0</v>
      </c>
      <c r="I175" s="22">
        <v>19724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14039</v>
      </c>
      <c r="F177" s="22">
        <v>11185</v>
      </c>
      <c r="G177" s="22">
        <v>0</v>
      </c>
      <c r="H177" s="22">
        <v>0</v>
      </c>
      <c r="I177" s="22">
        <v>25224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5862</v>
      </c>
      <c r="F178" s="22">
        <v>0</v>
      </c>
      <c r="G178" s="22">
        <v>0</v>
      </c>
      <c r="H178" s="22">
        <v>0</v>
      </c>
      <c r="I178" s="22">
        <v>5862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10532</v>
      </c>
      <c r="F179" s="22">
        <v>37528</v>
      </c>
      <c r="G179" s="22">
        <v>0</v>
      </c>
      <c r="H179" s="22">
        <v>0</v>
      </c>
      <c r="I179" s="22">
        <v>48060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9711</v>
      </c>
      <c r="F180" s="22">
        <v>0</v>
      </c>
      <c r="G180" s="22">
        <v>0</v>
      </c>
      <c r="H180" s="22">
        <v>0</v>
      </c>
      <c r="I180" s="22">
        <v>9711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18146</v>
      </c>
      <c r="G181" s="22">
        <v>0</v>
      </c>
      <c r="H181" s="22">
        <v>0</v>
      </c>
      <c r="I181" s="22">
        <v>18146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12111</v>
      </c>
      <c r="F182" s="22">
        <v>6372</v>
      </c>
      <c r="G182" s="22">
        <v>0</v>
      </c>
      <c r="H182" s="22">
        <v>0</v>
      </c>
      <c r="I182" s="22">
        <v>18483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3556</v>
      </c>
      <c r="F183" s="22">
        <v>6449</v>
      </c>
      <c r="G183" s="22">
        <v>0</v>
      </c>
      <c r="H183" s="22">
        <v>0</v>
      </c>
      <c r="I183" s="22">
        <v>10005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12244</v>
      </c>
      <c r="F184" s="22">
        <v>10214</v>
      </c>
      <c r="G184" s="22">
        <v>0</v>
      </c>
      <c r="H184" s="22">
        <v>0</v>
      </c>
      <c r="I184" s="22">
        <v>22458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52429</v>
      </c>
      <c r="F185" s="22">
        <v>13413</v>
      </c>
      <c r="G185" s="22">
        <v>0</v>
      </c>
      <c r="H185" s="22">
        <v>0</v>
      </c>
      <c r="I185" s="22">
        <v>65842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6886</v>
      </c>
      <c r="F186" s="22">
        <v>0</v>
      </c>
      <c r="G186" s="22">
        <v>0</v>
      </c>
      <c r="H186" s="22">
        <v>0</v>
      </c>
      <c r="I186" s="22">
        <v>6886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999090</v>
      </c>
      <c r="G187" s="22">
        <v>0</v>
      </c>
      <c r="H187" s="22">
        <v>0</v>
      </c>
      <c r="I187" s="22">
        <v>999090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22732</v>
      </c>
      <c r="F188" s="22">
        <v>100780</v>
      </c>
      <c r="G188" s="22">
        <v>0</v>
      </c>
      <c r="H188" s="22">
        <v>0</v>
      </c>
      <c r="I188" s="22">
        <v>123512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2157</v>
      </c>
      <c r="F189" s="22">
        <v>12753</v>
      </c>
      <c r="G189" s="22">
        <v>0</v>
      </c>
      <c r="H189" s="22">
        <v>0</v>
      </c>
      <c r="I189" s="22">
        <v>14910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3957</v>
      </c>
      <c r="F190" s="22">
        <v>43043</v>
      </c>
      <c r="G190" s="22">
        <v>0</v>
      </c>
      <c r="H190" s="22">
        <v>0</v>
      </c>
      <c r="I190" s="22">
        <v>47000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6503</v>
      </c>
      <c r="F191" s="22">
        <v>33577</v>
      </c>
      <c r="G191" s="22">
        <v>0</v>
      </c>
      <c r="H191" s="22">
        <v>0</v>
      </c>
      <c r="I191" s="22">
        <v>40080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36314</v>
      </c>
      <c r="F193" s="22">
        <v>32325</v>
      </c>
      <c r="G193" s="22">
        <v>0</v>
      </c>
      <c r="H193" s="22">
        <v>0</v>
      </c>
      <c r="I193" s="22">
        <v>68639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10432</v>
      </c>
      <c r="F194" s="22">
        <v>136606</v>
      </c>
      <c r="G194" s="22">
        <v>0</v>
      </c>
      <c r="H194" s="22">
        <v>0</v>
      </c>
      <c r="I194" s="22">
        <v>147038</v>
      </c>
    </row>
    <row r="195" spans="1: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1779</v>
      </c>
      <c r="F197" s="22">
        <v>0</v>
      </c>
      <c r="G197" s="22">
        <v>0</v>
      </c>
      <c r="H197" s="22">
        <v>0</v>
      </c>
      <c r="I197" s="22">
        <v>1779</v>
      </c>
    </row>
    <row r="198" spans="1: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5352</v>
      </c>
      <c r="F200" s="22">
        <v>0</v>
      </c>
      <c r="G200" s="22">
        <v>0</v>
      </c>
      <c r="H200" s="22">
        <v>0</v>
      </c>
      <c r="I200" s="22">
        <v>5352</v>
      </c>
    </row>
    <row r="201" spans="1: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5202</v>
      </c>
      <c r="F204" s="22">
        <v>2215</v>
      </c>
      <c r="G204" s="22">
        <v>0</v>
      </c>
      <c r="H204" s="22">
        <v>0</v>
      </c>
      <c r="I204" s="22">
        <v>7417</v>
      </c>
    </row>
    <row r="205" spans="1: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7552</v>
      </c>
      <c r="F207" s="22">
        <v>13593</v>
      </c>
      <c r="G207" s="22">
        <v>0</v>
      </c>
      <c r="H207" s="22">
        <v>0</v>
      </c>
      <c r="I207" s="22">
        <v>21145</v>
      </c>
    </row>
    <row r="208" spans="1: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4532</v>
      </c>
      <c r="F210" s="22">
        <v>0</v>
      </c>
      <c r="G210" s="22">
        <v>0</v>
      </c>
      <c r="H210" s="22">
        <v>0</v>
      </c>
      <c r="I210" s="22">
        <v>4532</v>
      </c>
    </row>
    <row r="211" spans="1: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1792</v>
      </c>
      <c r="F215" s="22">
        <v>0</v>
      </c>
      <c r="G215" s="22">
        <v>0</v>
      </c>
      <c r="H215" s="22">
        <v>0</v>
      </c>
      <c r="I215" s="22">
        <v>1792</v>
      </c>
    </row>
    <row r="216" spans="1: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11268</v>
      </c>
      <c r="F216" s="22">
        <v>28898</v>
      </c>
      <c r="G216" s="22">
        <v>0</v>
      </c>
      <c r="H216" s="22">
        <v>0</v>
      </c>
      <c r="I216" s="22">
        <v>40166</v>
      </c>
    </row>
    <row r="217" spans="1: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1923</v>
      </c>
      <c r="F219" s="22">
        <v>0</v>
      </c>
      <c r="G219" s="22">
        <v>0</v>
      </c>
      <c r="H219" s="22">
        <v>0</v>
      </c>
      <c r="I219" s="22">
        <v>1923</v>
      </c>
    </row>
    <row r="220" spans="1: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1710</v>
      </c>
      <c r="F221" s="22">
        <v>0</v>
      </c>
      <c r="G221" s="22">
        <v>0</v>
      </c>
      <c r="H221" s="22">
        <v>0</v>
      </c>
      <c r="I221" s="22">
        <v>1710</v>
      </c>
    </row>
    <row r="222" spans="1: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1307</v>
      </c>
      <c r="F223" s="22">
        <v>0</v>
      </c>
      <c r="G223" s="22">
        <v>0</v>
      </c>
      <c r="H223" s="22">
        <v>0</v>
      </c>
      <c r="I223" s="22">
        <v>1307</v>
      </c>
    </row>
    <row r="224" spans="1: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750</v>
      </c>
      <c r="F227" s="22">
        <v>0</v>
      </c>
      <c r="G227" s="22">
        <v>0</v>
      </c>
      <c r="H227" s="22">
        <v>0</v>
      </c>
      <c r="I227" s="22">
        <v>750</v>
      </c>
    </row>
    <row r="228" spans="1: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1145</v>
      </c>
      <c r="F228" s="22">
        <v>0</v>
      </c>
      <c r="G228" s="22">
        <v>0</v>
      </c>
      <c r="H228" s="22">
        <v>0</v>
      </c>
      <c r="I228" s="22">
        <v>1145</v>
      </c>
    </row>
    <row r="229" spans="1: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939</v>
      </c>
      <c r="F229" s="22">
        <v>5453</v>
      </c>
      <c r="G229" s="22">
        <v>3841</v>
      </c>
      <c r="H229" s="22">
        <v>0</v>
      </c>
      <c r="I229" s="22">
        <v>10233</v>
      </c>
    </row>
    <row r="230" spans="1: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5107</v>
      </c>
      <c r="F230" s="22">
        <v>0</v>
      </c>
      <c r="G230" s="22">
        <v>0</v>
      </c>
      <c r="H230" s="22">
        <v>0</v>
      </c>
      <c r="I230" s="22">
        <v>5107</v>
      </c>
    </row>
    <row r="231" spans="1: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2192</v>
      </c>
      <c r="G232" s="22">
        <v>0</v>
      </c>
      <c r="H232" s="22">
        <v>0</v>
      </c>
      <c r="I232" s="22">
        <v>2192</v>
      </c>
    </row>
    <row r="233" spans="1: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74178</v>
      </c>
      <c r="I239" s="22">
        <v>74178</v>
      </c>
    </row>
    <row r="240" spans="1: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1857</v>
      </c>
      <c r="F240" s="22">
        <v>0</v>
      </c>
      <c r="G240" s="22">
        <v>0</v>
      </c>
      <c r="H240" s="22">
        <v>0</v>
      </c>
      <c r="I240" s="22">
        <v>1857</v>
      </c>
    </row>
    <row r="241" spans="1: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1407</v>
      </c>
      <c r="F243" s="22">
        <v>0</v>
      </c>
      <c r="G243" s="22">
        <v>0</v>
      </c>
      <c r="H243" s="22">
        <v>0</v>
      </c>
      <c r="I243" s="22">
        <v>1407</v>
      </c>
    </row>
    <row r="244" spans="1: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985</v>
      </c>
      <c r="F244" s="22">
        <v>0</v>
      </c>
      <c r="G244" s="22">
        <v>0</v>
      </c>
      <c r="H244" s="22">
        <v>0</v>
      </c>
      <c r="I244" s="22">
        <v>985</v>
      </c>
    </row>
    <row r="245" spans="1: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4071</v>
      </c>
      <c r="F245" s="22">
        <v>536</v>
      </c>
      <c r="G245" s="22">
        <v>0</v>
      </c>
      <c r="H245" s="22">
        <v>0</v>
      </c>
      <c r="I245" s="22">
        <v>4607</v>
      </c>
    </row>
    <row r="246" spans="1: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28568</v>
      </c>
      <c r="G246" s="22">
        <v>0</v>
      </c>
      <c r="H246" s="22">
        <v>0</v>
      </c>
      <c r="I246" s="22">
        <v>28568</v>
      </c>
    </row>
    <row r="247" spans="1: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1617</v>
      </c>
      <c r="G247" s="22">
        <v>0</v>
      </c>
      <c r="H247" s="22">
        <v>0</v>
      </c>
      <c r="I247" s="22">
        <v>1617</v>
      </c>
    </row>
    <row r="248" spans="1: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631</v>
      </c>
      <c r="F250" s="22">
        <v>0</v>
      </c>
      <c r="G250" s="22">
        <v>0</v>
      </c>
      <c r="H250" s="22">
        <v>0</v>
      </c>
      <c r="I250" s="22">
        <v>631</v>
      </c>
    </row>
    <row r="251" spans="1: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1542</v>
      </c>
      <c r="G251" s="22">
        <v>0</v>
      </c>
      <c r="H251" s="22">
        <v>0</v>
      </c>
      <c r="I251" s="22">
        <v>1542</v>
      </c>
    </row>
    <row r="252" spans="1: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23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1636</v>
      </c>
      <c r="F264" s="22">
        <v>0</v>
      </c>
      <c r="G264" s="22">
        <v>0</v>
      </c>
      <c r="H264" s="22">
        <v>0</v>
      </c>
      <c r="I264" s="22">
        <v>1636</v>
      </c>
    </row>
    <row r="265" spans="1: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826</v>
      </c>
      <c r="F266" s="22">
        <v>1563</v>
      </c>
      <c r="G266" s="22">
        <v>0</v>
      </c>
      <c r="H266" s="22">
        <v>0</v>
      </c>
      <c r="I266" s="22">
        <v>2389</v>
      </c>
    </row>
    <row r="267" spans="1: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3182</v>
      </c>
      <c r="F268" s="22">
        <v>0</v>
      </c>
      <c r="G268" s="22">
        <v>0</v>
      </c>
      <c r="H268" s="22">
        <v>0</v>
      </c>
      <c r="I268" s="22">
        <v>3182</v>
      </c>
    </row>
    <row r="269" spans="1: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387</v>
      </c>
      <c r="F271" s="22">
        <v>0</v>
      </c>
      <c r="G271" s="22">
        <v>0</v>
      </c>
      <c r="H271" s="22">
        <v>0</v>
      </c>
      <c r="I271" s="22">
        <v>387</v>
      </c>
    </row>
    <row r="272" spans="1: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540</v>
      </c>
      <c r="G283" s="22">
        <v>0</v>
      </c>
      <c r="H283" s="22">
        <v>0</v>
      </c>
      <c r="I283" s="22">
        <v>540</v>
      </c>
    </row>
    <row r="284" spans="1: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17529</v>
      </c>
      <c r="F323" s="22">
        <v>0</v>
      </c>
      <c r="G323" s="22">
        <v>0</v>
      </c>
      <c r="H323" s="22">
        <v>0</v>
      </c>
      <c r="I323" s="22">
        <v>17529</v>
      </c>
    </row>
    <row r="324" spans="1: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9021</v>
      </c>
      <c r="F324" s="22">
        <v>0</v>
      </c>
      <c r="G324" s="22">
        <v>0</v>
      </c>
      <c r="H324" s="22">
        <v>0</v>
      </c>
      <c r="I324" s="22">
        <v>9021</v>
      </c>
    </row>
    <row r="325" spans="1: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20271</v>
      </c>
      <c r="F325" s="22">
        <v>0</v>
      </c>
      <c r="G325" s="22">
        <v>0</v>
      </c>
      <c r="H325" s="22">
        <v>0</v>
      </c>
      <c r="I325" s="22">
        <v>20271</v>
      </c>
    </row>
    <row r="326" spans="1: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11029</v>
      </c>
      <c r="F327" s="22">
        <v>37108</v>
      </c>
      <c r="G327" s="22">
        <v>0</v>
      </c>
      <c r="H327" s="22">
        <v>0</v>
      </c>
      <c r="I327" s="22">
        <v>48137</v>
      </c>
    </row>
    <row r="328" spans="1: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3297</v>
      </c>
      <c r="G328" s="22">
        <v>0</v>
      </c>
      <c r="H328" s="22">
        <v>0</v>
      </c>
      <c r="I328" s="22">
        <v>3297</v>
      </c>
    </row>
    <row r="329" spans="1: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E5305-9DA4-4AA1-B003-25F3A5256D1D}">
  <dimension ref="A1:I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1311</v>
      </c>
      <c r="D1" s="20" t="s">
        <v>1319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65</v>
      </c>
      <c r="F2" s="21" t="s">
        <v>66</v>
      </c>
      <c r="G2" s="21" t="s">
        <v>1313</v>
      </c>
      <c r="H2" s="21" t="s">
        <v>64</v>
      </c>
      <c r="I2" s="21" t="s">
        <v>1043</v>
      </c>
    </row>
    <row r="3" spans="1:9" x14ac:dyDescent="0.25">
      <c r="A3" s="21"/>
      <c r="B3" s="21"/>
      <c r="C3" s="21"/>
      <c r="D3" s="21" t="s">
        <v>88</v>
      </c>
      <c r="E3" s="21" t="s">
        <v>1314</v>
      </c>
      <c r="F3" s="21" t="s">
        <v>1315</v>
      </c>
      <c r="G3" s="21" t="s">
        <v>1316</v>
      </c>
      <c r="H3" s="21" t="s">
        <v>1317</v>
      </c>
      <c r="I3" s="21" t="s">
        <v>1318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2000</v>
      </c>
      <c r="G16" s="22">
        <v>0</v>
      </c>
      <c r="H16" s="22">
        <v>0</v>
      </c>
      <c r="I16" s="22">
        <v>2000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633D6-5A82-410B-ABEC-855181B9E58B}">
  <dimension ref="A1:I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1311</v>
      </c>
      <c r="D1" s="20" t="s">
        <v>1320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65</v>
      </c>
      <c r="F2" s="21" t="s">
        <v>66</v>
      </c>
      <c r="G2" s="21" t="s">
        <v>1313</v>
      </c>
      <c r="H2" s="21" t="s">
        <v>64</v>
      </c>
      <c r="I2" s="21" t="s">
        <v>1043</v>
      </c>
    </row>
    <row r="3" spans="1:9" x14ac:dyDescent="0.25">
      <c r="A3" s="21"/>
      <c r="B3" s="21"/>
      <c r="C3" s="21"/>
      <c r="D3" s="21" t="s">
        <v>88</v>
      </c>
      <c r="E3" s="21" t="s">
        <v>1314</v>
      </c>
      <c r="F3" s="21" t="s">
        <v>1315</v>
      </c>
      <c r="G3" s="21" t="s">
        <v>1316</v>
      </c>
      <c r="H3" s="21" t="s">
        <v>1317</v>
      </c>
      <c r="I3" s="21" t="s">
        <v>1318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0</v>
      </c>
      <c r="F7" s="22">
        <v>0</v>
      </c>
      <c r="G7" s="22">
        <v>8588000</v>
      </c>
      <c r="H7" s="22">
        <v>0</v>
      </c>
      <c r="I7" s="22">
        <v>8588000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2212</v>
      </c>
      <c r="F8" s="22">
        <v>0</v>
      </c>
      <c r="G8" s="22">
        <v>0</v>
      </c>
      <c r="H8" s="22">
        <v>0</v>
      </c>
      <c r="I8" s="22">
        <v>2212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2000</v>
      </c>
      <c r="F11" s="22">
        <v>39000</v>
      </c>
      <c r="G11" s="22">
        <v>0</v>
      </c>
      <c r="H11" s="22">
        <v>0</v>
      </c>
      <c r="I11" s="22">
        <v>41000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3652</v>
      </c>
      <c r="F17" s="22">
        <v>18311</v>
      </c>
      <c r="G17" s="22">
        <v>0</v>
      </c>
      <c r="H17" s="22">
        <v>0</v>
      </c>
      <c r="I17" s="22">
        <v>21963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3980</v>
      </c>
      <c r="F195" s="22">
        <v>0</v>
      </c>
      <c r="G195" s="22">
        <v>0</v>
      </c>
      <c r="H195" s="22">
        <v>0</v>
      </c>
      <c r="I195" s="22">
        <v>3980</v>
      </c>
    </row>
    <row r="196" spans="1: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1286</v>
      </c>
      <c r="F200" s="22">
        <v>0</v>
      </c>
      <c r="G200" s="22">
        <v>0</v>
      </c>
      <c r="H200" s="22">
        <v>0</v>
      </c>
      <c r="I200" s="22">
        <v>1286</v>
      </c>
    </row>
    <row r="201" spans="1: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C0A87-4ED5-4690-B4E2-0C5804D25C2B}">
  <dimension ref="A1:I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1311</v>
      </c>
      <c r="D1" s="20" t="s">
        <v>1321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65</v>
      </c>
      <c r="F2" s="21" t="s">
        <v>66</v>
      </c>
      <c r="G2" s="21" t="s">
        <v>1313</v>
      </c>
      <c r="H2" s="21" t="s">
        <v>64</v>
      </c>
      <c r="I2" s="21" t="s">
        <v>1043</v>
      </c>
    </row>
    <row r="3" spans="1:9" x14ac:dyDescent="0.25">
      <c r="A3" s="21"/>
      <c r="B3" s="21"/>
      <c r="C3" s="21"/>
      <c r="D3" s="21" t="s">
        <v>88</v>
      </c>
      <c r="E3" s="21" t="s">
        <v>1314</v>
      </c>
      <c r="F3" s="21" t="s">
        <v>1315</v>
      </c>
      <c r="G3" s="21" t="s">
        <v>1316</v>
      </c>
      <c r="H3" s="21" t="s">
        <v>1317</v>
      </c>
      <c r="I3" s="21" t="s">
        <v>1318</v>
      </c>
    </row>
    <row r="4" spans="1:9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27440</v>
      </c>
      <c r="F4" s="22">
        <v>47460</v>
      </c>
      <c r="G4" s="22">
        <v>0</v>
      </c>
      <c r="H4" s="22">
        <v>0</v>
      </c>
      <c r="I4" s="22">
        <v>74900</v>
      </c>
    </row>
    <row r="5" spans="1:9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22012</v>
      </c>
      <c r="F6" s="22">
        <v>9566</v>
      </c>
      <c r="G6" s="22">
        <v>0</v>
      </c>
      <c r="H6" s="22">
        <v>0</v>
      </c>
      <c r="I6" s="22">
        <v>31578</v>
      </c>
    </row>
    <row r="7" spans="1:9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3585000</v>
      </c>
      <c r="F7" s="22">
        <v>7541000</v>
      </c>
      <c r="G7" s="22">
        <v>8588000</v>
      </c>
      <c r="H7" s="22">
        <v>5408000</v>
      </c>
      <c r="I7" s="22">
        <v>25122000</v>
      </c>
    </row>
    <row r="8" spans="1:9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10365</v>
      </c>
      <c r="F8" s="22">
        <v>75222</v>
      </c>
      <c r="G8" s="22">
        <v>0</v>
      </c>
      <c r="H8" s="22">
        <v>0</v>
      </c>
      <c r="I8" s="22">
        <v>85587</v>
      </c>
    </row>
    <row r="9" spans="1:9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4993169</v>
      </c>
      <c r="F10" s="22">
        <v>13970</v>
      </c>
      <c r="G10" s="22">
        <v>0</v>
      </c>
      <c r="H10" s="22">
        <v>0</v>
      </c>
      <c r="I10" s="22">
        <v>5007139</v>
      </c>
    </row>
    <row r="11" spans="1:9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6442000</v>
      </c>
      <c r="F11" s="22">
        <v>19814000</v>
      </c>
      <c r="G11" s="22">
        <v>900000</v>
      </c>
      <c r="H11" s="22">
        <v>0</v>
      </c>
      <c r="I11" s="22">
        <v>27156000</v>
      </c>
    </row>
    <row r="12" spans="1:9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9000</v>
      </c>
      <c r="F12" s="22">
        <v>317000</v>
      </c>
      <c r="G12" s="22">
        <v>0</v>
      </c>
      <c r="H12" s="22">
        <v>0</v>
      </c>
      <c r="I12" s="22">
        <v>326000</v>
      </c>
    </row>
    <row r="13" spans="1:9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60871</v>
      </c>
      <c r="F13" s="22">
        <v>0</v>
      </c>
      <c r="G13" s="22">
        <v>289968</v>
      </c>
      <c r="H13" s="22">
        <v>0</v>
      </c>
      <c r="I13" s="22">
        <v>350839</v>
      </c>
    </row>
    <row r="14" spans="1:9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14131</v>
      </c>
      <c r="F14" s="22">
        <v>105057</v>
      </c>
      <c r="G14" s="22">
        <v>0</v>
      </c>
      <c r="H14" s="22">
        <v>0</v>
      </c>
      <c r="I14" s="22">
        <v>119188</v>
      </c>
    </row>
    <row r="15" spans="1:9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532403</v>
      </c>
      <c r="G15" s="22">
        <v>0</v>
      </c>
      <c r="H15" s="22">
        <v>0</v>
      </c>
      <c r="I15" s="22">
        <v>532403</v>
      </c>
    </row>
    <row r="16" spans="1:9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71000</v>
      </c>
      <c r="F16" s="22">
        <v>1103000</v>
      </c>
      <c r="G16" s="22">
        <v>0</v>
      </c>
      <c r="H16" s="22">
        <v>0</v>
      </c>
      <c r="I16" s="22">
        <v>1174000</v>
      </c>
    </row>
    <row r="17" spans="1:9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16134</v>
      </c>
      <c r="F17" s="22">
        <v>97528</v>
      </c>
      <c r="G17" s="22">
        <v>0</v>
      </c>
      <c r="H17" s="22">
        <v>0</v>
      </c>
      <c r="I17" s="22">
        <v>113662</v>
      </c>
    </row>
    <row r="18" spans="1:9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86000</v>
      </c>
      <c r="F18" s="22">
        <v>877000</v>
      </c>
      <c r="G18" s="22">
        <v>0</v>
      </c>
      <c r="H18" s="22">
        <v>0</v>
      </c>
      <c r="I18" s="22">
        <v>963000</v>
      </c>
    </row>
    <row r="19" spans="1:9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185196</v>
      </c>
      <c r="F19" s="22">
        <v>1475238</v>
      </c>
      <c r="G19" s="22">
        <v>0</v>
      </c>
      <c r="H19" s="22">
        <v>0</v>
      </c>
      <c r="I19" s="22">
        <v>1660434</v>
      </c>
    </row>
    <row r="20" spans="1:9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38129</v>
      </c>
      <c r="G20" s="22">
        <v>0</v>
      </c>
      <c r="H20" s="22">
        <v>0</v>
      </c>
      <c r="I20" s="22">
        <v>38129</v>
      </c>
    </row>
    <row r="21" spans="1:9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85672</v>
      </c>
      <c r="F21" s="22">
        <v>151892</v>
      </c>
      <c r="G21" s="22">
        <v>0</v>
      </c>
      <c r="H21" s="22">
        <v>0</v>
      </c>
      <c r="I21" s="22">
        <v>237564</v>
      </c>
    </row>
    <row r="22" spans="1:9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26394</v>
      </c>
      <c r="G22" s="22">
        <v>0</v>
      </c>
      <c r="H22" s="22">
        <v>0</v>
      </c>
      <c r="I22" s="22">
        <v>26394</v>
      </c>
    </row>
    <row r="23" spans="1:9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100511</v>
      </c>
      <c r="G23" s="22">
        <v>0</v>
      </c>
      <c r="H23" s="22">
        <v>0</v>
      </c>
      <c r="I23" s="22">
        <v>100511</v>
      </c>
    </row>
    <row r="24" spans="1:9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624639</v>
      </c>
      <c r="F24" s="22">
        <v>65356</v>
      </c>
      <c r="G24" s="22">
        <v>0</v>
      </c>
      <c r="H24" s="22">
        <v>0</v>
      </c>
      <c r="I24" s="22">
        <v>689995</v>
      </c>
    </row>
    <row r="25" spans="1:9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50961</v>
      </c>
      <c r="F25" s="22">
        <v>129679</v>
      </c>
      <c r="G25" s="22">
        <v>0</v>
      </c>
      <c r="H25" s="22">
        <v>0</v>
      </c>
      <c r="I25" s="22">
        <v>180640</v>
      </c>
    </row>
    <row r="26" spans="1:9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34607</v>
      </c>
      <c r="F26" s="22">
        <v>176587</v>
      </c>
      <c r="G26" s="22">
        <v>0</v>
      </c>
      <c r="H26" s="22">
        <v>0</v>
      </c>
      <c r="I26" s="22">
        <v>211194</v>
      </c>
    </row>
    <row r="27" spans="1:9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112016</v>
      </c>
      <c r="F27" s="22">
        <v>104414</v>
      </c>
      <c r="G27" s="22">
        <v>0</v>
      </c>
      <c r="H27" s="22">
        <v>0</v>
      </c>
      <c r="I27" s="22">
        <v>216430</v>
      </c>
    </row>
    <row r="28" spans="1:9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42322</v>
      </c>
      <c r="F28" s="22">
        <v>572125</v>
      </c>
      <c r="G28" s="22">
        <v>0</v>
      </c>
      <c r="H28" s="22">
        <v>0</v>
      </c>
      <c r="I28" s="22">
        <v>614447</v>
      </c>
    </row>
    <row r="29" spans="1:9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1704</v>
      </c>
      <c r="F29" s="22">
        <v>0</v>
      </c>
      <c r="G29" s="22">
        <v>0</v>
      </c>
      <c r="H29" s="22">
        <v>0</v>
      </c>
      <c r="I29" s="22">
        <v>1704</v>
      </c>
    </row>
    <row r="30" spans="1:9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12932</v>
      </c>
      <c r="F30" s="22">
        <v>0</v>
      </c>
      <c r="G30" s="22">
        <v>0</v>
      </c>
      <c r="H30" s="22">
        <v>0</v>
      </c>
      <c r="I30" s="22">
        <v>12932</v>
      </c>
    </row>
    <row r="31" spans="1:9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1109</v>
      </c>
      <c r="F31" s="22">
        <v>14580</v>
      </c>
      <c r="G31" s="22">
        <v>0</v>
      </c>
      <c r="H31" s="22">
        <v>0</v>
      </c>
      <c r="I31" s="22">
        <v>15689</v>
      </c>
    </row>
    <row r="32" spans="1:9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28443</v>
      </c>
      <c r="G32" s="22">
        <v>0</v>
      </c>
      <c r="H32" s="22">
        <v>0</v>
      </c>
      <c r="I32" s="22">
        <v>28443</v>
      </c>
    </row>
    <row r="33" spans="1:9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33381</v>
      </c>
      <c r="F33" s="22">
        <v>1355101</v>
      </c>
      <c r="G33" s="22">
        <v>0</v>
      </c>
      <c r="H33" s="22">
        <v>2038</v>
      </c>
      <c r="I33" s="22">
        <v>1390520</v>
      </c>
    </row>
    <row r="34" spans="1:9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56164</v>
      </c>
      <c r="F34" s="22">
        <v>1573</v>
      </c>
      <c r="G34" s="22">
        <v>0</v>
      </c>
      <c r="H34" s="22">
        <v>0</v>
      </c>
      <c r="I34" s="22">
        <v>57737</v>
      </c>
    </row>
    <row r="35" spans="1:9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1933</v>
      </c>
      <c r="F35" s="22">
        <v>21251</v>
      </c>
      <c r="G35" s="22">
        <v>0</v>
      </c>
      <c r="H35" s="22">
        <v>0</v>
      </c>
      <c r="I35" s="22">
        <v>23184</v>
      </c>
    </row>
    <row r="36" spans="1:9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48193</v>
      </c>
      <c r="F36" s="22">
        <v>29078</v>
      </c>
      <c r="G36" s="22">
        <v>0</v>
      </c>
      <c r="H36" s="22">
        <v>0</v>
      </c>
      <c r="I36" s="22">
        <v>77271</v>
      </c>
    </row>
    <row r="37" spans="1:9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882</v>
      </c>
      <c r="F37" s="22">
        <v>8240</v>
      </c>
      <c r="G37" s="22">
        <v>0</v>
      </c>
      <c r="H37" s="22">
        <v>0</v>
      </c>
      <c r="I37" s="22">
        <v>9122</v>
      </c>
    </row>
    <row r="38" spans="1:9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1666</v>
      </c>
      <c r="F38" s="22">
        <v>11399</v>
      </c>
      <c r="G38" s="22">
        <v>0</v>
      </c>
      <c r="H38" s="22">
        <v>0</v>
      </c>
      <c r="I38" s="22">
        <v>13065</v>
      </c>
    </row>
    <row r="39" spans="1:9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5930</v>
      </c>
      <c r="G40" s="22">
        <v>0</v>
      </c>
      <c r="H40" s="22">
        <v>0</v>
      </c>
      <c r="I40" s="22">
        <v>5930</v>
      </c>
    </row>
    <row r="41" spans="1:9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15205</v>
      </c>
      <c r="F41" s="22">
        <v>40409</v>
      </c>
      <c r="G41" s="22">
        <v>0</v>
      </c>
      <c r="H41" s="22">
        <v>0</v>
      </c>
      <c r="I41" s="22">
        <v>55614</v>
      </c>
    </row>
    <row r="42" spans="1:9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2488673</v>
      </c>
      <c r="F42" s="22">
        <v>66462</v>
      </c>
      <c r="G42" s="22">
        <v>0</v>
      </c>
      <c r="H42" s="22">
        <v>0</v>
      </c>
      <c r="I42" s="22">
        <v>2555135</v>
      </c>
    </row>
    <row r="43" spans="1:9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264</v>
      </c>
      <c r="F44" s="22">
        <v>0</v>
      </c>
      <c r="G44" s="22">
        <v>0</v>
      </c>
      <c r="H44" s="22">
        <v>0</v>
      </c>
      <c r="I44" s="22">
        <v>264</v>
      </c>
    </row>
    <row r="45" spans="1:9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32543</v>
      </c>
      <c r="F45" s="22">
        <v>768</v>
      </c>
      <c r="G45" s="22">
        <v>0</v>
      </c>
      <c r="H45" s="22">
        <v>0</v>
      </c>
      <c r="I45" s="22">
        <v>33311</v>
      </c>
    </row>
    <row r="46" spans="1:9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52791</v>
      </c>
      <c r="F47" s="22">
        <v>8175</v>
      </c>
      <c r="G47" s="22">
        <v>0</v>
      </c>
      <c r="H47" s="22">
        <v>0</v>
      </c>
      <c r="I47" s="22">
        <v>60966</v>
      </c>
    </row>
    <row r="48" spans="1:9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472584</v>
      </c>
      <c r="F48" s="22">
        <v>56918</v>
      </c>
      <c r="G48" s="22">
        <v>0</v>
      </c>
      <c r="H48" s="22">
        <v>0</v>
      </c>
      <c r="I48" s="22">
        <v>529502</v>
      </c>
    </row>
    <row r="49" spans="1:9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645</v>
      </c>
      <c r="F49" s="22">
        <v>718</v>
      </c>
      <c r="G49" s="22">
        <v>0</v>
      </c>
      <c r="H49" s="22">
        <v>0</v>
      </c>
      <c r="I49" s="22">
        <v>1363</v>
      </c>
    </row>
    <row r="50" spans="1:9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61056</v>
      </c>
      <c r="F50" s="22">
        <v>0</v>
      </c>
      <c r="G50" s="22">
        <v>0</v>
      </c>
      <c r="H50" s="22">
        <v>0</v>
      </c>
      <c r="I50" s="22">
        <v>61056</v>
      </c>
    </row>
    <row r="51" spans="1:9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82402</v>
      </c>
      <c r="F51" s="22">
        <v>21000</v>
      </c>
      <c r="G51" s="22">
        <v>0</v>
      </c>
      <c r="H51" s="22">
        <v>0</v>
      </c>
      <c r="I51" s="22">
        <v>103402</v>
      </c>
    </row>
    <row r="52" spans="1:9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1717</v>
      </c>
      <c r="F52" s="22">
        <v>8671</v>
      </c>
      <c r="G52" s="22">
        <v>0</v>
      </c>
      <c r="H52" s="22">
        <v>0</v>
      </c>
      <c r="I52" s="22">
        <v>10388</v>
      </c>
    </row>
    <row r="53" spans="1:9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119104</v>
      </c>
      <c r="F53" s="22">
        <v>1170</v>
      </c>
      <c r="G53" s="22">
        <v>0</v>
      </c>
      <c r="H53" s="22">
        <v>0</v>
      </c>
      <c r="I53" s="22">
        <v>120274</v>
      </c>
    </row>
    <row r="54" spans="1:9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22559</v>
      </c>
      <c r="F54" s="22">
        <v>0</v>
      </c>
      <c r="G54" s="22">
        <v>0</v>
      </c>
      <c r="H54" s="22">
        <v>0</v>
      </c>
      <c r="I54" s="22">
        <v>22559</v>
      </c>
    </row>
    <row r="55" spans="1:9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838123</v>
      </c>
      <c r="F55" s="22">
        <v>267820</v>
      </c>
      <c r="G55" s="22">
        <v>0</v>
      </c>
      <c r="H55" s="22">
        <v>0</v>
      </c>
      <c r="I55" s="22">
        <v>1105943</v>
      </c>
    </row>
    <row r="56" spans="1:9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1842</v>
      </c>
      <c r="F56" s="22">
        <v>17581</v>
      </c>
      <c r="G56" s="22">
        <v>0</v>
      </c>
      <c r="H56" s="22">
        <v>0</v>
      </c>
      <c r="I56" s="22">
        <v>19423</v>
      </c>
    </row>
    <row r="57" spans="1:9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1093</v>
      </c>
      <c r="F57" s="22">
        <v>511</v>
      </c>
      <c r="G57" s="22">
        <v>0</v>
      </c>
      <c r="H57" s="22">
        <v>0</v>
      </c>
      <c r="I57" s="22">
        <v>1604</v>
      </c>
    </row>
    <row r="58" spans="1:9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431336</v>
      </c>
      <c r="F58" s="22">
        <v>23851</v>
      </c>
      <c r="G58" s="22">
        <v>0</v>
      </c>
      <c r="H58" s="22">
        <v>0</v>
      </c>
      <c r="I58" s="22">
        <v>455187</v>
      </c>
    </row>
    <row r="59" spans="1:9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2653</v>
      </c>
      <c r="F59" s="22">
        <v>21670</v>
      </c>
      <c r="G59" s="22">
        <v>0</v>
      </c>
      <c r="H59" s="22">
        <v>0</v>
      </c>
      <c r="I59" s="22">
        <v>24323</v>
      </c>
    </row>
    <row r="60" spans="1:9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5429</v>
      </c>
      <c r="F60" s="22">
        <v>1863</v>
      </c>
      <c r="G60" s="22">
        <v>0</v>
      </c>
      <c r="H60" s="22">
        <v>0</v>
      </c>
      <c r="I60" s="22">
        <v>7292</v>
      </c>
    </row>
    <row r="61" spans="1:9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92581</v>
      </c>
      <c r="F61" s="22">
        <v>137010</v>
      </c>
      <c r="G61" s="22">
        <v>0</v>
      </c>
      <c r="H61" s="22">
        <v>0</v>
      </c>
      <c r="I61" s="22">
        <v>229591</v>
      </c>
    </row>
    <row r="62" spans="1:9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846</v>
      </c>
      <c r="G62" s="22">
        <v>0</v>
      </c>
      <c r="H62" s="22">
        <v>0</v>
      </c>
      <c r="I62" s="22">
        <v>846</v>
      </c>
    </row>
    <row r="63" spans="1:9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12770</v>
      </c>
      <c r="F63" s="22">
        <v>11927</v>
      </c>
      <c r="G63" s="22">
        <v>0</v>
      </c>
      <c r="H63" s="22">
        <v>0</v>
      </c>
      <c r="I63" s="22">
        <v>24697</v>
      </c>
    </row>
    <row r="64" spans="1:9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516947</v>
      </c>
      <c r="G64" s="22">
        <v>0</v>
      </c>
      <c r="H64" s="22">
        <v>0</v>
      </c>
      <c r="I64" s="22">
        <v>516947</v>
      </c>
    </row>
    <row r="65" spans="1:9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1543</v>
      </c>
      <c r="F65" s="22">
        <v>20131</v>
      </c>
      <c r="G65" s="22">
        <v>0</v>
      </c>
      <c r="H65" s="22">
        <v>0</v>
      </c>
      <c r="I65" s="22">
        <v>21674</v>
      </c>
    </row>
    <row r="66" spans="1:9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1090</v>
      </c>
      <c r="F66" s="22">
        <v>0</v>
      </c>
      <c r="G66" s="22">
        <v>0</v>
      </c>
      <c r="H66" s="22">
        <v>0</v>
      </c>
      <c r="I66" s="22">
        <v>1090</v>
      </c>
    </row>
    <row r="67" spans="1:9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23</v>
      </c>
      <c r="F67" s="22">
        <v>871</v>
      </c>
      <c r="G67" s="22">
        <v>0</v>
      </c>
      <c r="H67" s="22">
        <v>77</v>
      </c>
      <c r="I67" s="22">
        <v>971</v>
      </c>
    </row>
    <row r="68" spans="1:9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6901</v>
      </c>
      <c r="G68" s="22">
        <v>0</v>
      </c>
      <c r="H68" s="22">
        <v>0</v>
      </c>
      <c r="I68" s="22">
        <v>6901</v>
      </c>
    </row>
    <row r="69" spans="1:9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631359</v>
      </c>
      <c r="F69" s="22">
        <v>15403</v>
      </c>
      <c r="G69" s="22">
        <v>0</v>
      </c>
      <c r="H69" s="22">
        <v>0</v>
      </c>
      <c r="I69" s="22">
        <v>646762</v>
      </c>
    </row>
    <row r="70" spans="1:9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15082</v>
      </c>
      <c r="F70" s="22">
        <v>71674</v>
      </c>
      <c r="G70" s="22">
        <v>0</v>
      </c>
      <c r="H70" s="22">
        <v>0</v>
      </c>
      <c r="I70" s="22">
        <v>86756</v>
      </c>
    </row>
    <row r="71" spans="1:9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283</v>
      </c>
      <c r="F71" s="22">
        <v>6986</v>
      </c>
      <c r="G71" s="22">
        <v>0</v>
      </c>
      <c r="H71" s="22">
        <v>0</v>
      </c>
      <c r="I71" s="22">
        <v>7269</v>
      </c>
    </row>
    <row r="72" spans="1:9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73399</v>
      </c>
      <c r="G72" s="22">
        <v>0</v>
      </c>
      <c r="H72" s="22">
        <v>0</v>
      </c>
      <c r="I72" s="22">
        <v>73399</v>
      </c>
    </row>
    <row r="73" spans="1:9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2284</v>
      </c>
      <c r="F73" s="22">
        <v>2130</v>
      </c>
      <c r="G73" s="22">
        <v>0</v>
      </c>
      <c r="H73" s="22">
        <v>0</v>
      </c>
      <c r="I73" s="22">
        <v>4414</v>
      </c>
    </row>
    <row r="74" spans="1:9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41962</v>
      </c>
      <c r="G75" s="22">
        <v>0</v>
      </c>
      <c r="H75" s="22">
        <v>0</v>
      </c>
      <c r="I75" s="22">
        <v>41962</v>
      </c>
    </row>
    <row r="76" spans="1:9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4803969</v>
      </c>
      <c r="F78" s="22">
        <v>717</v>
      </c>
      <c r="G78" s="22">
        <v>0</v>
      </c>
      <c r="H78" s="22">
        <v>0</v>
      </c>
      <c r="I78" s="22">
        <v>4804686</v>
      </c>
    </row>
    <row r="79" spans="1:9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17768</v>
      </c>
      <c r="F79" s="22">
        <v>0</v>
      </c>
      <c r="G79" s="22">
        <v>0</v>
      </c>
      <c r="H79" s="22">
        <v>0</v>
      </c>
      <c r="I79" s="22">
        <v>17768</v>
      </c>
    </row>
    <row r="80" spans="1:9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47092</v>
      </c>
      <c r="G81" s="22">
        <v>0</v>
      </c>
      <c r="H81" s="22">
        <v>0</v>
      </c>
      <c r="I81" s="22">
        <v>47092</v>
      </c>
    </row>
    <row r="82" spans="1:9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1815</v>
      </c>
      <c r="G82" s="22">
        <v>0</v>
      </c>
      <c r="H82" s="22">
        <v>0</v>
      </c>
      <c r="I82" s="22">
        <v>1815</v>
      </c>
    </row>
    <row r="83" spans="1:9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16842</v>
      </c>
      <c r="F83" s="22">
        <v>2903</v>
      </c>
      <c r="G83" s="22">
        <v>0</v>
      </c>
      <c r="H83" s="22">
        <v>0</v>
      </c>
      <c r="I83" s="22">
        <v>19745</v>
      </c>
    </row>
    <row r="84" spans="1:9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4450435</v>
      </c>
      <c r="F84" s="22">
        <v>0</v>
      </c>
      <c r="G84" s="22">
        <v>0</v>
      </c>
      <c r="H84" s="22">
        <v>0</v>
      </c>
      <c r="I84" s="22">
        <v>4450435</v>
      </c>
    </row>
    <row r="85" spans="1:9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3157</v>
      </c>
      <c r="F85" s="22">
        <v>8399</v>
      </c>
      <c r="G85" s="22">
        <v>0</v>
      </c>
      <c r="H85" s="22">
        <v>0</v>
      </c>
      <c r="I85" s="22">
        <v>11556</v>
      </c>
    </row>
    <row r="86" spans="1:9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11609</v>
      </c>
      <c r="G86" s="22">
        <v>0</v>
      </c>
      <c r="H86" s="22">
        <v>0</v>
      </c>
      <c r="I86" s="22">
        <v>11609</v>
      </c>
    </row>
    <row r="87" spans="1:9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24958</v>
      </c>
      <c r="F87" s="22">
        <v>0</v>
      </c>
      <c r="G87" s="22">
        <v>0</v>
      </c>
      <c r="H87" s="22">
        <v>0</v>
      </c>
      <c r="I87" s="22">
        <v>24958</v>
      </c>
    </row>
    <row r="88" spans="1:9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41162</v>
      </c>
      <c r="F88" s="22">
        <v>2690</v>
      </c>
      <c r="G88" s="22">
        <v>0</v>
      </c>
      <c r="H88" s="22">
        <v>0</v>
      </c>
      <c r="I88" s="22">
        <v>43852</v>
      </c>
    </row>
    <row r="89" spans="1:9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5135</v>
      </c>
      <c r="F89" s="22">
        <v>0</v>
      </c>
      <c r="G89" s="22">
        <v>0</v>
      </c>
      <c r="H89" s="22">
        <v>0</v>
      </c>
      <c r="I89" s="22">
        <v>5135</v>
      </c>
    </row>
    <row r="90" spans="1:9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16946</v>
      </c>
      <c r="G90" s="22">
        <v>0</v>
      </c>
      <c r="H90" s="22">
        <v>0</v>
      </c>
      <c r="I90" s="22">
        <v>16946</v>
      </c>
    </row>
    <row r="91" spans="1:9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16503</v>
      </c>
      <c r="F91" s="22">
        <v>18409</v>
      </c>
      <c r="G91" s="22">
        <v>0</v>
      </c>
      <c r="H91" s="22">
        <v>0</v>
      </c>
      <c r="I91" s="22">
        <v>34912</v>
      </c>
    </row>
    <row r="92" spans="1:9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25322</v>
      </c>
      <c r="F92" s="22">
        <v>50425</v>
      </c>
      <c r="G92" s="22">
        <v>0</v>
      </c>
      <c r="H92" s="22">
        <v>0</v>
      </c>
      <c r="I92" s="22">
        <v>75747</v>
      </c>
    </row>
    <row r="93" spans="1:9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783530</v>
      </c>
      <c r="F93" s="22">
        <v>0</v>
      </c>
      <c r="G93" s="22">
        <v>0</v>
      </c>
      <c r="H93" s="22">
        <v>0</v>
      </c>
      <c r="I93" s="22">
        <v>783530</v>
      </c>
    </row>
    <row r="94" spans="1:9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6398</v>
      </c>
      <c r="F94" s="22">
        <v>36976</v>
      </c>
      <c r="G94" s="22">
        <v>0</v>
      </c>
      <c r="H94" s="22">
        <v>0</v>
      </c>
      <c r="I94" s="22">
        <v>43374</v>
      </c>
    </row>
    <row r="95" spans="1:9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9815</v>
      </c>
      <c r="F95" s="22">
        <v>10803</v>
      </c>
      <c r="G95" s="22">
        <v>0</v>
      </c>
      <c r="H95" s="22">
        <v>0</v>
      </c>
      <c r="I95" s="22">
        <v>20618</v>
      </c>
    </row>
    <row r="96" spans="1:9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10551</v>
      </c>
      <c r="G96" s="22">
        <v>0</v>
      </c>
      <c r="H96" s="22">
        <v>0</v>
      </c>
      <c r="I96" s="22">
        <v>10551</v>
      </c>
    </row>
    <row r="97" spans="1:9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11593</v>
      </c>
      <c r="G97" s="22">
        <v>0</v>
      </c>
      <c r="H97" s="22">
        <v>0</v>
      </c>
      <c r="I97" s="22">
        <v>11593</v>
      </c>
    </row>
    <row r="98" spans="1:9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5626</v>
      </c>
      <c r="G98" s="22">
        <v>0</v>
      </c>
      <c r="H98" s="22">
        <v>0</v>
      </c>
      <c r="I98" s="22">
        <v>5626</v>
      </c>
    </row>
    <row r="99" spans="1:9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32036</v>
      </c>
      <c r="F101" s="22">
        <v>39742</v>
      </c>
      <c r="G101" s="22">
        <v>0</v>
      </c>
      <c r="H101" s="22">
        <v>0</v>
      </c>
      <c r="I101" s="22">
        <v>71778</v>
      </c>
    </row>
    <row r="102" spans="1:9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5479</v>
      </c>
      <c r="F102" s="22">
        <v>11297</v>
      </c>
      <c r="G102" s="22">
        <v>0</v>
      </c>
      <c r="H102" s="22">
        <v>0</v>
      </c>
      <c r="I102" s="22">
        <v>16776</v>
      </c>
    </row>
    <row r="103" spans="1:9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32813</v>
      </c>
      <c r="F106" s="22">
        <v>48564</v>
      </c>
      <c r="G106" s="22">
        <v>0</v>
      </c>
      <c r="H106" s="22">
        <v>0</v>
      </c>
      <c r="I106" s="22">
        <v>81377</v>
      </c>
    </row>
    <row r="107" spans="1:9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23360</v>
      </c>
      <c r="F107" s="22">
        <v>13214</v>
      </c>
      <c r="G107" s="22">
        <v>0</v>
      </c>
      <c r="H107" s="22">
        <v>0</v>
      </c>
      <c r="I107" s="22">
        <v>36574</v>
      </c>
    </row>
    <row r="108" spans="1:9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11795</v>
      </c>
      <c r="G108" s="22">
        <v>0</v>
      </c>
      <c r="H108" s="22">
        <v>0</v>
      </c>
      <c r="I108" s="22">
        <v>11795</v>
      </c>
    </row>
    <row r="109" spans="1:9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2588</v>
      </c>
      <c r="F109" s="22">
        <v>0</v>
      </c>
      <c r="G109" s="22">
        <v>0</v>
      </c>
      <c r="H109" s="22">
        <v>0</v>
      </c>
      <c r="I109" s="22">
        <v>2588</v>
      </c>
    </row>
    <row r="110" spans="1:9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7559</v>
      </c>
      <c r="F110" s="22">
        <v>12765</v>
      </c>
      <c r="G110" s="22">
        <v>0</v>
      </c>
      <c r="H110" s="22">
        <v>0</v>
      </c>
      <c r="I110" s="22">
        <v>20324</v>
      </c>
    </row>
    <row r="111" spans="1:9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78218</v>
      </c>
      <c r="F111" s="22">
        <v>805</v>
      </c>
      <c r="G111" s="22">
        <v>0</v>
      </c>
      <c r="H111" s="22">
        <v>0</v>
      </c>
      <c r="I111" s="22">
        <v>79023</v>
      </c>
    </row>
    <row r="112" spans="1:9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19993</v>
      </c>
      <c r="F113" s="22">
        <v>85070</v>
      </c>
      <c r="G113" s="22">
        <v>0</v>
      </c>
      <c r="H113" s="22">
        <v>0</v>
      </c>
      <c r="I113" s="22">
        <v>105063</v>
      </c>
    </row>
    <row r="114" spans="1:9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34231</v>
      </c>
      <c r="G114" s="22">
        <v>0</v>
      </c>
      <c r="H114" s="22">
        <v>0</v>
      </c>
      <c r="I114" s="22">
        <v>34231</v>
      </c>
    </row>
    <row r="115" spans="1:9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1645</v>
      </c>
      <c r="F116" s="22">
        <v>0</v>
      </c>
      <c r="G116" s="22">
        <v>0</v>
      </c>
      <c r="H116" s="22">
        <v>0</v>
      </c>
      <c r="I116" s="22">
        <v>1645</v>
      </c>
    </row>
    <row r="117" spans="1:9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4292</v>
      </c>
      <c r="F117" s="22">
        <v>383277</v>
      </c>
      <c r="G117" s="22">
        <v>0</v>
      </c>
      <c r="H117" s="22">
        <v>0</v>
      </c>
      <c r="I117" s="22">
        <v>387569</v>
      </c>
    </row>
    <row r="118" spans="1:9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12803</v>
      </c>
      <c r="F118" s="22">
        <v>7519</v>
      </c>
      <c r="G118" s="22">
        <v>0</v>
      </c>
      <c r="H118" s="22">
        <v>0</v>
      </c>
      <c r="I118" s="22">
        <v>20322</v>
      </c>
    </row>
    <row r="119" spans="1:9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2854</v>
      </c>
      <c r="F119" s="22">
        <v>12347</v>
      </c>
      <c r="G119" s="22">
        <v>0</v>
      </c>
      <c r="H119" s="22">
        <v>0</v>
      </c>
      <c r="I119" s="22">
        <v>15201</v>
      </c>
    </row>
    <row r="120" spans="1:9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14969</v>
      </c>
      <c r="F120" s="22">
        <v>21804</v>
      </c>
      <c r="G120" s="22">
        <v>0</v>
      </c>
      <c r="H120" s="22">
        <v>0</v>
      </c>
      <c r="I120" s="22">
        <v>36773</v>
      </c>
    </row>
    <row r="121" spans="1:9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410998</v>
      </c>
      <c r="F121" s="22">
        <v>79500</v>
      </c>
      <c r="G121" s="22">
        <v>0</v>
      </c>
      <c r="H121" s="22">
        <v>0</v>
      </c>
      <c r="I121" s="22">
        <v>490498</v>
      </c>
    </row>
    <row r="122" spans="1:9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2113</v>
      </c>
      <c r="F122" s="22">
        <v>0</v>
      </c>
      <c r="G122" s="22">
        <v>0</v>
      </c>
      <c r="H122" s="22">
        <v>0</v>
      </c>
      <c r="I122" s="22">
        <v>2113</v>
      </c>
    </row>
    <row r="123" spans="1:9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45593</v>
      </c>
      <c r="F123" s="22">
        <v>188204</v>
      </c>
      <c r="G123" s="22">
        <v>0</v>
      </c>
      <c r="H123" s="22">
        <v>0</v>
      </c>
      <c r="I123" s="22">
        <v>233797</v>
      </c>
    </row>
    <row r="124" spans="1:9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52088</v>
      </c>
      <c r="F124" s="22">
        <v>912</v>
      </c>
      <c r="G124" s="22">
        <v>0</v>
      </c>
      <c r="H124" s="22">
        <v>0</v>
      </c>
      <c r="I124" s="22">
        <v>53000</v>
      </c>
    </row>
    <row r="125" spans="1:9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12947</v>
      </c>
      <c r="F125" s="22">
        <v>18936</v>
      </c>
      <c r="G125" s="22">
        <v>0</v>
      </c>
      <c r="H125" s="22">
        <v>0</v>
      </c>
      <c r="I125" s="22">
        <v>31883</v>
      </c>
    </row>
    <row r="126" spans="1:9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12226</v>
      </c>
      <c r="G126" s="22">
        <v>0</v>
      </c>
      <c r="H126" s="22">
        <v>0</v>
      </c>
      <c r="I126" s="22">
        <v>12226</v>
      </c>
    </row>
    <row r="127" spans="1:9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27202</v>
      </c>
      <c r="F127" s="22">
        <v>39698</v>
      </c>
      <c r="G127" s="22">
        <v>0</v>
      </c>
      <c r="H127" s="22">
        <v>0</v>
      </c>
      <c r="I127" s="22">
        <v>66900</v>
      </c>
    </row>
    <row r="128" spans="1:9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37285</v>
      </c>
      <c r="F128" s="22">
        <v>13134</v>
      </c>
      <c r="G128" s="22">
        <v>0</v>
      </c>
      <c r="H128" s="22">
        <v>0</v>
      </c>
      <c r="I128" s="22">
        <v>50419</v>
      </c>
    </row>
    <row r="129" spans="1:9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3568</v>
      </c>
      <c r="F129" s="22">
        <v>0</v>
      </c>
      <c r="G129" s="22">
        <v>0</v>
      </c>
      <c r="H129" s="22">
        <v>0</v>
      </c>
      <c r="I129" s="22">
        <v>3568</v>
      </c>
    </row>
    <row r="130" spans="1:9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64641</v>
      </c>
      <c r="G131" s="22">
        <v>0</v>
      </c>
      <c r="H131" s="22">
        <v>0</v>
      </c>
      <c r="I131" s="22">
        <v>64641</v>
      </c>
    </row>
    <row r="132" spans="1:9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62759</v>
      </c>
      <c r="G133" s="22">
        <v>0</v>
      </c>
      <c r="H133" s="22">
        <v>0</v>
      </c>
      <c r="I133" s="22">
        <v>62759</v>
      </c>
    </row>
    <row r="134" spans="1:9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5887</v>
      </c>
      <c r="F134" s="22">
        <v>79364</v>
      </c>
      <c r="G134" s="22">
        <v>0</v>
      </c>
      <c r="H134" s="22">
        <v>2882</v>
      </c>
      <c r="I134" s="22">
        <v>88133</v>
      </c>
    </row>
    <row r="135" spans="1:9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58358</v>
      </c>
      <c r="G135" s="22">
        <v>0</v>
      </c>
      <c r="H135" s="22">
        <v>0</v>
      </c>
      <c r="I135" s="22">
        <v>58358</v>
      </c>
    </row>
    <row r="136" spans="1:9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25077</v>
      </c>
      <c r="H136" s="22">
        <v>0</v>
      </c>
      <c r="I136" s="22">
        <v>25077</v>
      </c>
    </row>
    <row r="137" spans="1:9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6566</v>
      </c>
      <c r="F137" s="22">
        <v>17337</v>
      </c>
      <c r="G137" s="22">
        <v>0</v>
      </c>
      <c r="H137" s="22">
        <v>0</v>
      </c>
      <c r="I137" s="22">
        <v>23903</v>
      </c>
    </row>
    <row r="138" spans="1:9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4812</v>
      </c>
      <c r="F138" s="22">
        <v>0</v>
      </c>
      <c r="G138" s="22">
        <v>0</v>
      </c>
      <c r="H138" s="22">
        <v>0</v>
      </c>
      <c r="I138" s="22">
        <v>4812</v>
      </c>
    </row>
    <row r="139" spans="1:9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4387</v>
      </c>
      <c r="G140" s="22">
        <v>0</v>
      </c>
      <c r="H140" s="22">
        <v>2655</v>
      </c>
      <c r="I140" s="22">
        <v>7042</v>
      </c>
    </row>
    <row r="141" spans="1:9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35227</v>
      </c>
      <c r="F141" s="22">
        <v>5530</v>
      </c>
      <c r="G141" s="22">
        <v>0</v>
      </c>
      <c r="H141" s="22">
        <v>0</v>
      </c>
      <c r="I141" s="22">
        <v>40757</v>
      </c>
    </row>
    <row r="142" spans="1:9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18341</v>
      </c>
      <c r="F142" s="22">
        <v>4775</v>
      </c>
      <c r="G142" s="22">
        <v>0</v>
      </c>
      <c r="H142" s="22">
        <v>0</v>
      </c>
      <c r="I142" s="22">
        <v>23116</v>
      </c>
    </row>
    <row r="143" spans="1:9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30093</v>
      </c>
      <c r="F143" s="22">
        <v>35</v>
      </c>
      <c r="G143" s="22">
        <v>0</v>
      </c>
      <c r="H143" s="22">
        <v>0</v>
      </c>
      <c r="I143" s="22">
        <v>30128</v>
      </c>
    </row>
    <row r="144" spans="1:9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21921</v>
      </c>
      <c r="G144" s="22">
        <v>0</v>
      </c>
      <c r="H144" s="22">
        <v>0</v>
      </c>
      <c r="I144" s="22">
        <v>21921</v>
      </c>
    </row>
    <row r="145" spans="1:9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1590</v>
      </c>
      <c r="G145" s="22">
        <v>0</v>
      </c>
      <c r="H145" s="22">
        <v>0</v>
      </c>
      <c r="I145" s="22">
        <v>1590</v>
      </c>
    </row>
    <row r="146" spans="1:9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17425</v>
      </c>
      <c r="F146" s="22">
        <v>0</v>
      </c>
      <c r="G146" s="22">
        <v>0</v>
      </c>
      <c r="H146" s="22">
        <v>13373</v>
      </c>
      <c r="I146" s="22">
        <v>30798</v>
      </c>
    </row>
    <row r="147" spans="1:9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444</v>
      </c>
      <c r="G148" s="22">
        <v>0</v>
      </c>
      <c r="H148" s="22">
        <v>0</v>
      </c>
      <c r="I148" s="22">
        <v>444</v>
      </c>
    </row>
    <row r="149" spans="1:9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5139</v>
      </c>
      <c r="G150" s="22">
        <v>0</v>
      </c>
      <c r="H150" s="22">
        <v>0</v>
      </c>
      <c r="I150" s="22">
        <v>5139</v>
      </c>
    </row>
    <row r="151" spans="1:9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3992</v>
      </c>
      <c r="F151" s="22">
        <v>4239</v>
      </c>
      <c r="G151" s="22">
        <v>0</v>
      </c>
      <c r="H151" s="22">
        <v>0</v>
      </c>
      <c r="I151" s="22">
        <v>8231</v>
      </c>
    </row>
    <row r="152" spans="1:9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52691</v>
      </c>
      <c r="F154" s="22">
        <v>257158</v>
      </c>
      <c r="G154" s="22">
        <v>0</v>
      </c>
      <c r="H154" s="22">
        <v>0</v>
      </c>
      <c r="I154" s="22">
        <v>309849</v>
      </c>
    </row>
    <row r="155" spans="1:9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3587</v>
      </c>
      <c r="F156" s="22">
        <v>3848</v>
      </c>
      <c r="G156" s="22">
        <v>0</v>
      </c>
      <c r="H156" s="22">
        <v>0</v>
      </c>
      <c r="I156" s="22">
        <v>7435</v>
      </c>
    </row>
    <row r="157" spans="1:9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7144</v>
      </c>
      <c r="F157" s="22">
        <v>42199</v>
      </c>
      <c r="G157" s="22">
        <v>0</v>
      </c>
      <c r="H157" s="22">
        <v>0</v>
      </c>
      <c r="I157" s="22">
        <v>49343</v>
      </c>
    </row>
    <row r="158" spans="1:9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6380</v>
      </c>
      <c r="F158" s="22">
        <v>41900</v>
      </c>
      <c r="G158" s="22">
        <v>60986</v>
      </c>
      <c r="H158" s="22">
        <v>0</v>
      </c>
      <c r="I158" s="22">
        <v>109266</v>
      </c>
    </row>
    <row r="159" spans="1:9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43370</v>
      </c>
      <c r="F159" s="22">
        <v>22057</v>
      </c>
      <c r="G159" s="22">
        <v>0</v>
      </c>
      <c r="H159" s="22">
        <v>0</v>
      </c>
      <c r="I159" s="22">
        <v>65427</v>
      </c>
    </row>
    <row r="160" spans="1:9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23860</v>
      </c>
      <c r="G160" s="22">
        <v>0</v>
      </c>
      <c r="H160" s="22">
        <v>0</v>
      </c>
      <c r="I160" s="22">
        <v>23860</v>
      </c>
    </row>
    <row r="161" spans="1:9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18094</v>
      </c>
      <c r="F163" s="22">
        <v>0</v>
      </c>
      <c r="G163" s="22">
        <v>0</v>
      </c>
      <c r="H163" s="22">
        <v>0</v>
      </c>
      <c r="I163" s="22">
        <v>18094</v>
      </c>
    </row>
    <row r="164" spans="1:9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30323</v>
      </c>
      <c r="F164" s="22">
        <v>0</v>
      </c>
      <c r="G164" s="22">
        <v>0</v>
      </c>
      <c r="H164" s="22">
        <v>0</v>
      </c>
      <c r="I164" s="22">
        <v>30323</v>
      </c>
    </row>
    <row r="165" spans="1:9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23327</v>
      </c>
      <c r="F165" s="22">
        <v>79005</v>
      </c>
      <c r="G165" s="22">
        <v>0</v>
      </c>
      <c r="H165" s="22">
        <v>0</v>
      </c>
      <c r="I165" s="22">
        <v>102332</v>
      </c>
    </row>
    <row r="166" spans="1:9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1054</v>
      </c>
      <c r="F166" s="22">
        <v>0</v>
      </c>
      <c r="G166" s="22">
        <v>0</v>
      </c>
      <c r="H166" s="22">
        <v>0</v>
      </c>
      <c r="I166" s="22">
        <v>1054</v>
      </c>
    </row>
    <row r="167" spans="1:9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2913</v>
      </c>
      <c r="F167" s="22">
        <v>0</v>
      </c>
      <c r="G167" s="22">
        <v>0</v>
      </c>
      <c r="H167" s="22">
        <v>0</v>
      </c>
      <c r="I167" s="22">
        <v>2913</v>
      </c>
    </row>
    <row r="168" spans="1:9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15794</v>
      </c>
      <c r="F168" s="22">
        <v>275565</v>
      </c>
      <c r="G168" s="22">
        <v>0</v>
      </c>
      <c r="H168" s="22">
        <v>0</v>
      </c>
      <c r="I168" s="22">
        <v>291359</v>
      </c>
    </row>
    <row r="169" spans="1:9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23692</v>
      </c>
      <c r="G169" s="22">
        <v>0</v>
      </c>
      <c r="H169" s="22">
        <v>0</v>
      </c>
      <c r="I169" s="22">
        <v>23692</v>
      </c>
    </row>
    <row r="170" spans="1:9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15022</v>
      </c>
      <c r="F170" s="22">
        <v>0</v>
      </c>
      <c r="G170" s="22">
        <v>0</v>
      </c>
      <c r="H170" s="22">
        <v>0</v>
      </c>
      <c r="I170" s="22">
        <v>15022</v>
      </c>
    </row>
    <row r="171" spans="1:9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61270</v>
      </c>
      <c r="F171" s="22">
        <v>224211</v>
      </c>
      <c r="G171" s="22">
        <v>0</v>
      </c>
      <c r="H171" s="22">
        <v>0</v>
      </c>
      <c r="I171" s="22">
        <v>285481</v>
      </c>
    </row>
    <row r="172" spans="1:9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7521</v>
      </c>
      <c r="F173" s="22">
        <v>29583</v>
      </c>
      <c r="G173" s="22">
        <v>0</v>
      </c>
      <c r="H173" s="22">
        <v>0</v>
      </c>
      <c r="I173" s="22">
        <v>37104</v>
      </c>
    </row>
    <row r="174" spans="1:9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33161</v>
      </c>
      <c r="F174" s="22">
        <v>74227</v>
      </c>
      <c r="G174" s="22">
        <v>0</v>
      </c>
      <c r="H174" s="22">
        <v>0</v>
      </c>
      <c r="I174" s="22">
        <v>107388</v>
      </c>
    </row>
    <row r="175" spans="1:9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13294</v>
      </c>
      <c r="F175" s="22">
        <v>6430</v>
      </c>
      <c r="G175" s="22">
        <v>0</v>
      </c>
      <c r="H175" s="22">
        <v>0</v>
      </c>
      <c r="I175" s="22">
        <v>19724</v>
      </c>
    </row>
    <row r="176" spans="1:9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14039</v>
      </c>
      <c r="F177" s="22">
        <v>11185</v>
      </c>
      <c r="G177" s="22">
        <v>0</v>
      </c>
      <c r="H177" s="22">
        <v>0</v>
      </c>
      <c r="I177" s="22">
        <v>25224</v>
      </c>
    </row>
    <row r="178" spans="1:9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5862</v>
      </c>
      <c r="F178" s="22">
        <v>0</v>
      </c>
      <c r="G178" s="22">
        <v>0</v>
      </c>
      <c r="H178" s="22">
        <v>0</v>
      </c>
      <c r="I178" s="22">
        <v>5862</v>
      </c>
    </row>
    <row r="179" spans="1:9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10532</v>
      </c>
      <c r="F179" s="22">
        <v>37528</v>
      </c>
      <c r="G179" s="22">
        <v>0</v>
      </c>
      <c r="H179" s="22">
        <v>0</v>
      </c>
      <c r="I179" s="22">
        <v>48060</v>
      </c>
    </row>
    <row r="180" spans="1:9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9711</v>
      </c>
      <c r="F180" s="22">
        <v>0</v>
      </c>
      <c r="G180" s="22">
        <v>0</v>
      </c>
      <c r="H180" s="22">
        <v>0</v>
      </c>
      <c r="I180" s="22">
        <v>9711</v>
      </c>
    </row>
    <row r="181" spans="1:9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18146</v>
      </c>
      <c r="G181" s="22">
        <v>0</v>
      </c>
      <c r="H181" s="22">
        <v>0</v>
      </c>
      <c r="I181" s="22">
        <v>18146</v>
      </c>
    </row>
    <row r="182" spans="1:9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12111</v>
      </c>
      <c r="F182" s="22">
        <v>6372</v>
      </c>
      <c r="G182" s="22">
        <v>0</v>
      </c>
      <c r="H182" s="22">
        <v>0</v>
      </c>
      <c r="I182" s="22">
        <v>18483</v>
      </c>
    </row>
    <row r="183" spans="1:9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3556</v>
      </c>
      <c r="F183" s="22">
        <v>6449</v>
      </c>
      <c r="G183" s="22">
        <v>0</v>
      </c>
      <c r="H183" s="22">
        <v>0</v>
      </c>
      <c r="I183" s="22">
        <v>10005</v>
      </c>
    </row>
    <row r="184" spans="1:9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12244</v>
      </c>
      <c r="F184" s="22">
        <v>10214</v>
      </c>
      <c r="G184" s="22">
        <v>0</v>
      </c>
      <c r="H184" s="22">
        <v>0</v>
      </c>
      <c r="I184" s="22">
        <v>22458</v>
      </c>
    </row>
    <row r="185" spans="1:9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52429</v>
      </c>
      <c r="F185" s="22">
        <v>13413</v>
      </c>
      <c r="G185" s="22">
        <v>0</v>
      </c>
      <c r="H185" s="22">
        <v>0</v>
      </c>
      <c r="I185" s="22">
        <v>65842</v>
      </c>
    </row>
    <row r="186" spans="1:9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6886</v>
      </c>
      <c r="F186" s="22">
        <v>0</v>
      </c>
      <c r="G186" s="22">
        <v>0</v>
      </c>
      <c r="H186" s="22">
        <v>0</v>
      </c>
      <c r="I186" s="22">
        <v>6886</v>
      </c>
    </row>
    <row r="187" spans="1:9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999090</v>
      </c>
      <c r="G187" s="22">
        <v>0</v>
      </c>
      <c r="H187" s="22">
        <v>0</v>
      </c>
      <c r="I187" s="22">
        <v>999090</v>
      </c>
    </row>
    <row r="188" spans="1:9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22732</v>
      </c>
      <c r="F188" s="22">
        <v>100780</v>
      </c>
      <c r="G188" s="22">
        <v>0</v>
      </c>
      <c r="H188" s="22">
        <v>0</v>
      </c>
      <c r="I188" s="22">
        <v>123512</v>
      </c>
    </row>
    <row r="189" spans="1:9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2157</v>
      </c>
      <c r="F189" s="22">
        <v>12753</v>
      </c>
      <c r="G189" s="22">
        <v>0</v>
      </c>
      <c r="H189" s="22">
        <v>0</v>
      </c>
      <c r="I189" s="22">
        <v>14910</v>
      </c>
    </row>
    <row r="190" spans="1:9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3957</v>
      </c>
      <c r="F190" s="22">
        <v>43043</v>
      </c>
      <c r="G190" s="22">
        <v>0</v>
      </c>
      <c r="H190" s="22">
        <v>0</v>
      </c>
      <c r="I190" s="22">
        <v>47000</v>
      </c>
    </row>
    <row r="191" spans="1:9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6503</v>
      </c>
      <c r="F191" s="22">
        <v>33577</v>
      </c>
      <c r="G191" s="22">
        <v>0</v>
      </c>
      <c r="H191" s="22">
        <v>0</v>
      </c>
      <c r="I191" s="22">
        <v>40080</v>
      </c>
    </row>
    <row r="192" spans="1:9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36314</v>
      </c>
      <c r="F193" s="22">
        <v>32325</v>
      </c>
      <c r="G193" s="22">
        <v>0</v>
      </c>
      <c r="H193" s="22">
        <v>0</v>
      </c>
      <c r="I193" s="22">
        <v>68639</v>
      </c>
    </row>
    <row r="194" spans="1:9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10432</v>
      </c>
      <c r="F194" s="22">
        <v>136606</v>
      </c>
      <c r="G194" s="22">
        <v>0</v>
      </c>
      <c r="H194" s="22">
        <v>0</v>
      </c>
      <c r="I194" s="22">
        <v>147038</v>
      </c>
    </row>
    <row r="195" spans="1:9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3980</v>
      </c>
      <c r="F195" s="22">
        <v>0</v>
      </c>
      <c r="G195" s="22">
        <v>0</v>
      </c>
      <c r="H195" s="22">
        <v>0</v>
      </c>
      <c r="I195" s="22">
        <v>3980</v>
      </c>
    </row>
    <row r="196" spans="1:9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1779</v>
      </c>
      <c r="F197" s="22">
        <v>0</v>
      </c>
      <c r="G197" s="22">
        <v>0</v>
      </c>
      <c r="H197" s="22">
        <v>0</v>
      </c>
      <c r="I197" s="22">
        <v>1779</v>
      </c>
    </row>
    <row r="198" spans="1:9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6638</v>
      </c>
      <c r="F200" s="22">
        <v>0</v>
      </c>
      <c r="G200" s="22">
        <v>0</v>
      </c>
      <c r="H200" s="22">
        <v>0</v>
      </c>
      <c r="I200" s="22">
        <v>6638</v>
      </c>
    </row>
    <row r="201" spans="1:9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5202</v>
      </c>
      <c r="F204" s="22">
        <v>2215</v>
      </c>
      <c r="G204" s="22">
        <v>0</v>
      </c>
      <c r="H204" s="22">
        <v>0</v>
      </c>
      <c r="I204" s="22">
        <v>7417</v>
      </c>
    </row>
    <row r="205" spans="1:9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7552</v>
      </c>
      <c r="F207" s="22">
        <v>13593</v>
      </c>
      <c r="G207" s="22">
        <v>0</v>
      </c>
      <c r="H207" s="22">
        <v>0</v>
      </c>
      <c r="I207" s="22">
        <v>21145</v>
      </c>
    </row>
    <row r="208" spans="1:9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4532</v>
      </c>
      <c r="F210" s="22">
        <v>0</v>
      </c>
      <c r="G210" s="22">
        <v>0</v>
      </c>
      <c r="H210" s="22">
        <v>0</v>
      </c>
      <c r="I210" s="22">
        <v>4532</v>
      </c>
    </row>
    <row r="211" spans="1:9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1792</v>
      </c>
      <c r="F215" s="22">
        <v>0</v>
      </c>
      <c r="G215" s="22">
        <v>0</v>
      </c>
      <c r="H215" s="22">
        <v>0</v>
      </c>
      <c r="I215" s="22">
        <v>1792</v>
      </c>
    </row>
    <row r="216" spans="1:9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11268</v>
      </c>
      <c r="F216" s="22">
        <v>28898</v>
      </c>
      <c r="G216" s="22">
        <v>0</v>
      </c>
      <c r="H216" s="22">
        <v>0</v>
      </c>
      <c r="I216" s="22">
        <v>40166</v>
      </c>
    </row>
    <row r="217" spans="1:9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1923</v>
      </c>
      <c r="F219" s="22">
        <v>0</v>
      </c>
      <c r="G219" s="22">
        <v>0</v>
      </c>
      <c r="H219" s="22">
        <v>0</v>
      </c>
      <c r="I219" s="22">
        <v>1923</v>
      </c>
    </row>
    <row r="220" spans="1:9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1710</v>
      </c>
      <c r="F221" s="22">
        <v>0</v>
      </c>
      <c r="G221" s="22">
        <v>0</v>
      </c>
      <c r="H221" s="22">
        <v>0</v>
      </c>
      <c r="I221" s="22">
        <v>1710</v>
      </c>
    </row>
    <row r="222" spans="1:9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1307</v>
      </c>
      <c r="F223" s="22">
        <v>0</v>
      </c>
      <c r="G223" s="22">
        <v>0</v>
      </c>
      <c r="H223" s="22">
        <v>0</v>
      </c>
      <c r="I223" s="22">
        <v>1307</v>
      </c>
    </row>
    <row r="224" spans="1:9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750</v>
      </c>
      <c r="F227" s="22">
        <v>0</v>
      </c>
      <c r="G227" s="22">
        <v>0</v>
      </c>
      <c r="H227" s="22">
        <v>0</v>
      </c>
      <c r="I227" s="22">
        <v>750</v>
      </c>
    </row>
    <row r="228" spans="1:9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1145</v>
      </c>
      <c r="F228" s="22">
        <v>0</v>
      </c>
      <c r="G228" s="22">
        <v>0</v>
      </c>
      <c r="H228" s="22">
        <v>0</v>
      </c>
      <c r="I228" s="22">
        <v>1145</v>
      </c>
    </row>
    <row r="229" spans="1:9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939</v>
      </c>
      <c r="F229" s="22">
        <v>5453</v>
      </c>
      <c r="G229" s="22">
        <v>3841</v>
      </c>
      <c r="H229" s="22">
        <v>0</v>
      </c>
      <c r="I229" s="22">
        <v>10233</v>
      </c>
    </row>
    <row r="230" spans="1:9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5107</v>
      </c>
      <c r="F230" s="22">
        <v>0</v>
      </c>
      <c r="G230" s="22">
        <v>0</v>
      </c>
      <c r="H230" s="22">
        <v>0</v>
      </c>
      <c r="I230" s="22">
        <v>5107</v>
      </c>
    </row>
    <row r="231" spans="1:9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2192</v>
      </c>
      <c r="G232" s="22">
        <v>0</v>
      </c>
      <c r="H232" s="22">
        <v>0</v>
      </c>
      <c r="I232" s="22">
        <v>2192</v>
      </c>
    </row>
    <row r="233" spans="1:9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74178</v>
      </c>
      <c r="I239" s="22">
        <v>74178</v>
      </c>
    </row>
    <row r="240" spans="1:9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1857</v>
      </c>
      <c r="F240" s="22">
        <v>0</v>
      </c>
      <c r="G240" s="22">
        <v>0</v>
      </c>
      <c r="H240" s="22">
        <v>0</v>
      </c>
      <c r="I240" s="22">
        <v>1857</v>
      </c>
    </row>
    <row r="241" spans="1:9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1407</v>
      </c>
      <c r="F243" s="22">
        <v>0</v>
      </c>
      <c r="G243" s="22">
        <v>0</v>
      </c>
      <c r="H243" s="22">
        <v>0</v>
      </c>
      <c r="I243" s="22">
        <v>1407</v>
      </c>
    </row>
    <row r="244" spans="1:9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985</v>
      </c>
      <c r="F244" s="22">
        <v>0</v>
      </c>
      <c r="G244" s="22">
        <v>0</v>
      </c>
      <c r="H244" s="22">
        <v>0</v>
      </c>
      <c r="I244" s="22">
        <v>985</v>
      </c>
    </row>
    <row r="245" spans="1:9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4071</v>
      </c>
      <c r="F245" s="22">
        <v>536</v>
      </c>
      <c r="G245" s="22">
        <v>0</v>
      </c>
      <c r="H245" s="22">
        <v>0</v>
      </c>
      <c r="I245" s="22">
        <v>4607</v>
      </c>
    </row>
    <row r="246" spans="1:9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28568</v>
      </c>
      <c r="G246" s="22">
        <v>0</v>
      </c>
      <c r="H246" s="22">
        <v>0</v>
      </c>
      <c r="I246" s="22">
        <v>28568</v>
      </c>
    </row>
    <row r="247" spans="1:9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1617</v>
      </c>
      <c r="G247" s="22">
        <v>0</v>
      </c>
      <c r="H247" s="22">
        <v>0</v>
      </c>
      <c r="I247" s="22">
        <v>1617</v>
      </c>
    </row>
    <row r="248" spans="1:9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631</v>
      </c>
      <c r="F250" s="22">
        <v>0</v>
      </c>
      <c r="G250" s="22">
        <v>0</v>
      </c>
      <c r="H250" s="22">
        <v>0</v>
      </c>
      <c r="I250" s="22">
        <v>631</v>
      </c>
    </row>
    <row r="251" spans="1:9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1542</v>
      </c>
      <c r="G251" s="22">
        <v>0</v>
      </c>
      <c r="H251" s="22">
        <v>0</v>
      </c>
      <c r="I251" s="22">
        <v>1542</v>
      </c>
    </row>
    <row r="252" spans="1:9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1636</v>
      </c>
      <c r="F264" s="22">
        <v>0</v>
      </c>
      <c r="G264" s="22">
        <v>0</v>
      </c>
      <c r="H264" s="22">
        <v>0</v>
      </c>
      <c r="I264" s="22">
        <v>1636</v>
      </c>
    </row>
    <row r="265" spans="1:9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826</v>
      </c>
      <c r="F266" s="22">
        <v>1563</v>
      </c>
      <c r="G266" s="22">
        <v>0</v>
      </c>
      <c r="H266" s="22">
        <v>0</v>
      </c>
      <c r="I266" s="22">
        <v>2389</v>
      </c>
    </row>
    <row r="267" spans="1:9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3182</v>
      </c>
      <c r="F268" s="22">
        <v>0</v>
      </c>
      <c r="G268" s="22">
        <v>0</v>
      </c>
      <c r="H268" s="22">
        <v>0</v>
      </c>
      <c r="I268" s="22">
        <v>3182</v>
      </c>
    </row>
    <row r="269" spans="1:9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387</v>
      </c>
      <c r="F271" s="22">
        <v>0</v>
      </c>
      <c r="G271" s="22">
        <v>0</v>
      </c>
      <c r="H271" s="22">
        <v>0</v>
      </c>
      <c r="I271" s="22">
        <v>387</v>
      </c>
    </row>
    <row r="272" spans="1:9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540</v>
      </c>
      <c r="G283" s="22">
        <v>0</v>
      </c>
      <c r="H283" s="22">
        <v>0</v>
      </c>
      <c r="I283" s="22">
        <v>540</v>
      </c>
    </row>
    <row r="284" spans="1:9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17529</v>
      </c>
      <c r="F323" s="22">
        <v>0</v>
      </c>
      <c r="G323" s="22">
        <v>0</v>
      </c>
      <c r="H323" s="22">
        <v>0</v>
      </c>
      <c r="I323" s="22">
        <v>17529</v>
      </c>
    </row>
    <row r="324" spans="1:9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9021</v>
      </c>
      <c r="F324" s="22">
        <v>0</v>
      </c>
      <c r="G324" s="22">
        <v>0</v>
      </c>
      <c r="H324" s="22">
        <v>0</v>
      </c>
      <c r="I324" s="22">
        <v>9021</v>
      </c>
    </row>
    <row r="325" spans="1:9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20271</v>
      </c>
      <c r="F325" s="22">
        <v>0</v>
      </c>
      <c r="G325" s="22">
        <v>0</v>
      </c>
      <c r="H325" s="22">
        <v>0</v>
      </c>
      <c r="I325" s="22">
        <v>20271</v>
      </c>
    </row>
    <row r="326" spans="1:9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11029</v>
      </c>
      <c r="F327" s="22">
        <v>37108</v>
      </c>
      <c r="G327" s="22">
        <v>0</v>
      </c>
      <c r="H327" s="22">
        <v>0</v>
      </c>
      <c r="I327" s="22">
        <v>48137</v>
      </c>
    </row>
    <row r="328" spans="1:9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3297</v>
      </c>
      <c r="G328" s="22">
        <v>0</v>
      </c>
      <c r="H328" s="22">
        <v>0</v>
      </c>
      <c r="I328" s="22">
        <v>3297</v>
      </c>
    </row>
    <row r="329" spans="1:9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44ED1-ABDE-49D0-B80D-E10C355A982E}">
  <dimension ref="A1:H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1322</v>
      </c>
      <c r="D1" s="20" t="s">
        <v>1323</v>
      </c>
    </row>
    <row r="2" spans="1: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1324</v>
      </c>
      <c r="F2" s="21" t="s">
        <v>1325</v>
      </c>
      <c r="G2" s="21" t="s">
        <v>1326</v>
      </c>
      <c r="H2" s="21" t="s">
        <v>1043</v>
      </c>
    </row>
    <row r="3" spans="1:8" x14ac:dyDescent="0.25">
      <c r="A3" s="21"/>
      <c r="B3" s="21"/>
      <c r="C3" s="21"/>
      <c r="D3" s="21" t="s">
        <v>88</v>
      </c>
      <c r="E3" s="21" t="s">
        <v>1327</v>
      </c>
      <c r="F3" s="21" t="s">
        <v>1328</v>
      </c>
      <c r="G3" s="21" t="s">
        <v>1329</v>
      </c>
      <c r="H3" s="21" t="s">
        <v>1330</v>
      </c>
    </row>
    <row r="4" spans="1: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449130</v>
      </c>
      <c r="F4" s="22">
        <v>282845</v>
      </c>
      <c r="G4" s="22">
        <v>320239</v>
      </c>
      <c r="H4" s="22">
        <v>1052214</v>
      </c>
    </row>
    <row r="5" spans="1: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340471</v>
      </c>
      <c r="F5" s="22">
        <v>269633</v>
      </c>
      <c r="G5" s="22">
        <v>561330</v>
      </c>
      <c r="H5" s="22">
        <v>1171434</v>
      </c>
    </row>
    <row r="6" spans="1: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252819</v>
      </c>
      <c r="F6" s="22">
        <v>235413</v>
      </c>
      <c r="G6" s="22">
        <v>0</v>
      </c>
      <c r="H6" s="22">
        <v>488232</v>
      </c>
    </row>
    <row r="7" spans="1: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1846000</v>
      </c>
      <c r="F7" s="22">
        <v>346000</v>
      </c>
      <c r="G7" s="22">
        <v>1710000</v>
      </c>
      <c r="H7" s="22">
        <v>3902000</v>
      </c>
    </row>
    <row r="8" spans="1: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341019</v>
      </c>
      <c r="F8" s="22">
        <v>244725</v>
      </c>
      <c r="G8" s="22">
        <v>138906</v>
      </c>
      <c r="H8" s="22">
        <v>724650</v>
      </c>
    </row>
    <row r="9" spans="1: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340540</v>
      </c>
      <c r="F9" s="22">
        <v>37986</v>
      </c>
      <c r="G9" s="22">
        <v>713257</v>
      </c>
      <c r="H9" s="22">
        <v>1091783</v>
      </c>
    </row>
    <row r="10" spans="1: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297455</v>
      </c>
      <c r="F10" s="22">
        <v>260367</v>
      </c>
      <c r="G10" s="22">
        <v>287308</v>
      </c>
      <c r="H10" s="22">
        <v>845130</v>
      </c>
    </row>
    <row r="11" spans="1: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1639000</v>
      </c>
      <c r="F11" s="22">
        <v>351000</v>
      </c>
      <c r="G11" s="22">
        <v>1070000</v>
      </c>
      <c r="H11" s="22">
        <v>3060000</v>
      </c>
    </row>
    <row r="12" spans="1: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385912</v>
      </c>
      <c r="F12" s="22">
        <v>254413</v>
      </c>
      <c r="G12" s="22">
        <v>448292</v>
      </c>
      <c r="H12" s="22">
        <v>1088617</v>
      </c>
    </row>
    <row r="13" spans="1: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768487</v>
      </c>
      <c r="F13" s="22">
        <v>444848</v>
      </c>
      <c r="G13" s="22">
        <v>602579</v>
      </c>
      <c r="H13" s="22">
        <v>1815914</v>
      </c>
    </row>
    <row r="14" spans="1: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92266</v>
      </c>
      <c r="F14" s="22">
        <v>226229</v>
      </c>
      <c r="G14" s="22">
        <v>221436</v>
      </c>
      <c r="H14" s="22">
        <v>539931</v>
      </c>
    </row>
    <row r="15" spans="1: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370356</v>
      </c>
      <c r="F15" s="22">
        <v>276856</v>
      </c>
      <c r="G15" s="22">
        <v>0</v>
      </c>
      <c r="H15" s="22">
        <v>647212</v>
      </c>
    </row>
    <row r="16" spans="1: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680000</v>
      </c>
      <c r="F16" s="22">
        <v>287000</v>
      </c>
      <c r="G16" s="22">
        <v>828000</v>
      </c>
      <c r="H16" s="22">
        <v>1795000</v>
      </c>
    </row>
    <row r="17" spans="1: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368507</v>
      </c>
      <c r="F17" s="22">
        <v>241013</v>
      </c>
      <c r="G17" s="22">
        <v>842971</v>
      </c>
      <c r="H17" s="22">
        <v>1452491</v>
      </c>
    </row>
    <row r="18" spans="1: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535000</v>
      </c>
      <c r="F18" s="22">
        <v>280000</v>
      </c>
      <c r="G18" s="22">
        <v>1343000</v>
      </c>
      <c r="H18" s="22">
        <v>2158000</v>
      </c>
    </row>
    <row r="19" spans="1: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681160</v>
      </c>
      <c r="F19" s="22">
        <v>262302</v>
      </c>
      <c r="G19" s="22">
        <v>383108</v>
      </c>
      <c r="H19" s="22">
        <v>1326570</v>
      </c>
    </row>
    <row r="20" spans="1: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513767</v>
      </c>
      <c r="F20" s="22">
        <v>260582</v>
      </c>
      <c r="G20" s="22">
        <v>0</v>
      </c>
      <c r="H20" s="22">
        <v>774349</v>
      </c>
    </row>
    <row r="21" spans="1: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520674</v>
      </c>
      <c r="F21" s="22">
        <v>254567</v>
      </c>
      <c r="G21" s="22">
        <v>148615</v>
      </c>
      <c r="H21" s="22">
        <v>923856</v>
      </c>
    </row>
    <row r="22" spans="1: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294204</v>
      </c>
      <c r="F22" s="22">
        <v>222264</v>
      </c>
      <c r="G22" s="22">
        <v>95068</v>
      </c>
      <c r="H22" s="22">
        <v>611536</v>
      </c>
    </row>
    <row r="23" spans="1: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220647</v>
      </c>
      <c r="F23" s="22">
        <v>205984</v>
      </c>
      <c r="G23" s="22">
        <v>137640</v>
      </c>
      <c r="H23" s="22">
        <v>564271</v>
      </c>
    </row>
    <row r="24" spans="1: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259644</v>
      </c>
      <c r="F24" s="22">
        <v>173480</v>
      </c>
      <c r="G24" s="22">
        <v>0</v>
      </c>
      <c r="H24" s="22">
        <v>433124</v>
      </c>
    </row>
    <row r="25" spans="1: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373345</v>
      </c>
      <c r="F25" s="22">
        <v>190048</v>
      </c>
      <c r="G25" s="22">
        <v>263245</v>
      </c>
      <c r="H25" s="22">
        <v>826638</v>
      </c>
    </row>
    <row r="26" spans="1: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432594</v>
      </c>
      <c r="F26" s="22">
        <v>222147</v>
      </c>
      <c r="G26" s="22">
        <v>0</v>
      </c>
      <c r="H26" s="22">
        <v>654741</v>
      </c>
    </row>
    <row r="27" spans="1: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884433</v>
      </c>
      <c r="F27" s="22">
        <v>323486</v>
      </c>
      <c r="G27" s="22">
        <v>383645</v>
      </c>
      <c r="H27" s="22">
        <v>1591564</v>
      </c>
    </row>
    <row r="28" spans="1: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624947</v>
      </c>
      <c r="F28" s="22">
        <v>345805</v>
      </c>
      <c r="G28" s="22">
        <v>959886</v>
      </c>
      <c r="H28" s="22">
        <v>1930638</v>
      </c>
    </row>
    <row r="29" spans="1: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54080</v>
      </c>
      <c r="F29" s="22">
        <v>99978</v>
      </c>
      <c r="G29" s="22">
        <v>135791</v>
      </c>
      <c r="H29" s="22">
        <v>289849</v>
      </c>
    </row>
    <row r="30" spans="1: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479979</v>
      </c>
      <c r="F30" s="22">
        <v>344868</v>
      </c>
      <c r="G30" s="22">
        <v>197655</v>
      </c>
      <c r="H30" s="22">
        <v>1022502</v>
      </c>
    </row>
    <row r="31" spans="1: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228903</v>
      </c>
      <c r="F31" s="22">
        <v>194357</v>
      </c>
      <c r="G31" s="22">
        <v>0</v>
      </c>
      <c r="H31" s="22">
        <v>423260</v>
      </c>
    </row>
    <row r="32" spans="1: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201038</v>
      </c>
      <c r="F32" s="22">
        <v>169029</v>
      </c>
      <c r="G32" s="22">
        <v>0</v>
      </c>
      <c r="H32" s="22">
        <v>370067</v>
      </c>
    </row>
    <row r="33" spans="1: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178360</v>
      </c>
      <c r="F33" s="22">
        <v>147695</v>
      </c>
      <c r="G33" s="22">
        <v>984433</v>
      </c>
      <c r="H33" s="22">
        <v>1310488</v>
      </c>
    </row>
    <row r="34" spans="1: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206423</v>
      </c>
      <c r="F34" s="22">
        <v>204279</v>
      </c>
      <c r="G34" s="22">
        <v>322842</v>
      </c>
      <c r="H34" s="22">
        <v>733544</v>
      </c>
    </row>
    <row r="35" spans="1: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166950</v>
      </c>
      <c r="F35" s="22">
        <v>175811</v>
      </c>
      <c r="G35" s="22">
        <v>0</v>
      </c>
      <c r="H35" s="22">
        <v>342761</v>
      </c>
    </row>
    <row r="36" spans="1: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431460</v>
      </c>
      <c r="F36" s="22">
        <v>292172</v>
      </c>
      <c r="G36" s="22">
        <v>0</v>
      </c>
      <c r="H36" s="22">
        <v>723632</v>
      </c>
    </row>
    <row r="37" spans="1: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313118</v>
      </c>
      <c r="F37" s="22">
        <v>172820</v>
      </c>
      <c r="G37" s="22">
        <v>750264</v>
      </c>
      <c r="H37" s="22">
        <v>1236202</v>
      </c>
    </row>
    <row r="38" spans="1: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327483</v>
      </c>
      <c r="F38" s="22">
        <v>279858</v>
      </c>
      <c r="G38" s="22">
        <v>114378</v>
      </c>
      <c r="H38" s="22">
        <v>721719</v>
      </c>
    </row>
    <row r="39" spans="1: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153602</v>
      </c>
      <c r="F39" s="22">
        <v>162020</v>
      </c>
      <c r="G39" s="22">
        <v>296994</v>
      </c>
      <c r="H39" s="22">
        <v>612616</v>
      </c>
    </row>
    <row r="40" spans="1: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308350</v>
      </c>
      <c r="F40" s="22">
        <v>288429</v>
      </c>
      <c r="G40" s="22">
        <v>0</v>
      </c>
      <c r="H40" s="22">
        <v>596779</v>
      </c>
    </row>
    <row r="41" spans="1: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416409</v>
      </c>
      <c r="F41" s="22">
        <v>235736</v>
      </c>
      <c r="G41" s="22">
        <v>0</v>
      </c>
      <c r="H41" s="22">
        <v>652145</v>
      </c>
    </row>
    <row r="42" spans="1: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329500</v>
      </c>
      <c r="F42" s="22">
        <v>220457</v>
      </c>
      <c r="G42" s="22">
        <v>724460</v>
      </c>
      <c r="H42" s="22">
        <v>1274417</v>
      </c>
    </row>
    <row r="43" spans="1: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185993</v>
      </c>
      <c r="F43" s="22">
        <v>129430</v>
      </c>
      <c r="G43" s="22">
        <v>386378</v>
      </c>
      <c r="H43" s="22">
        <v>701801</v>
      </c>
    </row>
    <row r="44" spans="1: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295935</v>
      </c>
      <c r="F44" s="22">
        <v>224257</v>
      </c>
      <c r="G44" s="22">
        <v>314555</v>
      </c>
      <c r="H44" s="22">
        <v>834747</v>
      </c>
    </row>
    <row r="45" spans="1: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580087</v>
      </c>
      <c r="F45" s="22">
        <v>249300</v>
      </c>
      <c r="G45" s="22">
        <v>923939</v>
      </c>
      <c r="H45" s="22">
        <v>1753326</v>
      </c>
    </row>
    <row r="46" spans="1: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166950</v>
      </c>
      <c r="F46" s="22">
        <v>176550</v>
      </c>
      <c r="G46" s="22">
        <v>118555</v>
      </c>
      <c r="H46" s="22">
        <v>462055</v>
      </c>
    </row>
    <row r="47" spans="1: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729120</v>
      </c>
      <c r="F47" s="22">
        <v>310302</v>
      </c>
      <c r="G47" s="22">
        <v>337406</v>
      </c>
      <c r="H47" s="22">
        <v>1376828</v>
      </c>
    </row>
    <row r="48" spans="1: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835533</v>
      </c>
      <c r="F48" s="22">
        <v>257130</v>
      </c>
      <c r="G48" s="22">
        <v>758902</v>
      </c>
      <c r="H48" s="22">
        <v>1851565</v>
      </c>
    </row>
    <row r="49" spans="1: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332864</v>
      </c>
      <c r="F49" s="22">
        <v>220848</v>
      </c>
      <c r="G49" s="22">
        <v>0</v>
      </c>
      <c r="H49" s="22">
        <v>553712</v>
      </c>
    </row>
    <row r="50" spans="1: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416898</v>
      </c>
      <c r="F50" s="22">
        <v>258030</v>
      </c>
      <c r="G50" s="22">
        <v>0</v>
      </c>
      <c r="H50" s="22">
        <v>674928</v>
      </c>
    </row>
    <row r="51" spans="1: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460728</v>
      </c>
      <c r="F51" s="22">
        <v>287502</v>
      </c>
      <c r="G51" s="22">
        <v>271171</v>
      </c>
      <c r="H51" s="22">
        <v>1019401</v>
      </c>
    </row>
    <row r="52" spans="1: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349408</v>
      </c>
      <c r="F52" s="22">
        <v>241482</v>
      </c>
      <c r="G52" s="22">
        <v>594195</v>
      </c>
      <c r="H52" s="22">
        <v>1185085</v>
      </c>
    </row>
    <row r="53" spans="1: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589146</v>
      </c>
      <c r="F53" s="22">
        <v>254310</v>
      </c>
      <c r="G53" s="22">
        <v>0</v>
      </c>
      <c r="H53" s="22">
        <v>843456</v>
      </c>
    </row>
    <row r="54" spans="1: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313086</v>
      </c>
      <c r="F54" s="22">
        <v>216111</v>
      </c>
      <c r="G54" s="22">
        <v>0</v>
      </c>
      <c r="H54" s="22">
        <v>529197</v>
      </c>
    </row>
    <row r="55" spans="1: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333070</v>
      </c>
      <c r="F55" s="22">
        <v>161410</v>
      </c>
      <c r="G55" s="22">
        <v>207721</v>
      </c>
      <c r="H55" s="22">
        <v>702201</v>
      </c>
    </row>
    <row r="56" spans="1: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408500</v>
      </c>
      <c r="F56" s="22">
        <v>172521</v>
      </c>
      <c r="G56" s="22">
        <v>119033</v>
      </c>
      <c r="H56" s="22">
        <v>700054</v>
      </c>
    </row>
    <row r="57" spans="1: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418840</v>
      </c>
      <c r="F57" s="22">
        <v>227153</v>
      </c>
      <c r="G57" s="22">
        <v>0</v>
      </c>
      <c r="H57" s="22">
        <v>645993</v>
      </c>
    </row>
    <row r="58" spans="1: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368468</v>
      </c>
      <c r="F58" s="22">
        <v>218409</v>
      </c>
      <c r="G58" s="22">
        <v>453084</v>
      </c>
      <c r="H58" s="22">
        <v>1039961</v>
      </c>
    </row>
    <row r="59" spans="1: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219320</v>
      </c>
      <c r="F59" s="22">
        <v>185141</v>
      </c>
      <c r="G59" s="22">
        <v>0</v>
      </c>
      <c r="H59" s="22">
        <v>404461</v>
      </c>
    </row>
    <row r="60" spans="1: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508847</v>
      </c>
      <c r="F60" s="22">
        <v>239140</v>
      </c>
      <c r="G60" s="22">
        <v>486906</v>
      </c>
      <c r="H60" s="22">
        <v>1234893</v>
      </c>
    </row>
    <row r="61" spans="1: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1026544</v>
      </c>
      <c r="F61" s="22">
        <v>251736</v>
      </c>
      <c r="G61" s="22">
        <v>112257</v>
      </c>
      <c r="H61" s="22">
        <v>1390537</v>
      </c>
    </row>
    <row r="62" spans="1: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188915</v>
      </c>
      <c r="F62" s="22">
        <v>151017</v>
      </c>
      <c r="G62" s="22">
        <v>368125</v>
      </c>
      <c r="H62" s="22">
        <v>708057</v>
      </c>
    </row>
    <row r="63" spans="1: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577762</v>
      </c>
      <c r="F63" s="22">
        <v>225000</v>
      </c>
      <c r="G63" s="22">
        <v>633804</v>
      </c>
      <c r="H63" s="22">
        <v>1436566</v>
      </c>
    </row>
    <row r="64" spans="1: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150237</v>
      </c>
      <c r="F64" s="22">
        <v>167059</v>
      </c>
      <c r="G64" s="22">
        <v>140975</v>
      </c>
      <c r="H64" s="22">
        <v>458271</v>
      </c>
    </row>
    <row r="65" spans="1: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148450</v>
      </c>
      <c r="F65" s="22">
        <v>155341</v>
      </c>
      <c r="G65" s="22">
        <v>104970</v>
      </c>
      <c r="H65" s="22">
        <v>408761</v>
      </c>
    </row>
    <row r="66" spans="1: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243058</v>
      </c>
      <c r="F66" s="22">
        <v>165208</v>
      </c>
      <c r="G66" s="22">
        <v>166000</v>
      </c>
      <c r="H66" s="22">
        <v>574266</v>
      </c>
    </row>
    <row r="67" spans="1: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113962</v>
      </c>
      <c r="F67" s="22">
        <v>148040</v>
      </c>
      <c r="G67" s="22">
        <v>385791</v>
      </c>
      <c r="H67" s="22">
        <v>647793</v>
      </c>
    </row>
    <row r="68" spans="1: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80536</v>
      </c>
      <c r="F68" s="22">
        <v>132384</v>
      </c>
      <c r="G68" s="22">
        <v>14000</v>
      </c>
      <c r="H68" s="22">
        <v>226920</v>
      </c>
    </row>
    <row r="69" spans="1: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543785</v>
      </c>
      <c r="F69" s="22">
        <v>310620</v>
      </c>
      <c r="G69" s="22">
        <v>319745</v>
      </c>
      <c r="H69" s="22">
        <v>1174150</v>
      </c>
    </row>
    <row r="70" spans="1: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668006</v>
      </c>
      <c r="F70" s="22">
        <v>308186</v>
      </c>
      <c r="G70" s="22">
        <v>289604</v>
      </c>
      <c r="H70" s="22">
        <v>1265796</v>
      </c>
    </row>
    <row r="71" spans="1: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395665</v>
      </c>
      <c r="F71" s="22">
        <v>246526</v>
      </c>
      <c r="G71" s="22">
        <v>153583</v>
      </c>
      <c r="H71" s="22">
        <v>795774</v>
      </c>
    </row>
    <row r="72" spans="1: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352848</v>
      </c>
      <c r="F72" s="22">
        <v>196593</v>
      </c>
      <c r="G72" s="22">
        <v>301505</v>
      </c>
      <c r="H72" s="22">
        <v>850946</v>
      </c>
    </row>
    <row r="73" spans="1: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151007</v>
      </c>
      <c r="F73" s="22">
        <v>137477</v>
      </c>
      <c r="G73" s="22">
        <v>79728</v>
      </c>
      <c r="H73" s="22">
        <v>368212</v>
      </c>
    </row>
    <row r="74" spans="1: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102665</v>
      </c>
      <c r="F74" s="22">
        <v>196384</v>
      </c>
      <c r="G74" s="22">
        <v>122478</v>
      </c>
      <c r="H74" s="22">
        <v>421527</v>
      </c>
    </row>
    <row r="75" spans="1: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407653</v>
      </c>
      <c r="F75" s="22">
        <v>204455</v>
      </c>
      <c r="G75" s="22">
        <v>433848</v>
      </c>
      <c r="H75" s="22">
        <v>1045956</v>
      </c>
    </row>
    <row r="76" spans="1: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157018</v>
      </c>
      <c r="F76" s="22">
        <v>390199</v>
      </c>
      <c r="G76" s="22">
        <v>937736</v>
      </c>
      <c r="H76" s="22">
        <v>1484953</v>
      </c>
    </row>
    <row r="77" spans="1: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298475</v>
      </c>
      <c r="F77" s="22">
        <v>196362</v>
      </c>
      <c r="G77" s="22">
        <v>149941</v>
      </c>
      <c r="H77" s="22">
        <v>644778</v>
      </c>
    </row>
    <row r="78" spans="1: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617796</v>
      </c>
      <c r="F78" s="22">
        <v>308495</v>
      </c>
      <c r="G78" s="22">
        <v>1576867</v>
      </c>
      <c r="H78" s="22">
        <v>2503158</v>
      </c>
    </row>
    <row r="79" spans="1: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175942</v>
      </c>
      <c r="F79" s="22">
        <v>219947</v>
      </c>
      <c r="G79" s="22">
        <v>0</v>
      </c>
      <c r="H79" s="22">
        <v>395889</v>
      </c>
    </row>
    <row r="80" spans="1: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290211</v>
      </c>
      <c r="F80" s="22">
        <v>209518</v>
      </c>
      <c r="G80" s="22">
        <v>788775</v>
      </c>
      <c r="H80" s="22">
        <v>1288504</v>
      </c>
    </row>
    <row r="81" spans="1: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231420</v>
      </c>
      <c r="F81" s="22">
        <v>180560</v>
      </c>
      <c r="G81" s="22">
        <v>233270</v>
      </c>
      <c r="H81" s="22">
        <v>645250</v>
      </c>
    </row>
    <row r="82" spans="1: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418250</v>
      </c>
      <c r="F82" s="22">
        <v>186871</v>
      </c>
      <c r="G82" s="22">
        <v>359819</v>
      </c>
      <c r="H82" s="22">
        <v>964940</v>
      </c>
    </row>
    <row r="83" spans="1: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205265</v>
      </c>
      <c r="F83" s="22">
        <v>189803</v>
      </c>
      <c r="G83" s="22">
        <v>177228</v>
      </c>
      <c r="H83" s="22">
        <v>572296</v>
      </c>
    </row>
    <row r="84" spans="1: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388721</v>
      </c>
      <c r="F84" s="22">
        <v>234078</v>
      </c>
      <c r="G84" s="22">
        <v>367200</v>
      </c>
      <c r="H84" s="22">
        <v>989999</v>
      </c>
    </row>
    <row r="85" spans="1: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226539</v>
      </c>
      <c r="F85" s="22">
        <v>185649</v>
      </c>
      <c r="G85" s="22">
        <v>177829</v>
      </c>
      <c r="H85" s="22">
        <v>590017</v>
      </c>
    </row>
    <row r="86" spans="1: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262814</v>
      </c>
      <c r="F86" s="22">
        <v>211042</v>
      </c>
      <c r="G86" s="22">
        <v>0</v>
      </c>
      <c r="H86" s="22">
        <v>473856</v>
      </c>
    </row>
    <row r="87" spans="1: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413125</v>
      </c>
      <c r="F87" s="22">
        <v>271613</v>
      </c>
      <c r="G87" s="22">
        <v>603970</v>
      </c>
      <c r="H87" s="22">
        <v>1288708</v>
      </c>
    </row>
    <row r="88" spans="1: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231760</v>
      </c>
      <c r="F88" s="22">
        <v>246072</v>
      </c>
      <c r="G88" s="22">
        <v>145207</v>
      </c>
      <c r="H88" s="22">
        <v>623039</v>
      </c>
    </row>
    <row r="89" spans="1: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272909</v>
      </c>
      <c r="F89" s="22">
        <v>239558</v>
      </c>
      <c r="G89" s="22">
        <v>0</v>
      </c>
      <c r="H89" s="22">
        <v>512467</v>
      </c>
    </row>
    <row r="90" spans="1: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473444</v>
      </c>
      <c r="F90" s="22">
        <v>233360</v>
      </c>
      <c r="G90" s="22">
        <v>108656</v>
      </c>
      <c r="H90" s="22">
        <v>815460</v>
      </c>
    </row>
    <row r="91" spans="1: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631183</v>
      </c>
      <c r="F91" s="22">
        <v>317756</v>
      </c>
      <c r="G91" s="22">
        <v>0</v>
      </c>
      <c r="H91" s="22">
        <v>948939</v>
      </c>
    </row>
    <row r="92" spans="1: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137710</v>
      </c>
      <c r="F92" s="22">
        <v>152970</v>
      </c>
      <c r="G92" s="22">
        <v>74118</v>
      </c>
      <c r="H92" s="22">
        <v>364798</v>
      </c>
    </row>
    <row r="93" spans="1: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326450</v>
      </c>
      <c r="F93" s="22">
        <v>251000</v>
      </c>
      <c r="G93" s="22">
        <v>242920</v>
      </c>
      <c r="H93" s="22">
        <v>820370</v>
      </c>
    </row>
    <row r="94" spans="1: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225737</v>
      </c>
      <c r="F94" s="22">
        <v>199665</v>
      </c>
      <c r="G94" s="22">
        <v>290232</v>
      </c>
      <c r="H94" s="22">
        <v>715634</v>
      </c>
    </row>
    <row r="95" spans="1: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22500</v>
      </c>
      <c r="F95" s="22">
        <v>104163</v>
      </c>
      <c r="G95" s="22">
        <v>13423</v>
      </c>
      <c r="H95" s="22">
        <v>140086</v>
      </c>
    </row>
    <row r="96" spans="1: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26750</v>
      </c>
      <c r="F96" s="22">
        <v>208980</v>
      </c>
      <c r="G96" s="22">
        <v>13440</v>
      </c>
      <c r="H96" s="22">
        <v>249170</v>
      </c>
    </row>
    <row r="97" spans="1: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111201</v>
      </c>
      <c r="F97" s="22">
        <v>222908</v>
      </c>
      <c r="G97" s="22">
        <v>31062</v>
      </c>
      <c r="H97" s="22">
        <v>365171</v>
      </c>
    </row>
    <row r="98" spans="1: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44343</v>
      </c>
      <c r="F98" s="22">
        <v>145703</v>
      </c>
      <c r="G98" s="22">
        <v>0</v>
      </c>
      <c r="H98" s="22">
        <v>190046</v>
      </c>
    </row>
    <row r="99" spans="1: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189036</v>
      </c>
      <c r="F99" s="22">
        <v>210883</v>
      </c>
      <c r="G99" s="22">
        <v>70116</v>
      </c>
      <c r="H99" s="22">
        <v>470035</v>
      </c>
    </row>
    <row r="100" spans="1: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74150</v>
      </c>
      <c r="F100" s="22">
        <v>125327</v>
      </c>
      <c r="G100" s="22">
        <v>26553</v>
      </c>
      <c r="H100" s="22">
        <v>226030</v>
      </c>
    </row>
    <row r="101" spans="1: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328113</v>
      </c>
      <c r="F101" s="22">
        <v>194273</v>
      </c>
      <c r="G101" s="22">
        <v>0</v>
      </c>
      <c r="H101" s="22">
        <v>522386</v>
      </c>
    </row>
    <row r="102" spans="1: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59659</v>
      </c>
      <c r="F102" s="22">
        <v>106076</v>
      </c>
      <c r="G102" s="22">
        <v>19588</v>
      </c>
      <c r="H102" s="22">
        <v>185323</v>
      </c>
    </row>
    <row r="103" spans="1: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64470</v>
      </c>
      <c r="F103" s="22">
        <v>117276</v>
      </c>
      <c r="G103" s="22">
        <v>46775</v>
      </c>
      <c r="H103" s="22">
        <v>228521</v>
      </c>
    </row>
    <row r="104" spans="1: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53123</v>
      </c>
      <c r="F104" s="22">
        <v>127242</v>
      </c>
      <c r="G104" s="22">
        <v>14758</v>
      </c>
      <c r="H104" s="22">
        <v>195123</v>
      </c>
    </row>
    <row r="105" spans="1: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90050</v>
      </c>
      <c r="F105" s="22">
        <v>165866</v>
      </c>
      <c r="G105" s="22">
        <v>344557</v>
      </c>
      <c r="H105" s="22">
        <v>600473</v>
      </c>
    </row>
    <row r="106" spans="1: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374570</v>
      </c>
      <c r="F106" s="22">
        <v>227682</v>
      </c>
      <c r="G106" s="22">
        <v>2598673</v>
      </c>
      <c r="H106" s="22">
        <v>3200925</v>
      </c>
    </row>
    <row r="107" spans="1: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100630</v>
      </c>
      <c r="F107" s="22">
        <v>146089</v>
      </c>
      <c r="G107" s="22">
        <v>207758</v>
      </c>
      <c r="H107" s="22">
        <v>454477</v>
      </c>
    </row>
    <row r="108" spans="1: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161377</v>
      </c>
      <c r="F108" s="22">
        <v>189386</v>
      </c>
      <c r="G108" s="22">
        <v>0</v>
      </c>
      <c r="H108" s="22">
        <v>350763</v>
      </c>
    </row>
    <row r="109" spans="1: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45000</v>
      </c>
      <c r="F109" s="22">
        <v>102665</v>
      </c>
      <c r="G109" s="22">
        <v>0</v>
      </c>
      <c r="H109" s="22">
        <v>147665</v>
      </c>
    </row>
    <row r="110" spans="1: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87843</v>
      </c>
      <c r="F110" s="22">
        <v>137700</v>
      </c>
      <c r="G110" s="22">
        <v>471476</v>
      </c>
      <c r="H110" s="22">
        <v>697019</v>
      </c>
    </row>
    <row r="111" spans="1: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217736</v>
      </c>
      <c r="F111" s="22">
        <v>205502</v>
      </c>
      <c r="G111" s="22">
        <v>189874</v>
      </c>
      <c r="H111" s="22">
        <v>613112</v>
      </c>
    </row>
    <row r="112" spans="1: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105000</v>
      </c>
      <c r="F112" s="22">
        <v>160135</v>
      </c>
      <c r="G112" s="22">
        <v>0</v>
      </c>
      <c r="H112" s="22">
        <v>265135</v>
      </c>
    </row>
    <row r="113" spans="1: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362862</v>
      </c>
      <c r="F113" s="22">
        <v>249969</v>
      </c>
      <c r="G113" s="22">
        <v>130600</v>
      </c>
      <c r="H113" s="22">
        <v>743431</v>
      </c>
    </row>
    <row r="114" spans="1: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41850</v>
      </c>
      <c r="F114" s="22">
        <v>120738</v>
      </c>
      <c r="G114" s="22">
        <v>0</v>
      </c>
      <c r="H114" s="22">
        <v>162588</v>
      </c>
    </row>
    <row r="115" spans="1: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92925</v>
      </c>
      <c r="F115" s="22">
        <v>91310</v>
      </c>
      <c r="G115" s="22">
        <v>327855</v>
      </c>
      <c r="H115" s="22">
        <v>512090</v>
      </c>
    </row>
    <row r="116" spans="1: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56900</v>
      </c>
      <c r="F116" s="22">
        <v>135447</v>
      </c>
      <c r="G116" s="22">
        <v>16881</v>
      </c>
      <c r="H116" s="22">
        <v>209228</v>
      </c>
    </row>
    <row r="117" spans="1: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202173</v>
      </c>
      <c r="F117" s="22">
        <v>238514</v>
      </c>
      <c r="G117" s="22">
        <v>0</v>
      </c>
      <c r="H117" s="22">
        <v>440687</v>
      </c>
    </row>
    <row r="118" spans="1: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157793</v>
      </c>
      <c r="F118" s="22">
        <v>180463</v>
      </c>
      <c r="G118" s="22">
        <v>0</v>
      </c>
      <c r="H118" s="22">
        <v>338256</v>
      </c>
    </row>
    <row r="119" spans="1: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177252</v>
      </c>
      <c r="F119" s="22">
        <v>160591</v>
      </c>
      <c r="G119" s="22">
        <v>0</v>
      </c>
      <c r="H119" s="22">
        <v>337843</v>
      </c>
    </row>
    <row r="120" spans="1: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323798</v>
      </c>
      <c r="F120" s="22">
        <v>169100</v>
      </c>
      <c r="G120" s="22">
        <v>346300</v>
      </c>
      <c r="H120" s="22">
        <v>839198</v>
      </c>
    </row>
    <row r="121" spans="1: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48572</v>
      </c>
      <c r="F121" s="22">
        <v>216594</v>
      </c>
      <c r="G121" s="22">
        <v>157294</v>
      </c>
      <c r="H121" s="22">
        <v>422460</v>
      </c>
    </row>
    <row r="122" spans="1: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60765</v>
      </c>
      <c r="F122" s="22">
        <v>110922</v>
      </c>
      <c r="G122" s="22">
        <v>19121</v>
      </c>
      <c r="H122" s="22">
        <v>190808</v>
      </c>
    </row>
    <row r="123" spans="1: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230730</v>
      </c>
      <c r="F123" s="22">
        <v>216475</v>
      </c>
      <c r="G123" s="22">
        <v>91371</v>
      </c>
      <c r="H123" s="22">
        <v>538576</v>
      </c>
    </row>
    <row r="124" spans="1: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79200</v>
      </c>
      <c r="F124" s="22">
        <v>187994</v>
      </c>
      <c r="G124" s="22">
        <v>0</v>
      </c>
      <c r="H124" s="22">
        <v>267194</v>
      </c>
    </row>
    <row r="125" spans="1: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95919</v>
      </c>
      <c r="F125" s="22">
        <v>163962</v>
      </c>
      <c r="G125" s="22">
        <v>152943</v>
      </c>
      <c r="H125" s="22">
        <v>412824</v>
      </c>
    </row>
    <row r="126" spans="1: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42630</v>
      </c>
      <c r="F126" s="22">
        <v>94333</v>
      </c>
      <c r="G126" s="22">
        <v>0</v>
      </c>
      <c r="H126" s="22">
        <v>136963</v>
      </c>
    </row>
    <row r="127" spans="1: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90064</v>
      </c>
      <c r="F127" s="22">
        <v>136050</v>
      </c>
      <c r="G127" s="22">
        <v>442387</v>
      </c>
      <c r="H127" s="22">
        <v>668501</v>
      </c>
    </row>
    <row r="128" spans="1: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96003</v>
      </c>
      <c r="F128" s="22">
        <v>240168</v>
      </c>
      <c r="G128" s="22">
        <v>215737</v>
      </c>
      <c r="H128" s="22">
        <v>551908</v>
      </c>
    </row>
    <row r="129" spans="1: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168994</v>
      </c>
      <c r="F129" s="22">
        <v>195373</v>
      </c>
      <c r="G129" s="22">
        <v>391141</v>
      </c>
      <c r="H129" s="22">
        <v>755508</v>
      </c>
    </row>
    <row r="130" spans="1: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51184</v>
      </c>
      <c r="F130" s="22">
        <v>177220</v>
      </c>
      <c r="G130" s="22">
        <v>84466</v>
      </c>
      <c r="H130" s="22">
        <v>312870</v>
      </c>
    </row>
    <row r="131" spans="1: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90935</v>
      </c>
      <c r="F131" s="22">
        <v>150004</v>
      </c>
      <c r="G131" s="22">
        <v>46827</v>
      </c>
      <c r="H131" s="22">
        <v>287766</v>
      </c>
    </row>
    <row r="132" spans="1: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41175</v>
      </c>
      <c r="F132" s="22">
        <v>90000</v>
      </c>
      <c r="G132" s="22">
        <v>13184</v>
      </c>
      <c r="H132" s="22">
        <v>144359</v>
      </c>
    </row>
    <row r="133" spans="1: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72100</v>
      </c>
      <c r="F133" s="22">
        <v>151937</v>
      </c>
      <c r="G133" s="22">
        <v>210694</v>
      </c>
      <c r="H133" s="22">
        <v>434731</v>
      </c>
    </row>
    <row r="134" spans="1: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269507</v>
      </c>
      <c r="F134" s="22">
        <v>211032</v>
      </c>
      <c r="G134" s="22">
        <v>126037</v>
      </c>
      <c r="H134" s="22">
        <v>606576</v>
      </c>
    </row>
    <row r="135" spans="1: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238195</v>
      </c>
      <c r="F135" s="22">
        <v>218946</v>
      </c>
      <c r="G135" s="22">
        <v>0</v>
      </c>
      <c r="H135" s="22">
        <v>457141</v>
      </c>
    </row>
    <row r="136" spans="1: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176859</v>
      </c>
      <c r="F136" s="22">
        <v>212215</v>
      </c>
      <c r="G136" s="22">
        <v>452290</v>
      </c>
      <c r="H136" s="22">
        <v>841364</v>
      </c>
    </row>
    <row r="137" spans="1: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45100</v>
      </c>
      <c r="F137" s="22">
        <v>121811</v>
      </c>
      <c r="G137" s="22">
        <v>19038</v>
      </c>
      <c r="H137" s="22">
        <v>185949</v>
      </c>
    </row>
    <row r="138" spans="1: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80275</v>
      </c>
      <c r="F138" s="22">
        <v>135086</v>
      </c>
      <c r="G138" s="22">
        <v>90572</v>
      </c>
      <c r="H138" s="22">
        <v>305933</v>
      </c>
    </row>
    <row r="139" spans="1: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71260</v>
      </c>
      <c r="F139" s="22">
        <v>169904</v>
      </c>
      <c r="G139" s="22">
        <v>133699</v>
      </c>
      <c r="H139" s="22">
        <v>374863</v>
      </c>
    </row>
    <row r="140" spans="1: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84716</v>
      </c>
      <c r="F140" s="22">
        <v>122094</v>
      </c>
      <c r="G140" s="22">
        <v>42475</v>
      </c>
      <c r="H140" s="22">
        <v>249285</v>
      </c>
    </row>
    <row r="141" spans="1: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20175</v>
      </c>
      <c r="F141" s="22">
        <v>82800</v>
      </c>
      <c r="G141" s="22">
        <v>22800</v>
      </c>
      <c r="H141" s="22">
        <v>125775</v>
      </c>
    </row>
    <row r="142" spans="1: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76735</v>
      </c>
      <c r="F142" s="22">
        <v>217016</v>
      </c>
      <c r="G142" s="22">
        <v>246046</v>
      </c>
      <c r="H142" s="22">
        <v>539797</v>
      </c>
    </row>
    <row r="143" spans="1: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27580</v>
      </c>
      <c r="F143" s="22">
        <v>73517</v>
      </c>
      <c r="G143" s="22">
        <v>11248</v>
      </c>
      <c r="H143" s="22">
        <v>112345</v>
      </c>
    </row>
    <row r="144" spans="1: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30575</v>
      </c>
      <c r="F144" s="22">
        <v>73217</v>
      </c>
      <c r="G144" s="22">
        <v>14050</v>
      </c>
      <c r="H144" s="22">
        <v>117842</v>
      </c>
    </row>
    <row r="145" spans="1: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101606</v>
      </c>
      <c r="F145" s="22">
        <v>153083</v>
      </c>
      <c r="G145" s="22">
        <v>65812</v>
      </c>
      <c r="H145" s="22">
        <v>320501</v>
      </c>
    </row>
    <row r="146" spans="1: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309683</v>
      </c>
      <c r="F146" s="22">
        <v>213185</v>
      </c>
      <c r="G146" s="22">
        <v>350296</v>
      </c>
      <c r="H146" s="22">
        <v>873164</v>
      </c>
    </row>
    <row r="147" spans="1: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38736</v>
      </c>
      <c r="F147" s="22">
        <v>89783</v>
      </c>
      <c r="G147" s="22">
        <v>8800</v>
      </c>
      <c r="H147" s="22">
        <v>137319</v>
      </c>
    </row>
    <row r="148" spans="1: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84003</v>
      </c>
      <c r="F148" s="22">
        <v>132443</v>
      </c>
      <c r="G148" s="22">
        <v>217053</v>
      </c>
      <c r="H148" s="22">
        <v>433499</v>
      </c>
    </row>
    <row r="149" spans="1: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14250</v>
      </c>
      <c r="F149" s="22">
        <v>133000</v>
      </c>
      <c r="G149" s="22">
        <v>11661</v>
      </c>
      <c r="H149" s="22">
        <v>158911</v>
      </c>
    </row>
    <row r="150" spans="1: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359167</v>
      </c>
      <c r="F150" s="22">
        <v>293247</v>
      </c>
      <c r="G150" s="22">
        <v>0</v>
      </c>
      <c r="H150" s="22">
        <v>652414</v>
      </c>
    </row>
    <row r="151" spans="1: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270630</v>
      </c>
      <c r="F151" s="22">
        <v>208234</v>
      </c>
      <c r="G151" s="22">
        <v>0</v>
      </c>
      <c r="H151" s="22">
        <v>478864</v>
      </c>
    </row>
    <row r="152" spans="1: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44427</v>
      </c>
      <c r="F152" s="22">
        <v>135000</v>
      </c>
      <c r="G152" s="22">
        <v>13198</v>
      </c>
      <c r="H152" s="22">
        <v>192625</v>
      </c>
    </row>
    <row r="153" spans="1: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62966</v>
      </c>
      <c r="F153" s="22">
        <v>112298</v>
      </c>
      <c r="G153" s="22">
        <v>18980</v>
      </c>
      <c r="H153" s="22">
        <v>194244</v>
      </c>
    </row>
    <row r="154" spans="1: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213561</v>
      </c>
      <c r="F154" s="22">
        <v>198892</v>
      </c>
      <c r="G154" s="22">
        <v>0</v>
      </c>
      <c r="H154" s="22">
        <v>412453</v>
      </c>
    </row>
    <row r="155" spans="1: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147067</v>
      </c>
      <c r="F155" s="22">
        <v>227571</v>
      </c>
      <c r="G155" s="22">
        <v>0</v>
      </c>
      <c r="H155" s="22">
        <v>374638</v>
      </c>
    </row>
    <row r="156" spans="1: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54400</v>
      </c>
      <c r="F156" s="22">
        <v>119753</v>
      </c>
      <c r="G156" s="22">
        <v>80476</v>
      </c>
      <c r="H156" s="22">
        <v>254629</v>
      </c>
    </row>
    <row r="157" spans="1: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215275</v>
      </c>
      <c r="F157" s="22">
        <v>193255</v>
      </c>
      <c r="G157" s="22">
        <v>47855</v>
      </c>
      <c r="H157" s="22">
        <v>456385</v>
      </c>
    </row>
    <row r="158" spans="1: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187638</v>
      </c>
      <c r="F158" s="22">
        <v>173981</v>
      </c>
      <c r="G158" s="22">
        <v>0</v>
      </c>
      <c r="H158" s="22">
        <v>361619</v>
      </c>
    </row>
    <row r="159" spans="1: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75000</v>
      </c>
      <c r="F159" s="22">
        <v>109793</v>
      </c>
      <c r="G159" s="22">
        <v>88944</v>
      </c>
      <c r="H159" s="22">
        <v>273737</v>
      </c>
    </row>
    <row r="160" spans="1: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46800</v>
      </c>
      <c r="F160" s="22">
        <v>159257</v>
      </c>
      <c r="G160" s="22">
        <v>0</v>
      </c>
      <c r="H160" s="22">
        <v>206057</v>
      </c>
    </row>
    <row r="161" spans="1: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144436</v>
      </c>
      <c r="F161" s="22">
        <v>169998</v>
      </c>
      <c r="G161" s="22">
        <v>43955</v>
      </c>
      <c r="H161" s="22">
        <v>358389</v>
      </c>
    </row>
    <row r="162" spans="1: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121198</v>
      </c>
      <c r="F162" s="22">
        <v>81473</v>
      </c>
      <c r="G162" s="22">
        <v>397507</v>
      </c>
      <c r="H162" s="22">
        <v>600178</v>
      </c>
    </row>
    <row r="163" spans="1: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116947</v>
      </c>
      <c r="F163" s="22">
        <v>178000</v>
      </c>
      <c r="G163" s="22">
        <v>129643</v>
      </c>
      <c r="H163" s="22">
        <v>424590</v>
      </c>
    </row>
    <row r="164" spans="1: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111649</v>
      </c>
      <c r="F164" s="22">
        <v>223953</v>
      </c>
      <c r="G164" s="22">
        <v>45218</v>
      </c>
      <c r="H164" s="22">
        <v>380820</v>
      </c>
    </row>
    <row r="165" spans="1: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234400</v>
      </c>
      <c r="F165" s="22">
        <v>210434</v>
      </c>
      <c r="G165" s="22">
        <v>0</v>
      </c>
      <c r="H165" s="22">
        <v>444834</v>
      </c>
    </row>
    <row r="166" spans="1: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29850</v>
      </c>
      <c r="F166" s="22">
        <v>124583</v>
      </c>
      <c r="G166" s="22">
        <v>22665</v>
      </c>
      <c r="H166" s="22">
        <v>177098</v>
      </c>
    </row>
    <row r="167" spans="1: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170147</v>
      </c>
      <c r="F167" s="22">
        <v>149500</v>
      </c>
      <c r="G167" s="22">
        <v>26889</v>
      </c>
      <c r="H167" s="22">
        <v>346536</v>
      </c>
    </row>
    <row r="168" spans="1: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218657</v>
      </c>
      <c r="F168" s="22">
        <v>184943</v>
      </c>
      <c r="G168" s="22">
        <v>79274</v>
      </c>
      <c r="H168" s="22">
        <v>482874</v>
      </c>
    </row>
    <row r="169" spans="1: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91100</v>
      </c>
      <c r="F169" s="22">
        <v>135000</v>
      </c>
      <c r="G169" s="22">
        <v>26607</v>
      </c>
      <c r="H169" s="22">
        <v>252707</v>
      </c>
    </row>
    <row r="170" spans="1: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56996</v>
      </c>
      <c r="F170" s="22">
        <v>117965</v>
      </c>
      <c r="G170" s="22">
        <v>0</v>
      </c>
      <c r="H170" s="22">
        <v>174961</v>
      </c>
    </row>
    <row r="171" spans="1: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243797</v>
      </c>
      <c r="F171" s="22">
        <v>152750</v>
      </c>
      <c r="G171" s="22">
        <v>161072</v>
      </c>
      <c r="H171" s="22">
        <v>557619</v>
      </c>
    </row>
    <row r="172" spans="1: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16010</v>
      </c>
      <c r="F172" s="22">
        <v>72588</v>
      </c>
      <c r="G172" s="22">
        <v>29540</v>
      </c>
      <c r="H172" s="22">
        <v>118138</v>
      </c>
    </row>
    <row r="173" spans="1: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182296</v>
      </c>
      <c r="F173" s="22">
        <v>237439</v>
      </c>
      <c r="G173" s="22">
        <v>133575</v>
      </c>
      <c r="H173" s="22">
        <v>553310</v>
      </c>
    </row>
    <row r="174" spans="1: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332045</v>
      </c>
      <c r="F174" s="22">
        <v>219924</v>
      </c>
      <c r="G174" s="22">
        <v>0</v>
      </c>
      <c r="H174" s="22">
        <v>551969</v>
      </c>
    </row>
    <row r="175" spans="1: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282891</v>
      </c>
      <c r="F175" s="22">
        <v>258194</v>
      </c>
      <c r="G175" s="22">
        <v>172409</v>
      </c>
      <c r="H175" s="22">
        <v>713494</v>
      </c>
    </row>
    <row r="176" spans="1: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136160</v>
      </c>
      <c r="F176" s="22">
        <v>187650</v>
      </c>
      <c r="G176" s="22">
        <v>0</v>
      </c>
      <c r="H176" s="22">
        <v>323810</v>
      </c>
    </row>
    <row r="177" spans="1: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121053</v>
      </c>
      <c r="F177" s="22">
        <v>145410</v>
      </c>
      <c r="G177" s="22">
        <v>273901</v>
      </c>
      <c r="H177" s="22">
        <v>540364</v>
      </c>
    </row>
    <row r="178" spans="1: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299100</v>
      </c>
      <c r="F178" s="22">
        <v>201050</v>
      </c>
      <c r="G178" s="22">
        <v>342821</v>
      </c>
      <c r="H178" s="22">
        <v>842971</v>
      </c>
    </row>
    <row r="179" spans="1: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194862</v>
      </c>
      <c r="F179" s="22">
        <v>164355</v>
      </c>
      <c r="G179" s="22">
        <v>0</v>
      </c>
      <c r="H179" s="22">
        <v>359217</v>
      </c>
    </row>
    <row r="180" spans="1: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65265</v>
      </c>
      <c r="F180" s="22">
        <v>84000</v>
      </c>
      <c r="G180" s="22">
        <v>84000</v>
      </c>
      <c r="H180" s="22">
        <v>233265</v>
      </c>
    </row>
    <row r="181" spans="1: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62845</v>
      </c>
      <c r="F181" s="22">
        <v>154327</v>
      </c>
      <c r="G181" s="22">
        <v>22145</v>
      </c>
      <c r="H181" s="22">
        <v>239317</v>
      </c>
    </row>
    <row r="182" spans="1: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80503</v>
      </c>
      <c r="F182" s="22">
        <v>157707</v>
      </c>
      <c r="G182" s="22">
        <v>147034</v>
      </c>
      <c r="H182" s="22">
        <v>385244</v>
      </c>
    </row>
    <row r="183" spans="1: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77865</v>
      </c>
      <c r="F183" s="22">
        <v>110609</v>
      </c>
      <c r="G183" s="22">
        <v>19104</v>
      </c>
      <c r="H183" s="22">
        <v>207578</v>
      </c>
    </row>
    <row r="184" spans="1: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77025</v>
      </c>
      <c r="F184" s="22">
        <v>82158</v>
      </c>
      <c r="G184" s="22">
        <v>1</v>
      </c>
      <c r="H184" s="22">
        <v>159184</v>
      </c>
    </row>
    <row r="185" spans="1: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20520</v>
      </c>
      <c r="F185" s="22">
        <v>197499</v>
      </c>
      <c r="G185" s="22">
        <v>35222</v>
      </c>
      <c r="H185" s="22">
        <v>253241</v>
      </c>
    </row>
    <row r="186" spans="1: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41140</v>
      </c>
      <c r="F186" s="22">
        <v>101544</v>
      </c>
      <c r="G186" s="22">
        <v>15516</v>
      </c>
      <c r="H186" s="22">
        <v>158200</v>
      </c>
    </row>
    <row r="187" spans="1: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291700</v>
      </c>
      <c r="F187" s="22">
        <v>174683</v>
      </c>
      <c r="G187" s="22">
        <v>325404</v>
      </c>
      <c r="H187" s="22">
        <v>791787</v>
      </c>
    </row>
    <row r="188" spans="1: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156025</v>
      </c>
      <c r="F188" s="22">
        <v>151363</v>
      </c>
      <c r="G188" s="22">
        <v>0</v>
      </c>
      <c r="H188" s="22">
        <v>307388</v>
      </c>
    </row>
    <row r="189" spans="1: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60527</v>
      </c>
      <c r="F189" s="22">
        <v>84423</v>
      </c>
      <c r="G189" s="22">
        <v>0</v>
      </c>
      <c r="H189" s="22">
        <v>144950</v>
      </c>
    </row>
    <row r="190" spans="1: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48340</v>
      </c>
      <c r="F190" s="22">
        <v>121608</v>
      </c>
      <c r="G190" s="22">
        <v>37221</v>
      </c>
      <c r="H190" s="22">
        <v>207169</v>
      </c>
    </row>
    <row r="191" spans="1: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158520</v>
      </c>
      <c r="F191" s="22">
        <v>164404</v>
      </c>
      <c r="G191" s="22">
        <v>0</v>
      </c>
      <c r="H191" s="22">
        <v>322924</v>
      </c>
    </row>
    <row r="192" spans="1: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93250</v>
      </c>
      <c r="F192" s="22">
        <v>127768</v>
      </c>
      <c r="G192" s="22">
        <v>209378</v>
      </c>
      <c r="H192" s="22">
        <v>430396</v>
      </c>
    </row>
    <row r="193" spans="1: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217530</v>
      </c>
      <c r="F193" s="22">
        <v>178011</v>
      </c>
      <c r="G193" s="22">
        <v>302490</v>
      </c>
      <c r="H193" s="22">
        <v>698031</v>
      </c>
    </row>
    <row r="194" spans="1: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341797</v>
      </c>
      <c r="F194" s="22">
        <v>280706</v>
      </c>
      <c r="G194" s="22">
        <v>0</v>
      </c>
      <c r="H194" s="22">
        <v>622503</v>
      </c>
    </row>
    <row r="195" spans="1:8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44666</v>
      </c>
      <c r="F195" s="22">
        <v>90462</v>
      </c>
      <c r="G195" s="22">
        <v>10842</v>
      </c>
      <c r="H195" s="22">
        <v>145970</v>
      </c>
    </row>
    <row r="196" spans="1:8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46558</v>
      </c>
      <c r="F196" s="22">
        <v>123125</v>
      </c>
      <c r="G196" s="22">
        <v>24447</v>
      </c>
      <c r="H196" s="22">
        <v>194130</v>
      </c>
    </row>
    <row r="197" spans="1:8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31125</v>
      </c>
      <c r="F197" s="22">
        <v>104429</v>
      </c>
      <c r="G197" s="22">
        <v>48119</v>
      </c>
      <c r="H197" s="22">
        <v>183673</v>
      </c>
    </row>
    <row r="198" spans="1:8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23131</v>
      </c>
      <c r="F198" s="22">
        <v>63280</v>
      </c>
      <c r="G198" s="22">
        <v>7314</v>
      </c>
      <c r="H198" s="22">
        <v>93725</v>
      </c>
    </row>
    <row r="199" spans="1:8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12030</v>
      </c>
      <c r="F199" s="22">
        <v>36771</v>
      </c>
      <c r="G199" s="22">
        <v>4716</v>
      </c>
      <c r="H199" s="22">
        <v>53517</v>
      </c>
    </row>
    <row r="200" spans="1:8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27707</v>
      </c>
      <c r="F200" s="22">
        <v>81798</v>
      </c>
      <c r="G200" s="22">
        <v>7950</v>
      </c>
      <c r="H200" s="22">
        <v>117455</v>
      </c>
    </row>
    <row r="201" spans="1:8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19950</v>
      </c>
      <c r="F201" s="22">
        <v>75665</v>
      </c>
      <c r="G201" s="22">
        <v>9504</v>
      </c>
      <c r="H201" s="22">
        <v>105119</v>
      </c>
    </row>
    <row r="202" spans="1:8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18252</v>
      </c>
      <c r="F202" s="22">
        <v>73299</v>
      </c>
      <c r="G202" s="22">
        <v>5737</v>
      </c>
      <c r="H202" s="22">
        <v>97288</v>
      </c>
    </row>
    <row r="203" spans="1:8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10117</v>
      </c>
      <c r="F203" s="22">
        <v>96235</v>
      </c>
      <c r="G203" s="22">
        <v>16501</v>
      </c>
      <c r="H203" s="22">
        <v>122853</v>
      </c>
    </row>
    <row r="204" spans="1:8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35373</v>
      </c>
      <c r="F204" s="22">
        <v>78090</v>
      </c>
      <c r="G204" s="22">
        <v>6827</v>
      </c>
      <c r="H204" s="22">
        <v>120290</v>
      </c>
    </row>
    <row r="205" spans="1:8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30848</v>
      </c>
      <c r="F205" s="22">
        <v>85583</v>
      </c>
      <c r="G205" s="22">
        <v>18352</v>
      </c>
      <c r="H205" s="22">
        <v>134783</v>
      </c>
    </row>
    <row r="206" spans="1:8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6255</v>
      </c>
      <c r="F206" s="22">
        <v>55475</v>
      </c>
      <c r="G206" s="22">
        <v>5336</v>
      </c>
      <c r="H206" s="22">
        <v>67066</v>
      </c>
    </row>
    <row r="207" spans="1:8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131370</v>
      </c>
      <c r="F207" s="22">
        <v>103100</v>
      </c>
      <c r="G207" s="22">
        <v>57222</v>
      </c>
      <c r="H207" s="22">
        <v>291692</v>
      </c>
    </row>
    <row r="208" spans="1:8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22445</v>
      </c>
      <c r="F208" s="22">
        <v>93007</v>
      </c>
      <c r="G208" s="22">
        <v>0</v>
      </c>
      <c r="H208" s="22">
        <v>115452</v>
      </c>
    </row>
    <row r="209" spans="1:8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1713</v>
      </c>
      <c r="F209" s="22">
        <v>30358</v>
      </c>
      <c r="G209" s="22">
        <v>0</v>
      </c>
      <c r="H209" s="22">
        <v>32071</v>
      </c>
    </row>
    <row r="210" spans="1:8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21670</v>
      </c>
      <c r="F210" s="22">
        <v>102644</v>
      </c>
      <c r="G210" s="22">
        <v>9100</v>
      </c>
      <c r="H210" s="22">
        <v>133414</v>
      </c>
    </row>
    <row r="211" spans="1:8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2145</v>
      </c>
      <c r="F211" s="22">
        <v>74531</v>
      </c>
      <c r="G211" s="22">
        <v>0</v>
      </c>
      <c r="H211" s="22">
        <v>76676</v>
      </c>
    </row>
    <row r="212" spans="1:8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23191</v>
      </c>
      <c r="F212" s="22">
        <v>81783</v>
      </c>
      <c r="G212" s="22">
        <v>8688</v>
      </c>
      <c r="H212" s="22">
        <v>113662</v>
      </c>
    </row>
    <row r="213" spans="1:8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17156</v>
      </c>
      <c r="F213" s="22">
        <v>29952</v>
      </c>
      <c r="G213" s="22">
        <v>42700</v>
      </c>
      <c r="H213" s="22">
        <v>89808</v>
      </c>
    </row>
    <row r="214" spans="1:8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33264</v>
      </c>
      <c r="F214" s="22">
        <v>98600</v>
      </c>
      <c r="G214" s="22">
        <v>10607</v>
      </c>
      <c r="H214" s="22">
        <v>142471</v>
      </c>
    </row>
    <row r="215" spans="1:8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33550</v>
      </c>
      <c r="F215" s="22">
        <v>88350</v>
      </c>
      <c r="G215" s="22">
        <v>47108</v>
      </c>
      <c r="H215" s="22">
        <v>169008</v>
      </c>
    </row>
    <row r="216" spans="1:8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37550</v>
      </c>
      <c r="F216" s="22">
        <v>119249</v>
      </c>
      <c r="G216" s="22">
        <v>14386</v>
      </c>
      <c r="H216" s="22">
        <v>171185</v>
      </c>
    </row>
    <row r="217" spans="1:8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24501</v>
      </c>
      <c r="F217" s="22">
        <v>67181</v>
      </c>
      <c r="G217" s="22">
        <v>7429</v>
      </c>
      <c r="H217" s="22">
        <v>99111</v>
      </c>
    </row>
    <row r="218" spans="1:8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17460</v>
      </c>
      <c r="F218" s="22">
        <v>51775</v>
      </c>
      <c r="G218" s="22">
        <v>4500</v>
      </c>
      <c r="H218" s="22">
        <v>73735</v>
      </c>
    </row>
    <row r="219" spans="1:8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10850</v>
      </c>
      <c r="F219" s="22">
        <v>80629</v>
      </c>
      <c r="G219" s="22">
        <v>0</v>
      </c>
      <c r="H219" s="22">
        <v>91479</v>
      </c>
    </row>
    <row r="220" spans="1:8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5665</v>
      </c>
      <c r="F220" s="22">
        <v>25831</v>
      </c>
      <c r="G220" s="22">
        <v>4716</v>
      </c>
      <c r="H220" s="22">
        <v>36212</v>
      </c>
    </row>
    <row r="221" spans="1:8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53922</v>
      </c>
      <c r="F221" s="22">
        <v>101320</v>
      </c>
      <c r="G221" s="22">
        <v>13847</v>
      </c>
      <c r="H221" s="22">
        <v>169089</v>
      </c>
    </row>
    <row r="222" spans="1:8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16100</v>
      </c>
      <c r="F222" s="22">
        <v>63531</v>
      </c>
      <c r="G222" s="22">
        <v>6617</v>
      </c>
      <c r="H222" s="22">
        <v>86248</v>
      </c>
    </row>
    <row r="223" spans="1:8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12720</v>
      </c>
      <c r="F223" s="22">
        <v>80136</v>
      </c>
      <c r="G223" s="22">
        <v>11243</v>
      </c>
      <c r="H223" s="22">
        <v>104099</v>
      </c>
    </row>
    <row r="224" spans="1:8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41465</v>
      </c>
      <c r="F224" s="22">
        <v>55826</v>
      </c>
      <c r="G224" s="22">
        <v>5478</v>
      </c>
      <c r="H224" s="22">
        <v>102769</v>
      </c>
    </row>
    <row r="225" spans="1:8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43900</v>
      </c>
      <c r="F225" s="22">
        <v>80611</v>
      </c>
      <c r="G225" s="22">
        <v>109881</v>
      </c>
      <c r="H225" s="22">
        <v>234392</v>
      </c>
    </row>
    <row r="226" spans="1:8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7175</v>
      </c>
      <c r="F226" s="22">
        <v>23552</v>
      </c>
      <c r="G226" s="22">
        <v>2989</v>
      </c>
      <c r="H226" s="22">
        <v>33716</v>
      </c>
    </row>
    <row r="227" spans="1:8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22020</v>
      </c>
      <c r="F227" s="22">
        <v>60000</v>
      </c>
      <c r="G227" s="22">
        <v>8412</v>
      </c>
      <c r="H227" s="22">
        <v>90432</v>
      </c>
    </row>
    <row r="228" spans="1:8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11300</v>
      </c>
      <c r="F228" s="22">
        <v>61776</v>
      </c>
      <c r="G228" s="22">
        <v>6375</v>
      </c>
      <c r="H228" s="22">
        <v>79451</v>
      </c>
    </row>
    <row r="229" spans="1:8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10920</v>
      </c>
      <c r="F229" s="22">
        <v>54906</v>
      </c>
      <c r="G229" s="22">
        <v>10000</v>
      </c>
      <c r="H229" s="22">
        <v>75826</v>
      </c>
    </row>
    <row r="230" spans="1:8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29200</v>
      </c>
      <c r="F230" s="22">
        <v>107855</v>
      </c>
      <c r="G230" s="22">
        <v>0</v>
      </c>
      <c r="H230" s="22">
        <v>137055</v>
      </c>
    </row>
    <row r="231" spans="1:8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54612</v>
      </c>
      <c r="F231" s="22">
        <v>132299</v>
      </c>
      <c r="G231" s="22">
        <v>26286</v>
      </c>
      <c r="H231" s="22">
        <v>213197</v>
      </c>
    </row>
    <row r="232" spans="1:8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18870</v>
      </c>
      <c r="F232" s="22">
        <v>79716</v>
      </c>
      <c r="G232" s="22">
        <v>0</v>
      </c>
      <c r="H232" s="22">
        <v>98586</v>
      </c>
    </row>
    <row r="233" spans="1:8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37090</v>
      </c>
      <c r="F233" s="22">
        <v>82052</v>
      </c>
      <c r="G233" s="22">
        <v>9232</v>
      </c>
      <c r="H233" s="22">
        <v>128374</v>
      </c>
    </row>
    <row r="234" spans="1:8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5800</v>
      </c>
      <c r="F234" s="22">
        <v>79217</v>
      </c>
      <c r="G234" s="22">
        <v>8625</v>
      </c>
      <c r="H234" s="22">
        <v>93642</v>
      </c>
    </row>
    <row r="235" spans="1:8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5975</v>
      </c>
      <c r="F235" s="22">
        <v>70200</v>
      </c>
      <c r="G235" s="22">
        <v>0</v>
      </c>
      <c r="H235" s="22">
        <v>76175</v>
      </c>
    </row>
    <row r="236" spans="1:8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30700</v>
      </c>
      <c r="F236" s="22">
        <v>75105</v>
      </c>
      <c r="G236" s="22">
        <v>5531</v>
      </c>
      <c r="H236" s="22">
        <v>111336</v>
      </c>
    </row>
    <row r="237" spans="1:8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4880</v>
      </c>
      <c r="F237" s="22">
        <v>53062</v>
      </c>
      <c r="G237" s="22">
        <v>5400</v>
      </c>
      <c r="H237" s="22">
        <v>63342</v>
      </c>
    </row>
    <row r="238" spans="1:8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7950</v>
      </c>
      <c r="F238" s="22">
        <v>58367</v>
      </c>
      <c r="G238" s="22">
        <v>4781</v>
      </c>
      <c r="H238" s="22">
        <v>71098</v>
      </c>
    </row>
    <row r="239" spans="1:8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26235</v>
      </c>
      <c r="F239" s="22">
        <v>67175</v>
      </c>
      <c r="G239" s="22">
        <v>0</v>
      </c>
      <c r="H239" s="22">
        <v>93410</v>
      </c>
    </row>
    <row r="240" spans="1:8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13750</v>
      </c>
      <c r="F240" s="22">
        <v>79336</v>
      </c>
      <c r="G240" s="22">
        <v>12284</v>
      </c>
      <c r="H240" s="22">
        <v>105370</v>
      </c>
    </row>
    <row r="241" spans="1:8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6600</v>
      </c>
      <c r="F241" s="22">
        <v>52966</v>
      </c>
      <c r="G241" s="22">
        <v>4362</v>
      </c>
      <c r="H241" s="22">
        <v>63928</v>
      </c>
    </row>
    <row r="242" spans="1:8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14075</v>
      </c>
      <c r="F242" s="22">
        <v>44436</v>
      </c>
      <c r="G242" s="22">
        <v>5675</v>
      </c>
      <c r="H242" s="22">
        <v>64186</v>
      </c>
    </row>
    <row r="243" spans="1:8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8022</v>
      </c>
      <c r="F243" s="22">
        <v>60605</v>
      </c>
      <c r="G243" s="22">
        <v>4600</v>
      </c>
      <c r="H243" s="22">
        <v>73227</v>
      </c>
    </row>
    <row r="244" spans="1:8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39945</v>
      </c>
      <c r="F244" s="22">
        <v>70000</v>
      </c>
      <c r="G244" s="22">
        <v>9962</v>
      </c>
      <c r="H244" s="22">
        <v>119907</v>
      </c>
    </row>
    <row r="245" spans="1:8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36900</v>
      </c>
      <c r="F245" s="22">
        <v>99710</v>
      </c>
      <c r="G245" s="22">
        <v>0</v>
      </c>
      <c r="H245" s="22">
        <v>136610</v>
      </c>
    </row>
    <row r="246" spans="1:8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50307</v>
      </c>
      <c r="F246" s="22">
        <v>88290</v>
      </c>
      <c r="G246" s="22">
        <v>0</v>
      </c>
      <c r="H246" s="22">
        <v>138597</v>
      </c>
    </row>
    <row r="247" spans="1:8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5010</v>
      </c>
      <c r="F247" s="22">
        <v>60801</v>
      </c>
      <c r="G247" s="22">
        <v>0</v>
      </c>
      <c r="H247" s="22">
        <v>65811</v>
      </c>
    </row>
    <row r="248" spans="1:8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11535</v>
      </c>
      <c r="F248" s="22">
        <v>76776</v>
      </c>
      <c r="G248" s="22">
        <v>0</v>
      </c>
      <c r="H248" s="22">
        <v>88311</v>
      </c>
    </row>
    <row r="249" spans="1:8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15800</v>
      </c>
      <c r="F249" s="22">
        <v>60000</v>
      </c>
      <c r="G249" s="22">
        <v>9234</v>
      </c>
      <c r="H249" s="22">
        <v>85034</v>
      </c>
    </row>
    <row r="250" spans="1:8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52700</v>
      </c>
      <c r="F250" s="22">
        <v>80000</v>
      </c>
      <c r="G250" s="22">
        <v>12408</v>
      </c>
      <c r="H250" s="22">
        <v>145108</v>
      </c>
    </row>
    <row r="251" spans="1:8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10400</v>
      </c>
      <c r="F251" s="22">
        <v>87653</v>
      </c>
      <c r="G251" s="22">
        <v>8466</v>
      </c>
      <c r="H251" s="22">
        <v>106519</v>
      </c>
    </row>
    <row r="252" spans="1:8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3355</v>
      </c>
      <c r="F252" s="22">
        <v>41196</v>
      </c>
      <c r="G252" s="22">
        <v>0</v>
      </c>
      <c r="H252" s="22">
        <v>44551</v>
      </c>
    </row>
    <row r="253" spans="1:8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4850</v>
      </c>
      <c r="F253" s="22">
        <v>77433</v>
      </c>
      <c r="G253" s="22">
        <v>5375</v>
      </c>
      <c r="H253" s="22">
        <v>87658</v>
      </c>
    </row>
    <row r="254" spans="1:8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4125</v>
      </c>
      <c r="F254" s="22">
        <v>54742</v>
      </c>
      <c r="G254" s="22">
        <v>4338</v>
      </c>
      <c r="H254" s="22">
        <v>63205</v>
      </c>
    </row>
    <row r="255" spans="1:8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18551</v>
      </c>
      <c r="F255" s="22">
        <v>60283</v>
      </c>
      <c r="G255" s="22">
        <v>0</v>
      </c>
      <c r="H255" s="22">
        <v>78834</v>
      </c>
    </row>
    <row r="256" spans="1:8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45175</v>
      </c>
      <c r="F256" s="22">
        <v>98524</v>
      </c>
      <c r="G256" s="22">
        <v>1</v>
      </c>
      <c r="H256" s="22">
        <v>143700</v>
      </c>
    </row>
    <row r="257" spans="1:8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15400</v>
      </c>
      <c r="F257" s="22">
        <v>70616</v>
      </c>
      <c r="G257" s="22">
        <v>13439</v>
      </c>
      <c r="H257" s="22">
        <v>99455</v>
      </c>
    </row>
    <row r="258" spans="1:8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17827</v>
      </c>
      <c r="F258" s="22">
        <v>69225</v>
      </c>
      <c r="G258" s="22">
        <v>0</v>
      </c>
      <c r="H258" s="22">
        <v>87052</v>
      </c>
    </row>
    <row r="259" spans="1:8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10000</v>
      </c>
      <c r="F259" s="22">
        <v>22944</v>
      </c>
      <c r="G259" s="22">
        <v>3348</v>
      </c>
      <c r="H259" s="22">
        <v>36292</v>
      </c>
    </row>
    <row r="260" spans="1:8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17613</v>
      </c>
      <c r="F260" s="22">
        <v>56858</v>
      </c>
      <c r="G260" s="22">
        <v>23660</v>
      </c>
      <c r="H260" s="22">
        <v>98131</v>
      </c>
    </row>
    <row r="261" spans="1:8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33411</v>
      </c>
      <c r="F261" s="22">
        <v>136153</v>
      </c>
      <c r="G261" s="22">
        <v>28273</v>
      </c>
      <c r="H261" s="22">
        <v>197837</v>
      </c>
    </row>
    <row r="262" spans="1:8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</row>
    <row r="263" spans="1:8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30008</v>
      </c>
      <c r="F263" s="22">
        <v>177408</v>
      </c>
      <c r="G263" s="22">
        <v>59005</v>
      </c>
      <c r="H263" s="22">
        <v>266421</v>
      </c>
    </row>
    <row r="264" spans="1:8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16520</v>
      </c>
      <c r="F264" s="22">
        <v>49409</v>
      </c>
      <c r="G264" s="22">
        <v>0</v>
      </c>
      <c r="H264" s="22">
        <v>65929</v>
      </c>
    </row>
    <row r="265" spans="1:8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15982</v>
      </c>
      <c r="F265" s="22">
        <v>109100</v>
      </c>
      <c r="G265" s="22">
        <v>13183</v>
      </c>
      <c r="H265" s="22">
        <v>138265</v>
      </c>
    </row>
    <row r="266" spans="1:8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9105</v>
      </c>
      <c r="F266" s="22">
        <v>63113</v>
      </c>
      <c r="G266" s="22">
        <v>350</v>
      </c>
      <c r="H266" s="22">
        <v>72568</v>
      </c>
    </row>
    <row r="267" spans="1:8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27650</v>
      </c>
      <c r="F267" s="22">
        <v>89073</v>
      </c>
      <c r="G267" s="22">
        <v>5420</v>
      </c>
      <c r="H267" s="22">
        <v>122143</v>
      </c>
    </row>
    <row r="268" spans="1:8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26745</v>
      </c>
      <c r="F268" s="22">
        <v>94397</v>
      </c>
      <c r="G268" s="22">
        <v>0</v>
      </c>
      <c r="H268" s="22">
        <v>121142</v>
      </c>
    </row>
    <row r="269" spans="1:8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18640</v>
      </c>
      <c r="F269" s="22">
        <v>41184</v>
      </c>
      <c r="G269" s="22">
        <v>10400</v>
      </c>
      <c r="H269" s="22">
        <v>70224</v>
      </c>
    </row>
    <row r="270" spans="1:8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20250</v>
      </c>
      <c r="F270" s="22">
        <v>50303</v>
      </c>
      <c r="G270" s="22">
        <v>4972</v>
      </c>
      <c r="H270" s="22">
        <v>75525</v>
      </c>
    </row>
    <row r="271" spans="1:8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15350</v>
      </c>
      <c r="F271" s="22">
        <v>38711</v>
      </c>
      <c r="G271" s="22">
        <v>7050</v>
      </c>
      <c r="H271" s="22">
        <v>61111</v>
      </c>
    </row>
    <row r="272" spans="1:8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10095</v>
      </c>
      <c r="G272" s="22">
        <v>22814</v>
      </c>
      <c r="H272" s="22">
        <v>32909</v>
      </c>
    </row>
    <row r="273" spans="1:8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3600</v>
      </c>
      <c r="F273" s="22">
        <v>23394</v>
      </c>
      <c r="G273" s="22">
        <v>2761</v>
      </c>
      <c r="H273" s="22">
        <v>29755</v>
      </c>
    </row>
    <row r="274" spans="1:8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30000</v>
      </c>
      <c r="G274" s="22">
        <v>3590</v>
      </c>
      <c r="H274" s="22">
        <v>33590</v>
      </c>
    </row>
    <row r="275" spans="1:8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13683</v>
      </c>
      <c r="F275" s="22">
        <v>25576</v>
      </c>
      <c r="G275" s="22">
        <v>8100</v>
      </c>
      <c r="H275" s="22">
        <v>47359</v>
      </c>
    </row>
    <row r="276" spans="1:8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6500</v>
      </c>
      <c r="F276" s="22">
        <v>33018</v>
      </c>
      <c r="G276" s="22">
        <v>5875</v>
      </c>
      <c r="H276" s="22">
        <v>45393</v>
      </c>
    </row>
    <row r="277" spans="1:8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6350</v>
      </c>
      <c r="F277" s="22">
        <v>15950</v>
      </c>
      <c r="G277" s="22">
        <v>0</v>
      </c>
      <c r="H277" s="22">
        <v>22300</v>
      </c>
    </row>
    <row r="278" spans="1:8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800</v>
      </c>
      <c r="F278" s="22">
        <v>21600</v>
      </c>
      <c r="G278" s="22">
        <v>0</v>
      </c>
      <c r="H278" s="22">
        <v>22400</v>
      </c>
    </row>
    <row r="279" spans="1:8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13200</v>
      </c>
      <c r="G279" s="22">
        <v>0</v>
      </c>
      <c r="H279" s="22">
        <v>13200</v>
      </c>
    </row>
    <row r="280" spans="1:8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15450</v>
      </c>
      <c r="F280" s="22">
        <v>16366</v>
      </c>
      <c r="G280" s="22">
        <v>34313</v>
      </c>
      <c r="H280" s="22">
        <v>66129</v>
      </c>
    </row>
    <row r="281" spans="1:8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1500</v>
      </c>
      <c r="F281" s="22">
        <v>46624</v>
      </c>
      <c r="G281" s="22">
        <v>0</v>
      </c>
      <c r="H281" s="22">
        <v>48124</v>
      </c>
    </row>
    <row r="282" spans="1:8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10350</v>
      </c>
      <c r="F282" s="22">
        <v>26635</v>
      </c>
      <c r="G282" s="22">
        <v>64029</v>
      </c>
      <c r="H282" s="22">
        <v>101014</v>
      </c>
    </row>
    <row r="283" spans="1:8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19855</v>
      </c>
      <c r="G283" s="22">
        <v>41112</v>
      </c>
      <c r="H283" s="22">
        <v>60967</v>
      </c>
    </row>
    <row r="284" spans="1:8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5000</v>
      </c>
      <c r="F284" s="22">
        <v>84870</v>
      </c>
      <c r="G284" s="22">
        <v>8000</v>
      </c>
      <c r="H284" s="22">
        <v>97870</v>
      </c>
    </row>
    <row r="285" spans="1:8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4620</v>
      </c>
      <c r="F285" s="22">
        <v>6017</v>
      </c>
      <c r="G285" s="22">
        <v>3200</v>
      </c>
      <c r="H285" s="22">
        <v>13837</v>
      </c>
    </row>
    <row r="286" spans="1:8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7800</v>
      </c>
      <c r="F286" s="22">
        <v>28221</v>
      </c>
      <c r="G286" s="22">
        <v>5520</v>
      </c>
      <c r="H286" s="22">
        <v>41541</v>
      </c>
    </row>
    <row r="287" spans="1:8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5050</v>
      </c>
      <c r="F287" s="22">
        <v>78833</v>
      </c>
      <c r="G287" s="22">
        <v>30168</v>
      </c>
      <c r="H287" s="22">
        <v>114051</v>
      </c>
    </row>
    <row r="288" spans="1:8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3500</v>
      </c>
      <c r="F288" s="22">
        <v>19700</v>
      </c>
      <c r="G288" s="22">
        <v>3543</v>
      </c>
      <c r="H288" s="22">
        <v>26743</v>
      </c>
    </row>
    <row r="289" spans="1:8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1700</v>
      </c>
      <c r="F289" s="22">
        <v>53486</v>
      </c>
      <c r="G289" s="22">
        <v>2944</v>
      </c>
      <c r="H289" s="22">
        <v>58130</v>
      </c>
    </row>
    <row r="290" spans="1:8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13080</v>
      </c>
      <c r="F290" s="22">
        <v>24958</v>
      </c>
      <c r="G290" s="22">
        <v>7000</v>
      </c>
      <c r="H290" s="22">
        <v>45038</v>
      </c>
    </row>
    <row r="291" spans="1:8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28233</v>
      </c>
      <c r="G291" s="22">
        <v>3538</v>
      </c>
      <c r="H291" s="22">
        <v>31771</v>
      </c>
    </row>
    <row r="292" spans="1:8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3600</v>
      </c>
      <c r="F292" s="22">
        <v>21166</v>
      </c>
      <c r="G292" s="22">
        <v>2761</v>
      </c>
      <c r="H292" s="22">
        <v>27527</v>
      </c>
    </row>
    <row r="293" spans="1:8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4950</v>
      </c>
      <c r="F293" s="22">
        <v>23962</v>
      </c>
      <c r="G293" s="22">
        <v>2920</v>
      </c>
      <c r="H293" s="22">
        <v>31832</v>
      </c>
    </row>
    <row r="294" spans="1:8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8800</v>
      </c>
      <c r="F294" s="22">
        <v>23928</v>
      </c>
      <c r="G294" s="22">
        <v>48128</v>
      </c>
      <c r="H294" s="22">
        <v>80856</v>
      </c>
    </row>
    <row r="295" spans="1:8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5560</v>
      </c>
      <c r="F295" s="22">
        <v>35459</v>
      </c>
      <c r="G295" s="22">
        <v>6160</v>
      </c>
      <c r="H295" s="22">
        <v>47179</v>
      </c>
    </row>
    <row r="296" spans="1:8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9200</v>
      </c>
      <c r="F296" s="22">
        <v>54500</v>
      </c>
      <c r="G296" s="22">
        <v>17742</v>
      </c>
      <c r="H296" s="22">
        <v>81442</v>
      </c>
    </row>
    <row r="297" spans="1:8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28256</v>
      </c>
      <c r="F297" s="22">
        <v>29698</v>
      </c>
      <c r="G297" s="22">
        <v>7300</v>
      </c>
      <c r="H297" s="22">
        <v>65254</v>
      </c>
    </row>
    <row r="298" spans="1:8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8975</v>
      </c>
      <c r="F298" s="22">
        <v>10505</v>
      </c>
      <c r="G298" s="22">
        <v>21508</v>
      </c>
      <c r="H298" s="22">
        <v>40988</v>
      </c>
    </row>
    <row r="299" spans="1:8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12000</v>
      </c>
      <c r="F299" s="22">
        <v>105827</v>
      </c>
      <c r="G299" s="22">
        <v>6000</v>
      </c>
      <c r="H299" s="22">
        <v>123827</v>
      </c>
    </row>
    <row r="300" spans="1:8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4800</v>
      </c>
      <c r="F300" s="22">
        <v>26400</v>
      </c>
      <c r="G300" s="22">
        <v>0</v>
      </c>
      <c r="H300" s="22">
        <v>31200</v>
      </c>
    </row>
    <row r="301" spans="1:8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8000</v>
      </c>
      <c r="G301" s="22">
        <v>0</v>
      </c>
      <c r="H301" s="22">
        <v>8000</v>
      </c>
    </row>
    <row r="302" spans="1:8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6300</v>
      </c>
      <c r="F302" s="22">
        <v>16788</v>
      </c>
      <c r="G302" s="22">
        <v>35696</v>
      </c>
      <c r="H302" s="22">
        <v>58784</v>
      </c>
    </row>
    <row r="303" spans="1:8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9000</v>
      </c>
      <c r="F303" s="22">
        <v>58482</v>
      </c>
      <c r="G303" s="22">
        <v>11680</v>
      </c>
      <c r="H303" s="22">
        <v>79162</v>
      </c>
    </row>
    <row r="304" spans="1:8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10200</v>
      </c>
      <c r="F304" s="22">
        <v>52770</v>
      </c>
      <c r="G304" s="22">
        <v>9210</v>
      </c>
      <c r="H304" s="22">
        <v>72180</v>
      </c>
    </row>
    <row r="305" spans="1:8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12999</v>
      </c>
      <c r="F305" s="22">
        <v>77000</v>
      </c>
      <c r="G305" s="22">
        <v>8600</v>
      </c>
      <c r="H305" s="22">
        <v>98599</v>
      </c>
    </row>
    <row r="306" spans="1:8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11150</v>
      </c>
      <c r="F306" s="22">
        <v>101161</v>
      </c>
      <c r="G306" s="22">
        <v>37530</v>
      </c>
      <c r="H306" s="22">
        <v>149841</v>
      </c>
    </row>
    <row r="307" spans="1:8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3600</v>
      </c>
      <c r="F307" s="22">
        <v>50282</v>
      </c>
      <c r="G307" s="22">
        <v>10317</v>
      </c>
      <c r="H307" s="22">
        <v>64199</v>
      </c>
    </row>
    <row r="308" spans="1:8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15675</v>
      </c>
      <c r="F308" s="22">
        <v>77745</v>
      </c>
      <c r="G308" s="22">
        <v>21907</v>
      </c>
      <c r="H308" s="22">
        <v>115327</v>
      </c>
    </row>
    <row r="309" spans="1:8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7200</v>
      </c>
      <c r="F309" s="22">
        <v>28400</v>
      </c>
      <c r="G309" s="22">
        <v>3060</v>
      </c>
      <c r="H309" s="22">
        <v>38660</v>
      </c>
    </row>
    <row r="310" spans="1:8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7425</v>
      </c>
      <c r="F310" s="22">
        <v>54315</v>
      </c>
      <c r="G310" s="22">
        <v>19854</v>
      </c>
      <c r="H310" s="22">
        <v>81594</v>
      </c>
    </row>
    <row r="311" spans="1:8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6430</v>
      </c>
      <c r="F311" s="22">
        <v>18806</v>
      </c>
      <c r="G311" s="22">
        <v>7400</v>
      </c>
      <c r="H311" s="22">
        <v>32636</v>
      </c>
    </row>
    <row r="312" spans="1:8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10000</v>
      </c>
      <c r="F312" s="22">
        <v>3569</v>
      </c>
      <c r="G312" s="22">
        <v>50568</v>
      </c>
      <c r="H312" s="22">
        <v>64137</v>
      </c>
    </row>
    <row r="313" spans="1:8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6400</v>
      </c>
      <c r="F313" s="22">
        <v>61000</v>
      </c>
      <c r="G313" s="22">
        <v>5684</v>
      </c>
      <c r="H313" s="22">
        <v>73084</v>
      </c>
    </row>
    <row r="314" spans="1:8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7242</v>
      </c>
      <c r="F314" s="22">
        <v>37980</v>
      </c>
      <c r="G314" s="22">
        <v>4843</v>
      </c>
      <c r="H314" s="22">
        <v>50065</v>
      </c>
    </row>
    <row r="315" spans="1:8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18450</v>
      </c>
      <c r="F315" s="22">
        <v>45000</v>
      </c>
      <c r="G315" s="22">
        <v>12140</v>
      </c>
      <c r="H315" s="22">
        <v>75590</v>
      </c>
    </row>
    <row r="316" spans="1:8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21625</v>
      </c>
      <c r="F316" s="22">
        <v>40875</v>
      </c>
      <c r="G316" s="22">
        <v>0</v>
      </c>
      <c r="H316" s="22">
        <v>62500</v>
      </c>
    </row>
    <row r="317" spans="1:8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1800</v>
      </c>
      <c r="F317" s="22">
        <v>0</v>
      </c>
      <c r="G317" s="22">
        <v>0</v>
      </c>
      <c r="H317" s="22">
        <v>1800</v>
      </c>
    </row>
    <row r="318" spans="1:8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5000</v>
      </c>
      <c r="F318" s="22">
        <v>17766</v>
      </c>
      <c r="G318" s="22">
        <v>4275</v>
      </c>
      <c r="H318" s="22">
        <v>27041</v>
      </c>
    </row>
    <row r="319" spans="1:8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11900</v>
      </c>
      <c r="F319" s="22">
        <v>75297</v>
      </c>
      <c r="G319" s="22">
        <v>25637</v>
      </c>
      <c r="H319" s="22">
        <v>112834</v>
      </c>
    </row>
    <row r="320" spans="1:8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12253</v>
      </c>
      <c r="F320" s="22">
        <v>45407</v>
      </c>
      <c r="G320" s="22">
        <v>7555</v>
      </c>
      <c r="H320" s="22">
        <v>65215</v>
      </c>
    </row>
    <row r="321" spans="1:8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10525</v>
      </c>
      <c r="F321" s="22">
        <v>62930</v>
      </c>
      <c r="G321" s="22">
        <v>12289</v>
      </c>
      <c r="H321" s="22">
        <v>85744</v>
      </c>
    </row>
    <row r="322" spans="1:8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11485</v>
      </c>
      <c r="F322" s="22">
        <v>52020</v>
      </c>
      <c r="G322" s="22">
        <v>15962</v>
      </c>
      <c r="H322" s="22">
        <v>79467</v>
      </c>
    </row>
    <row r="323" spans="1:8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5171</v>
      </c>
      <c r="G323" s="22">
        <v>0</v>
      </c>
      <c r="H323" s="22">
        <v>5171</v>
      </c>
    </row>
    <row r="324" spans="1:8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306</v>
      </c>
      <c r="G324" s="22">
        <v>0</v>
      </c>
      <c r="H324" s="22">
        <v>306</v>
      </c>
    </row>
    <row r="325" spans="1:8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180</v>
      </c>
      <c r="G325" s="22">
        <v>0</v>
      </c>
      <c r="H325" s="22">
        <v>180</v>
      </c>
    </row>
    <row r="326" spans="1:8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</row>
    <row r="327" spans="1:8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25488</v>
      </c>
      <c r="F327" s="22">
        <v>86227</v>
      </c>
      <c r="G327" s="22">
        <v>0</v>
      </c>
      <c r="H327" s="22">
        <v>111715</v>
      </c>
    </row>
    <row r="328" spans="1:8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34447</v>
      </c>
      <c r="F328" s="22">
        <v>158762</v>
      </c>
      <c r="G328" s="22">
        <v>156250</v>
      </c>
      <c r="H328" s="22">
        <v>349459</v>
      </c>
    </row>
    <row r="329" spans="1:8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F4A32-6B67-4855-BE19-8A01C97C271C}">
  <dimension ref="A1:H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1322</v>
      </c>
      <c r="D1" s="20" t="s">
        <v>1331</v>
      </c>
    </row>
    <row r="2" spans="1: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1324</v>
      </c>
      <c r="F2" s="21" t="s">
        <v>1325</v>
      </c>
      <c r="G2" s="21" t="s">
        <v>1326</v>
      </c>
      <c r="H2" s="21" t="s">
        <v>1043</v>
      </c>
    </row>
    <row r="3" spans="1:8" x14ac:dyDescent="0.25">
      <c r="A3" s="21"/>
      <c r="B3" s="21"/>
      <c r="C3" s="21"/>
      <c r="D3" s="21" t="s">
        <v>88</v>
      </c>
      <c r="E3" s="21" t="s">
        <v>1327</v>
      </c>
      <c r="F3" s="21" t="s">
        <v>1328</v>
      </c>
      <c r="G3" s="21" t="s">
        <v>1329</v>
      </c>
      <c r="H3" s="21" t="s">
        <v>1330</v>
      </c>
    </row>
    <row r="4" spans="1: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70262</v>
      </c>
      <c r="F4" s="22">
        <v>62426</v>
      </c>
      <c r="G4" s="22">
        <v>67338</v>
      </c>
      <c r="H4" s="22">
        <v>200026</v>
      </c>
    </row>
    <row r="5" spans="1: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35554</v>
      </c>
      <c r="F5" s="22">
        <v>32559</v>
      </c>
      <c r="G5" s="22">
        <v>64010</v>
      </c>
      <c r="H5" s="22">
        <v>132123</v>
      </c>
    </row>
    <row r="6" spans="1: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26879</v>
      </c>
      <c r="F6" s="22">
        <v>45457</v>
      </c>
      <c r="G6" s="22">
        <v>0</v>
      </c>
      <c r="H6" s="22">
        <v>72336</v>
      </c>
    </row>
    <row r="7" spans="1: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261000</v>
      </c>
      <c r="F7" s="22">
        <v>53000</v>
      </c>
      <c r="G7" s="22">
        <v>321000</v>
      </c>
      <c r="H7" s="22">
        <v>635000</v>
      </c>
    </row>
    <row r="8" spans="1: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57657</v>
      </c>
      <c r="F8" s="22">
        <v>39190</v>
      </c>
      <c r="G8" s="22">
        <v>26200</v>
      </c>
      <c r="H8" s="22">
        <v>123047</v>
      </c>
    </row>
    <row r="9" spans="1: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73809</v>
      </c>
      <c r="F9" s="22">
        <v>0</v>
      </c>
      <c r="G9" s="22">
        <v>91489</v>
      </c>
      <c r="H9" s="22">
        <v>165298</v>
      </c>
    </row>
    <row r="10" spans="1: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15575</v>
      </c>
      <c r="F10" s="22">
        <v>43360</v>
      </c>
      <c r="G10" s="22">
        <v>63439</v>
      </c>
      <c r="H10" s="22">
        <v>122374</v>
      </c>
    </row>
    <row r="11" spans="1: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412000</v>
      </c>
      <c r="F11" s="22">
        <v>41000</v>
      </c>
      <c r="G11" s="22">
        <v>116000</v>
      </c>
      <c r="H11" s="22">
        <v>569000</v>
      </c>
    </row>
    <row r="12" spans="1: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55228</v>
      </c>
      <c r="F12" s="22">
        <v>58845</v>
      </c>
      <c r="G12" s="22">
        <v>80253</v>
      </c>
      <c r="H12" s="22">
        <v>194326</v>
      </c>
    </row>
    <row r="13" spans="1: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113154</v>
      </c>
      <c r="F13" s="22">
        <v>45212</v>
      </c>
      <c r="G13" s="22">
        <v>107298</v>
      </c>
      <c r="H13" s="22">
        <v>265664</v>
      </c>
    </row>
    <row r="14" spans="1: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3754</v>
      </c>
      <c r="F14" s="22">
        <v>40146</v>
      </c>
      <c r="G14" s="22">
        <v>9940</v>
      </c>
      <c r="H14" s="22">
        <v>53840</v>
      </c>
    </row>
    <row r="15" spans="1: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62936</v>
      </c>
      <c r="F15" s="22">
        <v>9403</v>
      </c>
      <c r="G15" s="22">
        <v>0</v>
      </c>
      <c r="H15" s="22">
        <v>72339</v>
      </c>
    </row>
    <row r="16" spans="1: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80000</v>
      </c>
      <c r="F16" s="22">
        <v>58000</v>
      </c>
      <c r="G16" s="22">
        <v>194000</v>
      </c>
      <c r="H16" s="22">
        <v>332000</v>
      </c>
    </row>
    <row r="17" spans="1: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63944</v>
      </c>
      <c r="F17" s="22">
        <v>40537</v>
      </c>
      <c r="G17" s="22">
        <v>134505</v>
      </c>
      <c r="H17" s="22">
        <v>238986</v>
      </c>
    </row>
    <row r="18" spans="1: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142000</v>
      </c>
      <c r="F18" s="22">
        <v>59000</v>
      </c>
      <c r="G18" s="22">
        <v>246000</v>
      </c>
      <c r="H18" s="22">
        <v>447000</v>
      </c>
    </row>
    <row r="19" spans="1: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141569</v>
      </c>
      <c r="F19" s="22">
        <v>41304</v>
      </c>
      <c r="G19" s="22">
        <v>66606</v>
      </c>
      <c r="H19" s="22">
        <v>249479</v>
      </c>
    </row>
    <row r="20" spans="1: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100121</v>
      </c>
      <c r="F20" s="22">
        <v>48697</v>
      </c>
      <c r="G20" s="22">
        <v>0</v>
      </c>
      <c r="H20" s="22">
        <v>148818</v>
      </c>
    </row>
    <row r="21" spans="1: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61058</v>
      </c>
      <c r="F21" s="22">
        <v>46390</v>
      </c>
      <c r="G21" s="22">
        <v>36721</v>
      </c>
      <c r="H21" s="22">
        <v>144169</v>
      </c>
    </row>
    <row r="22" spans="1: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43819</v>
      </c>
      <c r="F22" s="22">
        <v>35735</v>
      </c>
      <c r="G22" s="22">
        <v>0</v>
      </c>
      <c r="H22" s="22">
        <v>79554</v>
      </c>
    </row>
    <row r="23" spans="1: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13113</v>
      </c>
      <c r="F23" s="22">
        <v>34769</v>
      </c>
      <c r="G23" s="22">
        <v>21747</v>
      </c>
      <c r="H23" s="22">
        <v>69629</v>
      </c>
    </row>
    <row r="24" spans="1: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47131</v>
      </c>
      <c r="F24" s="22">
        <v>21548</v>
      </c>
      <c r="G24" s="22">
        <v>0</v>
      </c>
      <c r="H24" s="22">
        <v>68679</v>
      </c>
    </row>
    <row r="25" spans="1: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364910</v>
      </c>
      <c r="F25" s="22">
        <v>22246</v>
      </c>
      <c r="G25" s="22">
        <v>0</v>
      </c>
      <c r="H25" s="22">
        <v>387156</v>
      </c>
    </row>
    <row r="26" spans="1: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32181</v>
      </c>
      <c r="F26" s="22">
        <v>20851</v>
      </c>
      <c r="G26" s="22">
        <v>0</v>
      </c>
      <c r="H26" s="22">
        <v>53032</v>
      </c>
    </row>
    <row r="27" spans="1: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284309</v>
      </c>
      <c r="F27" s="22">
        <v>53229</v>
      </c>
      <c r="G27" s="22">
        <v>58044</v>
      </c>
      <c r="H27" s="22">
        <v>395582</v>
      </c>
    </row>
    <row r="28" spans="1: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260695</v>
      </c>
      <c r="F28" s="22">
        <v>75113</v>
      </c>
      <c r="G28" s="22">
        <v>229241</v>
      </c>
      <c r="H28" s="22">
        <v>565049</v>
      </c>
    </row>
    <row r="29" spans="1: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14897</v>
      </c>
      <c r="G29" s="22">
        <v>7830</v>
      </c>
      <c r="H29" s="22">
        <v>22727</v>
      </c>
    </row>
    <row r="30" spans="1: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115521</v>
      </c>
      <c r="F30" s="22">
        <v>41269</v>
      </c>
      <c r="G30" s="22">
        <v>0</v>
      </c>
      <c r="H30" s="22">
        <v>156790</v>
      </c>
    </row>
    <row r="31" spans="1: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47777</v>
      </c>
      <c r="F31" s="22">
        <v>35161</v>
      </c>
      <c r="G31" s="22">
        <v>0</v>
      </c>
      <c r="H31" s="22">
        <v>82938</v>
      </c>
    </row>
    <row r="32" spans="1: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43110</v>
      </c>
      <c r="F32" s="22">
        <v>29390</v>
      </c>
      <c r="G32" s="22">
        <v>0</v>
      </c>
      <c r="H32" s="22">
        <v>72500</v>
      </c>
    </row>
    <row r="33" spans="1: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141900</v>
      </c>
      <c r="F33" s="22">
        <v>32854</v>
      </c>
      <c r="G33" s="22">
        <v>171145</v>
      </c>
      <c r="H33" s="22">
        <v>345899</v>
      </c>
    </row>
    <row r="34" spans="1: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33154</v>
      </c>
      <c r="F34" s="22">
        <v>28762</v>
      </c>
      <c r="G34" s="22">
        <v>55007</v>
      </c>
      <c r="H34" s="22">
        <v>116923</v>
      </c>
    </row>
    <row r="35" spans="1: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32186</v>
      </c>
      <c r="F35" s="22">
        <v>31673</v>
      </c>
      <c r="G35" s="22">
        <v>0</v>
      </c>
      <c r="H35" s="22">
        <v>63859</v>
      </c>
    </row>
    <row r="36" spans="1: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176345</v>
      </c>
      <c r="F36" s="22">
        <v>99317</v>
      </c>
      <c r="G36" s="22">
        <v>0</v>
      </c>
      <c r="H36" s="22">
        <v>275662</v>
      </c>
    </row>
    <row r="37" spans="1: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113856</v>
      </c>
      <c r="F37" s="22">
        <v>40219</v>
      </c>
      <c r="G37" s="22">
        <v>173088</v>
      </c>
      <c r="H37" s="22">
        <v>327163</v>
      </c>
    </row>
    <row r="38" spans="1: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73520</v>
      </c>
      <c r="F38" s="22">
        <v>23678</v>
      </c>
      <c r="G38" s="22">
        <v>22510</v>
      </c>
      <c r="H38" s="22">
        <v>119708</v>
      </c>
    </row>
    <row r="39" spans="1: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44385</v>
      </c>
      <c r="F39" s="22">
        <v>28773</v>
      </c>
      <c r="G39" s="22">
        <v>52894</v>
      </c>
      <c r="H39" s="22">
        <v>126052</v>
      </c>
    </row>
    <row r="40" spans="1: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27290</v>
      </c>
      <c r="F40" s="22">
        <v>47104</v>
      </c>
      <c r="G40" s="22">
        <v>0</v>
      </c>
      <c r="H40" s="22">
        <v>74394</v>
      </c>
    </row>
    <row r="41" spans="1: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57078</v>
      </c>
      <c r="F41" s="22">
        <v>37662</v>
      </c>
      <c r="G41" s="22">
        <v>0</v>
      </c>
      <c r="H41" s="22">
        <v>94740</v>
      </c>
    </row>
    <row r="42" spans="1: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69094</v>
      </c>
      <c r="F42" s="22">
        <v>37585</v>
      </c>
      <c r="G42" s="22">
        <v>146562</v>
      </c>
      <c r="H42" s="22">
        <v>253241</v>
      </c>
    </row>
    <row r="43" spans="1: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26952</v>
      </c>
      <c r="F43" s="22">
        <v>8127</v>
      </c>
      <c r="G43" s="22">
        <v>44921</v>
      </c>
      <c r="H43" s="22">
        <v>80000</v>
      </c>
    </row>
    <row r="44" spans="1: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36382</v>
      </c>
      <c r="F44" s="22">
        <v>12634</v>
      </c>
      <c r="G44" s="22">
        <v>31543</v>
      </c>
      <c r="H44" s="22">
        <v>80559</v>
      </c>
    </row>
    <row r="45" spans="1: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57999</v>
      </c>
      <c r="F45" s="22">
        <v>34610</v>
      </c>
      <c r="G45" s="22">
        <v>143604</v>
      </c>
      <c r="H45" s="22">
        <v>236213</v>
      </c>
    </row>
    <row r="46" spans="1: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35024</v>
      </c>
      <c r="F46" s="22">
        <v>7343</v>
      </c>
      <c r="G46" s="22">
        <v>17822</v>
      </c>
      <c r="H46" s="22">
        <v>60189</v>
      </c>
    </row>
    <row r="47" spans="1: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331872</v>
      </c>
      <c r="F47" s="22">
        <v>49517</v>
      </c>
      <c r="G47" s="22">
        <v>72997</v>
      </c>
      <c r="H47" s="22">
        <v>454386</v>
      </c>
    </row>
    <row r="48" spans="1: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159542</v>
      </c>
      <c r="F48" s="22">
        <v>35820</v>
      </c>
      <c r="G48" s="22">
        <v>152102</v>
      </c>
      <c r="H48" s="22">
        <v>347464</v>
      </c>
    </row>
    <row r="49" spans="1: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48623</v>
      </c>
      <c r="F49" s="22">
        <v>53438</v>
      </c>
      <c r="G49" s="22">
        <v>0</v>
      </c>
      <c r="H49" s="22">
        <v>102061</v>
      </c>
    </row>
    <row r="50" spans="1: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82140</v>
      </c>
      <c r="F50" s="22">
        <v>42477</v>
      </c>
      <c r="G50" s="22">
        <v>0</v>
      </c>
      <c r="H50" s="22">
        <v>124617</v>
      </c>
    </row>
    <row r="51" spans="1: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64703</v>
      </c>
      <c r="F51" s="22">
        <v>93428</v>
      </c>
      <c r="G51" s="22">
        <v>53336</v>
      </c>
      <c r="H51" s="22">
        <v>211467</v>
      </c>
    </row>
    <row r="52" spans="1: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54989</v>
      </c>
      <c r="F52" s="22">
        <v>29682</v>
      </c>
      <c r="G52" s="22">
        <v>84234</v>
      </c>
      <c r="H52" s="22">
        <v>168905</v>
      </c>
    </row>
    <row r="53" spans="1: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72042</v>
      </c>
      <c r="F53" s="22">
        <v>35781</v>
      </c>
      <c r="G53" s="22">
        <v>0</v>
      </c>
      <c r="H53" s="22">
        <v>107823</v>
      </c>
    </row>
    <row r="54" spans="1: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1722</v>
      </c>
      <c r="F54" s="22">
        <v>6589</v>
      </c>
      <c r="G54" s="22">
        <v>0</v>
      </c>
      <c r="H54" s="22">
        <v>8311</v>
      </c>
    </row>
    <row r="55" spans="1: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87096</v>
      </c>
      <c r="F55" s="22">
        <v>34037</v>
      </c>
      <c r="G55" s="22">
        <v>42256</v>
      </c>
      <c r="H55" s="22">
        <v>163389</v>
      </c>
    </row>
    <row r="56" spans="1: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136088</v>
      </c>
      <c r="F56" s="22">
        <v>39821</v>
      </c>
      <c r="G56" s="22">
        <v>23698</v>
      </c>
      <c r="H56" s="22">
        <v>199607</v>
      </c>
    </row>
    <row r="57" spans="1: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102561</v>
      </c>
      <c r="F57" s="22">
        <v>36750</v>
      </c>
      <c r="G57" s="22">
        <v>0</v>
      </c>
      <c r="H57" s="22">
        <v>139311</v>
      </c>
    </row>
    <row r="58" spans="1: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72681</v>
      </c>
      <c r="F58" s="22">
        <v>60822</v>
      </c>
      <c r="G58" s="22">
        <v>89452</v>
      </c>
      <c r="H58" s="22">
        <v>222955</v>
      </c>
    </row>
    <row r="59" spans="1: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43923</v>
      </c>
      <c r="F59" s="22">
        <v>41164</v>
      </c>
      <c r="G59" s="22">
        <v>0</v>
      </c>
      <c r="H59" s="22">
        <v>85087</v>
      </c>
    </row>
    <row r="60" spans="1: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61882</v>
      </c>
      <c r="F60" s="22">
        <v>33280</v>
      </c>
      <c r="G60" s="22">
        <v>105903</v>
      </c>
      <c r="H60" s="22">
        <v>201065</v>
      </c>
    </row>
    <row r="61" spans="1: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62623</v>
      </c>
      <c r="F61" s="22">
        <v>6160</v>
      </c>
      <c r="G61" s="22">
        <v>5451</v>
      </c>
      <c r="H61" s="22">
        <v>74234</v>
      </c>
    </row>
    <row r="62" spans="1: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84683</v>
      </c>
      <c r="F62" s="22">
        <v>37908</v>
      </c>
      <c r="G62" s="22">
        <v>44931</v>
      </c>
      <c r="H62" s="22">
        <v>167522</v>
      </c>
    </row>
    <row r="63" spans="1: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148937</v>
      </c>
      <c r="F63" s="22">
        <v>48393</v>
      </c>
      <c r="G63" s="22">
        <v>134220</v>
      </c>
      <c r="H63" s="22">
        <v>331550</v>
      </c>
    </row>
    <row r="64" spans="1: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15917</v>
      </c>
      <c r="F64" s="22">
        <v>25590</v>
      </c>
      <c r="G64" s="22">
        <v>18845</v>
      </c>
      <c r="H64" s="22">
        <v>60352</v>
      </c>
    </row>
    <row r="65" spans="1: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28712</v>
      </c>
      <c r="F65" s="22">
        <v>0</v>
      </c>
      <c r="G65" s="22">
        <v>2532</v>
      </c>
      <c r="H65" s="22">
        <v>31244</v>
      </c>
    </row>
    <row r="66" spans="1: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27000</v>
      </c>
      <c r="F66" s="22">
        <v>23505</v>
      </c>
      <c r="G66" s="22">
        <v>20810</v>
      </c>
      <c r="H66" s="22">
        <v>71315</v>
      </c>
    </row>
    <row r="67" spans="1: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27371</v>
      </c>
      <c r="F67" s="22">
        <v>27735</v>
      </c>
      <c r="G67" s="22">
        <v>72342</v>
      </c>
      <c r="H67" s="22">
        <v>127448</v>
      </c>
    </row>
    <row r="68" spans="1: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17796</v>
      </c>
      <c r="F68" s="22">
        <v>26262</v>
      </c>
      <c r="G68" s="22">
        <v>0</v>
      </c>
      <c r="H68" s="22">
        <v>44058</v>
      </c>
    </row>
    <row r="69" spans="1: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33916</v>
      </c>
      <c r="G69" s="22">
        <v>47985</v>
      </c>
      <c r="H69" s="22">
        <v>81901</v>
      </c>
    </row>
    <row r="70" spans="1: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86555</v>
      </c>
      <c r="F70" s="22">
        <v>35957</v>
      </c>
      <c r="G70" s="22">
        <v>54367</v>
      </c>
      <c r="H70" s="22">
        <v>176879</v>
      </c>
    </row>
    <row r="71" spans="1: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31904</v>
      </c>
      <c r="F71" s="22">
        <v>28519</v>
      </c>
      <c r="G71" s="22">
        <v>18959</v>
      </c>
      <c r="H71" s="22">
        <v>79382</v>
      </c>
    </row>
    <row r="72" spans="1: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71501</v>
      </c>
      <c r="F72" s="22">
        <v>27701</v>
      </c>
      <c r="G72" s="22">
        <v>37104</v>
      </c>
      <c r="H72" s="22">
        <v>136306</v>
      </c>
    </row>
    <row r="73" spans="1: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30126</v>
      </c>
      <c r="F73" s="22">
        <v>24874</v>
      </c>
      <c r="G73" s="22">
        <v>0</v>
      </c>
      <c r="H73" s="22">
        <v>55000</v>
      </c>
    </row>
    <row r="74" spans="1: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19039</v>
      </c>
      <c r="F74" s="22">
        <v>0</v>
      </c>
      <c r="G74" s="22">
        <v>15438</v>
      </c>
      <c r="H74" s="22">
        <v>34477</v>
      </c>
    </row>
    <row r="75" spans="1: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57928</v>
      </c>
      <c r="F75" s="22">
        <v>33786</v>
      </c>
      <c r="G75" s="22">
        <v>40090</v>
      </c>
      <c r="H75" s="22">
        <v>131804</v>
      </c>
    </row>
    <row r="76" spans="1: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11635</v>
      </c>
      <c r="F76" s="22">
        <v>19957</v>
      </c>
      <c r="G76" s="22">
        <v>73123</v>
      </c>
      <c r="H76" s="22">
        <v>104715</v>
      </c>
    </row>
    <row r="77" spans="1: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29565</v>
      </c>
      <c r="F77" s="22">
        <v>41473</v>
      </c>
      <c r="G77" s="22">
        <v>23861</v>
      </c>
      <c r="H77" s="22">
        <v>94899</v>
      </c>
    </row>
    <row r="78" spans="1: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684056</v>
      </c>
      <c r="F78" s="22">
        <v>39155</v>
      </c>
      <c r="G78" s="22">
        <v>319395</v>
      </c>
      <c r="H78" s="22">
        <v>1042606</v>
      </c>
    </row>
    <row r="79" spans="1: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68980</v>
      </c>
      <c r="F79" s="22">
        <v>40080</v>
      </c>
      <c r="G79" s="22">
        <v>0</v>
      </c>
      <c r="H79" s="22">
        <v>109060</v>
      </c>
    </row>
    <row r="80" spans="1: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74927</v>
      </c>
      <c r="F80" s="22">
        <v>39816</v>
      </c>
      <c r="G80" s="22">
        <v>134066</v>
      </c>
      <c r="H80" s="22">
        <v>248809</v>
      </c>
    </row>
    <row r="81" spans="1: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39205</v>
      </c>
      <c r="F81" s="22">
        <v>13393</v>
      </c>
      <c r="G81" s="22">
        <v>22288</v>
      </c>
      <c r="H81" s="22">
        <v>74886</v>
      </c>
    </row>
    <row r="82" spans="1: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110301</v>
      </c>
      <c r="F82" s="22">
        <v>33155</v>
      </c>
      <c r="G82" s="22">
        <v>71497</v>
      </c>
      <c r="H82" s="22">
        <v>214953</v>
      </c>
    </row>
    <row r="83" spans="1: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28887</v>
      </c>
      <c r="F83" s="22">
        <v>34233</v>
      </c>
      <c r="G83" s="22">
        <v>38777</v>
      </c>
      <c r="H83" s="22">
        <v>101897</v>
      </c>
    </row>
    <row r="84" spans="1: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70680</v>
      </c>
      <c r="F84" s="22">
        <v>32666</v>
      </c>
      <c r="G84" s="22">
        <v>42279</v>
      </c>
      <c r="H84" s="22">
        <v>145625</v>
      </c>
    </row>
    <row r="85" spans="1: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40791</v>
      </c>
      <c r="F85" s="22">
        <v>40523</v>
      </c>
      <c r="G85" s="22">
        <v>37356</v>
      </c>
      <c r="H85" s="22">
        <v>118670</v>
      </c>
    </row>
    <row r="86" spans="1: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58372</v>
      </c>
      <c r="F86" s="22">
        <v>37720</v>
      </c>
      <c r="G86" s="22">
        <v>0</v>
      </c>
      <c r="H86" s="22">
        <v>96092</v>
      </c>
    </row>
    <row r="87" spans="1: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101157</v>
      </c>
      <c r="F87" s="22">
        <v>26932</v>
      </c>
      <c r="G87" s="22">
        <v>114203</v>
      </c>
      <c r="H87" s="22">
        <v>242292</v>
      </c>
    </row>
    <row r="88" spans="1: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239369</v>
      </c>
      <c r="F88" s="22">
        <v>35319</v>
      </c>
      <c r="G88" s="22">
        <v>67466</v>
      </c>
      <c r="H88" s="22">
        <v>342154</v>
      </c>
    </row>
    <row r="89" spans="1: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77289</v>
      </c>
      <c r="F89" s="22">
        <v>36995</v>
      </c>
      <c r="G89" s="22">
        <v>0</v>
      </c>
      <c r="H89" s="22">
        <v>114284</v>
      </c>
    </row>
    <row r="90" spans="1: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81145</v>
      </c>
      <c r="F90" s="22">
        <v>43014</v>
      </c>
      <c r="G90" s="22">
        <v>21200</v>
      </c>
      <c r="H90" s="22">
        <v>145359</v>
      </c>
    </row>
    <row r="91" spans="1: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95983</v>
      </c>
      <c r="F91" s="22">
        <v>16405</v>
      </c>
      <c r="G91" s="22">
        <v>0</v>
      </c>
      <c r="H91" s="22">
        <v>112388</v>
      </c>
    </row>
    <row r="92" spans="1: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3323</v>
      </c>
      <c r="F92" s="22">
        <v>16948</v>
      </c>
      <c r="G92" s="22">
        <v>14305</v>
      </c>
      <c r="H92" s="22">
        <v>34576</v>
      </c>
    </row>
    <row r="93" spans="1: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38560</v>
      </c>
      <c r="F93" s="22">
        <v>27660</v>
      </c>
      <c r="G93" s="22">
        <v>21180</v>
      </c>
      <c r="H93" s="22">
        <v>87400</v>
      </c>
    </row>
    <row r="94" spans="1: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49848</v>
      </c>
      <c r="F94" s="22">
        <v>28073</v>
      </c>
      <c r="G94" s="22">
        <v>38025</v>
      </c>
      <c r="H94" s="22">
        <v>115946</v>
      </c>
    </row>
    <row r="95" spans="1: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1800</v>
      </c>
      <c r="F95" s="22">
        <v>21073</v>
      </c>
      <c r="G95" s="22">
        <v>0</v>
      </c>
      <c r="H95" s="22">
        <v>22873</v>
      </c>
    </row>
    <row r="96" spans="1: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6308</v>
      </c>
      <c r="F96" s="22">
        <v>22888</v>
      </c>
      <c r="G96" s="22">
        <v>0</v>
      </c>
      <c r="H96" s="22">
        <v>29196</v>
      </c>
    </row>
    <row r="97" spans="1: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38591</v>
      </c>
      <c r="G97" s="22">
        <v>0</v>
      </c>
      <c r="H97" s="22">
        <v>38591</v>
      </c>
    </row>
    <row r="98" spans="1: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14679</v>
      </c>
      <c r="G98" s="22">
        <v>0</v>
      </c>
      <c r="H98" s="22">
        <v>14679</v>
      </c>
    </row>
    <row r="99" spans="1: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12815</v>
      </c>
      <c r="F99" s="22">
        <v>47448</v>
      </c>
      <c r="G99" s="22">
        <v>8479</v>
      </c>
      <c r="H99" s="22">
        <v>68742</v>
      </c>
    </row>
    <row r="100" spans="1: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2233</v>
      </c>
      <c r="F100" s="22">
        <v>21342</v>
      </c>
      <c r="G100" s="22">
        <v>0</v>
      </c>
      <c r="H100" s="22">
        <v>23575</v>
      </c>
    </row>
    <row r="101" spans="1: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20599</v>
      </c>
      <c r="F101" s="22">
        <v>32802</v>
      </c>
      <c r="G101" s="22">
        <v>0</v>
      </c>
      <c r="H101" s="22">
        <v>53401</v>
      </c>
    </row>
    <row r="102" spans="1: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2301</v>
      </c>
      <c r="F102" s="22">
        <v>22835</v>
      </c>
      <c r="G102" s="22">
        <v>0</v>
      </c>
      <c r="H102" s="22">
        <v>25136</v>
      </c>
    </row>
    <row r="103" spans="1: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3147</v>
      </c>
      <c r="F103" s="22">
        <v>2212</v>
      </c>
      <c r="G103" s="22">
        <v>0</v>
      </c>
      <c r="H103" s="22">
        <v>5359</v>
      </c>
    </row>
    <row r="104" spans="1: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1538</v>
      </c>
      <c r="F104" s="22">
        <v>16654</v>
      </c>
      <c r="G104" s="22">
        <v>0</v>
      </c>
      <c r="H104" s="22">
        <v>18192</v>
      </c>
    </row>
    <row r="105" spans="1: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7442</v>
      </c>
      <c r="F105" s="22">
        <v>12009</v>
      </c>
      <c r="G105" s="22">
        <v>15842</v>
      </c>
      <c r="H105" s="22">
        <v>35293</v>
      </c>
    </row>
    <row r="106" spans="1: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66870</v>
      </c>
      <c r="F106" s="22">
        <v>30944</v>
      </c>
      <c r="G106" s="22">
        <v>401279</v>
      </c>
      <c r="H106" s="22">
        <v>499093</v>
      </c>
    </row>
    <row r="107" spans="1: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2214</v>
      </c>
      <c r="F107" s="22">
        <v>27843</v>
      </c>
      <c r="G107" s="22">
        <v>28840</v>
      </c>
      <c r="H107" s="22">
        <v>58897</v>
      </c>
    </row>
    <row r="108" spans="1: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4972</v>
      </c>
      <c r="F108" s="22">
        <v>6711</v>
      </c>
      <c r="G108" s="22">
        <v>0</v>
      </c>
      <c r="H108" s="22">
        <v>11683</v>
      </c>
    </row>
    <row r="109" spans="1: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602</v>
      </c>
      <c r="F109" s="22">
        <v>14814</v>
      </c>
      <c r="G109" s="22">
        <v>0</v>
      </c>
      <c r="H109" s="22">
        <v>15416</v>
      </c>
    </row>
    <row r="110" spans="1: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4555</v>
      </c>
      <c r="F110" s="22">
        <v>27842</v>
      </c>
      <c r="G110" s="22">
        <v>108411</v>
      </c>
      <c r="H110" s="22">
        <v>140808</v>
      </c>
    </row>
    <row r="111" spans="1: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31162</v>
      </c>
      <c r="F111" s="22">
        <v>38822</v>
      </c>
      <c r="G111" s="22">
        <v>47336</v>
      </c>
      <c r="H111" s="22">
        <v>117320</v>
      </c>
    </row>
    <row r="112" spans="1: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28591</v>
      </c>
      <c r="F112" s="22">
        <v>24171</v>
      </c>
      <c r="G112" s="22">
        <v>0</v>
      </c>
      <c r="H112" s="22">
        <v>52762</v>
      </c>
    </row>
    <row r="113" spans="1: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92976</v>
      </c>
      <c r="F113" s="22">
        <v>43388</v>
      </c>
      <c r="G113" s="22">
        <v>29670</v>
      </c>
      <c r="H113" s="22">
        <v>166034</v>
      </c>
    </row>
    <row r="114" spans="1: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13799</v>
      </c>
      <c r="F114" s="22">
        <v>1039</v>
      </c>
      <c r="G114" s="22">
        <v>0</v>
      </c>
      <c r="H114" s="22">
        <v>14838</v>
      </c>
    </row>
    <row r="115" spans="1: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6985</v>
      </c>
      <c r="F115" s="22">
        <v>12182</v>
      </c>
      <c r="G115" s="22">
        <v>41719</v>
      </c>
      <c r="H115" s="22">
        <v>60886</v>
      </c>
    </row>
    <row r="116" spans="1: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2351</v>
      </c>
      <c r="F116" s="22">
        <v>13001</v>
      </c>
      <c r="G116" s="22">
        <v>0</v>
      </c>
      <c r="H116" s="22">
        <v>15352</v>
      </c>
    </row>
    <row r="117" spans="1: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62259</v>
      </c>
      <c r="F117" s="22">
        <v>0</v>
      </c>
      <c r="G117" s="22">
        <v>0</v>
      </c>
      <c r="H117" s="22">
        <v>62259</v>
      </c>
    </row>
    <row r="118" spans="1: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22622</v>
      </c>
      <c r="F118" s="22">
        <v>27986</v>
      </c>
      <c r="G118" s="22">
        <v>0</v>
      </c>
      <c r="H118" s="22">
        <v>50608</v>
      </c>
    </row>
    <row r="119" spans="1: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6520</v>
      </c>
      <c r="F119" s="22">
        <v>29138</v>
      </c>
      <c r="G119" s="22">
        <v>0</v>
      </c>
      <c r="H119" s="22">
        <v>35658</v>
      </c>
    </row>
    <row r="120" spans="1: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101218</v>
      </c>
      <c r="F120" s="22">
        <v>37304</v>
      </c>
      <c r="G120" s="22">
        <v>76394</v>
      </c>
      <c r="H120" s="22">
        <v>214916</v>
      </c>
    </row>
    <row r="121" spans="1: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8749</v>
      </c>
      <c r="F121" s="22">
        <v>33512</v>
      </c>
      <c r="G121" s="22">
        <v>31212</v>
      </c>
      <c r="H121" s="22">
        <v>73473</v>
      </c>
    </row>
    <row r="122" spans="1: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41434</v>
      </c>
      <c r="F122" s="22">
        <v>18402</v>
      </c>
      <c r="G122" s="22">
        <v>0</v>
      </c>
      <c r="H122" s="22">
        <v>59836</v>
      </c>
    </row>
    <row r="123" spans="1: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37774</v>
      </c>
      <c r="G123" s="22">
        <v>0</v>
      </c>
      <c r="H123" s="22">
        <v>37774</v>
      </c>
    </row>
    <row r="124" spans="1: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2763</v>
      </c>
      <c r="F124" s="22">
        <v>7083</v>
      </c>
      <c r="G124" s="22">
        <v>0</v>
      </c>
      <c r="H124" s="22">
        <v>9846</v>
      </c>
    </row>
    <row r="125" spans="1: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8167</v>
      </c>
      <c r="F125" s="22">
        <v>24294</v>
      </c>
      <c r="G125" s="22">
        <v>10582</v>
      </c>
      <c r="H125" s="22">
        <v>43043</v>
      </c>
    </row>
    <row r="126" spans="1: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2577</v>
      </c>
      <c r="F126" s="22">
        <v>23990</v>
      </c>
      <c r="G126" s="22">
        <v>0</v>
      </c>
      <c r="H126" s="22">
        <v>26567</v>
      </c>
    </row>
    <row r="127" spans="1: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43689</v>
      </c>
      <c r="F127" s="22">
        <v>26390</v>
      </c>
      <c r="G127" s="22">
        <v>90698</v>
      </c>
      <c r="H127" s="22">
        <v>160777</v>
      </c>
    </row>
    <row r="128" spans="1: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8260</v>
      </c>
      <c r="F128" s="22">
        <v>37298</v>
      </c>
      <c r="G128" s="22">
        <v>44468</v>
      </c>
      <c r="H128" s="22">
        <v>90026</v>
      </c>
    </row>
    <row r="129" spans="1: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7838</v>
      </c>
      <c r="F129" s="22">
        <v>39719</v>
      </c>
      <c r="G129" s="22">
        <v>79054</v>
      </c>
      <c r="H129" s="22">
        <v>126611</v>
      </c>
    </row>
    <row r="130" spans="1: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10051</v>
      </c>
      <c r="F130" s="22">
        <v>30576</v>
      </c>
      <c r="G130" s="22">
        <v>14680</v>
      </c>
      <c r="H130" s="22">
        <v>55307</v>
      </c>
    </row>
    <row r="131" spans="1: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4192</v>
      </c>
      <c r="F131" s="22">
        <v>16229</v>
      </c>
      <c r="G131" s="22">
        <v>0</v>
      </c>
      <c r="H131" s="22">
        <v>20421</v>
      </c>
    </row>
    <row r="132" spans="1: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1478</v>
      </c>
      <c r="F132" s="22">
        <v>13647</v>
      </c>
      <c r="G132" s="22">
        <v>0</v>
      </c>
      <c r="H132" s="22">
        <v>15125</v>
      </c>
    </row>
    <row r="133" spans="1: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2809</v>
      </c>
      <c r="F133" s="22">
        <v>8099</v>
      </c>
      <c r="G133" s="22">
        <v>28949</v>
      </c>
      <c r="H133" s="22">
        <v>39857</v>
      </c>
    </row>
    <row r="134" spans="1: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54423</v>
      </c>
      <c r="F134" s="22">
        <v>37733</v>
      </c>
      <c r="G134" s="22">
        <v>24172</v>
      </c>
      <c r="H134" s="22">
        <v>116328</v>
      </c>
    </row>
    <row r="135" spans="1: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15328</v>
      </c>
      <c r="F135" s="22">
        <v>41340</v>
      </c>
      <c r="G135" s="22">
        <v>0</v>
      </c>
      <c r="H135" s="22">
        <v>56668</v>
      </c>
    </row>
    <row r="136" spans="1: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32896</v>
      </c>
      <c r="F136" s="22">
        <v>38162</v>
      </c>
      <c r="G136" s="22">
        <v>90422</v>
      </c>
      <c r="H136" s="22">
        <v>161480</v>
      </c>
    </row>
    <row r="137" spans="1: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684</v>
      </c>
      <c r="F137" s="22">
        <v>27202</v>
      </c>
      <c r="G137" s="22">
        <v>0</v>
      </c>
      <c r="H137" s="22">
        <v>27886</v>
      </c>
    </row>
    <row r="138" spans="1: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21741</v>
      </c>
      <c r="G138" s="22">
        <v>17449</v>
      </c>
      <c r="H138" s="22">
        <v>39190</v>
      </c>
    </row>
    <row r="139" spans="1: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2534</v>
      </c>
      <c r="F139" s="22">
        <v>12538</v>
      </c>
      <c r="G139" s="22">
        <v>17646</v>
      </c>
      <c r="H139" s="22">
        <v>32718</v>
      </c>
    </row>
    <row r="140" spans="1: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7635</v>
      </c>
      <c r="F140" s="22">
        <v>23246</v>
      </c>
      <c r="G140" s="22">
        <v>0</v>
      </c>
      <c r="H140" s="22">
        <v>30881</v>
      </c>
    </row>
    <row r="141" spans="1: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992</v>
      </c>
      <c r="F141" s="22">
        <v>3754</v>
      </c>
      <c r="G141" s="22">
        <v>559</v>
      </c>
      <c r="H141" s="22">
        <v>5305</v>
      </c>
    </row>
    <row r="142" spans="1: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2658</v>
      </c>
      <c r="F142" s="22">
        <v>25946</v>
      </c>
      <c r="G142" s="22">
        <v>46439</v>
      </c>
      <c r="H142" s="22">
        <v>75043</v>
      </c>
    </row>
    <row r="143" spans="1: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2573</v>
      </c>
      <c r="F143" s="22">
        <v>15232</v>
      </c>
      <c r="G143" s="22">
        <v>0</v>
      </c>
      <c r="H143" s="22">
        <v>17805</v>
      </c>
    </row>
    <row r="144" spans="1: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686</v>
      </c>
      <c r="F144" s="22">
        <v>13387</v>
      </c>
      <c r="G144" s="22">
        <v>0</v>
      </c>
      <c r="H144" s="22">
        <v>14073</v>
      </c>
    </row>
    <row r="145" spans="1: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3599</v>
      </c>
      <c r="F145" s="22">
        <v>28190</v>
      </c>
      <c r="G145" s="22">
        <v>24025</v>
      </c>
      <c r="H145" s="22">
        <v>55814</v>
      </c>
    </row>
    <row r="146" spans="1: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57097</v>
      </c>
      <c r="F146" s="22">
        <v>36901</v>
      </c>
      <c r="G146" s="22">
        <v>68647</v>
      </c>
      <c r="H146" s="22">
        <v>162645</v>
      </c>
    </row>
    <row r="147" spans="1: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1165</v>
      </c>
      <c r="F147" s="22">
        <v>5067</v>
      </c>
      <c r="G147" s="22">
        <v>0</v>
      </c>
      <c r="H147" s="22">
        <v>6232</v>
      </c>
    </row>
    <row r="148" spans="1: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5735</v>
      </c>
      <c r="F148" s="22">
        <v>24931</v>
      </c>
      <c r="G148" s="22">
        <v>51186</v>
      </c>
      <c r="H148" s="22">
        <v>81852</v>
      </c>
    </row>
    <row r="149" spans="1: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6147</v>
      </c>
      <c r="F149" s="22">
        <v>19554</v>
      </c>
      <c r="G149" s="22">
        <v>0</v>
      </c>
      <c r="H149" s="22">
        <v>25701</v>
      </c>
    </row>
    <row r="150" spans="1: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23493</v>
      </c>
      <c r="F150" s="22">
        <v>42371</v>
      </c>
      <c r="G150" s="22">
        <v>0</v>
      </c>
      <c r="H150" s="22">
        <v>65864</v>
      </c>
    </row>
    <row r="151" spans="1: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47442</v>
      </c>
      <c r="F151" s="22">
        <v>60369</v>
      </c>
      <c r="G151" s="22">
        <v>0</v>
      </c>
      <c r="H151" s="22">
        <v>107811</v>
      </c>
    </row>
    <row r="152" spans="1: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1703</v>
      </c>
      <c r="F152" s="22">
        <v>15828</v>
      </c>
      <c r="G152" s="22">
        <v>0</v>
      </c>
      <c r="H152" s="22">
        <v>17531</v>
      </c>
    </row>
    <row r="153" spans="1: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540</v>
      </c>
      <c r="F153" s="22">
        <v>20195</v>
      </c>
      <c r="G153" s="22">
        <v>0</v>
      </c>
      <c r="H153" s="22">
        <v>20735</v>
      </c>
    </row>
    <row r="154" spans="1: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11533</v>
      </c>
      <c r="F154" s="22">
        <v>35872</v>
      </c>
      <c r="G154" s="22">
        <v>0</v>
      </c>
      <c r="H154" s="22">
        <v>47405</v>
      </c>
    </row>
    <row r="155" spans="1: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3395</v>
      </c>
      <c r="G155" s="22">
        <v>0</v>
      </c>
      <c r="H155" s="22">
        <v>3395</v>
      </c>
    </row>
    <row r="156" spans="1: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2230</v>
      </c>
      <c r="F156" s="22">
        <v>25198</v>
      </c>
      <c r="G156" s="22">
        <v>12640</v>
      </c>
      <c r="H156" s="22">
        <v>40068</v>
      </c>
    </row>
    <row r="157" spans="1: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27657</v>
      </c>
      <c r="F157" s="22">
        <v>44215</v>
      </c>
      <c r="G157" s="22">
        <v>0</v>
      </c>
      <c r="H157" s="22">
        <v>71872</v>
      </c>
    </row>
    <row r="158" spans="1: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6436</v>
      </c>
      <c r="F158" s="22">
        <v>32468</v>
      </c>
      <c r="G158" s="22">
        <v>0</v>
      </c>
      <c r="H158" s="22">
        <v>38904</v>
      </c>
    </row>
    <row r="159" spans="1: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21024</v>
      </c>
      <c r="F159" s="22">
        <v>14752</v>
      </c>
      <c r="G159" s="22">
        <v>12004</v>
      </c>
      <c r="H159" s="22">
        <v>47780</v>
      </c>
    </row>
    <row r="160" spans="1: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2115</v>
      </c>
      <c r="F160" s="22">
        <v>63018</v>
      </c>
      <c r="G160" s="22">
        <v>0</v>
      </c>
      <c r="H160" s="22">
        <v>65133</v>
      </c>
    </row>
    <row r="161" spans="1: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40217</v>
      </c>
      <c r="G161" s="22">
        <v>0</v>
      </c>
      <c r="H161" s="22">
        <v>40217</v>
      </c>
    </row>
    <row r="162" spans="1: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14423</v>
      </c>
      <c r="F162" s="22">
        <v>12067</v>
      </c>
      <c r="G162" s="22">
        <v>91663</v>
      </c>
      <c r="H162" s="22">
        <v>118153</v>
      </c>
    </row>
    <row r="163" spans="1: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87281</v>
      </c>
      <c r="F163" s="22">
        <v>31202</v>
      </c>
      <c r="G163" s="22">
        <v>11520</v>
      </c>
      <c r="H163" s="22">
        <v>130003</v>
      </c>
    </row>
    <row r="164" spans="1: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24276</v>
      </c>
      <c r="F164" s="22">
        <v>40498</v>
      </c>
      <c r="G164" s="22">
        <v>0</v>
      </c>
      <c r="H164" s="22">
        <v>64774</v>
      </c>
    </row>
    <row r="165" spans="1: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11743</v>
      </c>
      <c r="F165" s="22">
        <v>31825</v>
      </c>
      <c r="G165" s="22">
        <v>0</v>
      </c>
      <c r="H165" s="22">
        <v>43568</v>
      </c>
    </row>
    <row r="166" spans="1: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1291</v>
      </c>
      <c r="F166" s="22">
        <v>17957</v>
      </c>
      <c r="G166" s="22">
        <v>0</v>
      </c>
      <c r="H166" s="22">
        <v>19248</v>
      </c>
    </row>
    <row r="167" spans="1: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16374</v>
      </c>
      <c r="F167" s="22">
        <v>31225</v>
      </c>
      <c r="G167" s="22">
        <v>0</v>
      </c>
      <c r="H167" s="22">
        <v>47599</v>
      </c>
    </row>
    <row r="168" spans="1: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1305</v>
      </c>
      <c r="F168" s="22">
        <v>16068</v>
      </c>
      <c r="G168" s="22">
        <v>636</v>
      </c>
      <c r="H168" s="22">
        <v>18009</v>
      </c>
    </row>
    <row r="169" spans="1: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11557</v>
      </c>
      <c r="F169" s="22">
        <v>23120</v>
      </c>
      <c r="G169" s="22">
        <v>0</v>
      </c>
      <c r="H169" s="22">
        <v>34677</v>
      </c>
    </row>
    <row r="170" spans="1: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2592</v>
      </c>
      <c r="F170" s="22">
        <v>18170</v>
      </c>
      <c r="G170" s="22">
        <v>0</v>
      </c>
      <c r="H170" s="22">
        <v>20762</v>
      </c>
    </row>
    <row r="171" spans="1: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61896</v>
      </c>
      <c r="F171" s="22">
        <v>27972</v>
      </c>
      <c r="G171" s="22">
        <v>21876</v>
      </c>
      <c r="H171" s="22">
        <v>111744</v>
      </c>
    </row>
    <row r="172" spans="1: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15054</v>
      </c>
      <c r="G172" s="22">
        <v>0</v>
      </c>
      <c r="H172" s="22">
        <v>15054</v>
      </c>
    </row>
    <row r="173" spans="1: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10261</v>
      </c>
      <c r="F173" s="22">
        <v>42572</v>
      </c>
      <c r="G173" s="22">
        <v>0</v>
      </c>
      <c r="H173" s="22">
        <v>52833</v>
      </c>
    </row>
    <row r="174" spans="1: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69796</v>
      </c>
      <c r="F174" s="22">
        <v>37901</v>
      </c>
      <c r="G174" s="22">
        <v>0</v>
      </c>
      <c r="H174" s="22">
        <v>107697</v>
      </c>
    </row>
    <row r="175" spans="1: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37297</v>
      </c>
      <c r="F175" s="22">
        <v>42979</v>
      </c>
      <c r="G175" s="22">
        <v>33255</v>
      </c>
      <c r="H175" s="22">
        <v>113531</v>
      </c>
    </row>
    <row r="176" spans="1: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4236</v>
      </c>
      <c r="F176" s="22">
        <v>29313</v>
      </c>
      <c r="G176" s="22">
        <v>0</v>
      </c>
      <c r="H176" s="22">
        <v>33549</v>
      </c>
    </row>
    <row r="177" spans="1: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21891</v>
      </c>
      <c r="F177" s="22">
        <v>12448</v>
      </c>
      <c r="G177" s="22">
        <v>29529</v>
      </c>
      <c r="H177" s="22">
        <v>63868</v>
      </c>
    </row>
    <row r="178" spans="1: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44092</v>
      </c>
      <c r="F178" s="22">
        <v>37604</v>
      </c>
      <c r="G178" s="22">
        <v>59558</v>
      </c>
      <c r="H178" s="22">
        <v>141254</v>
      </c>
    </row>
    <row r="179" spans="1: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38538</v>
      </c>
      <c r="G179" s="22">
        <v>0</v>
      </c>
      <c r="H179" s="22">
        <v>38538</v>
      </c>
    </row>
    <row r="180" spans="1: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2430</v>
      </c>
      <c r="F180" s="22">
        <v>0</v>
      </c>
      <c r="G180" s="22">
        <v>0</v>
      </c>
      <c r="H180" s="22">
        <v>2430</v>
      </c>
    </row>
    <row r="181" spans="1: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4762</v>
      </c>
      <c r="F181" s="22">
        <v>32047</v>
      </c>
      <c r="G181" s="22">
        <v>10005</v>
      </c>
      <c r="H181" s="22">
        <v>46814</v>
      </c>
    </row>
    <row r="182" spans="1: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22233</v>
      </c>
      <c r="G182" s="22">
        <v>17785</v>
      </c>
      <c r="H182" s="22">
        <v>40018</v>
      </c>
    </row>
    <row r="183" spans="1: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4353</v>
      </c>
      <c r="F183" s="22">
        <v>18691</v>
      </c>
      <c r="G183" s="22">
        <v>0</v>
      </c>
      <c r="H183" s="22">
        <v>23044</v>
      </c>
    </row>
    <row r="184" spans="1: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21325</v>
      </c>
      <c r="F184" s="22">
        <v>18927</v>
      </c>
      <c r="G184" s="22">
        <v>0</v>
      </c>
      <c r="H184" s="22">
        <v>40252</v>
      </c>
    </row>
    <row r="185" spans="1: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911</v>
      </c>
      <c r="F185" s="22">
        <v>3216</v>
      </c>
      <c r="G185" s="22">
        <v>5789</v>
      </c>
      <c r="H185" s="22">
        <v>9916</v>
      </c>
    </row>
    <row r="186" spans="1: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860</v>
      </c>
      <c r="F186" s="22">
        <v>21965</v>
      </c>
      <c r="G186" s="22">
        <v>0</v>
      </c>
      <c r="H186" s="22">
        <v>22825</v>
      </c>
    </row>
    <row r="187" spans="1: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84319</v>
      </c>
      <c r="F187" s="22">
        <v>25775</v>
      </c>
      <c r="G187" s="22">
        <v>35339</v>
      </c>
      <c r="H187" s="22">
        <v>145433</v>
      </c>
    </row>
    <row r="188" spans="1: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7739</v>
      </c>
      <c r="F188" s="22">
        <v>26259</v>
      </c>
      <c r="G188" s="22">
        <v>0</v>
      </c>
      <c r="H188" s="22">
        <v>33998</v>
      </c>
    </row>
    <row r="189" spans="1: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3053</v>
      </c>
      <c r="F189" s="22">
        <v>5256</v>
      </c>
      <c r="G189" s="22">
        <v>0</v>
      </c>
      <c r="H189" s="22">
        <v>8309</v>
      </c>
    </row>
    <row r="190" spans="1: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28800</v>
      </c>
      <c r="F190" s="22">
        <v>19346</v>
      </c>
      <c r="G190" s="22">
        <v>0</v>
      </c>
      <c r="H190" s="22">
        <v>48146</v>
      </c>
    </row>
    <row r="191" spans="1: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7446</v>
      </c>
      <c r="F191" s="22">
        <v>32594</v>
      </c>
      <c r="G191" s="22">
        <v>0</v>
      </c>
      <c r="H191" s="22">
        <v>40040</v>
      </c>
    </row>
    <row r="192" spans="1: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2013</v>
      </c>
      <c r="F192" s="22">
        <v>19029</v>
      </c>
      <c r="G192" s="22">
        <v>14128</v>
      </c>
      <c r="H192" s="22">
        <v>35170</v>
      </c>
    </row>
    <row r="193" spans="1: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55446</v>
      </c>
      <c r="F193" s="22">
        <v>34548</v>
      </c>
      <c r="G193" s="22">
        <v>60804</v>
      </c>
      <c r="H193" s="22">
        <v>150798</v>
      </c>
    </row>
    <row r="194" spans="1: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42492</v>
      </c>
      <c r="F194" s="22">
        <v>41952</v>
      </c>
      <c r="G194" s="22">
        <v>0</v>
      </c>
      <c r="H194" s="22">
        <v>84444</v>
      </c>
    </row>
    <row r="195" spans="1:8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8252</v>
      </c>
      <c r="G195" s="22">
        <v>0</v>
      </c>
      <c r="H195" s="22">
        <v>8252</v>
      </c>
    </row>
    <row r="196" spans="1:8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19925</v>
      </c>
      <c r="F196" s="22">
        <v>10213</v>
      </c>
      <c r="G196" s="22">
        <v>0</v>
      </c>
      <c r="H196" s="22">
        <v>30138</v>
      </c>
    </row>
    <row r="197" spans="1:8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662</v>
      </c>
      <c r="F197" s="22">
        <v>7667</v>
      </c>
      <c r="G197" s="22">
        <v>0</v>
      </c>
      <c r="H197" s="22">
        <v>8329</v>
      </c>
    </row>
    <row r="198" spans="1:8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665</v>
      </c>
      <c r="F198" s="22">
        <v>6156</v>
      </c>
      <c r="G198" s="22">
        <v>425</v>
      </c>
      <c r="H198" s="22">
        <v>7246</v>
      </c>
    </row>
    <row r="199" spans="1:8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152</v>
      </c>
      <c r="F199" s="22">
        <v>5753</v>
      </c>
      <c r="G199" s="22">
        <v>0</v>
      </c>
      <c r="H199" s="22">
        <v>5905</v>
      </c>
    </row>
    <row r="200" spans="1:8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1965</v>
      </c>
      <c r="F200" s="22">
        <v>5471</v>
      </c>
      <c r="G200" s="22">
        <v>0</v>
      </c>
      <c r="H200" s="22">
        <v>7436</v>
      </c>
    </row>
    <row r="201" spans="1:8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126</v>
      </c>
      <c r="F201" s="22">
        <v>8742</v>
      </c>
      <c r="G201" s="22">
        <v>0</v>
      </c>
      <c r="H201" s="22">
        <v>8868</v>
      </c>
    </row>
    <row r="202" spans="1:8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8463</v>
      </c>
      <c r="G202" s="22">
        <v>0</v>
      </c>
      <c r="H202" s="22">
        <v>8463</v>
      </c>
    </row>
    <row r="203" spans="1:8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5158</v>
      </c>
      <c r="G203" s="22">
        <v>0</v>
      </c>
      <c r="H203" s="22">
        <v>5158</v>
      </c>
    </row>
    <row r="204" spans="1:8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2903</v>
      </c>
      <c r="G204" s="22">
        <v>0</v>
      </c>
      <c r="H204" s="22">
        <v>2903</v>
      </c>
    </row>
    <row r="205" spans="1:8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602</v>
      </c>
      <c r="F205" s="22">
        <v>9628</v>
      </c>
      <c r="G205" s="22">
        <v>2958</v>
      </c>
      <c r="H205" s="22">
        <v>13188</v>
      </c>
    </row>
    <row r="206" spans="1:8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10264</v>
      </c>
      <c r="G206" s="22">
        <v>0</v>
      </c>
      <c r="H206" s="22">
        <v>10264</v>
      </c>
    </row>
    <row r="207" spans="1:8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26075</v>
      </c>
      <c r="F207" s="22">
        <v>19739</v>
      </c>
      <c r="G207" s="22">
        <v>0</v>
      </c>
      <c r="H207" s="22">
        <v>45814</v>
      </c>
    </row>
    <row r="208" spans="1:8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154</v>
      </c>
      <c r="F208" s="22">
        <v>15945</v>
      </c>
      <c r="G208" s="22">
        <v>0</v>
      </c>
      <c r="H208" s="22">
        <v>16099</v>
      </c>
    </row>
    <row r="209" spans="1:8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8494</v>
      </c>
      <c r="G209" s="22">
        <v>0</v>
      </c>
      <c r="H209" s="22">
        <v>8494</v>
      </c>
    </row>
    <row r="210" spans="1:8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</row>
    <row r="211" spans="1:8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8342</v>
      </c>
      <c r="G211" s="22">
        <v>0</v>
      </c>
      <c r="H211" s="22">
        <v>8342</v>
      </c>
    </row>
    <row r="212" spans="1:8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391</v>
      </c>
      <c r="F212" s="22">
        <v>7475</v>
      </c>
      <c r="G212" s="22">
        <v>0</v>
      </c>
      <c r="H212" s="22">
        <v>7866</v>
      </c>
    </row>
    <row r="213" spans="1:8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270</v>
      </c>
      <c r="F213" s="22">
        <v>2526</v>
      </c>
      <c r="G213" s="22">
        <v>4126</v>
      </c>
      <c r="H213" s="22">
        <v>6922</v>
      </c>
    </row>
    <row r="214" spans="1:8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2249</v>
      </c>
      <c r="F214" s="22">
        <v>7507</v>
      </c>
      <c r="G214" s="22">
        <v>0</v>
      </c>
      <c r="H214" s="22">
        <v>9756</v>
      </c>
    </row>
    <row r="215" spans="1:8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18587</v>
      </c>
      <c r="G215" s="22">
        <v>9452</v>
      </c>
      <c r="H215" s="22">
        <v>28039</v>
      </c>
    </row>
    <row r="216" spans="1:8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2110</v>
      </c>
      <c r="F216" s="22">
        <v>21850</v>
      </c>
      <c r="G216" s="22">
        <v>0</v>
      </c>
      <c r="H216" s="22">
        <v>23960</v>
      </c>
    </row>
    <row r="217" spans="1:8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160</v>
      </c>
      <c r="F217" s="22">
        <v>2414</v>
      </c>
      <c r="G217" s="22">
        <v>0</v>
      </c>
      <c r="H217" s="22">
        <v>2574</v>
      </c>
    </row>
    <row r="218" spans="1:8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1810</v>
      </c>
      <c r="F218" s="22">
        <v>64</v>
      </c>
      <c r="G218" s="22">
        <v>0</v>
      </c>
      <c r="H218" s="22">
        <v>1874</v>
      </c>
    </row>
    <row r="219" spans="1:8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17</v>
      </c>
      <c r="F219" s="22">
        <v>12254</v>
      </c>
      <c r="G219" s="22">
        <v>0</v>
      </c>
      <c r="H219" s="22">
        <v>12271</v>
      </c>
    </row>
    <row r="220" spans="1:8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590</v>
      </c>
      <c r="G220" s="22">
        <v>0</v>
      </c>
      <c r="H220" s="22">
        <v>590</v>
      </c>
    </row>
    <row r="221" spans="1:8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1884</v>
      </c>
      <c r="F221" s="22">
        <v>10599</v>
      </c>
      <c r="G221" s="22">
        <v>0</v>
      </c>
      <c r="H221" s="22">
        <v>12483</v>
      </c>
    </row>
    <row r="222" spans="1:8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155</v>
      </c>
      <c r="F222" s="22">
        <v>2187</v>
      </c>
      <c r="G222" s="22">
        <v>0</v>
      </c>
      <c r="H222" s="22">
        <v>2342</v>
      </c>
    </row>
    <row r="223" spans="1:8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5158</v>
      </c>
      <c r="G223" s="22">
        <v>0</v>
      </c>
      <c r="H223" s="22">
        <v>5158</v>
      </c>
    </row>
    <row r="224" spans="1:8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8596</v>
      </c>
      <c r="F224" s="22">
        <v>0</v>
      </c>
      <c r="G224" s="22">
        <v>0</v>
      </c>
      <c r="H224" s="22">
        <v>8596</v>
      </c>
    </row>
    <row r="225" spans="1:8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3316</v>
      </c>
      <c r="F225" s="22">
        <v>20020</v>
      </c>
      <c r="G225" s="22">
        <v>20636</v>
      </c>
      <c r="H225" s="22">
        <v>43972</v>
      </c>
    </row>
    <row r="226" spans="1:8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1743</v>
      </c>
      <c r="G226" s="22">
        <v>0</v>
      </c>
      <c r="H226" s="22">
        <v>1743</v>
      </c>
    </row>
    <row r="227" spans="1:8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9642</v>
      </c>
      <c r="G227" s="22">
        <v>0</v>
      </c>
      <c r="H227" s="22">
        <v>9642</v>
      </c>
    </row>
    <row r="228" spans="1:8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568</v>
      </c>
      <c r="F228" s="22">
        <v>2866</v>
      </c>
      <c r="G228" s="22">
        <v>0</v>
      </c>
      <c r="H228" s="22">
        <v>3434</v>
      </c>
    </row>
    <row r="229" spans="1:8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11229</v>
      </c>
      <c r="F229" s="22">
        <v>7088</v>
      </c>
      <c r="G229" s="22">
        <v>0</v>
      </c>
      <c r="H229" s="22">
        <v>18317</v>
      </c>
    </row>
    <row r="230" spans="1:8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9928</v>
      </c>
      <c r="F230" s="22">
        <v>6489</v>
      </c>
      <c r="G230" s="22">
        <v>0</v>
      </c>
      <c r="H230" s="22">
        <v>16417</v>
      </c>
    </row>
    <row r="231" spans="1:8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2208</v>
      </c>
      <c r="F231" s="22">
        <v>30374</v>
      </c>
      <c r="G231" s="22">
        <v>0</v>
      </c>
      <c r="H231" s="22">
        <v>32582</v>
      </c>
    </row>
    <row r="232" spans="1:8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1230</v>
      </c>
      <c r="F232" s="22">
        <v>8775</v>
      </c>
      <c r="G232" s="22">
        <v>0</v>
      </c>
      <c r="H232" s="22">
        <v>10005</v>
      </c>
    </row>
    <row r="233" spans="1:8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1583</v>
      </c>
      <c r="F233" s="22">
        <v>16428</v>
      </c>
      <c r="G233" s="22">
        <v>0</v>
      </c>
      <c r="H233" s="22">
        <v>18011</v>
      </c>
    </row>
    <row r="234" spans="1:8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102</v>
      </c>
      <c r="F234" s="22">
        <v>5003</v>
      </c>
      <c r="G234" s="22">
        <v>0</v>
      </c>
      <c r="H234" s="22">
        <v>5105</v>
      </c>
    </row>
    <row r="235" spans="1:8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29</v>
      </c>
      <c r="F235" s="22">
        <v>6991</v>
      </c>
      <c r="G235" s="22">
        <v>0</v>
      </c>
      <c r="H235" s="22">
        <v>7020</v>
      </c>
    </row>
    <row r="236" spans="1:8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565</v>
      </c>
      <c r="F236" s="22">
        <v>5158</v>
      </c>
      <c r="G236" s="22">
        <v>0</v>
      </c>
      <c r="H236" s="22">
        <v>5723</v>
      </c>
    </row>
    <row r="237" spans="1:8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8249</v>
      </c>
      <c r="G237" s="22">
        <v>0</v>
      </c>
      <c r="H237" s="22">
        <v>8249</v>
      </c>
    </row>
    <row r="238" spans="1:8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16</v>
      </c>
      <c r="F238" s="22">
        <v>145</v>
      </c>
      <c r="G238" s="22">
        <v>0</v>
      </c>
      <c r="H238" s="22">
        <v>161</v>
      </c>
    </row>
    <row r="239" spans="1:8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2173</v>
      </c>
      <c r="F239" s="22">
        <v>3888</v>
      </c>
      <c r="G239" s="22">
        <v>0</v>
      </c>
      <c r="H239" s="22">
        <v>6061</v>
      </c>
    </row>
    <row r="240" spans="1:8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319</v>
      </c>
      <c r="F240" s="22">
        <v>17490</v>
      </c>
      <c r="G240" s="22">
        <v>0</v>
      </c>
      <c r="H240" s="22">
        <v>17809</v>
      </c>
    </row>
    <row r="241" spans="1:8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15563</v>
      </c>
      <c r="G241" s="22">
        <v>0</v>
      </c>
      <c r="H241" s="22">
        <v>15563</v>
      </c>
    </row>
    <row r="242" spans="1:8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36</v>
      </c>
      <c r="G242" s="22">
        <v>0</v>
      </c>
      <c r="H242" s="22">
        <v>36</v>
      </c>
    </row>
    <row r="243" spans="1:8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23</v>
      </c>
      <c r="F243" s="22">
        <v>3352</v>
      </c>
      <c r="G243" s="22">
        <v>0</v>
      </c>
      <c r="H243" s="22">
        <v>3375</v>
      </c>
    </row>
    <row r="244" spans="1:8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1389</v>
      </c>
      <c r="F244" s="22">
        <v>16008</v>
      </c>
      <c r="G244" s="22">
        <v>0</v>
      </c>
      <c r="H244" s="22">
        <v>17397</v>
      </c>
    </row>
    <row r="245" spans="1:8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879</v>
      </c>
      <c r="F245" s="22">
        <v>3754</v>
      </c>
      <c r="G245" s="22">
        <v>0</v>
      </c>
      <c r="H245" s="22">
        <v>4633</v>
      </c>
    </row>
    <row r="246" spans="1:8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3571</v>
      </c>
      <c r="F246" s="22">
        <v>5097</v>
      </c>
      <c r="G246" s="22">
        <v>0</v>
      </c>
      <c r="H246" s="22">
        <v>8668</v>
      </c>
    </row>
    <row r="247" spans="1:8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3847</v>
      </c>
      <c r="F247" s="22">
        <v>9638</v>
      </c>
      <c r="G247" s="22">
        <v>0</v>
      </c>
      <c r="H247" s="22">
        <v>13485</v>
      </c>
    </row>
    <row r="248" spans="1:8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</row>
    <row r="249" spans="1:8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297</v>
      </c>
      <c r="F249" s="22">
        <v>20634</v>
      </c>
      <c r="G249" s="22">
        <v>0</v>
      </c>
      <c r="H249" s="22">
        <v>20931</v>
      </c>
    </row>
    <row r="250" spans="1:8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2094</v>
      </c>
      <c r="F250" s="22">
        <v>14635</v>
      </c>
      <c r="G250" s="22">
        <v>0</v>
      </c>
      <c r="H250" s="22">
        <v>16729</v>
      </c>
    </row>
    <row r="251" spans="1:8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17</v>
      </c>
      <c r="F251" s="22">
        <v>7186</v>
      </c>
      <c r="G251" s="22">
        <v>0</v>
      </c>
      <c r="H251" s="22">
        <v>7203</v>
      </c>
    </row>
    <row r="252" spans="1:8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2914</v>
      </c>
      <c r="G252" s="22">
        <v>0</v>
      </c>
      <c r="H252" s="22">
        <v>2914</v>
      </c>
    </row>
    <row r="253" spans="1:8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5159</v>
      </c>
      <c r="G253" s="22">
        <v>0</v>
      </c>
      <c r="H253" s="22">
        <v>5159</v>
      </c>
    </row>
    <row r="254" spans="1:8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7756</v>
      </c>
      <c r="G254" s="22">
        <v>0</v>
      </c>
      <c r="H254" s="22">
        <v>7756</v>
      </c>
    </row>
    <row r="255" spans="1:8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4586</v>
      </c>
      <c r="G255" s="22">
        <v>0</v>
      </c>
      <c r="H255" s="22">
        <v>4586</v>
      </c>
    </row>
    <row r="256" spans="1:8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570</v>
      </c>
      <c r="F256" s="22">
        <v>14690</v>
      </c>
      <c r="G256" s="22">
        <v>1</v>
      </c>
      <c r="H256" s="22">
        <v>15261</v>
      </c>
    </row>
    <row r="257" spans="1:8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4824</v>
      </c>
      <c r="G257" s="22">
        <v>6706</v>
      </c>
      <c r="H257" s="22">
        <v>11530</v>
      </c>
    </row>
    <row r="258" spans="1:8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428</v>
      </c>
      <c r="F258" s="22">
        <v>3822</v>
      </c>
      <c r="G258" s="22">
        <v>0</v>
      </c>
      <c r="H258" s="22">
        <v>4250</v>
      </c>
    </row>
    <row r="259" spans="1:8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114</v>
      </c>
      <c r="F259" s="22">
        <v>1680</v>
      </c>
      <c r="G259" s="22">
        <v>0</v>
      </c>
      <c r="H259" s="22">
        <v>1794</v>
      </c>
    </row>
    <row r="260" spans="1:8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855</v>
      </c>
      <c r="F260" s="22">
        <v>17683</v>
      </c>
      <c r="G260" s="22">
        <v>0</v>
      </c>
      <c r="H260" s="22">
        <v>18538</v>
      </c>
    </row>
    <row r="261" spans="1:8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1199</v>
      </c>
      <c r="F261" s="22">
        <v>17272</v>
      </c>
      <c r="G261" s="22">
        <v>0</v>
      </c>
      <c r="H261" s="22">
        <v>18471</v>
      </c>
    </row>
    <row r="262" spans="1:8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</row>
    <row r="263" spans="1:8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</row>
    <row r="264" spans="1:8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3811</v>
      </c>
      <c r="F264" s="22">
        <v>4880</v>
      </c>
      <c r="G264" s="22">
        <v>0</v>
      </c>
      <c r="H264" s="22">
        <v>8691</v>
      </c>
    </row>
    <row r="265" spans="1:8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96</v>
      </c>
      <c r="F265" s="22">
        <v>25717</v>
      </c>
      <c r="G265" s="22">
        <v>0</v>
      </c>
      <c r="H265" s="22">
        <v>25813</v>
      </c>
    </row>
    <row r="266" spans="1:8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19</v>
      </c>
      <c r="F266" s="22">
        <v>9168</v>
      </c>
      <c r="G266" s="22">
        <v>0</v>
      </c>
      <c r="H266" s="22">
        <v>9187</v>
      </c>
    </row>
    <row r="267" spans="1:8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6509</v>
      </c>
      <c r="F267" s="22">
        <v>1699</v>
      </c>
      <c r="G267" s="22">
        <v>0</v>
      </c>
      <c r="H267" s="22">
        <v>8208</v>
      </c>
    </row>
    <row r="268" spans="1:8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2895</v>
      </c>
      <c r="F268" s="22">
        <v>20725</v>
      </c>
      <c r="G268" s="22">
        <v>0</v>
      </c>
      <c r="H268" s="22">
        <v>23620</v>
      </c>
    </row>
    <row r="269" spans="1:8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7530</v>
      </c>
      <c r="G269" s="22">
        <v>0</v>
      </c>
      <c r="H269" s="22">
        <v>7530</v>
      </c>
    </row>
    <row r="270" spans="1:8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2268</v>
      </c>
      <c r="F270" s="22">
        <v>4151</v>
      </c>
      <c r="G270" s="22">
        <v>0</v>
      </c>
      <c r="H270" s="22">
        <v>6419</v>
      </c>
    </row>
    <row r="271" spans="1:8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241</v>
      </c>
      <c r="F271" s="22">
        <v>8029</v>
      </c>
      <c r="G271" s="22">
        <v>0</v>
      </c>
      <c r="H271" s="22">
        <v>8270</v>
      </c>
    </row>
    <row r="272" spans="1:8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1464</v>
      </c>
      <c r="G272" s="22">
        <v>1703</v>
      </c>
      <c r="H272" s="22">
        <v>3167</v>
      </c>
    </row>
    <row r="273" spans="1:8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</row>
    <row r="274" spans="1:8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</row>
    <row r="275" spans="1:8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353</v>
      </c>
      <c r="F275" s="22">
        <v>2212</v>
      </c>
      <c r="G275" s="22">
        <v>0</v>
      </c>
      <c r="H275" s="22">
        <v>2565</v>
      </c>
    </row>
    <row r="276" spans="1:8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</row>
    <row r="277" spans="1:8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1200</v>
      </c>
      <c r="G277" s="22">
        <v>0</v>
      </c>
      <c r="H277" s="22">
        <v>1200</v>
      </c>
    </row>
    <row r="278" spans="1:8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</row>
    <row r="279" spans="1:8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518</v>
      </c>
      <c r="F279" s="22">
        <v>0</v>
      </c>
      <c r="G279" s="22">
        <v>0</v>
      </c>
      <c r="H279" s="22">
        <v>518</v>
      </c>
    </row>
    <row r="280" spans="1:8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2373</v>
      </c>
      <c r="G280" s="22">
        <v>2761</v>
      </c>
      <c r="H280" s="22">
        <v>5134</v>
      </c>
    </row>
    <row r="281" spans="1:8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</row>
    <row r="282" spans="1:8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3862</v>
      </c>
      <c r="G282" s="22">
        <v>4494</v>
      </c>
      <c r="H282" s="22">
        <v>8356</v>
      </c>
    </row>
    <row r="283" spans="1:8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2879</v>
      </c>
      <c r="G283" s="22">
        <v>3350</v>
      </c>
      <c r="H283" s="22">
        <v>6229</v>
      </c>
    </row>
    <row r="284" spans="1:8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280</v>
      </c>
      <c r="F284" s="22">
        <v>0</v>
      </c>
      <c r="G284" s="22">
        <v>442</v>
      </c>
      <c r="H284" s="22">
        <v>722</v>
      </c>
    </row>
    <row r="285" spans="1:8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107</v>
      </c>
      <c r="F285" s="22">
        <v>520</v>
      </c>
      <c r="G285" s="22">
        <v>0</v>
      </c>
      <c r="H285" s="22">
        <v>627</v>
      </c>
    </row>
    <row r="286" spans="1:8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613</v>
      </c>
      <c r="F286" s="22">
        <v>0</v>
      </c>
      <c r="G286" s="22">
        <v>0</v>
      </c>
      <c r="H286" s="22">
        <v>613</v>
      </c>
    </row>
    <row r="287" spans="1:8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</row>
    <row r="288" spans="1:8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</row>
    <row r="289" spans="1:8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2403</v>
      </c>
      <c r="G289" s="22">
        <v>0</v>
      </c>
      <c r="H289" s="22">
        <v>2403</v>
      </c>
    </row>
    <row r="290" spans="1:8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380</v>
      </c>
      <c r="F290" s="22">
        <v>2158</v>
      </c>
      <c r="G290" s="22">
        <v>0</v>
      </c>
      <c r="H290" s="22">
        <v>2538</v>
      </c>
    </row>
    <row r="291" spans="1:8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</row>
    <row r="292" spans="1:8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</row>
    <row r="293" spans="1:8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118</v>
      </c>
      <c r="F293" s="22">
        <v>0</v>
      </c>
      <c r="G293" s="22">
        <v>0</v>
      </c>
      <c r="H293" s="22">
        <v>118</v>
      </c>
    </row>
    <row r="294" spans="1:8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3470</v>
      </c>
      <c r="G294" s="22">
        <v>4038</v>
      </c>
      <c r="H294" s="22">
        <v>7508</v>
      </c>
    </row>
    <row r="295" spans="1:8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536</v>
      </c>
      <c r="F295" s="22">
        <v>0</v>
      </c>
      <c r="G295" s="22">
        <v>0</v>
      </c>
      <c r="H295" s="22">
        <v>536</v>
      </c>
    </row>
    <row r="296" spans="1:8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</row>
    <row r="297" spans="1:8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727</v>
      </c>
      <c r="F297" s="22">
        <v>2568</v>
      </c>
      <c r="G297" s="22">
        <v>0</v>
      </c>
      <c r="H297" s="22">
        <v>3295</v>
      </c>
    </row>
    <row r="298" spans="1:8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1523</v>
      </c>
      <c r="G298" s="22">
        <v>1773</v>
      </c>
      <c r="H298" s="22">
        <v>3296</v>
      </c>
    </row>
    <row r="299" spans="1:8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298</v>
      </c>
      <c r="F299" s="22">
        <v>3547</v>
      </c>
      <c r="G299" s="22">
        <v>149</v>
      </c>
      <c r="H299" s="22">
        <v>3994</v>
      </c>
    </row>
    <row r="300" spans="1:8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</row>
    <row r="301" spans="1:8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</row>
    <row r="302" spans="1:8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2434</v>
      </c>
      <c r="G302" s="22">
        <v>2833</v>
      </c>
      <c r="H302" s="22">
        <v>5267</v>
      </c>
    </row>
    <row r="303" spans="1:8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7243</v>
      </c>
      <c r="G303" s="22">
        <v>0</v>
      </c>
      <c r="H303" s="22">
        <v>7243</v>
      </c>
    </row>
    <row r="304" spans="1:8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</row>
    <row r="305" spans="1:8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5157</v>
      </c>
      <c r="G305" s="22">
        <v>0</v>
      </c>
      <c r="H305" s="22">
        <v>5157</v>
      </c>
    </row>
    <row r="306" spans="1:8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</row>
    <row r="307" spans="1:8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2403</v>
      </c>
      <c r="G307" s="22">
        <v>0</v>
      </c>
      <c r="H307" s="22">
        <v>2403</v>
      </c>
    </row>
    <row r="308" spans="1:8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</row>
    <row r="309" spans="1:8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</row>
    <row r="310" spans="1:8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</row>
    <row r="311" spans="1:8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91</v>
      </c>
      <c r="F311" s="22">
        <v>1626</v>
      </c>
      <c r="G311" s="22">
        <v>0</v>
      </c>
      <c r="H311" s="22">
        <v>1717</v>
      </c>
    </row>
    <row r="312" spans="1:8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2403</v>
      </c>
      <c r="H312" s="22">
        <v>2403</v>
      </c>
    </row>
    <row r="313" spans="1:8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</row>
    <row r="314" spans="1:8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858</v>
      </c>
      <c r="G314" s="22">
        <v>0</v>
      </c>
      <c r="H314" s="22">
        <v>858</v>
      </c>
    </row>
    <row r="315" spans="1:8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4810</v>
      </c>
      <c r="F315" s="22">
        <v>1773</v>
      </c>
      <c r="G315" s="22">
        <v>0</v>
      </c>
      <c r="H315" s="22">
        <v>6583</v>
      </c>
    </row>
    <row r="316" spans="1:8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</row>
    <row r="317" spans="1:8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318</v>
      </c>
      <c r="G317" s="22">
        <v>0</v>
      </c>
      <c r="H317" s="22">
        <v>318</v>
      </c>
    </row>
    <row r="318" spans="1:8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</row>
    <row r="319" spans="1:8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</row>
    <row r="320" spans="1:8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</row>
    <row r="321" spans="1:8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13641</v>
      </c>
      <c r="G321" s="22">
        <v>0</v>
      </c>
      <c r="H321" s="22">
        <v>13641</v>
      </c>
    </row>
    <row r="322" spans="1:8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</row>
    <row r="323" spans="1:8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930</v>
      </c>
      <c r="G323" s="22">
        <v>0</v>
      </c>
      <c r="H323" s="22">
        <v>930</v>
      </c>
    </row>
    <row r="324" spans="1:8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55</v>
      </c>
      <c r="G324" s="22">
        <v>0</v>
      </c>
      <c r="H324" s="22">
        <v>55</v>
      </c>
    </row>
    <row r="325" spans="1:8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32</v>
      </c>
      <c r="G325" s="22">
        <v>0</v>
      </c>
      <c r="H325" s="22">
        <v>32</v>
      </c>
    </row>
    <row r="326" spans="1:8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</row>
    <row r="327" spans="1:8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18108</v>
      </c>
      <c r="G327" s="22">
        <v>0</v>
      </c>
      <c r="H327" s="22">
        <v>18108</v>
      </c>
    </row>
    <row r="328" spans="1:8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356</v>
      </c>
      <c r="F328" s="22">
        <v>29439</v>
      </c>
      <c r="G328" s="22">
        <v>0</v>
      </c>
      <c r="H328" s="22">
        <v>29795</v>
      </c>
    </row>
    <row r="329" spans="1:8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DAF8A-BDA4-4BDB-B915-99A441C9133A}">
  <dimension ref="A1:H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1322</v>
      </c>
      <c r="D1" s="20" t="s">
        <v>1332</v>
      </c>
    </row>
    <row r="2" spans="1: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1324</v>
      </c>
      <c r="F2" s="21" t="s">
        <v>1325</v>
      </c>
      <c r="G2" s="21" t="s">
        <v>1326</v>
      </c>
      <c r="H2" s="21" t="s">
        <v>1043</v>
      </c>
    </row>
    <row r="3" spans="1:8" x14ac:dyDescent="0.25">
      <c r="A3" s="21"/>
      <c r="B3" s="21"/>
      <c r="C3" s="21"/>
      <c r="D3" s="21" t="s">
        <v>88</v>
      </c>
      <c r="E3" s="21" t="s">
        <v>1327</v>
      </c>
      <c r="F3" s="21" t="s">
        <v>1328</v>
      </c>
      <c r="G3" s="21" t="s">
        <v>1329</v>
      </c>
      <c r="H3" s="21" t="s">
        <v>1330</v>
      </c>
    </row>
    <row r="4" spans="1: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</row>
    <row r="5" spans="1: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</row>
    <row r="6" spans="1: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</row>
    <row r="7" spans="1: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17000</v>
      </c>
      <c r="F7" s="22">
        <v>0</v>
      </c>
      <c r="G7" s="22">
        <v>0</v>
      </c>
      <c r="H7" s="22">
        <v>17000</v>
      </c>
    </row>
    <row r="8" spans="1: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0</v>
      </c>
      <c r="G8" s="22">
        <v>0</v>
      </c>
      <c r="H8" s="22">
        <v>0</v>
      </c>
    </row>
    <row r="9" spans="1: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0</v>
      </c>
      <c r="F9" s="22">
        <v>0</v>
      </c>
      <c r="G9" s="22">
        <v>0</v>
      </c>
      <c r="H9" s="22">
        <v>0</v>
      </c>
    </row>
    <row r="10" spans="1: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0</v>
      </c>
      <c r="G10" s="22">
        <v>0</v>
      </c>
      <c r="H10" s="22">
        <v>0</v>
      </c>
    </row>
    <row r="11" spans="1: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0</v>
      </c>
      <c r="F11" s="22">
        <v>0</v>
      </c>
      <c r="G11" s="22">
        <v>59000</v>
      </c>
      <c r="H11" s="22">
        <v>59000</v>
      </c>
    </row>
    <row r="12" spans="1: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0</v>
      </c>
      <c r="G12" s="22">
        <v>0</v>
      </c>
      <c r="H12" s="22">
        <v>0</v>
      </c>
    </row>
    <row r="13" spans="1: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0</v>
      </c>
      <c r="F13" s="22">
        <v>0</v>
      </c>
      <c r="G13" s="22">
        <v>0</v>
      </c>
      <c r="H13" s="22">
        <v>0</v>
      </c>
    </row>
    <row r="14" spans="1: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</row>
    <row r="15" spans="1: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0</v>
      </c>
      <c r="G15" s="22">
        <v>0</v>
      </c>
      <c r="H15" s="22">
        <v>0</v>
      </c>
    </row>
    <row r="16" spans="1: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0</v>
      </c>
      <c r="H16" s="22">
        <v>0</v>
      </c>
    </row>
    <row r="17" spans="1: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0</v>
      </c>
      <c r="G17" s="22">
        <v>0</v>
      </c>
      <c r="H17" s="22">
        <v>0</v>
      </c>
    </row>
    <row r="18" spans="1: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0</v>
      </c>
      <c r="F18" s="22">
        <v>0</v>
      </c>
      <c r="G18" s="22">
        <v>0</v>
      </c>
      <c r="H18" s="22">
        <v>0</v>
      </c>
    </row>
    <row r="19" spans="1: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0</v>
      </c>
      <c r="F19" s="22">
        <v>0</v>
      </c>
      <c r="G19" s="22">
        <v>0</v>
      </c>
      <c r="H19" s="22">
        <v>0</v>
      </c>
    </row>
    <row r="20" spans="1: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</row>
    <row r="21" spans="1: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</row>
    <row r="22" spans="1: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</row>
    <row r="23" spans="1: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</row>
    <row r="24" spans="1: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</row>
    <row r="25" spans="1: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</row>
    <row r="26" spans="1: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60000</v>
      </c>
      <c r="G26" s="22">
        <v>0</v>
      </c>
      <c r="H26" s="22">
        <v>60000</v>
      </c>
    </row>
    <row r="27" spans="1: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</row>
    <row r="28" spans="1: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377429</v>
      </c>
      <c r="G28" s="22">
        <v>0</v>
      </c>
      <c r="H28" s="22">
        <v>377429</v>
      </c>
    </row>
    <row r="29" spans="1: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</row>
    <row r="30" spans="1: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</row>
    <row r="31" spans="1: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</row>
    <row r="32" spans="1: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</row>
    <row r="33" spans="1: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</row>
    <row r="34" spans="1: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</row>
    <row r="35" spans="1: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</row>
    <row r="36" spans="1: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0</v>
      </c>
      <c r="H36" s="22">
        <v>0</v>
      </c>
    </row>
    <row r="37" spans="1: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0</v>
      </c>
      <c r="F37" s="22">
        <v>0</v>
      </c>
      <c r="G37" s="22">
        <v>0</v>
      </c>
      <c r="H37" s="22">
        <v>0</v>
      </c>
    </row>
    <row r="38" spans="1: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</row>
    <row r="39" spans="1: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</row>
    <row r="40" spans="1: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</row>
    <row r="41" spans="1: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</row>
    <row r="42" spans="1: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</row>
    <row r="43" spans="1: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</row>
    <row r="44" spans="1: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</row>
    <row r="45" spans="1: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</row>
    <row r="46" spans="1: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</row>
    <row r="47" spans="1: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</row>
    <row r="48" spans="1: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</row>
    <row r="49" spans="1: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</row>
    <row r="50" spans="1: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</row>
    <row r="51" spans="1: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</row>
    <row r="52" spans="1: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</row>
    <row r="53" spans="1: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0</v>
      </c>
      <c r="F53" s="22">
        <v>0</v>
      </c>
      <c r="G53" s="22">
        <v>0</v>
      </c>
      <c r="H53" s="22">
        <v>0</v>
      </c>
    </row>
    <row r="54" spans="1: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23</v>
      </c>
      <c r="F54" s="22">
        <v>0</v>
      </c>
      <c r="G54" s="22">
        <v>0</v>
      </c>
      <c r="H54" s="22">
        <v>0</v>
      </c>
    </row>
    <row r="55" spans="1: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</row>
    <row r="56" spans="1: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</row>
    <row r="57" spans="1: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</row>
    <row r="58" spans="1: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</row>
    <row r="59" spans="1: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</row>
    <row r="60" spans="1: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</row>
    <row r="61" spans="1: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</row>
    <row r="62" spans="1: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</row>
    <row r="63" spans="1: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</row>
    <row r="64" spans="1: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</row>
    <row r="65" spans="1: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</row>
    <row r="66" spans="1: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</row>
    <row r="67" spans="1: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</row>
    <row r="68" spans="1: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</row>
    <row r="69" spans="1: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</row>
    <row r="70" spans="1: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104747</v>
      </c>
      <c r="G70" s="22">
        <v>0</v>
      </c>
      <c r="H70" s="22">
        <v>104747</v>
      </c>
    </row>
    <row r="71" spans="1: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</row>
    <row r="72" spans="1: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169328</v>
      </c>
      <c r="G72" s="22">
        <v>0</v>
      </c>
      <c r="H72" s="22">
        <v>169328</v>
      </c>
    </row>
    <row r="73" spans="1: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</row>
    <row r="74" spans="1: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</row>
    <row r="75" spans="1: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</row>
    <row r="76" spans="1: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0</v>
      </c>
      <c r="G76" s="22">
        <v>0</v>
      </c>
      <c r="H76" s="22">
        <v>0</v>
      </c>
    </row>
    <row r="77" spans="1: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</row>
    <row r="78" spans="1: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0</v>
      </c>
      <c r="G78" s="22">
        <v>0</v>
      </c>
      <c r="H78" s="22">
        <v>0</v>
      </c>
    </row>
    <row r="79" spans="1: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</row>
    <row r="80" spans="1: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</row>
    <row r="81" spans="1: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</row>
    <row r="82" spans="1: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</row>
    <row r="83" spans="1: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</row>
    <row r="84" spans="1: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</row>
    <row r="85" spans="1: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</row>
    <row r="86" spans="1: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</row>
    <row r="87" spans="1: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</row>
    <row r="88" spans="1: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</row>
    <row r="89" spans="1: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</row>
    <row r="90" spans="1: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</row>
    <row r="91" spans="1: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</row>
    <row r="92" spans="1: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</row>
    <row r="93" spans="1: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</row>
    <row r="94" spans="1: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</row>
    <row r="95" spans="1: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</row>
    <row r="96" spans="1: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</row>
    <row r="97" spans="1: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</row>
    <row r="98" spans="1: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</row>
    <row r="99" spans="1: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</row>
    <row r="100" spans="1: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</row>
    <row r="101" spans="1: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</row>
    <row r="102" spans="1: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</row>
    <row r="103" spans="1: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</row>
    <row r="104" spans="1: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</row>
    <row r="105" spans="1: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</row>
    <row r="106" spans="1: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</row>
    <row r="107" spans="1: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</row>
    <row r="108" spans="1: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</row>
    <row r="109" spans="1: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</row>
    <row r="110" spans="1: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</row>
    <row r="111" spans="1: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</row>
    <row r="112" spans="1: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</row>
    <row r="113" spans="1: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</row>
    <row r="114" spans="1: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</row>
    <row r="115" spans="1: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</row>
    <row r="116" spans="1: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</row>
    <row r="117" spans="1: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</row>
    <row r="118" spans="1: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</row>
    <row r="119" spans="1: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</row>
    <row r="120" spans="1: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0</v>
      </c>
      <c r="H120" s="22">
        <v>0</v>
      </c>
    </row>
    <row r="121" spans="1: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</row>
    <row r="122" spans="1: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</row>
    <row r="123" spans="1: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</row>
    <row r="124" spans="1: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</row>
    <row r="125" spans="1: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</row>
    <row r="126" spans="1: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</row>
    <row r="127" spans="1: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0</v>
      </c>
      <c r="G127" s="22">
        <v>0</v>
      </c>
      <c r="H127" s="22">
        <v>0</v>
      </c>
    </row>
    <row r="128" spans="1: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</row>
    <row r="129" spans="1: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</row>
    <row r="130" spans="1: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</row>
    <row r="131" spans="1: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</row>
    <row r="132" spans="1: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</row>
    <row r="133" spans="1: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</row>
    <row r="134" spans="1: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0</v>
      </c>
      <c r="H134" s="22">
        <v>0</v>
      </c>
    </row>
    <row r="135" spans="1: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</row>
    <row r="136" spans="1: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</row>
    <row r="137" spans="1: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</row>
    <row r="138" spans="1: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</row>
    <row r="139" spans="1: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</row>
    <row r="140" spans="1: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</row>
    <row r="141" spans="1: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</row>
    <row r="142" spans="1: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</row>
    <row r="143" spans="1: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</row>
    <row r="144" spans="1: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</row>
    <row r="145" spans="1: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</row>
    <row r="146" spans="1: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</row>
    <row r="147" spans="1: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</row>
    <row r="148" spans="1: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</row>
    <row r="149" spans="1: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23</v>
      </c>
      <c r="F149" s="22">
        <v>0</v>
      </c>
      <c r="G149" s="22">
        <v>0</v>
      </c>
      <c r="H149" s="22">
        <v>0</v>
      </c>
    </row>
    <row r="150" spans="1: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</row>
    <row r="151" spans="1: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</row>
    <row r="152" spans="1: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</row>
    <row r="153" spans="1: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0</v>
      </c>
    </row>
    <row r="154" spans="1: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</row>
    <row r="155" spans="1: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</row>
    <row r="156" spans="1: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</row>
    <row r="157" spans="1: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260680</v>
      </c>
      <c r="G157" s="22">
        <v>0</v>
      </c>
      <c r="H157" s="22">
        <v>260680</v>
      </c>
    </row>
    <row r="158" spans="1: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</row>
    <row r="159" spans="1: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</row>
    <row r="160" spans="1: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</row>
    <row r="161" spans="1: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</row>
    <row r="162" spans="1: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</row>
    <row r="163" spans="1: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</row>
    <row r="164" spans="1: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</row>
    <row r="165" spans="1: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</row>
    <row r="166" spans="1: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</row>
    <row r="167" spans="1: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</row>
    <row r="168" spans="1: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</row>
    <row r="169" spans="1: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</row>
    <row r="170" spans="1: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</row>
    <row r="171" spans="1: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</row>
    <row r="172" spans="1: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</row>
    <row r="173" spans="1: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</row>
    <row r="174" spans="1: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0</v>
      </c>
      <c r="F174" s="22">
        <v>0</v>
      </c>
      <c r="G174" s="22">
        <v>0</v>
      </c>
      <c r="H174" s="22">
        <v>0</v>
      </c>
    </row>
    <row r="175" spans="1: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</row>
    <row r="176" spans="1: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</row>
    <row r="177" spans="1: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</row>
    <row r="178" spans="1: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</row>
    <row r="179" spans="1: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</row>
    <row r="180" spans="1: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</row>
    <row r="181" spans="1: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</row>
    <row r="182" spans="1: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</row>
    <row r="183" spans="1: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</row>
    <row r="184" spans="1: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</row>
    <row r="185" spans="1: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</row>
    <row r="186" spans="1: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</row>
    <row r="187" spans="1: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42440</v>
      </c>
      <c r="G187" s="22">
        <v>82433</v>
      </c>
      <c r="H187" s="22">
        <v>124873</v>
      </c>
    </row>
    <row r="188" spans="1: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</row>
    <row r="189" spans="1: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</row>
    <row r="190" spans="1: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</row>
    <row r="191" spans="1: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</row>
    <row r="192" spans="1: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</row>
    <row r="193" spans="1: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</row>
    <row r="194" spans="1: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</row>
    <row r="195" spans="1:8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</row>
    <row r="196" spans="1:8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</row>
    <row r="197" spans="1:8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</row>
    <row r="198" spans="1:8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</row>
    <row r="199" spans="1:8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</row>
    <row r="200" spans="1:8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</row>
    <row r="201" spans="1:8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</row>
    <row r="202" spans="1:8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</row>
    <row r="203" spans="1:8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</row>
    <row r="204" spans="1:8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</row>
    <row r="205" spans="1:8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</row>
    <row r="206" spans="1:8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</row>
    <row r="207" spans="1:8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</row>
    <row r="208" spans="1:8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</row>
    <row r="209" spans="1:8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</row>
    <row r="210" spans="1:8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</row>
    <row r="211" spans="1:8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</row>
    <row r="212" spans="1:8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</row>
    <row r="213" spans="1:8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</row>
    <row r="214" spans="1:8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</row>
    <row r="215" spans="1:8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</row>
    <row r="216" spans="1:8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</row>
    <row r="217" spans="1:8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</row>
    <row r="218" spans="1:8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</row>
    <row r="219" spans="1:8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</row>
    <row r="220" spans="1:8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</row>
    <row r="221" spans="1:8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</row>
    <row r="222" spans="1:8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</row>
    <row r="223" spans="1:8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</row>
    <row r="224" spans="1:8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</row>
    <row r="225" spans="1:8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</row>
    <row r="226" spans="1:8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</row>
    <row r="227" spans="1:8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</row>
    <row r="228" spans="1:8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</row>
    <row r="229" spans="1:8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</row>
    <row r="230" spans="1:8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</row>
    <row r="231" spans="1:8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</row>
    <row r="232" spans="1:8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</row>
    <row r="233" spans="1:8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</row>
    <row r="234" spans="1:8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</row>
    <row r="235" spans="1:8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17550</v>
      </c>
      <c r="G235" s="22">
        <v>0</v>
      </c>
      <c r="H235" s="22">
        <v>17550</v>
      </c>
    </row>
    <row r="236" spans="1:8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</row>
    <row r="237" spans="1:8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</row>
    <row r="238" spans="1:8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</row>
    <row r="239" spans="1:8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</row>
    <row r="240" spans="1:8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</row>
    <row r="241" spans="1:8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</row>
    <row r="242" spans="1:8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</row>
    <row r="243" spans="1:8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</row>
    <row r="244" spans="1:8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</row>
    <row r="245" spans="1:8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</row>
    <row r="246" spans="1:8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</row>
    <row r="247" spans="1:8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</row>
    <row r="248" spans="1:8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</row>
    <row r="249" spans="1:8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</row>
    <row r="250" spans="1:8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</row>
    <row r="251" spans="1:8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</row>
    <row r="252" spans="1:8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</row>
    <row r="253" spans="1:8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</row>
    <row r="254" spans="1:8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</row>
    <row r="255" spans="1:8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</row>
    <row r="256" spans="1:8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</row>
    <row r="257" spans="1:8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</row>
    <row r="258" spans="1:8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</row>
    <row r="259" spans="1:8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</row>
    <row r="260" spans="1:8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</row>
    <row r="261" spans="1:8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</row>
    <row r="262" spans="1:8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</row>
    <row r="263" spans="1:8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</row>
    <row r="264" spans="1:8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</row>
    <row r="265" spans="1:8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</row>
    <row r="266" spans="1:8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</row>
    <row r="267" spans="1:8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</row>
    <row r="268" spans="1:8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</row>
    <row r="269" spans="1:8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</row>
    <row r="270" spans="1:8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</row>
    <row r="271" spans="1:8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</row>
    <row r="272" spans="1:8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</row>
    <row r="273" spans="1:8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</row>
    <row r="274" spans="1:8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</row>
    <row r="275" spans="1:8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</row>
    <row r="276" spans="1:8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</row>
    <row r="277" spans="1:8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</row>
    <row r="278" spans="1:8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</row>
    <row r="279" spans="1:8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</row>
    <row r="280" spans="1:8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</row>
    <row r="281" spans="1:8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</row>
    <row r="282" spans="1:8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</row>
    <row r="283" spans="1:8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</row>
    <row r="284" spans="1:8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</row>
    <row r="285" spans="1:8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</row>
    <row r="286" spans="1:8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</row>
    <row r="287" spans="1:8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</row>
    <row r="288" spans="1:8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</row>
    <row r="289" spans="1:8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</row>
    <row r="290" spans="1:8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</row>
    <row r="291" spans="1:8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</row>
    <row r="292" spans="1:8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</row>
    <row r="293" spans="1:8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</row>
    <row r="294" spans="1:8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</row>
    <row r="295" spans="1:8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</row>
    <row r="296" spans="1:8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</row>
    <row r="297" spans="1:8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</row>
    <row r="298" spans="1:8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</row>
    <row r="299" spans="1:8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</row>
    <row r="300" spans="1:8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</row>
    <row r="301" spans="1:8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</row>
    <row r="302" spans="1:8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</row>
    <row r="303" spans="1:8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</row>
    <row r="304" spans="1:8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</row>
    <row r="305" spans="1:8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</row>
    <row r="306" spans="1:8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</row>
    <row r="307" spans="1:8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</row>
    <row r="308" spans="1:8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</row>
    <row r="309" spans="1:8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</row>
    <row r="310" spans="1:8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</row>
    <row r="311" spans="1:8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</row>
    <row r="312" spans="1:8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</row>
    <row r="313" spans="1:8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</row>
    <row r="314" spans="1:8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</row>
    <row r="315" spans="1:8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</row>
    <row r="316" spans="1:8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</row>
    <row r="317" spans="1:8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</row>
    <row r="318" spans="1:8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</row>
    <row r="319" spans="1:8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</row>
    <row r="320" spans="1:8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</row>
    <row r="321" spans="1:8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</row>
    <row r="322" spans="1:8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</row>
    <row r="323" spans="1:8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</row>
    <row r="324" spans="1:8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</row>
    <row r="325" spans="1:8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</row>
    <row r="326" spans="1:8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</row>
    <row r="327" spans="1:8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</row>
    <row r="328" spans="1:8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</row>
    <row r="329" spans="1:8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9E7D7-32C4-4C43-ABC3-37B0A6853462}">
  <dimension ref="A1:H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1322</v>
      </c>
      <c r="D1" s="20" t="s">
        <v>1333</v>
      </c>
    </row>
    <row r="2" spans="1: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1324</v>
      </c>
      <c r="F2" s="21" t="s">
        <v>1325</v>
      </c>
      <c r="G2" s="21" t="s">
        <v>1326</v>
      </c>
      <c r="H2" s="21" t="s">
        <v>1043</v>
      </c>
    </row>
    <row r="3" spans="1:8" x14ac:dyDescent="0.25">
      <c r="A3" s="21"/>
      <c r="B3" s="21"/>
      <c r="C3" s="21"/>
      <c r="D3" s="21" t="s">
        <v>88</v>
      </c>
      <c r="E3" s="21" t="s">
        <v>1327</v>
      </c>
      <c r="F3" s="21" t="s">
        <v>1328</v>
      </c>
      <c r="G3" s="21" t="s">
        <v>1329</v>
      </c>
      <c r="H3" s="21" t="s">
        <v>1330</v>
      </c>
    </row>
    <row r="4" spans="1:8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519392</v>
      </c>
      <c r="F4" s="22">
        <v>345271</v>
      </c>
      <c r="G4" s="22">
        <v>387577</v>
      </c>
      <c r="H4" s="22">
        <v>1252240</v>
      </c>
    </row>
    <row r="5" spans="1:8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376025</v>
      </c>
      <c r="F5" s="22">
        <v>302192</v>
      </c>
      <c r="G5" s="22">
        <v>625340</v>
      </c>
      <c r="H5" s="22">
        <v>1303557</v>
      </c>
    </row>
    <row r="6" spans="1:8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279698</v>
      </c>
      <c r="F6" s="22">
        <v>280870</v>
      </c>
      <c r="G6" s="22">
        <v>0</v>
      </c>
      <c r="H6" s="22">
        <v>560568</v>
      </c>
    </row>
    <row r="7" spans="1:8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2124000</v>
      </c>
      <c r="F7" s="22">
        <v>399000</v>
      </c>
      <c r="G7" s="22">
        <v>2031000</v>
      </c>
      <c r="H7" s="22">
        <v>4554000</v>
      </c>
    </row>
    <row r="8" spans="1:8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398676</v>
      </c>
      <c r="F8" s="22">
        <v>283915</v>
      </c>
      <c r="G8" s="22">
        <v>165106</v>
      </c>
      <c r="H8" s="22">
        <v>847697</v>
      </c>
    </row>
    <row r="9" spans="1:8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414349</v>
      </c>
      <c r="F9" s="22">
        <v>37986</v>
      </c>
      <c r="G9" s="22">
        <v>804746</v>
      </c>
      <c r="H9" s="22">
        <v>1257081</v>
      </c>
    </row>
    <row r="10" spans="1:8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313030</v>
      </c>
      <c r="F10" s="22">
        <v>303727</v>
      </c>
      <c r="G10" s="22">
        <v>350747</v>
      </c>
      <c r="H10" s="22">
        <v>967504</v>
      </c>
    </row>
    <row r="11" spans="1:8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2051000</v>
      </c>
      <c r="F11" s="22">
        <v>392000</v>
      </c>
      <c r="G11" s="22">
        <v>1245000</v>
      </c>
      <c r="H11" s="22">
        <v>3688000</v>
      </c>
    </row>
    <row r="12" spans="1:8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441140</v>
      </c>
      <c r="F12" s="22">
        <v>313258</v>
      </c>
      <c r="G12" s="22">
        <v>528545</v>
      </c>
      <c r="H12" s="22">
        <v>1282943</v>
      </c>
    </row>
    <row r="13" spans="1:8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881641</v>
      </c>
      <c r="F13" s="22">
        <v>490060</v>
      </c>
      <c r="G13" s="22">
        <v>709877</v>
      </c>
      <c r="H13" s="22">
        <v>2081578</v>
      </c>
    </row>
    <row r="14" spans="1:8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96020</v>
      </c>
      <c r="F14" s="22">
        <v>266375</v>
      </c>
      <c r="G14" s="22">
        <v>231376</v>
      </c>
      <c r="H14" s="22">
        <v>593771</v>
      </c>
    </row>
    <row r="15" spans="1:8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433292</v>
      </c>
      <c r="F15" s="22">
        <v>286259</v>
      </c>
      <c r="G15" s="22">
        <v>0</v>
      </c>
      <c r="H15" s="22">
        <v>719551</v>
      </c>
    </row>
    <row r="16" spans="1:8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760000</v>
      </c>
      <c r="F16" s="22">
        <v>345000</v>
      </c>
      <c r="G16" s="22">
        <v>1022000</v>
      </c>
      <c r="H16" s="22">
        <v>2127000</v>
      </c>
    </row>
    <row r="17" spans="1:8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432451</v>
      </c>
      <c r="F17" s="22">
        <v>281550</v>
      </c>
      <c r="G17" s="22">
        <v>977476</v>
      </c>
      <c r="H17" s="22">
        <v>1691477</v>
      </c>
    </row>
    <row r="18" spans="1:8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677000</v>
      </c>
      <c r="F18" s="22">
        <v>339000</v>
      </c>
      <c r="G18" s="22">
        <v>1589000</v>
      </c>
      <c r="H18" s="22">
        <v>2605000</v>
      </c>
    </row>
    <row r="19" spans="1:8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822729</v>
      </c>
      <c r="F19" s="22">
        <v>303606</v>
      </c>
      <c r="G19" s="22">
        <v>449714</v>
      </c>
      <c r="H19" s="22">
        <v>1576049</v>
      </c>
    </row>
    <row r="20" spans="1:8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613888</v>
      </c>
      <c r="F20" s="22">
        <v>309279</v>
      </c>
      <c r="G20" s="22">
        <v>0</v>
      </c>
      <c r="H20" s="22">
        <v>923167</v>
      </c>
    </row>
    <row r="21" spans="1:8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581732</v>
      </c>
      <c r="F21" s="22">
        <v>300957</v>
      </c>
      <c r="G21" s="22">
        <v>185336</v>
      </c>
      <c r="H21" s="22">
        <v>1068025</v>
      </c>
    </row>
    <row r="22" spans="1:8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338023</v>
      </c>
      <c r="F22" s="22">
        <v>257999</v>
      </c>
      <c r="G22" s="22">
        <v>95068</v>
      </c>
      <c r="H22" s="22">
        <v>691090</v>
      </c>
    </row>
    <row r="23" spans="1:8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233760</v>
      </c>
      <c r="F23" s="22">
        <v>240753</v>
      </c>
      <c r="G23" s="22">
        <v>159387</v>
      </c>
      <c r="H23" s="22">
        <v>633900</v>
      </c>
    </row>
    <row r="24" spans="1:8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306775</v>
      </c>
      <c r="F24" s="22">
        <v>195028</v>
      </c>
      <c r="G24" s="22">
        <v>0</v>
      </c>
      <c r="H24" s="22">
        <v>501803</v>
      </c>
    </row>
    <row r="25" spans="1:8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738255</v>
      </c>
      <c r="F25" s="22">
        <v>212294</v>
      </c>
      <c r="G25" s="22">
        <v>263245</v>
      </c>
      <c r="H25" s="22">
        <v>1213794</v>
      </c>
    </row>
    <row r="26" spans="1:8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464775</v>
      </c>
      <c r="F26" s="22">
        <v>302998</v>
      </c>
      <c r="G26" s="22">
        <v>0</v>
      </c>
      <c r="H26" s="22">
        <v>767773</v>
      </c>
    </row>
    <row r="27" spans="1:8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1168742</v>
      </c>
      <c r="F27" s="22">
        <v>376715</v>
      </c>
      <c r="G27" s="22">
        <v>441689</v>
      </c>
      <c r="H27" s="22">
        <v>1987146</v>
      </c>
    </row>
    <row r="28" spans="1:8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885642</v>
      </c>
      <c r="F28" s="22">
        <v>798347</v>
      </c>
      <c r="G28" s="22">
        <v>1189127</v>
      </c>
      <c r="H28" s="22">
        <v>2873116</v>
      </c>
    </row>
    <row r="29" spans="1:8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54080</v>
      </c>
      <c r="F29" s="22">
        <v>114875</v>
      </c>
      <c r="G29" s="22">
        <v>143621</v>
      </c>
      <c r="H29" s="22">
        <v>312576</v>
      </c>
    </row>
    <row r="30" spans="1:8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595500</v>
      </c>
      <c r="F30" s="22">
        <v>386137</v>
      </c>
      <c r="G30" s="22">
        <v>197655</v>
      </c>
      <c r="H30" s="22">
        <v>1179292</v>
      </c>
    </row>
    <row r="31" spans="1:8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276680</v>
      </c>
      <c r="F31" s="22">
        <v>229518</v>
      </c>
      <c r="G31" s="22">
        <v>0</v>
      </c>
      <c r="H31" s="22">
        <v>506198</v>
      </c>
    </row>
    <row r="32" spans="1:8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244148</v>
      </c>
      <c r="F32" s="22">
        <v>198419</v>
      </c>
      <c r="G32" s="22">
        <v>0</v>
      </c>
      <c r="H32" s="22">
        <v>442567</v>
      </c>
    </row>
    <row r="33" spans="1:8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320260</v>
      </c>
      <c r="F33" s="22">
        <v>180549</v>
      </c>
      <c r="G33" s="22">
        <v>1155578</v>
      </c>
      <c r="H33" s="22">
        <v>1656387</v>
      </c>
    </row>
    <row r="34" spans="1:8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239577</v>
      </c>
      <c r="F34" s="22">
        <v>233041</v>
      </c>
      <c r="G34" s="22">
        <v>377849</v>
      </c>
      <c r="H34" s="22">
        <v>850467</v>
      </c>
    </row>
    <row r="35" spans="1:8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199136</v>
      </c>
      <c r="F35" s="22">
        <v>207484</v>
      </c>
      <c r="G35" s="22">
        <v>0</v>
      </c>
      <c r="H35" s="22">
        <v>406620</v>
      </c>
    </row>
    <row r="36" spans="1:8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607805</v>
      </c>
      <c r="F36" s="22">
        <v>391489</v>
      </c>
      <c r="G36" s="22">
        <v>0</v>
      </c>
      <c r="H36" s="22">
        <v>999294</v>
      </c>
    </row>
    <row r="37" spans="1:8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426974</v>
      </c>
      <c r="F37" s="22">
        <v>213039</v>
      </c>
      <c r="G37" s="22">
        <v>923352</v>
      </c>
      <c r="H37" s="22">
        <v>1563365</v>
      </c>
    </row>
    <row r="38" spans="1:8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401003</v>
      </c>
      <c r="F38" s="22">
        <v>303536</v>
      </c>
      <c r="G38" s="22">
        <v>136888</v>
      </c>
      <c r="H38" s="22">
        <v>841427</v>
      </c>
    </row>
    <row r="39" spans="1:8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197987</v>
      </c>
      <c r="F39" s="22">
        <v>190793</v>
      </c>
      <c r="G39" s="22">
        <v>349888</v>
      </c>
      <c r="H39" s="22">
        <v>738668</v>
      </c>
    </row>
    <row r="40" spans="1:8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335640</v>
      </c>
      <c r="F40" s="22">
        <v>335533</v>
      </c>
      <c r="G40" s="22">
        <v>0</v>
      </c>
      <c r="H40" s="22">
        <v>671173</v>
      </c>
    </row>
    <row r="41" spans="1:8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473487</v>
      </c>
      <c r="F41" s="22">
        <v>273398</v>
      </c>
      <c r="G41" s="22">
        <v>0</v>
      </c>
      <c r="H41" s="22">
        <v>746885</v>
      </c>
    </row>
    <row r="42" spans="1:8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398594</v>
      </c>
      <c r="F42" s="22">
        <v>258042</v>
      </c>
      <c r="G42" s="22">
        <v>871022</v>
      </c>
      <c r="H42" s="22">
        <v>1527658</v>
      </c>
    </row>
    <row r="43" spans="1:8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212945</v>
      </c>
      <c r="F43" s="22">
        <v>137557</v>
      </c>
      <c r="G43" s="22">
        <v>431299</v>
      </c>
      <c r="H43" s="22">
        <v>781801</v>
      </c>
    </row>
    <row r="44" spans="1:8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332317</v>
      </c>
      <c r="F44" s="22">
        <v>236891</v>
      </c>
      <c r="G44" s="22">
        <v>346098</v>
      </c>
      <c r="H44" s="22">
        <v>915306</v>
      </c>
    </row>
    <row r="45" spans="1:8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638086</v>
      </c>
      <c r="F45" s="22">
        <v>283910</v>
      </c>
      <c r="G45" s="22">
        <v>1067543</v>
      </c>
      <c r="H45" s="22">
        <v>1989539</v>
      </c>
    </row>
    <row r="46" spans="1:8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201974</v>
      </c>
      <c r="F46" s="22">
        <v>183893</v>
      </c>
      <c r="G46" s="22">
        <v>136377</v>
      </c>
      <c r="H46" s="22">
        <v>522244</v>
      </c>
    </row>
    <row r="47" spans="1:8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1060992</v>
      </c>
      <c r="F47" s="22">
        <v>359819</v>
      </c>
      <c r="G47" s="22">
        <v>410403</v>
      </c>
      <c r="H47" s="22">
        <v>1831214</v>
      </c>
    </row>
    <row r="48" spans="1:8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995075</v>
      </c>
      <c r="F48" s="22">
        <v>292950</v>
      </c>
      <c r="G48" s="22">
        <v>911004</v>
      </c>
      <c r="H48" s="22">
        <v>2199029</v>
      </c>
    </row>
    <row r="49" spans="1:8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381487</v>
      </c>
      <c r="F49" s="22">
        <v>274286</v>
      </c>
      <c r="G49" s="22">
        <v>0</v>
      </c>
      <c r="H49" s="22">
        <v>655773</v>
      </c>
    </row>
    <row r="50" spans="1:8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499038</v>
      </c>
      <c r="F50" s="22">
        <v>300507</v>
      </c>
      <c r="G50" s="22">
        <v>0</v>
      </c>
      <c r="H50" s="22">
        <v>799545</v>
      </c>
    </row>
    <row r="51" spans="1:8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525431</v>
      </c>
      <c r="F51" s="22">
        <v>380930</v>
      </c>
      <c r="G51" s="22">
        <v>324507</v>
      </c>
      <c r="H51" s="22">
        <v>1230868</v>
      </c>
    </row>
    <row r="52" spans="1:8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404397</v>
      </c>
      <c r="F52" s="22">
        <v>271164</v>
      </c>
      <c r="G52" s="22">
        <v>678429</v>
      </c>
      <c r="H52" s="22">
        <v>1353990</v>
      </c>
    </row>
    <row r="53" spans="1:8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661188</v>
      </c>
      <c r="F53" s="22">
        <v>290091</v>
      </c>
      <c r="G53" s="22">
        <v>0</v>
      </c>
      <c r="H53" s="22">
        <v>951279</v>
      </c>
    </row>
    <row r="54" spans="1:8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314808</v>
      </c>
      <c r="F54" s="22">
        <v>222700</v>
      </c>
      <c r="G54" s="22">
        <v>0</v>
      </c>
      <c r="H54" s="22">
        <v>537508</v>
      </c>
    </row>
    <row r="55" spans="1:8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420166</v>
      </c>
      <c r="F55" s="22">
        <v>195447</v>
      </c>
      <c r="G55" s="22">
        <v>249977</v>
      </c>
      <c r="H55" s="22">
        <v>865590</v>
      </c>
    </row>
    <row r="56" spans="1:8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544588</v>
      </c>
      <c r="F56" s="22">
        <v>212342</v>
      </c>
      <c r="G56" s="22">
        <v>142731</v>
      </c>
      <c r="H56" s="22">
        <v>899661</v>
      </c>
    </row>
    <row r="57" spans="1:8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521401</v>
      </c>
      <c r="F57" s="22">
        <v>263903</v>
      </c>
      <c r="G57" s="22">
        <v>0</v>
      </c>
      <c r="H57" s="22">
        <v>785304</v>
      </c>
    </row>
    <row r="58" spans="1:8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441149</v>
      </c>
      <c r="F58" s="22">
        <v>279231</v>
      </c>
      <c r="G58" s="22">
        <v>542536</v>
      </c>
      <c r="H58" s="22">
        <v>1262916</v>
      </c>
    </row>
    <row r="59" spans="1:8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263243</v>
      </c>
      <c r="F59" s="22">
        <v>226305</v>
      </c>
      <c r="G59" s="22">
        <v>0</v>
      </c>
      <c r="H59" s="22">
        <v>489548</v>
      </c>
    </row>
    <row r="60" spans="1:8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570729</v>
      </c>
      <c r="F60" s="22">
        <v>272420</v>
      </c>
      <c r="G60" s="22">
        <v>592809</v>
      </c>
      <c r="H60" s="22">
        <v>1435958</v>
      </c>
    </row>
    <row r="61" spans="1:8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1089167</v>
      </c>
      <c r="F61" s="22">
        <v>257896</v>
      </c>
      <c r="G61" s="22">
        <v>117708</v>
      </c>
      <c r="H61" s="22">
        <v>1464771</v>
      </c>
    </row>
    <row r="62" spans="1:8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273598</v>
      </c>
      <c r="F62" s="22">
        <v>188925</v>
      </c>
      <c r="G62" s="22">
        <v>413056</v>
      </c>
      <c r="H62" s="22">
        <v>875579</v>
      </c>
    </row>
    <row r="63" spans="1:8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726699</v>
      </c>
      <c r="F63" s="22">
        <v>273393</v>
      </c>
      <c r="G63" s="22">
        <v>768024</v>
      </c>
      <c r="H63" s="22">
        <v>1768116</v>
      </c>
    </row>
    <row r="64" spans="1:8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166154</v>
      </c>
      <c r="F64" s="22">
        <v>192649</v>
      </c>
      <c r="G64" s="22">
        <v>159820</v>
      </c>
      <c r="H64" s="22">
        <v>518623</v>
      </c>
    </row>
    <row r="65" spans="1:8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177162</v>
      </c>
      <c r="F65" s="22">
        <v>155341</v>
      </c>
      <c r="G65" s="22">
        <v>107502</v>
      </c>
      <c r="H65" s="22">
        <v>440005</v>
      </c>
    </row>
    <row r="66" spans="1:8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270058</v>
      </c>
      <c r="F66" s="22">
        <v>188713</v>
      </c>
      <c r="G66" s="22">
        <v>186810</v>
      </c>
      <c r="H66" s="22">
        <v>645581</v>
      </c>
    </row>
    <row r="67" spans="1:8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141333</v>
      </c>
      <c r="F67" s="22">
        <v>175775</v>
      </c>
      <c r="G67" s="22">
        <v>458133</v>
      </c>
      <c r="H67" s="22">
        <v>775241</v>
      </c>
    </row>
    <row r="68" spans="1:8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98332</v>
      </c>
      <c r="F68" s="22">
        <v>158646</v>
      </c>
      <c r="G68" s="22">
        <v>14000</v>
      </c>
      <c r="H68" s="22">
        <v>270978</v>
      </c>
    </row>
    <row r="69" spans="1:8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543785</v>
      </c>
      <c r="F69" s="22">
        <v>344536</v>
      </c>
      <c r="G69" s="22">
        <v>367730</v>
      </c>
      <c r="H69" s="22">
        <v>1256051</v>
      </c>
    </row>
    <row r="70" spans="1:8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754561</v>
      </c>
      <c r="F70" s="22">
        <v>448890</v>
      </c>
      <c r="G70" s="22">
        <v>343971</v>
      </c>
      <c r="H70" s="22">
        <v>1547422</v>
      </c>
    </row>
    <row r="71" spans="1:8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427569</v>
      </c>
      <c r="F71" s="22">
        <v>275045</v>
      </c>
      <c r="G71" s="22">
        <v>172542</v>
      </c>
      <c r="H71" s="22">
        <v>875156</v>
      </c>
    </row>
    <row r="72" spans="1:8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424349</v>
      </c>
      <c r="F72" s="22">
        <v>393622</v>
      </c>
      <c r="G72" s="22">
        <v>338609</v>
      </c>
      <c r="H72" s="22">
        <v>1156580</v>
      </c>
    </row>
    <row r="73" spans="1:8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181133</v>
      </c>
      <c r="F73" s="22">
        <v>162351</v>
      </c>
      <c r="G73" s="22">
        <v>79728</v>
      </c>
      <c r="H73" s="22">
        <v>423212</v>
      </c>
    </row>
    <row r="74" spans="1:8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121704</v>
      </c>
      <c r="F74" s="22">
        <v>196384</v>
      </c>
      <c r="G74" s="22">
        <v>137916</v>
      </c>
      <c r="H74" s="22">
        <v>456004</v>
      </c>
    </row>
    <row r="75" spans="1:8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465581</v>
      </c>
      <c r="F75" s="22">
        <v>238241</v>
      </c>
      <c r="G75" s="22">
        <v>473938</v>
      </c>
      <c r="H75" s="22">
        <v>1177760</v>
      </c>
    </row>
    <row r="76" spans="1:8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168653</v>
      </c>
      <c r="F76" s="22">
        <v>410156</v>
      </c>
      <c r="G76" s="22">
        <v>1010859</v>
      </c>
      <c r="H76" s="22">
        <v>1589668</v>
      </c>
    </row>
    <row r="77" spans="1:8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328040</v>
      </c>
      <c r="F77" s="22">
        <v>237835</v>
      </c>
      <c r="G77" s="22">
        <v>173802</v>
      </c>
      <c r="H77" s="22">
        <v>739677</v>
      </c>
    </row>
    <row r="78" spans="1:8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1301852</v>
      </c>
      <c r="F78" s="22">
        <v>347650</v>
      </c>
      <c r="G78" s="22">
        <v>1896262</v>
      </c>
      <c r="H78" s="22">
        <v>3545764</v>
      </c>
    </row>
    <row r="79" spans="1:8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244922</v>
      </c>
      <c r="F79" s="22">
        <v>260027</v>
      </c>
      <c r="G79" s="22">
        <v>0</v>
      </c>
      <c r="H79" s="22">
        <v>504949</v>
      </c>
    </row>
    <row r="80" spans="1:8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365138</v>
      </c>
      <c r="F80" s="22">
        <v>249334</v>
      </c>
      <c r="G80" s="22">
        <v>922841</v>
      </c>
      <c r="H80" s="22">
        <v>1537313</v>
      </c>
    </row>
    <row r="81" spans="1:8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270625</v>
      </c>
      <c r="F81" s="22">
        <v>193953</v>
      </c>
      <c r="G81" s="22">
        <v>255558</v>
      </c>
      <c r="H81" s="22">
        <v>720136</v>
      </c>
    </row>
    <row r="82" spans="1:8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528551</v>
      </c>
      <c r="F82" s="22">
        <v>220026</v>
      </c>
      <c r="G82" s="22">
        <v>431316</v>
      </c>
      <c r="H82" s="22">
        <v>1179893</v>
      </c>
    </row>
    <row r="83" spans="1:8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234152</v>
      </c>
      <c r="F83" s="22">
        <v>224036</v>
      </c>
      <c r="G83" s="22">
        <v>216005</v>
      </c>
      <c r="H83" s="22">
        <v>674193</v>
      </c>
    </row>
    <row r="84" spans="1:8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459401</v>
      </c>
      <c r="F84" s="22">
        <v>266744</v>
      </c>
      <c r="G84" s="22">
        <v>409479</v>
      </c>
      <c r="H84" s="22">
        <v>1135624</v>
      </c>
    </row>
    <row r="85" spans="1:8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267330</v>
      </c>
      <c r="F85" s="22">
        <v>226172</v>
      </c>
      <c r="G85" s="22">
        <v>215185</v>
      </c>
      <c r="H85" s="22">
        <v>708687</v>
      </c>
    </row>
    <row r="86" spans="1:8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321186</v>
      </c>
      <c r="F86" s="22">
        <v>248762</v>
      </c>
      <c r="G86" s="22">
        <v>0</v>
      </c>
      <c r="H86" s="22">
        <v>569948</v>
      </c>
    </row>
    <row r="87" spans="1:8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514282</v>
      </c>
      <c r="F87" s="22">
        <v>298545</v>
      </c>
      <c r="G87" s="22">
        <v>718173</v>
      </c>
      <c r="H87" s="22">
        <v>1531000</v>
      </c>
    </row>
    <row r="88" spans="1:8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471129</v>
      </c>
      <c r="F88" s="22">
        <v>281391</v>
      </c>
      <c r="G88" s="22">
        <v>212673</v>
      </c>
      <c r="H88" s="22">
        <v>965193</v>
      </c>
    </row>
    <row r="89" spans="1:8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350198</v>
      </c>
      <c r="F89" s="22">
        <v>276553</v>
      </c>
      <c r="G89" s="22">
        <v>0</v>
      </c>
      <c r="H89" s="22">
        <v>626751</v>
      </c>
    </row>
    <row r="90" spans="1:8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554589</v>
      </c>
      <c r="F90" s="22">
        <v>276374</v>
      </c>
      <c r="G90" s="22">
        <v>129856</v>
      </c>
      <c r="H90" s="22">
        <v>960819</v>
      </c>
    </row>
    <row r="91" spans="1:8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727166</v>
      </c>
      <c r="F91" s="22">
        <v>334161</v>
      </c>
      <c r="G91" s="22">
        <v>0</v>
      </c>
      <c r="H91" s="22">
        <v>1061327</v>
      </c>
    </row>
    <row r="92" spans="1:8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141033</v>
      </c>
      <c r="F92" s="22">
        <v>169918</v>
      </c>
      <c r="G92" s="22">
        <v>88423</v>
      </c>
      <c r="H92" s="22">
        <v>399374</v>
      </c>
    </row>
    <row r="93" spans="1:8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365010</v>
      </c>
      <c r="F93" s="22">
        <v>278660</v>
      </c>
      <c r="G93" s="22">
        <v>264100</v>
      </c>
      <c r="H93" s="22">
        <v>907770</v>
      </c>
    </row>
    <row r="94" spans="1:8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275585</v>
      </c>
      <c r="F94" s="22">
        <v>227738</v>
      </c>
      <c r="G94" s="22">
        <v>328257</v>
      </c>
      <c r="H94" s="22">
        <v>831580</v>
      </c>
    </row>
    <row r="95" spans="1:8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24300</v>
      </c>
      <c r="F95" s="22">
        <v>125236</v>
      </c>
      <c r="G95" s="22">
        <v>13423</v>
      </c>
      <c r="H95" s="22">
        <v>162959</v>
      </c>
    </row>
    <row r="96" spans="1:8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33058</v>
      </c>
      <c r="F96" s="22">
        <v>231868</v>
      </c>
      <c r="G96" s="22">
        <v>13440</v>
      </c>
      <c r="H96" s="22">
        <v>278366</v>
      </c>
    </row>
    <row r="97" spans="1:8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111201</v>
      </c>
      <c r="F97" s="22">
        <v>261499</v>
      </c>
      <c r="G97" s="22">
        <v>31062</v>
      </c>
      <c r="H97" s="22">
        <v>403762</v>
      </c>
    </row>
    <row r="98" spans="1:8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44343</v>
      </c>
      <c r="F98" s="22">
        <v>160382</v>
      </c>
      <c r="G98" s="22">
        <v>0</v>
      </c>
      <c r="H98" s="22">
        <v>204725</v>
      </c>
    </row>
    <row r="99" spans="1:8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201851</v>
      </c>
      <c r="F99" s="22">
        <v>258331</v>
      </c>
      <c r="G99" s="22">
        <v>78595</v>
      </c>
      <c r="H99" s="22">
        <v>538777</v>
      </c>
    </row>
    <row r="100" spans="1:8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76383</v>
      </c>
      <c r="F100" s="22">
        <v>146669</v>
      </c>
      <c r="G100" s="22">
        <v>26553</v>
      </c>
      <c r="H100" s="22">
        <v>249605</v>
      </c>
    </row>
    <row r="101" spans="1:8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348712</v>
      </c>
      <c r="F101" s="22">
        <v>227075</v>
      </c>
      <c r="G101" s="22">
        <v>0</v>
      </c>
      <c r="H101" s="22">
        <v>575787</v>
      </c>
    </row>
    <row r="102" spans="1:8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61960</v>
      </c>
      <c r="F102" s="22">
        <v>128911</v>
      </c>
      <c r="G102" s="22">
        <v>19588</v>
      </c>
      <c r="H102" s="22">
        <v>210459</v>
      </c>
    </row>
    <row r="103" spans="1:8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67617</v>
      </c>
      <c r="F103" s="22">
        <v>119488</v>
      </c>
      <c r="G103" s="22">
        <v>46775</v>
      </c>
      <c r="H103" s="22">
        <v>233880</v>
      </c>
    </row>
    <row r="104" spans="1:8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54661</v>
      </c>
      <c r="F104" s="22">
        <v>143896</v>
      </c>
      <c r="G104" s="22">
        <v>14758</v>
      </c>
      <c r="H104" s="22">
        <v>213315</v>
      </c>
    </row>
    <row r="105" spans="1:8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97492</v>
      </c>
      <c r="F105" s="22">
        <v>177875</v>
      </c>
      <c r="G105" s="22">
        <v>360399</v>
      </c>
      <c r="H105" s="22">
        <v>635766</v>
      </c>
    </row>
    <row r="106" spans="1:8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441440</v>
      </c>
      <c r="F106" s="22">
        <v>258626</v>
      </c>
      <c r="G106" s="22">
        <v>2999952</v>
      </c>
      <c r="H106" s="22">
        <v>3700018</v>
      </c>
    </row>
    <row r="107" spans="1:8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102844</v>
      </c>
      <c r="F107" s="22">
        <v>173932</v>
      </c>
      <c r="G107" s="22">
        <v>236598</v>
      </c>
      <c r="H107" s="22">
        <v>513374</v>
      </c>
    </row>
    <row r="108" spans="1:8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166349</v>
      </c>
      <c r="F108" s="22">
        <v>196097</v>
      </c>
      <c r="G108" s="22">
        <v>0</v>
      </c>
      <c r="H108" s="22">
        <v>362446</v>
      </c>
    </row>
    <row r="109" spans="1:8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45602</v>
      </c>
      <c r="F109" s="22">
        <v>117479</v>
      </c>
      <c r="G109" s="22">
        <v>0</v>
      </c>
      <c r="H109" s="22">
        <v>163081</v>
      </c>
    </row>
    <row r="110" spans="1:8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92398</v>
      </c>
      <c r="F110" s="22">
        <v>165542</v>
      </c>
      <c r="G110" s="22">
        <v>579887</v>
      </c>
      <c r="H110" s="22">
        <v>837827</v>
      </c>
    </row>
    <row r="111" spans="1:8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248898</v>
      </c>
      <c r="F111" s="22">
        <v>244324</v>
      </c>
      <c r="G111" s="22">
        <v>237210</v>
      </c>
      <c r="H111" s="22">
        <v>730432</v>
      </c>
    </row>
    <row r="112" spans="1:8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133591</v>
      </c>
      <c r="F112" s="22">
        <v>184306</v>
      </c>
      <c r="G112" s="22">
        <v>0</v>
      </c>
      <c r="H112" s="22">
        <v>317897</v>
      </c>
    </row>
    <row r="113" spans="1:8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455838</v>
      </c>
      <c r="F113" s="22">
        <v>293357</v>
      </c>
      <c r="G113" s="22">
        <v>160270</v>
      </c>
      <c r="H113" s="22">
        <v>909465</v>
      </c>
    </row>
    <row r="114" spans="1:8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55649</v>
      </c>
      <c r="F114" s="22">
        <v>121777</v>
      </c>
      <c r="G114" s="22">
        <v>0</v>
      </c>
      <c r="H114" s="22">
        <v>177426</v>
      </c>
    </row>
    <row r="115" spans="1:8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99910</v>
      </c>
      <c r="F115" s="22">
        <v>103492</v>
      </c>
      <c r="G115" s="22">
        <v>369574</v>
      </c>
      <c r="H115" s="22">
        <v>572976</v>
      </c>
    </row>
    <row r="116" spans="1:8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59251</v>
      </c>
      <c r="F116" s="22">
        <v>148448</v>
      </c>
      <c r="G116" s="22">
        <v>16881</v>
      </c>
      <c r="H116" s="22">
        <v>224580</v>
      </c>
    </row>
    <row r="117" spans="1:8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264432</v>
      </c>
      <c r="F117" s="22">
        <v>238514</v>
      </c>
      <c r="G117" s="22">
        <v>0</v>
      </c>
      <c r="H117" s="22">
        <v>502946</v>
      </c>
    </row>
    <row r="118" spans="1:8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180415</v>
      </c>
      <c r="F118" s="22">
        <v>208449</v>
      </c>
      <c r="G118" s="22">
        <v>0</v>
      </c>
      <c r="H118" s="22">
        <v>388864</v>
      </c>
    </row>
    <row r="119" spans="1:8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183772</v>
      </c>
      <c r="F119" s="22">
        <v>189729</v>
      </c>
      <c r="G119" s="22">
        <v>0</v>
      </c>
      <c r="H119" s="22">
        <v>373501</v>
      </c>
    </row>
    <row r="120" spans="1:8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425016</v>
      </c>
      <c r="F120" s="22">
        <v>206404</v>
      </c>
      <c r="G120" s="22">
        <v>422694</v>
      </c>
      <c r="H120" s="22">
        <v>1054114</v>
      </c>
    </row>
    <row r="121" spans="1:8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57321</v>
      </c>
      <c r="F121" s="22">
        <v>250106</v>
      </c>
      <c r="G121" s="22">
        <v>188506</v>
      </c>
      <c r="H121" s="22">
        <v>495933</v>
      </c>
    </row>
    <row r="122" spans="1:8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102199</v>
      </c>
      <c r="F122" s="22">
        <v>129324</v>
      </c>
      <c r="G122" s="22">
        <v>19121</v>
      </c>
      <c r="H122" s="22">
        <v>250644</v>
      </c>
    </row>
    <row r="123" spans="1:8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230730</v>
      </c>
      <c r="F123" s="22">
        <v>254249</v>
      </c>
      <c r="G123" s="22">
        <v>91371</v>
      </c>
      <c r="H123" s="22">
        <v>576350</v>
      </c>
    </row>
    <row r="124" spans="1:8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81963</v>
      </c>
      <c r="F124" s="22">
        <v>195077</v>
      </c>
      <c r="G124" s="22">
        <v>0</v>
      </c>
      <c r="H124" s="22">
        <v>277040</v>
      </c>
    </row>
    <row r="125" spans="1:8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104086</v>
      </c>
      <c r="F125" s="22">
        <v>188256</v>
      </c>
      <c r="G125" s="22">
        <v>163525</v>
      </c>
      <c r="H125" s="22">
        <v>455867</v>
      </c>
    </row>
    <row r="126" spans="1:8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45207</v>
      </c>
      <c r="F126" s="22">
        <v>118323</v>
      </c>
      <c r="G126" s="22">
        <v>0</v>
      </c>
      <c r="H126" s="22">
        <v>163530</v>
      </c>
    </row>
    <row r="127" spans="1:8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133753</v>
      </c>
      <c r="F127" s="22">
        <v>162440</v>
      </c>
      <c r="G127" s="22">
        <v>533085</v>
      </c>
      <c r="H127" s="22">
        <v>829278</v>
      </c>
    </row>
    <row r="128" spans="1:8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104263</v>
      </c>
      <c r="F128" s="22">
        <v>277466</v>
      </c>
      <c r="G128" s="22">
        <v>260205</v>
      </c>
      <c r="H128" s="22">
        <v>641934</v>
      </c>
    </row>
    <row r="129" spans="1:8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176832</v>
      </c>
      <c r="F129" s="22">
        <v>235092</v>
      </c>
      <c r="G129" s="22">
        <v>470195</v>
      </c>
      <c r="H129" s="22">
        <v>882119</v>
      </c>
    </row>
    <row r="130" spans="1:8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61235</v>
      </c>
      <c r="F130" s="22">
        <v>207796</v>
      </c>
      <c r="G130" s="22">
        <v>99146</v>
      </c>
      <c r="H130" s="22">
        <v>368177</v>
      </c>
    </row>
    <row r="131" spans="1:8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95127</v>
      </c>
      <c r="F131" s="22">
        <v>166233</v>
      </c>
      <c r="G131" s="22">
        <v>46827</v>
      </c>
      <c r="H131" s="22">
        <v>308187</v>
      </c>
    </row>
    <row r="132" spans="1:8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42653</v>
      </c>
      <c r="F132" s="22">
        <v>103647</v>
      </c>
      <c r="G132" s="22">
        <v>13184</v>
      </c>
      <c r="H132" s="22">
        <v>159484</v>
      </c>
    </row>
    <row r="133" spans="1:8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74909</v>
      </c>
      <c r="F133" s="22">
        <v>160036</v>
      </c>
      <c r="G133" s="22">
        <v>239643</v>
      </c>
      <c r="H133" s="22">
        <v>474588</v>
      </c>
    </row>
    <row r="134" spans="1:8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323930</v>
      </c>
      <c r="F134" s="22">
        <v>248765</v>
      </c>
      <c r="G134" s="22">
        <v>150209</v>
      </c>
      <c r="H134" s="22">
        <v>722904</v>
      </c>
    </row>
    <row r="135" spans="1:8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253523</v>
      </c>
      <c r="F135" s="22">
        <v>260286</v>
      </c>
      <c r="G135" s="22">
        <v>0</v>
      </c>
      <c r="H135" s="22">
        <v>513809</v>
      </c>
    </row>
    <row r="136" spans="1:8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209755</v>
      </c>
      <c r="F136" s="22">
        <v>250377</v>
      </c>
      <c r="G136" s="22">
        <v>542712</v>
      </c>
      <c r="H136" s="22">
        <v>1002844</v>
      </c>
    </row>
    <row r="137" spans="1:8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45784</v>
      </c>
      <c r="F137" s="22">
        <v>149013</v>
      </c>
      <c r="G137" s="22">
        <v>19038</v>
      </c>
      <c r="H137" s="22">
        <v>213835</v>
      </c>
    </row>
    <row r="138" spans="1:8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80275</v>
      </c>
      <c r="F138" s="22">
        <v>156827</v>
      </c>
      <c r="G138" s="22">
        <v>108021</v>
      </c>
      <c r="H138" s="22">
        <v>345123</v>
      </c>
    </row>
    <row r="139" spans="1:8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73794</v>
      </c>
      <c r="F139" s="22">
        <v>182442</v>
      </c>
      <c r="G139" s="22">
        <v>151345</v>
      </c>
      <c r="H139" s="22">
        <v>407581</v>
      </c>
    </row>
    <row r="140" spans="1:8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92351</v>
      </c>
      <c r="F140" s="22">
        <v>145340</v>
      </c>
      <c r="G140" s="22">
        <v>42475</v>
      </c>
      <c r="H140" s="22">
        <v>280166</v>
      </c>
    </row>
    <row r="141" spans="1:8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21167</v>
      </c>
      <c r="F141" s="22">
        <v>86554</v>
      </c>
      <c r="G141" s="22">
        <v>23359</v>
      </c>
      <c r="H141" s="22">
        <v>131080</v>
      </c>
    </row>
    <row r="142" spans="1:8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79393</v>
      </c>
      <c r="F142" s="22">
        <v>242962</v>
      </c>
      <c r="G142" s="22">
        <v>292485</v>
      </c>
      <c r="H142" s="22">
        <v>614840</v>
      </c>
    </row>
    <row r="143" spans="1:8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30153</v>
      </c>
      <c r="F143" s="22">
        <v>88749</v>
      </c>
      <c r="G143" s="22">
        <v>11248</v>
      </c>
      <c r="H143" s="22">
        <v>130150</v>
      </c>
    </row>
    <row r="144" spans="1:8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31261</v>
      </c>
      <c r="F144" s="22">
        <v>86604</v>
      </c>
      <c r="G144" s="22">
        <v>14050</v>
      </c>
      <c r="H144" s="22">
        <v>131915</v>
      </c>
    </row>
    <row r="145" spans="1:8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105205</v>
      </c>
      <c r="F145" s="22">
        <v>181273</v>
      </c>
      <c r="G145" s="22">
        <v>89837</v>
      </c>
      <c r="H145" s="22">
        <v>376315</v>
      </c>
    </row>
    <row r="146" spans="1:8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366780</v>
      </c>
      <c r="F146" s="22">
        <v>250086</v>
      </c>
      <c r="G146" s="22">
        <v>418943</v>
      </c>
      <c r="H146" s="22">
        <v>1035809</v>
      </c>
    </row>
    <row r="147" spans="1:8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39901</v>
      </c>
      <c r="F147" s="22">
        <v>94850</v>
      </c>
      <c r="G147" s="22">
        <v>8800</v>
      </c>
      <c r="H147" s="22">
        <v>143551</v>
      </c>
    </row>
    <row r="148" spans="1:8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89738</v>
      </c>
      <c r="F148" s="22">
        <v>157374</v>
      </c>
      <c r="G148" s="22">
        <v>268239</v>
      </c>
      <c r="H148" s="22">
        <v>515351</v>
      </c>
    </row>
    <row r="149" spans="1:8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20397</v>
      </c>
      <c r="F149" s="22">
        <v>152554</v>
      </c>
      <c r="G149" s="22">
        <v>11661</v>
      </c>
      <c r="H149" s="22">
        <v>184612</v>
      </c>
    </row>
    <row r="150" spans="1:8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382660</v>
      </c>
      <c r="F150" s="22">
        <v>335618</v>
      </c>
      <c r="G150" s="22">
        <v>0</v>
      </c>
      <c r="H150" s="22">
        <v>718278</v>
      </c>
    </row>
    <row r="151" spans="1:8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318072</v>
      </c>
      <c r="F151" s="22">
        <v>268603</v>
      </c>
      <c r="G151" s="22">
        <v>0</v>
      </c>
      <c r="H151" s="22">
        <v>586675</v>
      </c>
    </row>
    <row r="152" spans="1:8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46130</v>
      </c>
      <c r="F152" s="22">
        <v>150828</v>
      </c>
      <c r="G152" s="22">
        <v>13198</v>
      </c>
      <c r="H152" s="22">
        <v>210156</v>
      </c>
    </row>
    <row r="153" spans="1:8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63506</v>
      </c>
      <c r="F153" s="22">
        <v>132493</v>
      </c>
      <c r="G153" s="22">
        <v>18980</v>
      </c>
      <c r="H153" s="22">
        <v>214979</v>
      </c>
    </row>
    <row r="154" spans="1:8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225094</v>
      </c>
      <c r="F154" s="22">
        <v>234764</v>
      </c>
      <c r="G154" s="22">
        <v>0</v>
      </c>
      <c r="H154" s="22">
        <v>459858</v>
      </c>
    </row>
    <row r="155" spans="1:8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147067</v>
      </c>
      <c r="F155" s="22">
        <v>230966</v>
      </c>
      <c r="G155" s="22">
        <v>0</v>
      </c>
      <c r="H155" s="22">
        <v>378033</v>
      </c>
    </row>
    <row r="156" spans="1:8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56630</v>
      </c>
      <c r="F156" s="22">
        <v>144951</v>
      </c>
      <c r="G156" s="22">
        <v>93116</v>
      </c>
      <c r="H156" s="22">
        <v>294697</v>
      </c>
    </row>
    <row r="157" spans="1:8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242932</v>
      </c>
      <c r="F157" s="22">
        <v>498150</v>
      </c>
      <c r="G157" s="22">
        <v>47855</v>
      </c>
      <c r="H157" s="22">
        <v>788937</v>
      </c>
    </row>
    <row r="158" spans="1:8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194074</v>
      </c>
      <c r="F158" s="22">
        <v>206449</v>
      </c>
      <c r="G158" s="22">
        <v>0</v>
      </c>
      <c r="H158" s="22">
        <v>400523</v>
      </c>
    </row>
    <row r="159" spans="1:8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96024</v>
      </c>
      <c r="F159" s="22">
        <v>124545</v>
      </c>
      <c r="G159" s="22">
        <v>100948</v>
      </c>
      <c r="H159" s="22">
        <v>321517</v>
      </c>
    </row>
    <row r="160" spans="1:8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48915</v>
      </c>
      <c r="F160" s="22">
        <v>222275</v>
      </c>
      <c r="G160" s="22">
        <v>0</v>
      </c>
      <c r="H160" s="22">
        <v>271190</v>
      </c>
    </row>
    <row r="161" spans="1:8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144436</v>
      </c>
      <c r="F161" s="22">
        <v>210215</v>
      </c>
      <c r="G161" s="22">
        <v>43955</v>
      </c>
      <c r="H161" s="22">
        <v>398606</v>
      </c>
    </row>
    <row r="162" spans="1:8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135621</v>
      </c>
      <c r="F162" s="22">
        <v>93540</v>
      </c>
      <c r="G162" s="22">
        <v>489170</v>
      </c>
      <c r="H162" s="22">
        <v>718331</v>
      </c>
    </row>
    <row r="163" spans="1:8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204228</v>
      </c>
      <c r="F163" s="22">
        <v>209202</v>
      </c>
      <c r="G163" s="22">
        <v>141163</v>
      </c>
      <c r="H163" s="22">
        <v>554593</v>
      </c>
    </row>
    <row r="164" spans="1:8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135925</v>
      </c>
      <c r="F164" s="22">
        <v>264451</v>
      </c>
      <c r="G164" s="22">
        <v>45218</v>
      </c>
      <c r="H164" s="22">
        <v>445594</v>
      </c>
    </row>
    <row r="165" spans="1:8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246143</v>
      </c>
      <c r="F165" s="22">
        <v>242259</v>
      </c>
      <c r="G165" s="22">
        <v>0</v>
      </c>
      <c r="H165" s="22">
        <v>488402</v>
      </c>
    </row>
    <row r="166" spans="1:8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31141</v>
      </c>
      <c r="F166" s="22">
        <v>142540</v>
      </c>
      <c r="G166" s="22">
        <v>22665</v>
      </c>
      <c r="H166" s="22">
        <v>196346</v>
      </c>
    </row>
    <row r="167" spans="1:8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186521</v>
      </c>
      <c r="F167" s="22">
        <v>180725</v>
      </c>
      <c r="G167" s="22">
        <v>26889</v>
      </c>
      <c r="H167" s="22">
        <v>394135</v>
      </c>
    </row>
    <row r="168" spans="1:8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219962</v>
      </c>
      <c r="F168" s="22">
        <v>201011</v>
      </c>
      <c r="G168" s="22">
        <v>79910</v>
      </c>
      <c r="H168" s="22">
        <v>500883</v>
      </c>
    </row>
    <row r="169" spans="1:8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102657</v>
      </c>
      <c r="F169" s="22">
        <v>158120</v>
      </c>
      <c r="G169" s="22">
        <v>26607</v>
      </c>
      <c r="H169" s="22">
        <v>287384</v>
      </c>
    </row>
    <row r="170" spans="1:8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59588</v>
      </c>
      <c r="F170" s="22">
        <v>136135</v>
      </c>
      <c r="G170" s="22">
        <v>0</v>
      </c>
      <c r="H170" s="22">
        <v>195723</v>
      </c>
    </row>
    <row r="171" spans="1:8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305693</v>
      </c>
      <c r="F171" s="22">
        <v>180722</v>
      </c>
      <c r="G171" s="22">
        <v>182948</v>
      </c>
      <c r="H171" s="22">
        <v>669363</v>
      </c>
    </row>
    <row r="172" spans="1:8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16010</v>
      </c>
      <c r="F172" s="22">
        <v>87642</v>
      </c>
      <c r="G172" s="22">
        <v>29540</v>
      </c>
      <c r="H172" s="22">
        <v>133192</v>
      </c>
    </row>
    <row r="173" spans="1:8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192557</v>
      </c>
      <c r="F173" s="22">
        <v>280011</v>
      </c>
      <c r="G173" s="22">
        <v>133575</v>
      </c>
      <c r="H173" s="22">
        <v>606143</v>
      </c>
    </row>
    <row r="174" spans="1:8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401841</v>
      </c>
      <c r="F174" s="22">
        <v>257825</v>
      </c>
      <c r="G174" s="22">
        <v>0</v>
      </c>
      <c r="H174" s="22">
        <v>659666</v>
      </c>
    </row>
    <row r="175" spans="1:8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320188</v>
      </c>
      <c r="F175" s="22">
        <v>301173</v>
      </c>
      <c r="G175" s="22">
        <v>205664</v>
      </c>
      <c r="H175" s="22">
        <v>827025</v>
      </c>
    </row>
    <row r="176" spans="1:8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140396</v>
      </c>
      <c r="F176" s="22">
        <v>216963</v>
      </c>
      <c r="G176" s="22">
        <v>0</v>
      </c>
      <c r="H176" s="22">
        <v>357359</v>
      </c>
    </row>
    <row r="177" spans="1:8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142944</v>
      </c>
      <c r="F177" s="22">
        <v>157858</v>
      </c>
      <c r="G177" s="22">
        <v>303430</v>
      </c>
      <c r="H177" s="22">
        <v>604232</v>
      </c>
    </row>
    <row r="178" spans="1:8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343192</v>
      </c>
      <c r="F178" s="22">
        <v>238654</v>
      </c>
      <c r="G178" s="22">
        <v>402379</v>
      </c>
      <c r="H178" s="22">
        <v>984225</v>
      </c>
    </row>
    <row r="179" spans="1:8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194862</v>
      </c>
      <c r="F179" s="22">
        <v>202893</v>
      </c>
      <c r="G179" s="22">
        <v>0</v>
      </c>
      <c r="H179" s="22">
        <v>397755</v>
      </c>
    </row>
    <row r="180" spans="1:8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67695</v>
      </c>
      <c r="F180" s="22">
        <v>84000</v>
      </c>
      <c r="G180" s="22">
        <v>84000</v>
      </c>
      <c r="H180" s="22">
        <v>235695</v>
      </c>
    </row>
    <row r="181" spans="1:8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67607</v>
      </c>
      <c r="F181" s="22">
        <v>186374</v>
      </c>
      <c r="G181" s="22">
        <v>32150</v>
      </c>
      <c r="H181" s="22">
        <v>286131</v>
      </c>
    </row>
    <row r="182" spans="1:8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80503</v>
      </c>
      <c r="F182" s="22">
        <v>179940</v>
      </c>
      <c r="G182" s="22">
        <v>164819</v>
      </c>
      <c r="H182" s="22">
        <v>425262</v>
      </c>
    </row>
    <row r="183" spans="1:8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82218</v>
      </c>
      <c r="F183" s="22">
        <v>129300</v>
      </c>
      <c r="G183" s="22">
        <v>19104</v>
      </c>
      <c r="H183" s="22">
        <v>230622</v>
      </c>
    </row>
    <row r="184" spans="1:8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98350</v>
      </c>
      <c r="F184" s="22">
        <v>101085</v>
      </c>
      <c r="G184" s="22">
        <v>1</v>
      </c>
      <c r="H184" s="22">
        <v>199436</v>
      </c>
    </row>
    <row r="185" spans="1:8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21431</v>
      </c>
      <c r="F185" s="22">
        <v>200715</v>
      </c>
      <c r="G185" s="22">
        <v>41011</v>
      </c>
      <c r="H185" s="22">
        <v>263157</v>
      </c>
    </row>
    <row r="186" spans="1:8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42000</v>
      </c>
      <c r="F186" s="22">
        <v>123509</v>
      </c>
      <c r="G186" s="22">
        <v>15516</v>
      </c>
      <c r="H186" s="22">
        <v>181025</v>
      </c>
    </row>
    <row r="187" spans="1:8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376019</v>
      </c>
      <c r="F187" s="22">
        <v>242898</v>
      </c>
      <c r="G187" s="22">
        <v>443176</v>
      </c>
      <c r="H187" s="22">
        <v>1062093</v>
      </c>
    </row>
    <row r="188" spans="1:8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163764</v>
      </c>
      <c r="F188" s="22">
        <v>177622</v>
      </c>
      <c r="G188" s="22">
        <v>0</v>
      </c>
      <c r="H188" s="22">
        <v>341386</v>
      </c>
    </row>
    <row r="189" spans="1:8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63580</v>
      </c>
      <c r="F189" s="22">
        <v>89679</v>
      </c>
      <c r="G189" s="22">
        <v>0</v>
      </c>
      <c r="H189" s="22">
        <v>153259</v>
      </c>
    </row>
    <row r="190" spans="1:8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77140</v>
      </c>
      <c r="F190" s="22">
        <v>140954</v>
      </c>
      <c r="G190" s="22">
        <v>37221</v>
      </c>
      <c r="H190" s="22">
        <v>255315</v>
      </c>
    </row>
    <row r="191" spans="1:8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165966</v>
      </c>
      <c r="F191" s="22">
        <v>196998</v>
      </c>
      <c r="G191" s="22">
        <v>0</v>
      </c>
      <c r="H191" s="22">
        <v>362964</v>
      </c>
    </row>
    <row r="192" spans="1:8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95263</v>
      </c>
      <c r="F192" s="22">
        <v>146797</v>
      </c>
      <c r="G192" s="22">
        <v>223506</v>
      </c>
      <c r="H192" s="22">
        <v>465566</v>
      </c>
    </row>
    <row r="193" spans="1:8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272976</v>
      </c>
      <c r="F193" s="22">
        <v>212559</v>
      </c>
      <c r="G193" s="22">
        <v>363294</v>
      </c>
      <c r="H193" s="22">
        <v>848829</v>
      </c>
    </row>
    <row r="194" spans="1:8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384289</v>
      </c>
      <c r="F194" s="22">
        <v>322658</v>
      </c>
      <c r="G194" s="22">
        <v>0</v>
      </c>
      <c r="H194" s="22">
        <v>706947</v>
      </c>
    </row>
    <row r="195" spans="1:8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44666</v>
      </c>
      <c r="F195" s="22">
        <v>98714</v>
      </c>
      <c r="G195" s="22">
        <v>10842</v>
      </c>
      <c r="H195" s="22">
        <v>154222</v>
      </c>
    </row>
    <row r="196" spans="1:8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66483</v>
      </c>
      <c r="F196" s="22">
        <v>133338</v>
      </c>
      <c r="G196" s="22">
        <v>24447</v>
      </c>
      <c r="H196" s="22">
        <v>224268</v>
      </c>
    </row>
    <row r="197" spans="1:8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31787</v>
      </c>
      <c r="F197" s="22">
        <v>112096</v>
      </c>
      <c r="G197" s="22">
        <v>48119</v>
      </c>
      <c r="H197" s="22">
        <v>192002</v>
      </c>
    </row>
    <row r="198" spans="1:8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23796</v>
      </c>
      <c r="F198" s="22">
        <v>69436</v>
      </c>
      <c r="G198" s="22">
        <v>7739</v>
      </c>
      <c r="H198" s="22">
        <v>100971</v>
      </c>
    </row>
    <row r="199" spans="1:8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12182</v>
      </c>
      <c r="F199" s="22">
        <v>42524</v>
      </c>
      <c r="G199" s="22">
        <v>4716</v>
      </c>
      <c r="H199" s="22">
        <v>59422</v>
      </c>
    </row>
    <row r="200" spans="1:8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29672</v>
      </c>
      <c r="F200" s="22">
        <v>87269</v>
      </c>
      <c r="G200" s="22">
        <v>7950</v>
      </c>
      <c r="H200" s="22">
        <v>124891</v>
      </c>
    </row>
    <row r="201" spans="1:8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20076</v>
      </c>
      <c r="F201" s="22">
        <v>84407</v>
      </c>
      <c r="G201" s="22">
        <v>9504</v>
      </c>
      <c r="H201" s="22">
        <v>113987</v>
      </c>
    </row>
    <row r="202" spans="1:8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18252</v>
      </c>
      <c r="F202" s="22">
        <v>81762</v>
      </c>
      <c r="G202" s="22">
        <v>5737</v>
      </c>
      <c r="H202" s="22">
        <v>105751</v>
      </c>
    </row>
    <row r="203" spans="1:8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10117</v>
      </c>
      <c r="F203" s="22">
        <v>101393</v>
      </c>
      <c r="G203" s="22">
        <v>16501</v>
      </c>
      <c r="H203" s="22">
        <v>128011</v>
      </c>
    </row>
    <row r="204" spans="1:8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35373</v>
      </c>
      <c r="F204" s="22">
        <v>80993</v>
      </c>
      <c r="G204" s="22">
        <v>6827</v>
      </c>
      <c r="H204" s="22">
        <v>123193</v>
      </c>
    </row>
    <row r="205" spans="1:8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31450</v>
      </c>
      <c r="F205" s="22">
        <v>95211</v>
      </c>
      <c r="G205" s="22">
        <v>21310</v>
      </c>
      <c r="H205" s="22">
        <v>147971</v>
      </c>
    </row>
    <row r="206" spans="1:8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6255</v>
      </c>
      <c r="F206" s="22">
        <v>65739</v>
      </c>
      <c r="G206" s="22">
        <v>5336</v>
      </c>
      <c r="H206" s="22">
        <v>77330</v>
      </c>
    </row>
    <row r="207" spans="1:8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157445</v>
      </c>
      <c r="F207" s="22">
        <v>122839</v>
      </c>
      <c r="G207" s="22">
        <v>57222</v>
      </c>
      <c r="H207" s="22">
        <v>337506</v>
      </c>
    </row>
    <row r="208" spans="1:8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22599</v>
      </c>
      <c r="F208" s="22">
        <v>108952</v>
      </c>
      <c r="G208" s="22">
        <v>0</v>
      </c>
      <c r="H208" s="22">
        <v>131551</v>
      </c>
    </row>
    <row r="209" spans="1:8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1713</v>
      </c>
      <c r="F209" s="22">
        <v>38852</v>
      </c>
      <c r="G209" s="22">
        <v>0</v>
      </c>
      <c r="H209" s="22">
        <v>40565</v>
      </c>
    </row>
    <row r="210" spans="1:8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21670</v>
      </c>
      <c r="F210" s="22">
        <v>102644</v>
      </c>
      <c r="G210" s="22">
        <v>9100</v>
      </c>
      <c r="H210" s="22">
        <v>133414</v>
      </c>
    </row>
    <row r="211" spans="1:8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2145</v>
      </c>
      <c r="F211" s="22">
        <v>82873</v>
      </c>
      <c r="G211" s="22">
        <v>0</v>
      </c>
      <c r="H211" s="22">
        <v>85018</v>
      </c>
    </row>
    <row r="212" spans="1:8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23582</v>
      </c>
      <c r="F212" s="22">
        <v>89258</v>
      </c>
      <c r="G212" s="22">
        <v>8688</v>
      </c>
      <c r="H212" s="22">
        <v>121528</v>
      </c>
    </row>
    <row r="213" spans="1:8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17426</v>
      </c>
      <c r="F213" s="22">
        <v>32478</v>
      </c>
      <c r="G213" s="22">
        <v>46826</v>
      </c>
      <c r="H213" s="22">
        <v>96730</v>
      </c>
    </row>
    <row r="214" spans="1:8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35513</v>
      </c>
      <c r="F214" s="22">
        <v>106107</v>
      </c>
      <c r="G214" s="22">
        <v>10607</v>
      </c>
      <c r="H214" s="22">
        <v>152227</v>
      </c>
    </row>
    <row r="215" spans="1:8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33550</v>
      </c>
      <c r="F215" s="22">
        <v>106937</v>
      </c>
      <c r="G215" s="22">
        <v>56560</v>
      </c>
      <c r="H215" s="22">
        <v>197047</v>
      </c>
    </row>
    <row r="216" spans="1:8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39660</v>
      </c>
      <c r="F216" s="22">
        <v>141099</v>
      </c>
      <c r="G216" s="22">
        <v>14386</v>
      </c>
      <c r="H216" s="22">
        <v>195145</v>
      </c>
    </row>
    <row r="217" spans="1:8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24661</v>
      </c>
      <c r="F217" s="22">
        <v>69595</v>
      </c>
      <c r="G217" s="22">
        <v>7429</v>
      </c>
      <c r="H217" s="22">
        <v>101685</v>
      </c>
    </row>
    <row r="218" spans="1:8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19270</v>
      </c>
      <c r="F218" s="22">
        <v>51839</v>
      </c>
      <c r="G218" s="22">
        <v>4500</v>
      </c>
      <c r="H218" s="22">
        <v>75609</v>
      </c>
    </row>
    <row r="219" spans="1:8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10867</v>
      </c>
      <c r="F219" s="22">
        <v>92883</v>
      </c>
      <c r="G219" s="22">
        <v>0</v>
      </c>
      <c r="H219" s="22">
        <v>103750</v>
      </c>
    </row>
    <row r="220" spans="1:8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5665</v>
      </c>
      <c r="F220" s="22">
        <v>26421</v>
      </c>
      <c r="G220" s="22">
        <v>4716</v>
      </c>
      <c r="H220" s="22">
        <v>36802</v>
      </c>
    </row>
    <row r="221" spans="1:8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55806</v>
      </c>
      <c r="F221" s="22">
        <v>111919</v>
      </c>
      <c r="G221" s="22">
        <v>13847</v>
      </c>
      <c r="H221" s="22">
        <v>181572</v>
      </c>
    </row>
    <row r="222" spans="1:8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16255</v>
      </c>
      <c r="F222" s="22">
        <v>65718</v>
      </c>
      <c r="G222" s="22">
        <v>6617</v>
      </c>
      <c r="H222" s="22">
        <v>88590</v>
      </c>
    </row>
    <row r="223" spans="1:8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12720</v>
      </c>
      <c r="F223" s="22">
        <v>85294</v>
      </c>
      <c r="G223" s="22">
        <v>11243</v>
      </c>
      <c r="H223" s="22">
        <v>109257</v>
      </c>
    </row>
    <row r="224" spans="1:8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50061</v>
      </c>
      <c r="F224" s="22">
        <v>55826</v>
      </c>
      <c r="G224" s="22">
        <v>5478</v>
      </c>
      <c r="H224" s="22">
        <v>111365</v>
      </c>
    </row>
    <row r="225" spans="1:8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47216</v>
      </c>
      <c r="F225" s="22">
        <v>100631</v>
      </c>
      <c r="G225" s="22">
        <v>130517</v>
      </c>
      <c r="H225" s="22">
        <v>278364</v>
      </c>
    </row>
    <row r="226" spans="1:8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7175</v>
      </c>
      <c r="F226" s="22">
        <v>25295</v>
      </c>
      <c r="G226" s="22">
        <v>2989</v>
      </c>
      <c r="H226" s="22">
        <v>35459</v>
      </c>
    </row>
    <row r="227" spans="1:8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22020</v>
      </c>
      <c r="F227" s="22">
        <v>69642</v>
      </c>
      <c r="G227" s="22">
        <v>8412</v>
      </c>
      <c r="H227" s="22">
        <v>100074</v>
      </c>
    </row>
    <row r="228" spans="1:8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11868</v>
      </c>
      <c r="F228" s="22">
        <v>64642</v>
      </c>
      <c r="G228" s="22">
        <v>6375</v>
      </c>
      <c r="H228" s="22">
        <v>82885</v>
      </c>
    </row>
    <row r="229" spans="1:8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22149</v>
      </c>
      <c r="F229" s="22">
        <v>61994</v>
      </c>
      <c r="G229" s="22">
        <v>10000</v>
      </c>
      <c r="H229" s="22">
        <v>94143</v>
      </c>
    </row>
    <row r="230" spans="1:8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39128</v>
      </c>
      <c r="F230" s="22">
        <v>114344</v>
      </c>
      <c r="G230" s="22">
        <v>0</v>
      </c>
      <c r="H230" s="22">
        <v>153472</v>
      </c>
    </row>
    <row r="231" spans="1:8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56820</v>
      </c>
      <c r="F231" s="22">
        <v>162673</v>
      </c>
      <c r="G231" s="22">
        <v>26286</v>
      </c>
      <c r="H231" s="22">
        <v>245779</v>
      </c>
    </row>
    <row r="232" spans="1:8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20100</v>
      </c>
      <c r="F232" s="22">
        <v>88491</v>
      </c>
      <c r="G232" s="22">
        <v>0</v>
      </c>
      <c r="H232" s="22">
        <v>108591</v>
      </c>
    </row>
    <row r="233" spans="1:8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38673</v>
      </c>
      <c r="F233" s="22">
        <v>98480</v>
      </c>
      <c r="G233" s="22">
        <v>9232</v>
      </c>
      <c r="H233" s="22">
        <v>146385</v>
      </c>
    </row>
    <row r="234" spans="1:8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5902</v>
      </c>
      <c r="F234" s="22">
        <v>84220</v>
      </c>
      <c r="G234" s="22">
        <v>8625</v>
      </c>
      <c r="H234" s="22">
        <v>98747</v>
      </c>
    </row>
    <row r="235" spans="1:8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6004</v>
      </c>
      <c r="F235" s="22">
        <v>94741</v>
      </c>
      <c r="G235" s="22">
        <v>0</v>
      </c>
      <c r="H235" s="22">
        <v>100745</v>
      </c>
    </row>
    <row r="236" spans="1:8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31265</v>
      </c>
      <c r="F236" s="22">
        <v>80263</v>
      </c>
      <c r="G236" s="22">
        <v>5531</v>
      </c>
      <c r="H236" s="22">
        <v>117059</v>
      </c>
    </row>
    <row r="237" spans="1:8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4880</v>
      </c>
      <c r="F237" s="22">
        <v>61311</v>
      </c>
      <c r="G237" s="22">
        <v>5400</v>
      </c>
      <c r="H237" s="22">
        <v>71591</v>
      </c>
    </row>
    <row r="238" spans="1:8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7966</v>
      </c>
      <c r="F238" s="22">
        <v>58512</v>
      </c>
      <c r="G238" s="22">
        <v>4781</v>
      </c>
      <c r="H238" s="22">
        <v>71259</v>
      </c>
    </row>
    <row r="239" spans="1:8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28408</v>
      </c>
      <c r="F239" s="22">
        <v>71063</v>
      </c>
      <c r="G239" s="22">
        <v>0</v>
      </c>
      <c r="H239" s="22">
        <v>99471</v>
      </c>
    </row>
    <row r="240" spans="1:8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14069</v>
      </c>
      <c r="F240" s="22">
        <v>96826</v>
      </c>
      <c r="G240" s="22">
        <v>12284</v>
      </c>
      <c r="H240" s="22">
        <v>123179</v>
      </c>
    </row>
    <row r="241" spans="1:8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6600</v>
      </c>
      <c r="F241" s="22">
        <v>68529</v>
      </c>
      <c r="G241" s="22">
        <v>4362</v>
      </c>
      <c r="H241" s="22">
        <v>79491</v>
      </c>
    </row>
    <row r="242" spans="1:8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14075</v>
      </c>
      <c r="F242" s="22">
        <v>44472</v>
      </c>
      <c r="G242" s="22">
        <v>5675</v>
      </c>
      <c r="H242" s="22">
        <v>64222</v>
      </c>
    </row>
    <row r="243" spans="1:8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8045</v>
      </c>
      <c r="F243" s="22">
        <v>63957</v>
      </c>
      <c r="G243" s="22">
        <v>4600</v>
      </c>
      <c r="H243" s="22">
        <v>76602</v>
      </c>
    </row>
    <row r="244" spans="1:8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41334</v>
      </c>
      <c r="F244" s="22">
        <v>86008</v>
      </c>
      <c r="G244" s="22">
        <v>9962</v>
      </c>
      <c r="H244" s="22">
        <v>137304</v>
      </c>
    </row>
    <row r="245" spans="1:8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37779</v>
      </c>
      <c r="F245" s="22">
        <v>103464</v>
      </c>
      <c r="G245" s="22">
        <v>0</v>
      </c>
      <c r="H245" s="22">
        <v>141243</v>
      </c>
    </row>
    <row r="246" spans="1:8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53878</v>
      </c>
      <c r="F246" s="22">
        <v>93387</v>
      </c>
      <c r="G246" s="22">
        <v>0</v>
      </c>
      <c r="H246" s="22">
        <v>147265</v>
      </c>
    </row>
    <row r="247" spans="1:8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8857</v>
      </c>
      <c r="F247" s="22">
        <v>70439</v>
      </c>
      <c r="G247" s="22">
        <v>0</v>
      </c>
      <c r="H247" s="22">
        <v>79296</v>
      </c>
    </row>
    <row r="248" spans="1:8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11535</v>
      </c>
      <c r="F248" s="22">
        <v>76776</v>
      </c>
      <c r="G248" s="22">
        <v>0</v>
      </c>
      <c r="H248" s="22">
        <v>88311</v>
      </c>
    </row>
    <row r="249" spans="1:8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16097</v>
      </c>
      <c r="F249" s="22">
        <v>80634</v>
      </c>
      <c r="G249" s="22">
        <v>9234</v>
      </c>
      <c r="H249" s="22">
        <v>105965</v>
      </c>
    </row>
    <row r="250" spans="1:8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54794</v>
      </c>
      <c r="F250" s="22">
        <v>94635</v>
      </c>
      <c r="G250" s="22">
        <v>12408</v>
      </c>
      <c r="H250" s="22">
        <v>161837</v>
      </c>
    </row>
    <row r="251" spans="1:8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10417</v>
      </c>
      <c r="F251" s="22">
        <v>94839</v>
      </c>
      <c r="G251" s="22">
        <v>8466</v>
      </c>
      <c r="H251" s="22">
        <v>113722</v>
      </c>
    </row>
    <row r="252" spans="1:8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3355</v>
      </c>
      <c r="F252" s="22">
        <v>44110</v>
      </c>
      <c r="G252" s="22">
        <v>0</v>
      </c>
      <c r="H252" s="22">
        <v>47465</v>
      </c>
    </row>
    <row r="253" spans="1:8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4850</v>
      </c>
      <c r="F253" s="22">
        <v>82592</v>
      </c>
      <c r="G253" s="22">
        <v>5375</v>
      </c>
      <c r="H253" s="22">
        <v>92817</v>
      </c>
    </row>
    <row r="254" spans="1:8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4125</v>
      </c>
      <c r="F254" s="22">
        <v>62498</v>
      </c>
      <c r="G254" s="22">
        <v>4338</v>
      </c>
      <c r="H254" s="22">
        <v>70961</v>
      </c>
    </row>
    <row r="255" spans="1:8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18551</v>
      </c>
      <c r="F255" s="22">
        <v>64869</v>
      </c>
      <c r="G255" s="22">
        <v>0</v>
      </c>
      <c r="H255" s="22">
        <v>83420</v>
      </c>
    </row>
    <row r="256" spans="1:8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45745</v>
      </c>
      <c r="F256" s="22">
        <v>113214</v>
      </c>
      <c r="G256" s="22">
        <v>2</v>
      </c>
      <c r="H256" s="22">
        <v>158961</v>
      </c>
    </row>
    <row r="257" spans="1:8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15400</v>
      </c>
      <c r="F257" s="22">
        <v>75440</v>
      </c>
      <c r="G257" s="22">
        <v>20145</v>
      </c>
      <c r="H257" s="22">
        <v>110985</v>
      </c>
    </row>
    <row r="258" spans="1:8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18255</v>
      </c>
      <c r="F258" s="22">
        <v>73047</v>
      </c>
      <c r="G258" s="22">
        <v>0</v>
      </c>
      <c r="H258" s="22">
        <v>91302</v>
      </c>
    </row>
    <row r="259" spans="1:8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10114</v>
      </c>
      <c r="F259" s="22">
        <v>24624</v>
      </c>
      <c r="G259" s="22">
        <v>3348</v>
      </c>
      <c r="H259" s="22">
        <v>38086</v>
      </c>
    </row>
    <row r="260" spans="1:8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18468</v>
      </c>
      <c r="F260" s="22">
        <v>74541</v>
      </c>
      <c r="G260" s="22">
        <v>23660</v>
      </c>
      <c r="H260" s="22">
        <v>116669</v>
      </c>
    </row>
    <row r="261" spans="1:8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34610</v>
      </c>
      <c r="F261" s="22">
        <v>153425</v>
      </c>
      <c r="G261" s="22">
        <v>28273</v>
      </c>
      <c r="H261" s="22">
        <v>216308</v>
      </c>
    </row>
    <row r="262" spans="1:8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</row>
    <row r="263" spans="1:8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30008</v>
      </c>
      <c r="F263" s="22">
        <v>177408</v>
      </c>
      <c r="G263" s="22">
        <v>59005</v>
      </c>
      <c r="H263" s="22">
        <v>266421</v>
      </c>
    </row>
    <row r="264" spans="1:8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20331</v>
      </c>
      <c r="F264" s="22">
        <v>54289</v>
      </c>
      <c r="G264" s="22">
        <v>0</v>
      </c>
      <c r="H264" s="22">
        <v>74620</v>
      </c>
    </row>
    <row r="265" spans="1:8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16078</v>
      </c>
      <c r="F265" s="22">
        <v>134817</v>
      </c>
      <c r="G265" s="22">
        <v>13183</v>
      </c>
      <c r="H265" s="22">
        <v>164078</v>
      </c>
    </row>
    <row r="266" spans="1:8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9124</v>
      </c>
      <c r="F266" s="22">
        <v>72281</v>
      </c>
      <c r="G266" s="22">
        <v>350</v>
      </c>
      <c r="H266" s="22">
        <v>81755</v>
      </c>
    </row>
    <row r="267" spans="1:8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34159</v>
      </c>
      <c r="F267" s="22">
        <v>90772</v>
      </c>
      <c r="G267" s="22">
        <v>5420</v>
      </c>
      <c r="H267" s="22">
        <v>130351</v>
      </c>
    </row>
    <row r="268" spans="1:8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29640</v>
      </c>
      <c r="F268" s="22">
        <v>115122</v>
      </c>
      <c r="G268" s="22">
        <v>0</v>
      </c>
      <c r="H268" s="22">
        <v>144762</v>
      </c>
    </row>
    <row r="269" spans="1:8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18640</v>
      </c>
      <c r="F269" s="22">
        <v>48714</v>
      </c>
      <c r="G269" s="22">
        <v>10400</v>
      </c>
      <c r="H269" s="22">
        <v>77754</v>
      </c>
    </row>
    <row r="270" spans="1:8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22518</v>
      </c>
      <c r="F270" s="22">
        <v>54454</v>
      </c>
      <c r="G270" s="22">
        <v>4972</v>
      </c>
      <c r="H270" s="22">
        <v>81944</v>
      </c>
    </row>
    <row r="271" spans="1:8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15591</v>
      </c>
      <c r="F271" s="22">
        <v>46740</v>
      </c>
      <c r="G271" s="22">
        <v>7050</v>
      </c>
      <c r="H271" s="22">
        <v>69381</v>
      </c>
    </row>
    <row r="272" spans="1:8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11559</v>
      </c>
      <c r="G272" s="22">
        <v>24517</v>
      </c>
      <c r="H272" s="22">
        <v>36076</v>
      </c>
    </row>
    <row r="273" spans="1:8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3600</v>
      </c>
      <c r="F273" s="22">
        <v>23394</v>
      </c>
      <c r="G273" s="22">
        <v>2761</v>
      </c>
      <c r="H273" s="22">
        <v>29755</v>
      </c>
    </row>
    <row r="274" spans="1:8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30000</v>
      </c>
      <c r="G274" s="22">
        <v>3590</v>
      </c>
      <c r="H274" s="22">
        <v>33590</v>
      </c>
    </row>
    <row r="275" spans="1:8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14036</v>
      </c>
      <c r="F275" s="22">
        <v>27788</v>
      </c>
      <c r="G275" s="22">
        <v>8100</v>
      </c>
      <c r="H275" s="22">
        <v>49924</v>
      </c>
    </row>
    <row r="276" spans="1:8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6500</v>
      </c>
      <c r="F276" s="22">
        <v>33018</v>
      </c>
      <c r="G276" s="22">
        <v>5875</v>
      </c>
      <c r="H276" s="22">
        <v>45393</v>
      </c>
    </row>
    <row r="277" spans="1:8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6350</v>
      </c>
      <c r="F277" s="22">
        <v>17150</v>
      </c>
      <c r="G277" s="22">
        <v>0</v>
      </c>
      <c r="H277" s="22">
        <v>23500</v>
      </c>
    </row>
    <row r="278" spans="1:8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800</v>
      </c>
      <c r="F278" s="22">
        <v>21600</v>
      </c>
      <c r="G278" s="22">
        <v>0</v>
      </c>
      <c r="H278" s="22">
        <v>22400</v>
      </c>
    </row>
    <row r="279" spans="1:8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518</v>
      </c>
      <c r="F279" s="22">
        <v>13200</v>
      </c>
      <c r="G279" s="22">
        <v>0</v>
      </c>
      <c r="H279" s="22">
        <v>13718</v>
      </c>
    </row>
    <row r="280" spans="1:8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15450</v>
      </c>
      <c r="F280" s="22">
        <v>18739</v>
      </c>
      <c r="G280" s="22">
        <v>37074</v>
      </c>
      <c r="H280" s="22">
        <v>71263</v>
      </c>
    </row>
    <row r="281" spans="1:8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1500</v>
      </c>
      <c r="F281" s="22">
        <v>46624</v>
      </c>
      <c r="G281" s="22">
        <v>0</v>
      </c>
      <c r="H281" s="22">
        <v>48124</v>
      </c>
    </row>
    <row r="282" spans="1:8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10350</v>
      </c>
      <c r="F282" s="22">
        <v>30497</v>
      </c>
      <c r="G282" s="22">
        <v>68523</v>
      </c>
      <c r="H282" s="22">
        <v>109370</v>
      </c>
    </row>
    <row r="283" spans="1:8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22734</v>
      </c>
      <c r="G283" s="22">
        <v>44462</v>
      </c>
      <c r="H283" s="22">
        <v>67196</v>
      </c>
    </row>
    <row r="284" spans="1:8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5280</v>
      </c>
      <c r="F284" s="22">
        <v>84870</v>
      </c>
      <c r="G284" s="22">
        <v>8442</v>
      </c>
      <c r="H284" s="22">
        <v>98592</v>
      </c>
    </row>
    <row r="285" spans="1:8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4727</v>
      </c>
      <c r="F285" s="22">
        <v>6537</v>
      </c>
      <c r="G285" s="22">
        <v>3200</v>
      </c>
      <c r="H285" s="22">
        <v>14464</v>
      </c>
    </row>
    <row r="286" spans="1:8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8413</v>
      </c>
      <c r="F286" s="22">
        <v>28221</v>
      </c>
      <c r="G286" s="22">
        <v>5520</v>
      </c>
      <c r="H286" s="22">
        <v>42154</v>
      </c>
    </row>
    <row r="287" spans="1:8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5050</v>
      </c>
      <c r="F287" s="22">
        <v>78833</v>
      </c>
      <c r="G287" s="22">
        <v>30168</v>
      </c>
      <c r="H287" s="22">
        <v>114051</v>
      </c>
    </row>
    <row r="288" spans="1:8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3500</v>
      </c>
      <c r="F288" s="22">
        <v>19700</v>
      </c>
      <c r="G288" s="22">
        <v>3543</v>
      </c>
      <c r="H288" s="22">
        <v>26743</v>
      </c>
    </row>
    <row r="289" spans="1:8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1700</v>
      </c>
      <c r="F289" s="22">
        <v>55889</v>
      </c>
      <c r="G289" s="22">
        <v>2944</v>
      </c>
      <c r="H289" s="22">
        <v>60533</v>
      </c>
    </row>
    <row r="290" spans="1:8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13460</v>
      </c>
      <c r="F290" s="22">
        <v>27116</v>
      </c>
      <c r="G290" s="22">
        <v>7000</v>
      </c>
      <c r="H290" s="22">
        <v>47576</v>
      </c>
    </row>
    <row r="291" spans="1:8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28233</v>
      </c>
      <c r="G291" s="22">
        <v>3538</v>
      </c>
      <c r="H291" s="22">
        <v>31771</v>
      </c>
    </row>
    <row r="292" spans="1:8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3600</v>
      </c>
      <c r="F292" s="22">
        <v>21166</v>
      </c>
      <c r="G292" s="22">
        <v>2761</v>
      </c>
      <c r="H292" s="22">
        <v>27527</v>
      </c>
    </row>
    <row r="293" spans="1:8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5068</v>
      </c>
      <c r="F293" s="22">
        <v>23962</v>
      </c>
      <c r="G293" s="22">
        <v>2920</v>
      </c>
      <c r="H293" s="22">
        <v>31950</v>
      </c>
    </row>
    <row r="294" spans="1:8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8800</v>
      </c>
      <c r="F294" s="22">
        <v>27398</v>
      </c>
      <c r="G294" s="22">
        <v>52166</v>
      </c>
      <c r="H294" s="22">
        <v>88364</v>
      </c>
    </row>
    <row r="295" spans="1:8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6096</v>
      </c>
      <c r="F295" s="22">
        <v>35459</v>
      </c>
      <c r="G295" s="22">
        <v>6160</v>
      </c>
      <c r="H295" s="22">
        <v>47715</v>
      </c>
    </row>
    <row r="296" spans="1:8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9200</v>
      </c>
      <c r="F296" s="22">
        <v>54500</v>
      </c>
      <c r="G296" s="22">
        <v>17742</v>
      </c>
      <c r="H296" s="22">
        <v>81442</v>
      </c>
    </row>
    <row r="297" spans="1:8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28983</v>
      </c>
      <c r="F297" s="22">
        <v>32266</v>
      </c>
      <c r="G297" s="22">
        <v>7300</v>
      </c>
      <c r="H297" s="22">
        <v>68549</v>
      </c>
    </row>
    <row r="298" spans="1:8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8975</v>
      </c>
      <c r="F298" s="22">
        <v>12028</v>
      </c>
      <c r="G298" s="22">
        <v>23281</v>
      </c>
      <c r="H298" s="22">
        <v>44284</v>
      </c>
    </row>
    <row r="299" spans="1:8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12298</v>
      </c>
      <c r="F299" s="22">
        <v>109374</v>
      </c>
      <c r="G299" s="22">
        <v>6149</v>
      </c>
      <c r="H299" s="22">
        <v>127821</v>
      </c>
    </row>
    <row r="300" spans="1:8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4800</v>
      </c>
      <c r="F300" s="22">
        <v>26400</v>
      </c>
      <c r="G300" s="22">
        <v>0</v>
      </c>
      <c r="H300" s="22">
        <v>31200</v>
      </c>
    </row>
    <row r="301" spans="1:8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8000</v>
      </c>
      <c r="G301" s="22">
        <v>0</v>
      </c>
      <c r="H301" s="22">
        <v>8000</v>
      </c>
    </row>
    <row r="302" spans="1:8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6300</v>
      </c>
      <c r="F302" s="22">
        <v>19222</v>
      </c>
      <c r="G302" s="22">
        <v>38529</v>
      </c>
      <c r="H302" s="22">
        <v>64051</v>
      </c>
    </row>
    <row r="303" spans="1:8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9000</v>
      </c>
      <c r="F303" s="22">
        <v>65725</v>
      </c>
      <c r="G303" s="22">
        <v>11680</v>
      </c>
      <c r="H303" s="22">
        <v>86405</v>
      </c>
    </row>
    <row r="304" spans="1:8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10200</v>
      </c>
      <c r="F304" s="22">
        <v>52770</v>
      </c>
      <c r="G304" s="22">
        <v>9210</v>
      </c>
      <c r="H304" s="22">
        <v>72180</v>
      </c>
    </row>
    <row r="305" spans="1:8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12999</v>
      </c>
      <c r="F305" s="22">
        <v>82157</v>
      </c>
      <c r="G305" s="22">
        <v>8600</v>
      </c>
      <c r="H305" s="22">
        <v>103756</v>
      </c>
    </row>
    <row r="306" spans="1:8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11150</v>
      </c>
      <c r="F306" s="22">
        <v>101161</v>
      </c>
      <c r="G306" s="22">
        <v>37530</v>
      </c>
      <c r="H306" s="22">
        <v>149841</v>
      </c>
    </row>
    <row r="307" spans="1:8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3600</v>
      </c>
      <c r="F307" s="22">
        <v>52685</v>
      </c>
      <c r="G307" s="22">
        <v>10317</v>
      </c>
      <c r="H307" s="22">
        <v>66602</v>
      </c>
    </row>
    <row r="308" spans="1:8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15675</v>
      </c>
      <c r="F308" s="22">
        <v>77745</v>
      </c>
      <c r="G308" s="22">
        <v>21907</v>
      </c>
      <c r="H308" s="22">
        <v>115327</v>
      </c>
    </row>
    <row r="309" spans="1:8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7200</v>
      </c>
      <c r="F309" s="22">
        <v>28400</v>
      </c>
      <c r="G309" s="22">
        <v>3060</v>
      </c>
      <c r="H309" s="22">
        <v>38660</v>
      </c>
    </row>
    <row r="310" spans="1:8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7425</v>
      </c>
      <c r="F310" s="22">
        <v>54315</v>
      </c>
      <c r="G310" s="22">
        <v>19854</v>
      </c>
      <c r="H310" s="22">
        <v>81594</v>
      </c>
    </row>
    <row r="311" spans="1:8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6521</v>
      </c>
      <c r="F311" s="22">
        <v>20432</v>
      </c>
      <c r="G311" s="22">
        <v>7400</v>
      </c>
      <c r="H311" s="22">
        <v>34353</v>
      </c>
    </row>
    <row r="312" spans="1:8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10000</v>
      </c>
      <c r="F312" s="22">
        <v>3569</v>
      </c>
      <c r="G312" s="22">
        <v>52971</v>
      </c>
      <c r="H312" s="22">
        <v>66540</v>
      </c>
    </row>
    <row r="313" spans="1:8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6400</v>
      </c>
      <c r="F313" s="22">
        <v>61000</v>
      </c>
      <c r="G313" s="22">
        <v>5684</v>
      </c>
      <c r="H313" s="22">
        <v>73084</v>
      </c>
    </row>
    <row r="314" spans="1:8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7242</v>
      </c>
      <c r="F314" s="22">
        <v>38838</v>
      </c>
      <c r="G314" s="22">
        <v>4843</v>
      </c>
      <c r="H314" s="22">
        <v>50923</v>
      </c>
    </row>
    <row r="315" spans="1:8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23260</v>
      </c>
      <c r="F315" s="22">
        <v>46773</v>
      </c>
      <c r="G315" s="22">
        <v>12140</v>
      </c>
      <c r="H315" s="22">
        <v>82173</v>
      </c>
    </row>
    <row r="316" spans="1:8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21625</v>
      </c>
      <c r="F316" s="22">
        <v>40875</v>
      </c>
      <c r="G316" s="22">
        <v>0</v>
      </c>
      <c r="H316" s="22">
        <v>62500</v>
      </c>
    </row>
    <row r="317" spans="1:8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1800</v>
      </c>
      <c r="F317" s="22">
        <v>318</v>
      </c>
      <c r="G317" s="22">
        <v>0</v>
      </c>
      <c r="H317" s="22">
        <v>2118</v>
      </c>
    </row>
    <row r="318" spans="1:8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5000</v>
      </c>
      <c r="F318" s="22">
        <v>17766</v>
      </c>
      <c r="G318" s="22">
        <v>4275</v>
      </c>
      <c r="H318" s="22">
        <v>27041</v>
      </c>
    </row>
    <row r="319" spans="1:8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11900</v>
      </c>
      <c r="F319" s="22">
        <v>75297</v>
      </c>
      <c r="G319" s="22">
        <v>25637</v>
      </c>
      <c r="H319" s="22">
        <v>112834</v>
      </c>
    </row>
    <row r="320" spans="1:8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12253</v>
      </c>
      <c r="F320" s="22">
        <v>45407</v>
      </c>
      <c r="G320" s="22">
        <v>7555</v>
      </c>
      <c r="H320" s="22">
        <v>65215</v>
      </c>
    </row>
    <row r="321" spans="1:8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10525</v>
      </c>
      <c r="F321" s="22">
        <v>76571</v>
      </c>
      <c r="G321" s="22">
        <v>12289</v>
      </c>
      <c r="H321" s="22">
        <v>99385</v>
      </c>
    </row>
    <row r="322" spans="1:8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11485</v>
      </c>
      <c r="F322" s="22">
        <v>52020</v>
      </c>
      <c r="G322" s="22">
        <v>15962</v>
      </c>
      <c r="H322" s="22">
        <v>79467</v>
      </c>
    </row>
    <row r="323" spans="1:8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6101</v>
      </c>
      <c r="G323" s="22">
        <v>0</v>
      </c>
      <c r="H323" s="22">
        <v>6101</v>
      </c>
    </row>
    <row r="324" spans="1:8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361</v>
      </c>
      <c r="G324" s="22">
        <v>0</v>
      </c>
      <c r="H324" s="22">
        <v>361</v>
      </c>
    </row>
    <row r="325" spans="1:8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212</v>
      </c>
      <c r="G325" s="22">
        <v>0</v>
      </c>
      <c r="H325" s="22">
        <v>212</v>
      </c>
    </row>
    <row r="326" spans="1:8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</row>
    <row r="327" spans="1:8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25488</v>
      </c>
      <c r="F327" s="22">
        <v>104335</v>
      </c>
      <c r="G327" s="22">
        <v>0</v>
      </c>
      <c r="H327" s="22">
        <v>129823</v>
      </c>
    </row>
    <row r="328" spans="1:8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34803</v>
      </c>
      <c r="F328" s="22">
        <v>188201</v>
      </c>
      <c r="G328" s="22">
        <v>156250</v>
      </c>
      <c r="H328" s="22">
        <v>379254</v>
      </c>
    </row>
    <row r="329" spans="1:8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6DAAB-44B7-4E39-B744-5C78601D5BD8}">
  <dimension ref="A1:Y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5" width="15.7109375" customWidth="1"/>
  </cols>
  <sheetData>
    <row r="1" spans="1:25" ht="24" customHeight="1" x14ac:dyDescent="0.3">
      <c r="A1" s="4" t="str">
        <f>HYPERLINK("#'Index'!A1", "&lt;&lt; Index")</f>
        <v>&lt;&lt; Index</v>
      </c>
      <c r="B1" s="20" t="s">
        <v>1334</v>
      </c>
      <c r="D1" s="20" t="s">
        <v>1335</v>
      </c>
    </row>
    <row r="2" spans="1:25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1336</v>
      </c>
      <c r="F2" s="21" t="s">
        <v>1337</v>
      </c>
      <c r="G2" s="21" t="s">
        <v>1093</v>
      </c>
      <c r="H2" s="21" t="s">
        <v>1338</v>
      </c>
      <c r="I2" s="21" t="s">
        <v>1339</v>
      </c>
      <c r="J2" s="21" t="s">
        <v>1180</v>
      </c>
      <c r="K2" s="21" t="s">
        <v>1340</v>
      </c>
      <c r="L2" s="21" t="s">
        <v>1341</v>
      </c>
      <c r="M2" s="21" t="s">
        <v>1342</v>
      </c>
      <c r="N2" s="21" t="s">
        <v>1343</v>
      </c>
      <c r="O2" s="21" t="s">
        <v>1289</v>
      </c>
      <c r="P2" s="21" t="s">
        <v>1344</v>
      </c>
      <c r="Q2" s="21" t="s">
        <v>1343</v>
      </c>
      <c r="R2" s="21" t="s">
        <v>1289</v>
      </c>
      <c r="S2" s="21" t="s">
        <v>1345</v>
      </c>
      <c r="T2" s="21" t="s">
        <v>1346</v>
      </c>
      <c r="U2" s="21" t="s">
        <v>1347</v>
      </c>
      <c r="V2" s="21" t="s">
        <v>1348</v>
      </c>
      <c r="W2" s="21" t="s">
        <v>1349</v>
      </c>
      <c r="X2" s="21" t="s">
        <v>1350</v>
      </c>
      <c r="Y2" s="21" t="s">
        <v>1351</v>
      </c>
    </row>
    <row r="3" spans="1:25" x14ac:dyDescent="0.25">
      <c r="A3" s="21"/>
      <c r="B3" s="21"/>
      <c r="C3" s="21"/>
      <c r="D3" s="21" t="s">
        <v>88</v>
      </c>
      <c r="E3" s="21" t="s">
        <v>1352</v>
      </c>
      <c r="F3" s="21" t="s">
        <v>1353</v>
      </c>
      <c r="G3" s="21" t="s">
        <v>1354</v>
      </c>
      <c r="H3" s="21" t="s">
        <v>1355</v>
      </c>
      <c r="I3" s="21" t="s">
        <v>1356</v>
      </c>
      <c r="J3" s="21" t="s">
        <v>1357</v>
      </c>
      <c r="K3" s="21" t="s">
        <v>1358</v>
      </c>
      <c r="L3" s="21" t="s">
        <v>1359</v>
      </c>
      <c r="M3" s="21" t="s">
        <v>1360</v>
      </c>
      <c r="N3" s="21" t="s">
        <v>1361</v>
      </c>
      <c r="O3" s="21" t="s">
        <v>1362</v>
      </c>
      <c r="P3" s="21" t="s">
        <v>1363</v>
      </c>
      <c r="Q3" s="21" t="s">
        <v>1364</v>
      </c>
      <c r="R3" s="21" t="s">
        <v>1365</v>
      </c>
      <c r="S3" s="21" t="s">
        <v>1366</v>
      </c>
      <c r="T3" s="21" t="s">
        <v>1367</v>
      </c>
      <c r="U3" s="21" t="s">
        <v>1368</v>
      </c>
      <c r="V3" s="21" t="s">
        <v>1369</v>
      </c>
      <c r="W3" s="21" t="s">
        <v>1370</v>
      </c>
      <c r="X3" s="21" t="s">
        <v>1371</v>
      </c>
      <c r="Y3" s="21" t="s">
        <v>1372</v>
      </c>
    </row>
    <row r="4" spans="1:25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/>
      <c r="F4" s="22">
        <v>55646108.060943998</v>
      </c>
      <c r="G4" s="22">
        <v>0</v>
      </c>
      <c r="H4" s="22">
        <v>18691842.356612001</v>
      </c>
      <c r="I4" s="22">
        <v>0</v>
      </c>
      <c r="J4" s="22">
        <v>0</v>
      </c>
      <c r="K4" s="22">
        <v>731843</v>
      </c>
      <c r="L4" s="22"/>
      <c r="M4" s="22"/>
      <c r="N4" s="22">
        <v>24646660.446139999</v>
      </c>
      <c r="O4" s="22">
        <v>6633647.8858000003</v>
      </c>
      <c r="P4" s="22"/>
      <c r="Q4" s="22">
        <v>2768229.4860160002</v>
      </c>
      <c r="R4" s="22">
        <v>514324.10222</v>
      </c>
      <c r="S4" s="22">
        <v>0</v>
      </c>
      <c r="T4" s="22">
        <v>675491.55163200002</v>
      </c>
      <c r="U4" s="22">
        <v>0</v>
      </c>
      <c r="V4" s="22">
        <v>6904.3478679999998</v>
      </c>
      <c r="W4" s="22">
        <v>0</v>
      </c>
      <c r="X4" s="22">
        <v>0</v>
      </c>
      <c r="Y4" s="22">
        <v>0</v>
      </c>
    </row>
    <row r="5" spans="1:25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/>
      <c r="F5" s="22">
        <v>22854698.657605</v>
      </c>
      <c r="G5" s="22">
        <v>0</v>
      </c>
      <c r="H5" s="22">
        <v>2367385.6455600001</v>
      </c>
      <c r="I5" s="22">
        <v>0</v>
      </c>
      <c r="J5" s="22">
        <v>0</v>
      </c>
      <c r="K5" s="22">
        <v>77123</v>
      </c>
      <c r="L5" s="22"/>
      <c r="M5" s="22"/>
      <c r="N5" s="22">
        <v>7923936.9949949998</v>
      </c>
      <c r="O5" s="22">
        <v>892291.90523200005</v>
      </c>
      <c r="P5" s="22"/>
      <c r="Q5" s="22">
        <v>0</v>
      </c>
      <c r="R5" s="22">
        <v>0</v>
      </c>
      <c r="S5" s="22">
        <v>0</v>
      </c>
      <c r="T5" s="22">
        <v>0</v>
      </c>
      <c r="U5" s="22">
        <v>88487.356866000002</v>
      </c>
      <c r="V5" s="22">
        <v>1606.095478</v>
      </c>
      <c r="W5" s="22">
        <v>0</v>
      </c>
      <c r="X5" s="22">
        <v>0</v>
      </c>
      <c r="Y5" s="22">
        <v>0</v>
      </c>
    </row>
    <row r="6" spans="1:25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/>
      <c r="F6" s="22">
        <v>9416335.5202709995</v>
      </c>
      <c r="G6" s="22">
        <v>0</v>
      </c>
      <c r="H6" s="22">
        <v>4009041.3472719998</v>
      </c>
      <c r="I6" s="22">
        <v>0</v>
      </c>
      <c r="J6" s="22">
        <v>0</v>
      </c>
      <c r="K6" s="22">
        <v>120525.5</v>
      </c>
      <c r="L6" s="22"/>
      <c r="M6" s="22"/>
      <c r="N6" s="22">
        <v>2712156.0530519998</v>
      </c>
      <c r="O6" s="22">
        <v>1196141.911748</v>
      </c>
      <c r="P6" s="22"/>
      <c r="Q6" s="22">
        <v>0</v>
      </c>
      <c r="R6" s="22">
        <v>0</v>
      </c>
      <c r="S6" s="22">
        <v>0</v>
      </c>
      <c r="T6" s="22">
        <v>0</v>
      </c>
      <c r="U6" s="22">
        <v>143388.063211</v>
      </c>
      <c r="V6" s="22">
        <v>0</v>
      </c>
      <c r="W6" s="22">
        <v>2046.6845699999999</v>
      </c>
      <c r="X6" s="22">
        <v>0</v>
      </c>
      <c r="Y6" s="22">
        <v>0</v>
      </c>
    </row>
    <row r="7" spans="1:25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/>
      <c r="F7" s="22">
        <v>1120660342.338517</v>
      </c>
      <c r="G7" s="22">
        <v>1395311.0816889999</v>
      </c>
      <c r="H7" s="22">
        <v>1048549299.157248</v>
      </c>
      <c r="I7" s="22">
        <v>0</v>
      </c>
      <c r="J7" s="22">
        <v>0</v>
      </c>
      <c r="K7" s="22">
        <v>0</v>
      </c>
      <c r="L7" s="22"/>
      <c r="M7" s="22"/>
      <c r="N7" s="22">
        <v>578841503.76504505</v>
      </c>
      <c r="O7" s="22">
        <v>203525027.696529</v>
      </c>
      <c r="P7" s="22"/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</row>
    <row r="8" spans="1:25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/>
      <c r="F8" s="22">
        <v>19183340.817143999</v>
      </c>
      <c r="G8" s="22">
        <v>3122.3942139999999</v>
      </c>
      <c r="H8" s="22">
        <v>8644195.9619999994</v>
      </c>
      <c r="I8" s="22">
        <v>0</v>
      </c>
      <c r="J8" s="22">
        <v>0</v>
      </c>
      <c r="K8" s="22">
        <v>36314</v>
      </c>
      <c r="L8" s="22"/>
      <c r="M8" s="22"/>
      <c r="N8" s="22">
        <v>5541581.4776339997</v>
      </c>
      <c r="O8" s="22">
        <v>2317529.9756680001</v>
      </c>
      <c r="P8" s="22"/>
      <c r="Q8" s="22">
        <v>0</v>
      </c>
      <c r="R8" s="22">
        <v>0</v>
      </c>
      <c r="S8" s="22">
        <v>0</v>
      </c>
      <c r="T8" s="22">
        <v>0</v>
      </c>
      <c r="U8" s="22">
        <v>56507.129734000002</v>
      </c>
      <c r="V8" s="22">
        <v>5797.5845060000001</v>
      </c>
      <c r="W8" s="22">
        <v>0</v>
      </c>
      <c r="X8" s="22">
        <v>0</v>
      </c>
      <c r="Y8" s="22">
        <v>0</v>
      </c>
    </row>
    <row r="9" spans="1:25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/>
      <c r="F9" s="22">
        <v>16929255.573119</v>
      </c>
      <c r="G9" s="22">
        <v>0</v>
      </c>
      <c r="H9" s="22">
        <v>1561190.8348040001</v>
      </c>
      <c r="I9" s="22">
        <v>0</v>
      </c>
      <c r="J9" s="22">
        <v>4350.3752260000001</v>
      </c>
      <c r="K9" s="22">
        <v>695612</v>
      </c>
      <c r="L9" s="22"/>
      <c r="M9" s="22"/>
      <c r="N9" s="22">
        <v>10627047.233183</v>
      </c>
      <c r="O9" s="22">
        <v>724773.32712300005</v>
      </c>
      <c r="P9" s="22"/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3029.3978299999999</v>
      </c>
      <c r="W9" s="22">
        <v>0</v>
      </c>
      <c r="X9" s="22">
        <v>0</v>
      </c>
      <c r="Y9" s="22">
        <v>0</v>
      </c>
    </row>
    <row r="10" spans="1:25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/>
      <c r="F10" s="22">
        <v>13617255.124464</v>
      </c>
      <c r="G10" s="22">
        <v>1378.70604</v>
      </c>
      <c r="H10" s="22">
        <v>7844283.0814230004</v>
      </c>
      <c r="I10" s="22">
        <v>0</v>
      </c>
      <c r="J10" s="22">
        <v>11025.983211999999</v>
      </c>
      <c r="K10" s="22">
        <v>717637.43</v>
      </c>
      <c r="L10" s="22"/>
      <c r="M10" s="22"/>
      <c r="N10" s="22">
        <v>3317604.3280910002</v>
      </c>
      <c r="O10" s="22">
        <v>852256.30575399997</v>
      </c>
      <c r="P10" s="22"/>
      <c r="Q10" s="22">
        <v>693726.44365300005</v>
      </c>
      <c r="R10" s="22">
        <v>1429051.220678</v>
      </c>
      <c r="S10" s="22">
        <v>0</v>
      </c>
      <c r="T10" s="22">
        <v>219016.60511999999</v>
      </c>
      <c r="U10" s="22">
        <v>0</v>
      </c>
      <c r="V10" s="22">
        <v>2036.865718</v>
      </c>
      <c r="W10" s="22">
        <v>0</v>
      </c>
      <c r="X10" s="22">
        <v>0</v>
      </c>
      <c r="Y10" s="22">
        <v>0</v>
      </c>
    </row>
    <row r="11" spans="1:25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/>
      <c r="F11" s="22">
        <v>920053628.37310302</v>
      </c>
      <c r="G11" s="22">
        <v>463612.86626600003</v>
      </c>
      <c r="H11" s="22">
        <v>866100237.49656498</v>
      </c>
      <c r="I11" s="22">
        <v>0</v>
      </c>
      <c r="J11" s="22">
        <v>0</v>
      </c>
      <c r="K11" s="22">
        <v>125736213</v>
      </c>
      <c r="L11" s="22"/>
      <c r="M11" s="22"/>
      <c r="N11" s="22">
        <v>357490399.39578998</v>
      </c>
      <c r="O11" s="22">
        <v>145018474.19725499</v>
      </c>
      <c r="P11" s="22"/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</row>
    <row r="12" spans="1:25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/>
      <c r="F12" s="22">
        <v>22048154.572980002</v>
      </c>
      <c r="G12" s="22">
        <v>0</v>
      </c>
      <c r="H12" s="22">
        <v>13557510.805079</v>
      </c>
      <c r="I12" s="22">
        <v>0</v>
      </c>
      <c r="J12" s="22">
        <v>18812619.942446999</v>
      </c>
      <c r="K12" s="22">
        <v>198069</v>
      </c>
      <c r="L12" s="22"/>
      <c r="M12" s="22"/>
      <c r="N12" s="22">
        <v>8732745.882181</v>
      </c>
      <c r="O12" s="22">
        <v>4259927.5768910004</v>
      </c>
      <c r="P12" s="22"/>
      <c r="Q12" s="22">
        <v>1160363.1964370001</v>
      </c>
      <c r="R12" s="22">
        <v>537832.69642599998</v>
      </c>
      <c r="S12" s="22">
        <v>0</v>
      </c>
      <c r="T12" s="22">
        <v>0</v>
      </c>
      <c r="U12" s="22">
        <v>628915.02477999998</v>
      </c>
      <c r="V12" s="22">
        <v>143181.35406000001</v>
      </c>
      <c r="W12" s="22">
        <v>0</v>
      </c>
      <c r="X12" s="22">
        <v>0</v>
      </c>
      <c r="Y12" s="22">
        <v>0</v>
      </c>
    </row>
    <row r="13" spans="1:25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/>
      <c r="F13" s="22">
        <v>65045958.832719997</v>
      </c>
      <c r="G13" s="22">
        <v>16034.9236</v>
      </c>
      <c r="H13" s="22">
        <v>53836420.069710001</v>
      </c>
      <c r="I13" s="22">
        <v>0</v>
      </c>
      <c r="J13" s="22">
        <v>716821.71666000003</v>
      </c>
      <c r="K13" s="22">
        <v>5892864</v>
      </c>
      <c r="L13" s="22"/>
      <c r="M13" s="22"/>
      <c r="N13" s="22">
        <v>16144327.464762</v>
      </c>
      <c r="O13" s="22">
        <v>10393498.003839999</v>
      </c>
      <c r="P13" s="22"/>
      <c r="Q13" s="22">
        <v>2035582.0401600001</v>
      </c>
      <c r="R13" s="22">
        <v>1489814.2987879999</v>
      </c>
      <c r="S13" s="22">
        <v>0</v>
      </c>
      <c r="T13" s="22">
        <v>563028.56293000001</v>
      </c>
      <c r="U13" s="22">
        <v>0</v>
      </c>
      <c r="V13" s="22">
        <v>17112.130698000001</v>
      </c>
      <c r="W13" s="22">
        <v>0</v>
      </c>
      <c r="X13" s="22">
        <v>0</v>
      </c>
      <c r="Y13" s="22">
        <v>0</v>
      </c>
    </row>
    <row r="14" spans="1:25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/>
      <c r="F14" s="22">
        <v>13582001.059296001</v>
      </c>
      <c r="G14" s="22">
        <v>0</v>
      </c>
      <c r="H14" s="22">
        <v>3548912.1441719998</v>
      </c>
      <c r="I14" s="22">
        <v>0</v>
      </c>
      <c r="J14" s="22">
        <v>23338.851996000001</v>
      </c>
      <c r="K14" s="22">
        <v>0</v>
      </c>
      <c r="L14" s="22"/>
      <c r="M14" s="22"/>
      <c r="N14" s="22">
        <v>3994330.3444980001</v>
      </c>
      <c r="O14" s="22">
        <v>1303235.07507</v>
      </c>
      <c r="P14" s="22"/>
      <c r="Q14" s="22">
        <v>142470.8181</v>
      </c>
      <c r="R14" s="22">
        <v>927.15120000000002</v>
      </c>
      <c r="S14" s="22">
        <v>0</v>
      </c>
      <c r="T14" s="22">
        <v>140296.89729600001</v>
      </c>
      <c r="U14" s="22">
        <v>0</v>
      </c>
      <c r="V14" s="22">
        <v>1424.2893099999999</v>
      </c>
      <c r="W14" s="22">
        <v>0</v>
      </c>
      <c r="X14" s="22">
        <v>0</v>
      </c>
      <c r="Y14" s="22">
        <v>0</v>
      </c>
    </row>
    <row r="15" spans="1:25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/>
      <c r="F15" s="22">
        <v>35286240.192787997</v>
      </c>
      <c r="G15" s="22">
        <v>0</v>
      </c>
      <c r="H15" s="22">
        <v>21232093.009064</v>
      </c>
      <c r="I15" s="22">
        <v>0</v>
      </c>
      <c r="J15" s="22">
        <v>0</v>
      </c>
      <c r="K15" s="22">
        <v>0</v>
      </c>
      <c r="L15" s="22"/>
      <c r="M15" s="22"/>
      <c r="N15" s="22">
        <v>9402350.4614889994</v>
      </c>
      <c r="O15" s="22">
        <v>6418618.610235</v>
      </c>
      <c r="P15" s="22"/>
      <c r="Q15" s="22">
        <v>967582.41062600003</v>
      </c>
      <c r="R15" s="22">
        <v>371908.559817</v>
      </c>
      <c r="S15" s="22">
        <v>0</v>
      </c>
      <c r="T15" s="22">
        <v>151339.50842</v>
      </c>
      <c r="U15" s="22">
        <v>0</v>
      </c>
      <c r="V15" s="22">
        <v>4706.6714060000004</v>
      </c>
      <c r="W15" s="22">
        <v>0</v>
      </c>
      <c r="X15" s="22">
        <v>0</v>
      </c>
      <c r="Y15" s="22">
        <v>0</v>
      </c>
    </row>
    <row r="16" spans="1:25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/>
      <c r="F16" s="22">
        <v>97855744.812432006</v>
      </c>
      <c r="G16" s="22">
        <v>19395.325359999999</v>
      </c>
      <c r="H16" s="22">
        <v>65432849.939199999</v>
      </c>
      <c r="I16" s="22">
        <v>0</v>
      </c>
      <c r="J16" s="22">
        <v>0</v>
      </c>
      <c r="K16" s="22">
        <v>7953453</v>
      </c>
      <c r="L16" s="22"/>
      <c r="M16" s="22"/>
      <c r="N16" s="22">
        <v>30016890.997823998</v>
      </c>
      <c r="O16" s="22">
        <v>11347143.784903999</v>
      </c>
      <c r="P16" s="22"/>
      <c r="Q16" s="22">
        <v>0</v>
      </c>
      <c r="R16" s="22">
        <v>0</v>
      </c>
      <c r="S16" s="22">
        <v>0</v>
      </c>
      <c r="T16" s="22">
        <v>0</v>
      </c>
      <c r="U16" s="22">
        <v>2288959.6258749999</v>
      </c>
      <c r="V16" s="22">
        <v>22482.375818</v>
      </c>
      <c r="W16" s="22">
        <v>0</v>
      </c>
      <c r="X16" s="22">
        <v>0</v>
      </c>
      <c r="Y16" s="22">
        <v>0</v>
      </c>
    </row>
    <row r="17" spans="1:25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/>
      <c r="F17" s="22">
        <v>22178108.480464999</v>
      </c>
      <c r="G17" s="22">
        <v>0</v>
      </c>
      <c r="H17" s="22">
        <v>20167336.332989998</v>
      </c>
      <c r="I17" s="22">
        <v>0</v>
      </c>
      <c r="J17" s="22">
        <v>0</v>
      </c>
      <c r="K17" s="22">
        <v>32587</v>
      </c>
      <c r="L17" s="22"/>
      <c r="M17" s="22"/>
      <c r="N17" s="22">
        <v>6690399.9706659997</v>
      </c>
      <c r="O17" s="22">
        <v>4409085.6658300003</v>
      </c>
      <c r="P17" s="22"/>
      <c r="Q17" s="22">
        <v>1137315.757246</v>
      </c>
      <c r="R17" s="22">
        <v>215999.506295</v>
      </c>
      <c r="S17" s="22">
        <v>0</v>
      </c>
      <c r="T17" s="22">
        <v>0</v>
      </c>
      <c r="U17" s="22">
        <v>0</v>
      </c>
      <c r="V17" s="22">
        <v>19166.825069999999</v>
      </c>
      <c r="W17" s="22">
        <v>0</v>
      </c>
      <c r="X17" s="22">
        <v>0</v>
      </c>
      <c r="Y17" s="22">
        <v>0</v>
      </c>
    </row>
    <row r="18" spans="1:25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/>
      <c r="F18" s="22">
        <v>49766684.959426001</v>
      </c>
      <c r="G18" s="22">
        <v>18072.470499999999</v>
      </c>
      <c r="H18" s="22">
        <v>32437047.276728999</v>
      </c>
      <c r="I18" s="22">
        <v>0</v>
      </c>
      <c r="J18" s="22">
        <v>0</v>
      </c>
      <c r="K18" s="22">
        <v>3082419</v>
      </c>
      <c r="L18" s="22"/>
      <c r="M18" s="22"/>
      <c r="N18" s="22">
        <v>15946704.631475</v>
      </c>
      <c r="O18" s="22">
        <v>5827843.93035</v>
      </c>
      <c r="P18" s="22"/>
      <c r="Q18" s="22">
        <v>3088485.487193</v>
      </c>
      <c r="R18" s="22">
        <v>756670.53582999995</v>
      </c>
      <c r="S18" s="22">
        <v>0</v>
      </c>
      <c r="T18" s="22">
        <v>0</v>
      </c>
      <c r="U18" s="22">
        <v>1249860.5985419999</v>
      </c>
      <c r="V18" s="22">
        <v>25346.625660000002</v>
      </c>
      <c r="W18" s="22">
        <v>0</v>
      </c>
      <c r="X18" s="22">
        <v>0</v>
      </c>
      <c r="Y18" s="22">
        <v>0</v>
      </c>
    </row>
    <row r="19" spans="1:25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/>
      <c r="F19" s="22">
        <v>79051650.817909002</v>
      </c>
      <c r="G19" s="22">
        <v>15829.49336</v>
      </c>
      <c r="H19" s="22">
        <v>60725199.859731004</v>
      </c>
      <c r="I19" s="22">
        <v>0</v>
      </c>
      <c r="J19" s="22">
        <v>0</v>
      </c>
      <c r="K19" s="22">
        <v>8467229</v>
      </c>
      <c r="L19" s="22"/>
      <c r="M19" s="22"/>
      <c r="N19" s="22">
        <v>29573645.015964001</v>
      </c>
      <c r="O19" s="22">
        <v>14052274.992333001</v>
      </c>
      <c r="P19" s="22"/>
      <c r="Q19" s="22">
        <v>0</v>
      </c>
      <c r="R19" s="22">
        <v>0</v>
      </c>
      <c r="S19" s="22">
        <v>0</v>
      </c>
      <c r="T19" s="22">
        <v>629612.57790000003</v>
      </c>
      <c r="U19" s="22">
        <v>0</v>
      </c>
      <c r="V19" s="22">
        <v>12747.283952</v>
      </c>
      <c r="W19" s="22">
        <v>0</v>
      </c>
      <c r="X19" s="22">
        <v>0</v>
      </c>
      <c r="Y19" s="22">
        <v>0</v>
      </c>
    </row>
    <row r="20" spans="1:25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/>
      <c r="F20" s="22">
        <v>35092028.489472002</v>
      </c>
      <c r="G20" s="22">
        <v>0</v>
      </c>
      <c r="H20" s="22">
        <v>11749333.449294001</v>
      </c>
      <c r="I20" s="22">
        <v>0</v>
      </c>
      <c r="J20" s="22">
        <v>0</v>
      </c>
      <c r="K20" s="22">
        <v>2254521</v>
      </c>
      <c r="L20" s="22"/>
      <c r="M20" s="22"/>
      <c r="N20" s="22">
        <v>11718912.795812</v>
      </c>
      <c r="O20" s="22">
        <v>3342900.4250719999</v>
      </c>
      <c r="P20" s="22"/>
      <c r="Q20" s="22">
        <v>1667461.898449</v>
      </c>
      <c r="R20" s="22">
        <v>726306.95585200004</v>
      </c>
      <c r="S20" s="22">
        <v>0</v>
      </c>
      <c r="T20" s="22">
        <v>460109.29843199998</v>
      </c>
      <c r="U20" s="22">
        <v>0</v>
      </c>
      <c r="V20" s="22">
        <v>3666.6884719999998</v>
      </c>
      <c r="W20" s="22">
        <v>0</v>
      </c>
      <c r="X20" s="22">
        <v>0</v>
      </c>
      <c r="Y20" s="22">
        <v>0</v>
      </c>
    </row>
    <row r="21" spans="1:25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/>
      <c r="F21" s="22">
        <v>98671923.039811</v>
      </c>
      <c r="G21" s="22">
        <v>0</v>
      </c>
      <c r="H21" s="22">
        <v>25887811.049020998</v>
      </c>
      <c r="I21" s="22">
        <v>0</v>
      </c>
      <c r="J21" s="22">
        <v>0</v>
      </c>
      <c r="K21" s="22">
        <v>281104</v>
      </c>
      <c r="L21" s="22"/>
      <c r="M21" s="22"/>
      <c r="N21" s="22">
        <v>23037822.296347</v>
      </c>
      <c r="O21" s="22">
        <v>6260741.0182849998</v>
      </c>
      <c r="P21" s="22"/>
      <c r="Q21" s="22">
        <v>5775610.5540319998</v>
      </c>
      <c r="R21" s="22">
        <v>1395704.102863</v>
      </c>
      <c r="S21" s="22">
        <v>0</v>
      </c>
      <c r="T21" s="22">
        <v>0</v>
      </c>
      <c r="U21" s="22">
        <v>1201940.48804</v>
      </c>
      <c r="V21" s="22">
        <v>7062.8318380000001</v>
      </c>
      <c r="W21" s="22">
        <v>0</v>
      </c>
      <c r="X21" s="22">
        <v>0</v>
      </c>
      <c r="Y21" s="22">
        <v>0</v>
      </c>
    </row>
    <row r="22" spans="1:25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/>
      <c r="F22" s="22">
        <v>10724796.317291999</v>
      </c>
      <c r="G22" s="22">
        <v>0</v>
      </c>
      <c r="H22" s="22">
        <v>7424727.9991920004</v>
      </c>
      <c r="I22" s="22">
        <v>0</v>
      </c>
      <c r="J22" s="22">
        <v>0</v>
      </c>
      <c r="K22" s="22">
        <v>0</v>
      </c>
      <c r="L22" s="22"/>
      <c r="M22" s="22"/>
      <c r="N22" s="22">
        <v>2280794.2041239999</v>
      </c>
      <c r="O22" s="22">
        <v>1263631.0716230001</v>
      </c>
      <c r="P22" s="22"/>
      <c r="Q22" s="22">
        <v>280169.59285199997</v>
      </c>
      <c r="R22" s="22">
        <v>69488.192767999994</v>
      </c>
      <c r="S22" s="22">
        <v>0</v>
      </c>
      <c r="T22" s="22">
        <v>309611.04015999998</v>
      </c>
      <c r="U22" s="22">
        <v>0</v>
      </c>
      <c r="V22" s="22">
        <v>1721.026476</v>
      </c>
      <c r="W22" s="22">
        <v>0</v>
      </c>
      <c r="X22" s="22">
        <v>0</v>
      </c>
      <c r="Y22" s="22">
        <v>0</v>
      </c>
    </row>
    <row r="23" spans="1:25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/>
      <c r="F23" s="22">
        <v>8448049.6405049991</v>
      </c>
      <c r="G23" s="22">
        <v>0</v>
      </c>
      <c r="H23" s="22">
        <v>1115586.9820439999</v>
      </c>
      <c r="I23" s="22">
        <v>1441783.414722</v>
      </c>
      <c r="J23" s="22">
        <v>0</v>
      </c>
      <c r="K23" s="22">
        <v>374912</v>
      </c>
      <c r="L23" s="22"/>
      <c r="M23" s="22"/>
      <c r="N23" s="22">
        <v>2286083.2363829999</v>
      </c>
      <c r="O23" s="22">
        <v>516956.100584</v>
      </c>
      <c r="P23" s="22"/>
      <c r="Q23" s="22">
        <v>0</v>
      </c>
      <c r="R23" s="22">
        <v>0</v>
      </c>
      <c r="S23" s="22">
        <v>0</v>
      </c>
      <c r="T23" s="22">
        <v>150000.000057</v>
      </c>
      <c r="U23" s="22">
        <v>0</v>
      </c>
      <c r="V23" s="22">
        <v>4669.6519019999996</v>
      </c>
      <c r="W23" s="22">
        <v>0</v>
      </c>
      <c r="X23" s="22">
        <v>0</v>
      </c>
      <c r="Y23" s="22">
        <v>0</v>
      </c>
    </row>
    <row r="24" spans="1:25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/>
      <c r="F24" s="22">
        <v>2880047.0918999999</v>
      </c>
      <c r="G24" s="22">
        <v>0</v>
      </c>
      <c r="H24" s="22">
        <v>9528493.2512400001</v>
      </c>
      <c r="I24" s="22">
        <v>0</v>
      </c>
      <c r="J24" s="22">
        <v>226123.99626000001</v>
      </c>
      <c r="K24" s="22">
        <v>0</v>
      </c>
      <c r="L24" s="22"/>
      <c r="M24" s="22"/>
      <c r="N24" s="22">
        <v>2535394.4158399999</v>
      </c>
      <c r="O24" s="22">
        <v>2401893.4473000001</v>
      </c>
      <c r="P24" s="22"/>
      <c r="Q24" s="22">
        <v>0</v>
      </c>
      <c r="R24" s="22">
        <v>0</v>
      </c>
      <c r="S24" s="22">
        <v>0</v>
      </c>
      <c r="T24" s="22">
        <v>962269.75515999994</v>
      </c>
      <c r="U24" s="22">
        <v>0</v>
      </c>
      <c r="V24" s="22">
        <v>5306.1644660000002</v>
      </c>
      <c r="W24" s="22">
        <v>0</v>
      </c>
      <c r="X24" s="22">
        <v>0</v>
      </c>
      <c r="Y24" s="22">
        <v>0</v>
      </c>
    </row>
    <row r="25" spans="1:25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/>
      <c r="F25" s="22">
        <v>4161873.0541440002</v>
      </c>
      <c r="G25" s="22">
        <v>71194.319040000002</v>
      </c>
      <c r="H25" s="22">
        <v>33437398.198040001</v>
      </c>
      <c r="I25" s="22">
        <v>0</v>
      </c>
      <c r="J25" s="22">
        <v>32715695.820147</v>
      </c>
      <c r="K25" s="22">
        <v>0</v>
      </c>
      <c r="L25" s="22"/>
      <c r="M25" s="22"/>
      <c r="N25" s="22">
        <v>3349460.150101</v>
      </c>
      <c r="O25" s="22">
        <v>6913427.408756</v>
      </c>
      <c r="P25" s="22"/>
      <c r="Q25" s="22">
        <v>0</v>
      </c>
      <c r="R25" s="22">
        <v>0</v>
      </c>
      <c r="S25" s="22">
        <v>0</v>
      </c>
      <c r="T25" s="22">
        <v>636313.15934999997</v>
      </c>
      <c r="U25" s="22">
        <v>0</v>
      </c>
      <c r="V25" s="22">
        <v>255061.37170399999</v>
      </c>
      <c r="W25" s="22">
        <v>0</v>
      </c>
      <c r="X25" s="22">
        <v>0</v>
      </c>
      <c r="Y25" s="22">
        <v>0</v>
      </c>
    </row>
    <row r="26" spans="1:25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/>
      <c r="F26" s="22">
        <v>8680983.2998399995</v>
      </c>
      <c r="G26" s="22">
        <v>593087.86704000004</v>
      </c>
      <c r="H26" s="22">
        <v>16328151.966560001</v>
      </c>
      <c r="I26" s="22">
        <v>0</v>
      </c>
      <c r="J26" s="22">
        <v>239850.4676</v>
      </c>
      <c r="K26" s="22">
        <v>1000276</v>
      </c>
      <c r="L26" s="22"/>
      <c r="M26" s="22"/>
      <c r="N26" s="22">
        <v>3091786.6133699999</v>
      </c>
      <c r="O26" s="22">
        <v>3303662.6757399999</v>
      </c>
      <c r="P26" s="22"/>
      <c r="Q26" s="22">
        <v>0</v>
      </c>
      <c r="R26" s="22">
        <v>0</v>
      </c>
      <c r="S26" s="22">
        <v>0</v>
      </c>
      <c r="T26" s="22">
        <v>1850</v>
      </c>
      <c r="U26" s="22">
        <v>0</v>
      </c>
      <c r="V26" s="22">
        <v>73436.129591999998</v>
      </c>
      <c r="W26" s="22">
        <v>0</v>
      </c>
      <c r="X26" s="22">
        <v>0</v>
      </c>
      <c r="Y26" s="22">
        <v>0</v>
      </c>
    </row>
    <row r="27" spans="1:25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/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/>
      <c r="M27" s="22"/>
      <c r="N27" s="22">
        <v>0</v>
      </c>
      <c r="O27" s="22">
        <v>0</v>
      </c>
      <c r="P27" s="22"/>
      <c r="Q27" s="22">
        <v>0</v>
      </c>
      <c r="R27" s="22">
        <v>0</v>
      </c>
      <c r="S27" s="22">
        <v>0</v>
      </c>
      <c r="T27" s="22">
        <v>0</v>
      </c>
      <c r="U27" s="22">
        <v>4303634.1950000003</v>
      </c>
      <c r="V27" s="22">
        <v>1009841.3262</v>
      </c>
      <c r="W27" s="22">
        <v>0</v>
      </c>
      <c r="X27" s="22">
        <v>0</v>
      </c>
      <c r="Y27" s="22">
        <v>0</v>
      </c>
    </row>
    <row r="28" spans="1:25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/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/>
      <c r="M28" s="22"/>
      <c r="N28" s="22">
        <v>0</v>
      </c>
      <c r="O28" s="22">
        <v>0</v>
      </c>
      <c r="P28" s="22"/>
      <c r="Q28" s="22">
        <v>0</v>
      </c>
      <c r="R28" s="22">
        <v>0</v>
      </c>
      <c r="S28" s="22">
        <v>0</v>
      </c>
      <c r="T28" s="22">
        <v>0</v>
      </c>
      <c r="U28" s="22">
        <v>1621393.2095910001</v>
      </c>
      <c r="V28" s="22">
        <v>0</v>
      </c>
      <c r="W28" s="22">
        <v>0</v>
      </c>
      <c r="X28" s="22">
        <v>0</v>
      </c>
      <c r="Y28" s="22">
        <v>0</v>
      </c>
    </row>
    <row r="29" spans="1:25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/>
      <c r="F29" s="22">
        <v>174712.58174699999</v>
      </c>
      <c r="G29" s="22">
        <v>503173.45948199998</v>
      </c>
      <c r="H29" s="22">
        <v>188307.17473599999</v>
      </c>
      <c r="I29" s="22">
        <v>40067.594784000001</v>
      </c>
      <c r="J29" s="22">
        <v>12770.658375999999</v>
      </c>
      <c r="K29" s="22">
        <v>0</v>
      </c>
      <c r="L29" s="22"/>
      <c r="M29" s="22"/>
      <c r="N29" s="22">
        <v>180250.55035</v>
      </c>
      <c r="O29" s="22">
        <v>41119.184999999998</v>
      </c>
      <c r="P29" s="22"/>
      <c r="Q29" s="22">
        <v>0</v>
      </c>
      <c r="R29" s="22">
        <v>0</v>
      </c>
      <c r="S29" s="22">
        <v>0</v>
      </c>
      <c r="T29" s="22">
        <v>39195.452321999997</v>
      </c>
      <c r="U29" s="22">
        <v>0</v>
      </c>
      <c r="V29" s="22">
        <v>464.44020399999999</v>
      </c>
      <c r="W29" s="22">
        <v>0</v>
      </c>
      <c r="X29" s="22">
        <v>0</v>
      </c>
      <c r="Y29" s="22">
        <v>0</v>
      </c>
    </row>
    <row r="30" spans="1:25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/>
      <c r="F30" s="22">
        <v>4862257.3977600001</v>
      </c>
      <c r="G30" s="22">
        <v>905238.26463999995</v>
      </c>
      <c r="H30" s="22">
        <v>11204393.362500001</v>
      </c>
      <c r="I30" s="22">
        <v>0</v>
      </c>
      <c r="J30" s="22">
        <v>1339.15545</v>
      </c>
      <c r="K30" s="22">
        <v>11340892</v>
      </c>
      <c r="L30" s="22"/>
      <c r="M30" s="22"/>
      <c r="N30" s="22">
        <v>2782063.6761599998</v>
      </c>
      <c r="O30" s="22">
        <v>2847484.6980599998</v>
      </c>
      <c r="P30" s="22"/>
      <c r="Q30" s="22">
        <v>0</v>
      </c>
      <c r="R30" s="22">
        <v>0</v>
      </c>
      <c r="S30" s="22">
        <v>0</v>
      </c>
      <c r="T30" s="22">
        <v>287299.29496000003</v>
      </c>
      <c r="U30" s="22">
        <v>0</v>
      </c>
      <c r="V30" s="22">
        <v>95311.326312000005</v>
      </c>
      <c r="W30" s="22">
        <v>0</v>
      </c>
      <c r="X30" s="22">
        <v>0</v>
      </c>
      <c r="Y30" s="22">
        <v>0</v>
      </c>
    </row>
    <row r="31" spans="1:25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/>
      <c r="F31" s="22">
        <v>4640537.4244259996</v>
      </c>
      <c r="G31" s="22">
        <v>1088905.8887</v>
      </c>
      <c r="H31" s="22">
        <v>3027160.9644499999</v>
      </c>
      <c r="I31" s="22">
        <v>0</v>
      </c>
      <c r="J31" s="22">
        <v>750841.85715000005</v>
      </c>
      <c r="K31" s="22">
        <v>0</v>
      </c>
      <c r="L31" s="22"/>
      <c r="M31" s="22"/>
      <c r="N31" s="22">
        <v>2010649.0349870001</v>
      </c>
      <c r="O31" s="22">
        <v>606522.18779999996</v>
      </c>
      <c r="P31" s="22"/>
      <c r="Q31" s="22">
        <v>25132.345680999999</v>
      </c>
      <c r="R31" s="22">
        <v>167.55025000000001</v>
      </c>
      <c r="S31" s="22">
        <v>0</v>
      </c>
      <c r="T31" s="22">
        <v>120839.34148</v>
      </c>
      <c r="U31" s="22">
        <v>0</v>
      </c>
      <c r="V31" s="22">
        <v>12678.901115999999</v>
      </c>
      <c r="W31" s="22">
        <v>0</v>
      </c>
      <c r="X31" s="22">
        <v>0</v>
      </c>
      <c r="Y31" s="22">
        <v>0</v>
      </c>
    </row>
    <row r="32" spans="1:25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/>
      <c r="F32" s="22">
        <v>3374158.6248479998</v>
      </c>
      <c r="G32" s="22">
        <v>2109679.8799200002</v>
      </c>
      <c r="H32" s="22">
        <v>1956320.1115220001</v>
      </c>
      <c r="I32" s="22">
        <v>361476.65885599999</v>
      </c>
      <c r="J32" s="22">
        <v>184585.69369099999</v>
      </c>
      <c r="K32" s="22">
        <v>19646200</v>
      </c>
      <c r="L32" s="22"/>
      <c r="M32" s="22"/>
      <c r="N32" s="22">
        <v>1994411.168607</v>
      </c>
      <c r="O32" s="22">
        <v>1653293.57907</v>
      </c>
      <c r="P32" s="22"/>
      <c r="Q32" s="22">
        <v>0</v>
      </c>
      <c r="R32" s="22">
        <v>0</v>
      </c>
      <c r="S32" s="22">
        <v>0</v>
      </c>
      <c r="T32" s="22">
        <v>348969.39121600002</v>
      </c>
      <c r="U32" s="22">
        <v>0</v>
      </c>
      <c r="V32" s="22">
        <v>29395.989752000001</v>
      </c>
      <c r="W32" s="22">
        <v>0</v>
      </c>
      <c r="X32" s="22">
        <v>0</v>
      </c>
      <c r="Y32" s="22">
        <v>0</v>
      </c>
    </row>
    <row r="33" spans="1:25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/>
      <c r="F33" s="22">
        <v>2886773.3752000001</v>
      </c>
      <c r="G33" s="22">
        <v>177389.7684</v>
      </c>
      <c r="H33" s="22">
        <v>15542629.619519999</v>
      </c>
      <c r="I33" s="22">
        <v>0</v>
      </c>
      <c r="J33" s="22">
        <v>5619856.6509999996</v>
      </c>
      <c r="K33" s="22">
        <v>0</v>
      </c>
      <c r="L33" s="22"/>
      <c r="M33" s="22"/>
      <c r="N33" s="22">
        <v>1549664.8067699999</v>
      </c>
      <c r="O33" s="22">
        <v>3203416.37616</v>
      </c>
      <c r="P33" s="22"/>
      <c r="Q33" s="22">
        <v>0</v>
      </c>
      <c r="R33" s="22">
        <v>0</v>
      </c>
      <c r="S33" s="22">
        <v>0</v>
      </c>
      <c r="T33" s="22">
        <v>507160.35525999998</v>
      </c>
      <c r="U33" s="22">
        <v>0</v>
      </c>
      <c r="V33" s="22">
        <v>88201.656117999999</v>
      </c>
      <c r="W33" s="22">
        <v>0</v>
      </c>
      <c r="X33" s="22">
        <v>0</v>
      </c>
      <c r="Y33" s="22">
        <v>0</v>
      </c>
    </row>
    <row r="34" spans="1:25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/>
      <c r="F34" s="22">
        <v>1316437.2593950001</v>
      </c>
      <c r="G34" s="22">
        <v>0</v>
      </c>
      <c r="H34" s="22">
        <v>6316407.7581169996</v>
      </c>
      <c r="I34" s="22">
        <v>0</v>
      </c>
      <c r="J34" s="22">
        <v>0</v>
      </c>
      <c r="K34" s="22">
        <v>0</v>
      </c>
      <c r="L34" s="22"/>
      <c r="M34" s="22"/>
      <c r="N34" s="22">
        <v>1578462.397197</v>
      </c>
      <c r="O34" s="22">
        <v>1451708.7825209999</v>
      </c>
      <c r="P34" s="22"/>
      <c r="Q34" s="22">
        <v>0</v>
      </c>
      <c r="R34" s="22">
        <v>0</v>
      </c>
      <c r="S34" s="22">
        <v>0</v>
      </c>
      <c r="T34" s="22">
        <v>251306.682627</v>
      </c>
      <c r="U34" s="22">
        <v>0</v>
      </c>
      <c r="V34" s="22">
        <v>41455.692964000002</v>
      </c>
      <c r="W34" s="22">
        <v>0</v>
      </c>
      <c r="X34" s="22">
        <v>0</v>
      </c>
      <c r="Y34" s="22">
        <v>0</v>
      </c>
    </row>
    <row r="35" spans="1:25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/>
      <c r="F35" s="22">
        <v>788729.54737499997</v>
      </c>
      <c r="G35" s="22">
        <v>867279.00419999997</v>
      </c>
      <c r="H35" s="22">
        <v>169397.33014199999</v>
      </c>
      <c r="I35" s="22">
        <v>63681.742058999997</v>
      </c>
      <c r="J35" s="22">
        <v>1024806.213522</v>
      </c>
      <c r="K35" s="22">
        <v>2443778</v>
      </c>
      <c r="L35" s="22"/>
      <c r="M35" s="22"/>
      <c r="N35" s="22">
        <v>301253.37599999999</v>
      </c>
      <c r="O35" s="22">
        <v>468213.47360000003</v>
      </c>
      <c r="P35" s="22"/>
      <c r="Q35" s="22">
        <v>0</v>
      </c>
      <c r="R35" s="22">
        <v>0</v>
      </c>
      <c r="S35" s="22">
        <v>0</v>
      </c>
      <c r="T35" s="22">
        <v>15185.02311</v>
      </c>
      <c r="U35" s="22">
        <v>0</v>
      </c>
      <c r="V35" s="22">
        <v>11802.834524</v>
      </c>
      <c r="W35" s="22">
        <v>0</v>
      </c>
      <c r="X35" s="22">
        <v>0</v>
      </c>
      <c r="Y35" s="22">
        <v>0</v>
      </c>
    </row>
    <row r="36" spans="1:25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/>
      <c r="F36" s="22">
        <v>5281085.6043750001</v>
      </c>
      <c r="G36" s="22">
        <v>315330.55</v>
      </c>
      <c r="H36" s="22">
        <v>103607.77499999999</v>
      </c>
      <c r="I36" s="22">
        <v>887416.83</v>
      </c>
      <c r="J36" s="22">
        <v>24044813.847344</v>
      </c>
      <c r="K36" s="22">
        <v>54686634</v>
      </c>
      <c r="L36" s="22"/>
      <c r="M36" s="22"/>
      <c r="N36" s="22">
        <v>4254756.1031360002</v>
      </c>
      <c r="O36" s="22">
        <v>11490973.32725</v>
      </c>
      <c r="P36" s="22"/>
      <c r="Q36" s="22">
        <v>430778.53033600003</v>
      </c>
      <c r="R36" s="22">
        <v>42863.960249999996</v>
      </c>
      <c r="S36" s="22">
        <v>0</v>
      </c>
      <c r="T36" s="22">
        <v>573562.29791099997</v>
      </c>
      <c r="U36" s="22">
        <v>310050.68745899998</v>
      </c>
      <c r="V36" s="22">
        <v>444067.82204200001</v>
      </c>
      <c r="W36" s="22">
        <v>0</v>
      </c>
      <c r="X36" s="22">
        <v>0</v>
      </c>
      <c r="Y36" s="22">
        <v>0</v>
      </c>
    </row>
    <row r="37" spans="1:25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/>
      <c r="F37" s="22">
        <v>2108862.3956399998</v>
      </c>
      <c r="G37" s="22">
        <v>0</v>
      </c>
      <c r="H37" s="22">
        <v>16747413.05336</v>
      </c>
      <c r="I37" s="22">
        <v>711819.64229999995</v>
      </c>
      <c r="J37" s="22">
        <v>6269564.5914000003</v>
      </c>
      <c r="K37" s="22">
        <v>39870</v>
      </c>
      <c r="L37" s="22"/>
      <c r="M37" s="22"/>
      <c r="N37" s="22">
        <v>2431453.0638199998</v>
      </c>
      <c r="O37" s="22">
        <v>6699326.5805200003</v>
      </c>
      <c r="P37" s="22"/>
      <c r="Q37" s="22">
        <v>0</v>
      </c>
      <c r="R37" s="22">
        <v>0</v>
      </c>
      <c r="S37" s="22">
        <v>0</v>
      </c>
      <c r="T37" s="22">
        <v>763582.84915999998</v>
      </c>
      <c r="U37" s="22">
        <v>0</v>
      </c>
      <c r="V37" s="22">
        <v>189457.15071399999</v>
      </c>
      <c r="W37" s="22">
        <v>0</v>
      </c>
      <c r="X37" s="22">
        <v>0</v>
      </c>
      <c r="Y37" s="22">
        <v>0</v>
      </c>
    </row>
    <row r="38" spans="1:25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/>
      <c r="F38" s="22">
        <v>4927490.1200940004</v>
      </c>
      <c r="G38" s="22">
        <v>2071428.4505410001</v>
      </c>
      <c r="H38" s="22">
        <v>8638013.3845329992</v>
      </c>
      <c r="I38" s="22">
        <v>0</v>
      </c>
      <c r="J38" s="22">
        <v>2917230.3053469998</v>
      </c>
      <c r="K38" s="22">
        <v>0</v>
      </c>
      <c r="L38" s="22"/>
      <c r="M38" s="22"/>
      <c r="N38" s="22">
        <v>3574129.557978</v>
      </c>
      <c r="O38" s="22">
        <v>2026406.2081249999</v>
      </c>
      <c r="P38" s="22"/>
      <c r="Q38" s="22">
        <v>1367.950486</v>
      </c>
      <c r="R38" s="22">
        <v>0</v>
      </c>
      <c r="S38" s="22">
        <v>0</v>
      </c>
      <c r="T38" s="22">
        <v>0</v>
      </c>
      <c r="U38" s="22">
        <v>0</v>
      </c>
      <c r="V38" s="22">
        <v>29776.059593999998</v>
      </c>
      <c r="W38" s="22">
        <v>0</v>
      </c>
      <c r="X38" s="22">
        <v>0</v>
      </c>
      <c r="Y38" s="22">
        <v>0</v>
      </c>
    </row>
    <row r="39" spans="1:25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/>
      <c r="F39" s="22">
        <v>2969135.6428080001</v>
      </c>
      <c r="G39" s="22">
        <v>1342428.3321120001</v>
      </c>
      <c r="H39" s="22">
        <v>1746345.2019519999</v>
      </c>
      <c r="I39" s="22">
        <v>305254.79417800001</v>
      </c>
      <c r="J39" s="22">
        <v>243705.50399999999</v>
      </c>
      <c r="K39" s="22">
        <v>19629</v>
      </c>
      <c r="L39" s="22"/>
      <c r="M39" s="22"/>
      <c r="N39" s="22">
        <v>1608933.64592</v>
      </c>
      <c r="O39" s="22">
        <v>325851.01984999998</v>
      </c>
      <c r="P39" s="22"/>
      <c r="Q39" s="22">
        <v>0</v>
      </c>
      <c r="R39" s="22">
        <v>0</v>
      </c>
      <c r="S39" s="22">
        <v>0</v>
      </c>
      <c r="T39" s="22">
        <v>151484.91385700001</v>
      </c>
      <c r="U39" s="22">
        <v>0</v>
      </c>
      <c r="V39" s="22">
        <v>6644.0162479999999</v>
      </c>
      <c r="W39" s="22">
        <v>0</v>
      </c>
      <c r="X39" s="22">
        <v>0</v>
      </c>
      <c r="Y39" s="22">
        <v>0</v>
      </c>
    </row>
    <row r="40" spans="1:25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/>
      <c r="F40" s="22">
        <v>223946.588093</v>
      </c>
      <c r="G40" s="22">
        <v>283343.44725799997</v>
      </c>
      <c r="H40" s="22">
        <v>9992429.1941180006</v>
      </c>
      <c r="I40" s="22">
        <v>0</v>
      </c>
      <c r="J40" s="22">
        <v>3388009.0985440002</v>
      </c>
      <c r="K40" s="22">
        <v>0</v>
      </c>
      <c r="L40" s="22"/>
      <c r="M40" s="22"/>
      <c r="N40" s="22">
        <v>507065.81020200002</v>
      </c>
      <c r="O40" s="22">
        <v>2467487.67331</v>
      </c>
      <c r="P40" s="22"/>
      <c r="Q40" s="22">
        <v>1062.783126</v>
      </c>
      <c r="R40" s="22">
        <v>0</v>
      </c>
      <c r="S40" s="22">
        <v>0</v>
      </c>
      <c r="T40" s="22">
        <v>606972.076718</v>
      </c>
      <c r="U40" s="22">
        <v>0</v>
      </c>
      <c r="V40" s="22">
        <v>66282.478967999996</v>
      </c>
      <c r="W40" s="22">
        <v>0</v>
      </c>
      <c r="X40" s="22">
        <v>0</v>
      </c>
      <c r="Y40" s="22">
        <v>0</v>
      </c>
    </row>
    <row r="41" spans="1:25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/>
      <c r="F41" s="22">
        <v>5215475.8477119999</v>
      </c>
      <c r="G41" s="22">
        <v>263675.17855800001</v>
      </c>
      <c r="H41" s="22">
        <v>30295351.28088</v>
      </c>
      <c r="I41" s="22">
        <v>426082.72360500001</v>
      </c>
      <c r="J41" s="22">
        <v>17587066.46088</v>
      </c>
      <c r="K41" s="22">
        <v>0</v>
      </c>
      <c r="L41" s="22"/>
      <c r="M41" s="22"/>
      <c r="N41" s="22">
        <v>4628172.4052959997</v>
      </c>
      <c r="O41" s="22">
        <v>13043043.758986</v>
      </c>
      <c r="P41" s="22"/>
      <c r="Q41" s="22">
        <v>0</v>
      </c>
      <c r="R41" s="22">
        <v>0</v>
      </c>
      <c r="S41" s="22">
        <v>0</v>
      </c>
      <c r="T41" s="22">
        <v>918848.89837399998</v>
      </c>
      <c r="U41" s="22">
        <v>0</v>
      </c>
      <c r="V41" s="22">
        <v>423714.83160799998</v>
      </c>
      <c r="W41" s="22">
        <v>0</v>
      </c>
      <c r="X41" s="22">
        <v>0</v>
      </c>
      <c r="Y41" s="22">
        <v>0</v>
      </c>
    </row>
    <row r="42" spans="1:25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/>
      <c r="F42" s="22">
        <v>4223913.25875</v>
      </c>
      <c r="G42" s="22">
        <v>769723.57920000004</v>
      </c>
      <c r="H42" s="22">
        <v>19532686.94424</v>
      </c>
      <c r="I42" s="22">
        <v>400097.99778799998</v>
      </c>
      <c r="J42" s="22">
        <v>7158465.2426399998</v>
      </c>
      <c r="K42" s="22">
        <v>0</v>
      </c>
      <c r="L42" s="22"/>
      <c r="M42" s="22"/>
      <c r="N42" s="22">
        <v>3951008.7199200001</v>
      </c>
      <c r="O42" s="22">
        <v>8940755.0989759993</v>
      </c>
      <c r="P42" s="22"/>
      <c r="Q42" s="22">
        <v>0</v>
      </c>
      <c r="R42" s="22">
        <v>0</v>
      </c>
      <c r="S42" s="22">
        <v>0</v>
      </c>
      <c r="T42" s="22">
        <v>613220.50841999997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</row>
    <row r="43" spans="1:25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/>
      <c r="F43" s="22">
        <v>1210943.03</v>
      </c>
      <c r="G43" s="22">
        <v>621869.22</v>
      </c>
      <c r="H43" s="22">
        <v>3419426.65</v>
      </c>
      <c r="I43" s="22">
        <v>0</v>
      </c>
      <c r="J43" s="22">
        <v>0</v>
      </c>
      <c r="K43" s="22">
        <v>0</v>
      </c>
      <c r="L43" s="22"/>
      <c r="M43" s="22"/>
      <c r="N43" s="22">
        <v>395344.65481199999</v>
      </c>
      <c r="O43" s="22">
        <v>421649.58821399999</v>
      </c>
      <c r="P43" s="22"/>
      <c r="Q43" s="22">
        <v>93064.980674000006</v>
      </c>
      <c r="R43" s="22">
        <v>4450.432382</v>
      </c>
      <c r="S43" s="22">
        <v>0</v>
      </c>
      <c r="T43" s="22">
        <v>192834.01713200001</v>
      </c>
      <c r="U43" s="22">
        <v>0</v>
      </c>
      <c r="V43" s="22">
        <v>10710.257098</v>
      </c>
      <c r="W43" s="22">
        <v>0</v>
      </c>
      <c r="X43" s="22">
        <v>0</v>
      </c>
      <c r="Y43" s="22">
        <v>0</v>
      </c>
    </row>
    <row r="44" spans="1:25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/>
      <c r="F44" s="22">
        <v>1933163.6701799999</v>
      </c>
      <c r="G44" s="22">
        <v>3079429.2339240001</v>
      </c>
      <c r="H44" s="22">
        <v>10783546.1733</v>
      </c>
      <c r="I44" s="22">
        <v>0</v>
      </c>
      <c r="J44" s="22">
        <v>6695541.5574000003</v>
      </c>
      <c r="K44" s="22">
        <v>88242</v>
      </c>
      <c r="L44" s="22"/>
      <c r="M44" s="22"/>
      <c r="N44" s="22">
        <v>1280291.6191809999</v>
      </c>
      <c r="O44" s="22">
        <v>2210112.2979029999</v>
      </c>
      <c r="P44" s="22"/>
      <c r="Q44" s="22">
        <v>30138.603791000001</v>
      </c>
      <c r="R44" s="22">
        <v>29216.175627000001</v>
      </c>
      <c r="S44" s="22">
        <v>0</v>
      </c>
      <c r="T44" s="22">
        <v>191442.812878</v>
      </c>
      <c r="U44" s="22">
        <v>68816.033723999994</v>
      </c>
      <c r="V44" s="22">
        <v>0</v>
      </c>
      <c r="W44" s="22">
        <v>0</v>
      </c>
      <c r="X44" s="22">
        <v>0</v>
      </c>
      <c r="Y44" s="22">
        <v>0</v>
      </c>
    </row>
    <row r="45" spans="1:25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/>
      <c r="F45" s="22">
        <v>29667340.214928001</v>
      </c>
      <c r="G45" s="22">
        <v>1492191.3548069999</v>
      </c>
      <c r="H45" s="22">
        <v>9356125.9095259998</v>
      </c>
      <c r="I45" s="22">
        <v>0</v>
      </c>
      <c r="J45" s="22">
        <v>1829780.093622</v>
      </c>
      <c r="K45" s="22">
        <v>0</v>
      </c>
      <c r="L45" s="22"/>
      <c r="M45" s="22"/>
      <c r="N45" s="22">
        <v>16892873.050797001</v>
      </c>
      <c r="O45" s="22">
        <v>3571403.3385999999</v>
      </c>
      <c r="P45" s="22"/>
      <c r="Q45" s="22">
        <v>1877498.3631160001</v>
      </c>
      <c r="R45" s="22">
        <v>98716.831355000002</v>
      </c>
      <c r="S45" s="22">
        <v>0</v>
      </c>
      <c r="T45" s="22">
        <v>988484.76667499996</v>
      </c>
      <c r="U45" s="22">
        <v>0</v>
      </c>
      <c r="V45" s="22">
        <v>42160.671915999999</v>
      </c>
      <c r="W45" s="22">
        <v>0</v>
      </c>
      <c r="X45" s="22">
        <v>0</v>
      </c>
      <c r="Y45" s="22">
        <v>0</v>
      </c>
    </row>
    <row r="46" spans="1:25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/>
      <c r="F46" s="22">
        <v>2014071.3270709999</v>
      </c>
      <c r="G46" s="22">
        <v>2340333.5087560001</v>
      </c>
      <c r="H46" s="22">
        <v>9072047.5550870001</v>
      </c>
      <c r="I46" s="22">
        <v>0</v>
      </c>
      <c r="J46" s="22">
        <v>248587.40902799999</v>
      </c>
      <c r="K46" s="22">
        <v>388564</v>
      </c>
      <c r="L46" s="22"/>
      <c r="M46" s="22"/>
      <c r="N46" s="22">
        <v>1203044.527674</v>
      </c>
      <c r="O46" s="22">
        <v>880265.85061800003</v>
      </c>
      <c r="P46" s="22"/>
      <c r="Q46" s="22">
        <v>40219.762941000001</v>
      </c>
      <c r="R46" s="22">
        <v>9438.8321400000004</v>
      </c>
      <c r="S46" s="22">
        <v>0</v>
      </c>
      <c r="T46" s="22">
        <v>0</v>
      </c>
      <c r="U46" s="22">
        <v>82398.769291999997</v>
      </c>
      <c r="V46" s="22">
        <v>57990.906799999997</v>
      </c>
      <c r="W46" s="22">
        <v>0</v>
      </c>
      <c r="X46" s="22">
        <v>0</v>
      </c>
      <c r="Y46" s="22">
        <v>0</v>
      </c>
    </row>
    <row r="47" spans="1:25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/>
      <c r="F47" s="22">
        <v>17450468.017999999</v>
      </c>
      <c r="G47" s="22">
        <v>1036644.175104</v>
      </c>
      <c r="H47" s="22">
        <v>52678119.01743</v>
      </c>
      <c r="I47" s="22">
        <v>0</v>
      </c>
      <c r="J47" s="22">
        <v>27826915.845869999</v>
      </c>
      <c r="K47" s="22">
        <v>623537</v>
      </c>
      <c r="L47" s="22"/>
      <c r="M47" s="22"/>
      <c r="N47" s="22">
        <v>10280363.969848</v>
      </c>
      <c r="O47" s="22">
        <v>13463486.315427</v>
      </c>
      <c r="P47" s="22"/>
      <c r="Q47" s="22">
        <v>625479.76893400005</v>
      </c>
      <c r="R47" s="22">
        <v>434106.33249599999</v>
      </c>
      <c r="S47" s="22">
        <v>0</v>
      </c>
      <c r="T47" s="22">
        <v>539324.02958500001</v>
      </c>
      <c r="U47" s="22">
        <v>0</v>
      </c>
      <c r="V47" s="22">
        <v>302474.03207399999</v>
      </c>
      <c r="W47" s="22">
        <v>0</v>
      </c>
      <c r="X47" s="22">
        <v>0</v>
      </c>
      <c r="Y47" s="22">
        <v>0</v>
      </c>
    </row>
    <row r="48" spans="1:25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/>
      <c r="F48" s="22">
        <v>2132848.922086</v>
      </c>
      <c r="G48" s="22">
        <v>0</v>
      </c>
      <c r="H48" s="22">
        <v>106756469.721</v>
      </c>
      <c r="I48" s="22">
        <v>0</v>
      </c>
      <c r="J48" s="22">
        <v>0</v>
      </c>
      <c r="K48" s="22">
        <v>2184966</v>
      </c>
      <c r="L48" s="22"/>
      <c r="M48" s="22"/>
      <c r="N48" s="22">
        <v>2730234.1412499999</v>
      </c>
      <c r="O48" s="22">
        <v>27089697.719250001</v>
      </c>
      <c r="P48" s="22"/>
      <c r="Q48" s="22">
        <v>0</v>
      </c>
      <c r="R48" s="22">
        <v>0</v>
      </c>
      <c r="S48" s="22">
        <v>0</v>
      </c>
      <c r="T48" s="22">
        <v>4914689.3038799996</v>
      </c>
      <c r="U48" s="22">
        <v>0</v>
      </c>
      <c r="V48" s="22">
        <v>1054420.459246</v>
      </c>
      <c r="W48" s="22">
        <v>149809.42250399999</v>
      </c>
      <c r="X48" s="22">
        <v>0</v>
      </c>
      <c r="Y48" s="22">
        <v>0</v>
      </c>
    </row>
    <row r="49" spans="1:25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/>
      <c r="F49" s="22">
        <v>1896972.3323260001</v>
      </c>
      <c r="G49" s="22">
        <v>2014584.011802</v>
      </c>
      <c r="H49" s="22">
        <v>14706934.893316001</v>
      </c>
      <c r="I49" s="22">
        <v>0</v>
      </c>
      <c r="J49" s="22">
        <v>5835467.6465069996</v>
      </c>
      <c r="K49" s="22">
        <v>20043</v>
      </c>
      <c r="L49" s="22"/>
      <c r="M49" s="22"/>
      <c r="N49" s="22">
        <v>1739443.3273730001</v>
      </c>
      <c r="O49" s="22">
        <v>2862229.3189869998</v>
      </c>
      <c r="P49" s="22"/>
      <c r="Q49" s="22">
        <v>0</v>
      </c>
      <c r="R49" s="22">
        <v>0</v>
      </c>
      <c r="S49" s="22">
        <v>0</v>
      </c>
      <c r="T49" s="22">
        <v>83347.110451</v>
      </c>
      <c r="U49" s="22">
        <v>0</v>
      </c>
      <c r="V49" s="22">
        <v>94903.11735</v>
      </c>
      <c r="W49" s="22">
        <v>0</v>
      </c>
      <c r="X49" s="22">
        <v>0</v>
      </c>
      <c r="Y49" s="22">
        <v>0</v>
      </c>
    </row>
    <row r="50" spans="1:25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/>
      <c r="F50" s="22">
        <v>9052793.5448000003</v>
      </c>
      <c r="G50" s="22">
        <v>865833.15015</v>
      </c>
      <c r="H50" s="22">
        <v>6614504.2040799996</v>
      </c>
      <c r="I50" s="22">
        <v>414403.6666</v>
      </c>
      <c r="J50" s="22">
        <v>1279625.2437199999</v>
      </c>
      <c r="K50" s="22">
        <v>881539</v>
      </c>
      <c r="L50" s="22"/>
      <c r="M50" s="22"/>
      <c r="N50" s="22">
        <v>4453161.0007499997</v>
      </c>
      <c r="O50" s="22">
        <v>1224914.9709999999</v>
      </c>
      <c r="P50" s="22"/>
      <c r="Q50" s="22">
        <v>0</v>
      </c>
      <c r="R50" s="22">
        <v>0</v>
      </c>
      <c r="S50" s="22">
        <v>0</v>
      </c>
      <c r="T50" s="22">
        <v>462138.87589999998</v>
      </c>
      <c r="U50" s="22">
        <v>0</v>
      </c>
      <c r="V50" s="22">
        <v>24411.228196</v>
      </c>
      <c r="W50" s="22">
        <v>0</v>
      </c>
      <c r="X50" s="22">
        <v>0</v>
      </c>
      <c r="Y50" s="22">
        <v>0</v>
      </c>
    </row>
    <row r="51" spans="1:25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/>
      <c r="F51" s="22">
        <v>5635414.703648</v>
      </c>
      <c r="G51" s="22">
        <v>715675.93253600004</v>
      </c>
      <c r="H51" s="22">
        <v>11724668.967631999</v>
      </c>
      <c r="I51" s="22">
        <v>0</v>
      </c>
      <c r="J51" s="22">
        <v>18100995.993584</v>
      </c>
      <c r="K51" s="22">
        <v>0</v>
      </c>
      <c r="L51" s="22"/>
      <c r="M51" s="22"/>
      <c r="N51" s="22">
        <v>4967405.2099200003</v>
      </c>
      <c r="O51" s="22">
        <v>6768800.1080700001</v>
      </c>
      <c r="P51" s="22"/>
      <c r="Q51" s="22">
        <v>0</v>
      </c>
      <c r="R51" s="22">
        <v>0</v>
      </c>
      <c r="S51" s="22">
        <v>0</v>
      </c>
      <c r="T51" s="22">
        <v>507484.22016600001</v>
      </c>
      <c r="U51" s="22">
        <v>0</v>
      </c>
      <c r="V51" s="22">
        <v>345916.53415600001</v>
      </c>
      <c r="W51" s="22">
        <v>0</v>
      </c>
      <c r="X51" s="22">
        <v>0</v>
      </c>
      <c r="Y51" s="22">
        <v>0</v>
      </c>
    </row>
    <row r="52" spans="1:25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/>
      <c r="F52" s="22">
        <v>2239724.651056</v>
      </c>
      <c r="G52" s="22">
        <v>1673912.6372849999</v>
      </c>
      <c r="H52" s="22">
        <v>12456334.578304</v>
      </c>
      <c r="I52" s="22">
        <v>0</v>
      </c>
      <c r="J52" s="22">
        <v>0</v>
      </c>
      <c r="K52" s="22">
        <v>0</v>
      </c>
      <c r="L52" s="22"/>
      <c r="M52" s="22"/>
      <c r="N52" s="22">
        <v>1395798.52884</v>
      </c>
      <c r="O52" s="22">
        <v>2121753.2495400002</v>
      </c>
      <c r="P52" s="22"/>
      <c r="Q52" s="22">
        <v>0</v>
      </c>
      <c r="R52" s="22">
        <v>0</v>
      </c>
      <c r="S52" s="22">
        <v>0</v>
      </c>
      <c r="T52" s="22">
        <v>682342.19770500006</v>
      </c>
      <c r="U52" s="22">
        <v>0</v>
      </c>
      <c r="V52" s="22">
        <v>37056.790571999998</v>
      </c>
      <c r="W52" s="22">
        <v>0</v>
      </c>
      <c r="X52" s="22">
        <v>0</v>
      </c>
      <c r="Y52" s="22">
        <v>0</v>
      </c>
    </row>
    <row r="53" spans="1:25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/>
      <c r="F53" s="22">
        <v>9056257.3233000003</v>
      </c>
      <c r="G53" s="22">
        <v>1092816.7679999999</v>
      </c>
      <c r="H53" s="22">
        <v>39801938.126000002</v>
      </c>
      <c r="I53" s="22">
        <v>0</v>
      </c>
      <c r="J53" s="22">
        <v>1118018.0120000001</v>
      </c>
      <c r="K53" s="22">
        <v>0</v>
      </c>
      <c r="L53" s="22"/>
      <c r="M53" s="22"/>
      <c r="N53" s="22">
        <v>7542714.8518399997</v>
      </c>
      <c r="O53" s="22">
        <v>18996710.063561998</v>
      </c>
      <c r="P53" s="22"/>
      <c r="Q53" s="22">
        <v>0</v>
      </c>
      <c r="R53" s="22">
        <v>0</v>
      </c>
      <c r="S53" s="22">
        <v>0</v>
      </c>
      <c r="T53" s="22">
        <v>0</v>
      </c>
      <c r="U53" s="22">
        <v>232891.10913600001</v>
      </c>
      <c r="V53" s="22">
        <v>126316.59845400001</v>
      </c>
      <c r="W53" s="22">
        <v>0</v>
      </c>
      <c r="X53" s="22">
        <v>0</v>
      </c>
      <c r="Y53" s="22">
        <v>0</v>
      </c>
    </row>
    <row r="54" spans="1:25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/>
      <c r="F54" s="22">
        <v>1394647.905664</v>
      </c>
      <c r="G54" s="22">
        <v>65126.18043</v>
      </c>
      <c r="H54" s="22">
        <v>8576696.1645379998</v>
      </c>
      <c r="I54" s="22">
        <v>0</v>
      </c>
      <c r="J54" s="22">
        <v>6681704.341453</v>
      </c>
      <c r="K54" s="22">
        <v>0</v>
      </c>
      <c r="L54" s="22"/>
      <c r="M54" s="22"/>
      <c r="N54" s="22">
        <v>1265830.6325719999</v>
      </c>
      <c r="O54" s="22">
        <v>2444835.8075600001</v>
      </c>
      <c r="P54" s="22"/>
      <c r="Q54" s="22">
        <v>46727.872444000001</v>
      </c>
      <c r="R54" s="22">
        <v>6129.7926399999997</v>
      </c>
      <c r="S54" s="22">
        <v>0</v>
      </c>
      <c r="T54" s="22">
        <v>593930.27543499996</v>
      </c>
      <c r="U54" s="22">
        <v>0</v>
      </c>
      <c r="V54" s="22">
        <v>87315.372310000006</v>
      </c>
      <c r="W54" s="22">
        <v>19208.475648</v>
      </c>
      <c r="X54" s="22">
        <v>0</v>
      </c>
      <c r="Y54" s="22">
        <v>0</v>
      </c>
    </row>
    <row r="55" spans="1:25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/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/>
      <c r="M55" s="22"/>
      <c r="N55" s="22">
        <v>0</v>
      </c>
      <c r="O55" s="22">
        <v>0</v>
      </c>
      <c r="P55" s="22"/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</row>
    <row r="56" spans="1:25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/>
      <c r="F56" s="22">
        <v>1479344.46016</v>
      </c>
      <c r="G56" s="22">
        <v>2021337.829658</v>
      </c>
      <c r="H56" s="22">
        <v>7619569.8320699995</v>
      </c>
      <c r="I56" s="22">
        <v>118836.24036</v>
      </c>
      <c r="J56" s="22">
        <v>2258996.8011449999</v>
      </c>
      <c r="K56" s="22">
        <v>0</v>
      </c>
      <c r="L56" s="22"/>
      <c r="M56" s="22"/>
      <c r="N56" s="22">
        <v>945975.48767399997</v>
      </c>
      <c r="O56" s="22">
        <v>1290803.5515650001</v>
      </c>
      <c r="P56" s="22"/>
      <c r="Q56" s="22">
        <v>68899.876271999994</v>
      </c>
      <c r="R56" s="22">
        <v>35072.351215000002</v>
      </c>
      <c r="S56" s="22">
        <v>0</v>
      </c>
      <c r="T56" s="22">
        <v>256443.93417600001</v>
      </c>
      <c r="U56" s="22">
        <v>0</v>
      </c>
      <c r="V56" s="22">
        <v>29444.690869999999</v>
      </c>
      <c r="W56" s="22">
        <v>0</v>
      </c>
      <c r="X56" s="22">
        <v>0</v>
      </c>
      <c r="Y56" s="22">
        <v>0</v>
      </c>
    </row>
    <row r="57" spans="1:25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/>
      <c r="F57" s="22">
        <v>7918219.5283730002</v>
      </c>
      <c r="G57" s="22">
        <v>1317260.7905220001</v>
      </c>
      <c r="H57" s="22">
        <v>17009237.53105</v>
      </c>
      <c r="I57" s="22">
        <v>0</v>
      </c>
      <c r="J57" s="22">
        <v>5497254.315196</v>
      </c>
      <c r="K57" s="22">
        <v>0</v>
      </c>
      <c r="L57" s="22"/>
      <c r="M57" s="22"/>
      <c r="N57" s="22">
        <v>7077343.5192489997</v>
      </c>
      <c r="O57" s="22">
        <v>5823821.0822959999</v>
      </c>
      <c r="P57" s="22"/>
      <c r="Q57" s="22">
        <v>41991.522771000004</v>
      </c>
      <c r="R57" s="22">
        <v>34554.084556000002</v>
      </c>
      <c r="S57" s="22">
        <v>0</v>
      </c>
      <c r="T57" s="22">
        <v>2006020.2685710001</v>
      </c>
      <c r="U57" s="22">
        <v>0</v>
      </c>
      <c r="V57" s="22">
        <v>146845.33679</v>
      </c>
      <c r="W57" s="22">
        <v>0</v>
      </c>
      <c r="X57" s="22">
        <v>0</v>
      </c>
      <c r="Y57" s="22">
        <v>0</v>
      </c>
    </row>
    <row r="58" spans="1:25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/>
      <c r="F58" s="22">
        <v>3570194.7061200002</v>
      </c>
      <c r="G58" s="22">
        <v>1228593.8691</v>
      </c>
      <c r="H58" s="22">
        <v>26951775.75488</v>
      </c>
      <c r="I58" s="22">
        <v>474974.143446</v>
      </c>
      <c r="J58" s="22">
        <v>0</v>
      </c>
      <c r="K58" s="22">
        <v>0</v>
      </c>
      <c r="L58" s="22"/>
      <c r="M58" s="22"/>
      <c r="N58" s="22">
        <v>2267933.6984379999</v>
      </c>
      <c r="O58" s="22">
        <v>8842130.359375</v>
      </c>
      <c r="P58" s="22"/>
      <c r="Q58" s="22">
        <v>174453.20621199999</v>
      </c>
      <c r="R58" s="22">
        <v>60649.240624999999</v>
      </c>
      <c r="S58" s="22">
        <v>0</v>
      </c>
      <c r="T58" s="22">
        <v>406060.17068500002</v>
      </c>
      <c r="U58" s="22">
        <v>0</v>
      </c>
      <c r="V58" s="22">
        <v>203702.04384</v>
      </c>
      <c r="W58" s="22">
        <v>0</v>
      </c>
      <c r="X58" s="22">
        <v>0</v>
      </c>
      <c r="Y58" s="22">
        <v>0</v>
      </c>
    </row>
    <row r="59" spans="1:25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/>
      <c r="F59" s="22">
        <v>2562835.530456</v>
      </c>
      <c r="G59" s="22">
        <v>486168.37153800001</v>
      </c>
      <c r="H59" s="22">
        <v>15595254.528798001</v>
      </c>
      <c r="I59" s="22">
        <v>0</v>
      </c>
      <c r="J59" s="22">
        <v>2123.1549060000002</v>
      </c>
      <c r="K59" s="22">
        <v>0</v>
      </c>
      <c r="L59" s="22"/>
      <c r="M59" s="22"/>
      <c r="N59" s="22">
        <v>1025227.787913</v>
      </c>
      <c r="O59" s="22">
        <v>2219292.2317499998</v>
      </c>
      <c r="P59" s="22"/>
      <c r="Q59" s="22">
        <v>0</v>
      </c>
      <c r="R59" s="22">
        <v>0</v>
      </c>
      <c r="S59" s="22">
        <v>0</v>
      </c>
      <c r="T59" s="22">
        <v>730156.43313100003</v>
      </c>
      <c r="U59" s="22">
        <v>0</v>
      </c>
      <c r="V59" s="22">
        <v>74399.337190000006</v>
      </c>
      <c r="W59" s="22">
        <v>0</v>
      </c>
      <c r="X59" s="22">
        <v>0</v>
      </c>
      <c r="Y59" s="22">
        <v>0</v>
      </c>
    </row>
    <row r="60" spans="1:25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/>
      <c r="F60" s="22">
        <v>847306.2</v>
      </c>
      <c r="G60" s="22">
        <v>225494.88800000001</v>
      </c>
      <c r="H60" s="22">
        <v>16254556.630000001</v>
      </c>
      <c r="I60" s="22">
        <v>0</v>
      </c>
      <c r="J60" s="22">
        <v>8430356.7400000002</v>
      </c>
      <c r="K60" s="22">
        <v>0</v>
      </c>
      <c r="L60" s="22"/>
      <c r="M60" s="22"/>
      <c r="N60" s="22">
        <v>627358.62475199997</v>
      </c>
      <c r="O60" s="22">
        <v>4709547.5169599997</v>
      </c>
      <c r="P60" s="22"/>
      <c r="Q60" s="22">
        <v>0</v>
      </c>
      <c r="R60" s="22">
        <v>0</v>
      </c>
      <c r="S60" s="22">
        <v>0</v>
      </c>
      <c r="T60" s="22">
        <v>838166.62156799994</v>
      </c>
      <c r="U60" s="22">
        <v>207130.61124</v>
      </c>
      <c r="V60" s="22">
        <v>134812.463468</v>
      </c>
      <c r="W60" s="22">
        <v>0</v>
      </c>
      <c r="X60" s="22">
        <v>0</v>
      </c>
      <c r="Y60" s="22">
        <v>0</v>
      </c>
    </row>
    <row r="61" spans="1:25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/>
      <c r="F61" s="22">
        <v>803339.80272000004</v>
      </c>
      <c r="G61" s="22">
        <v>1087.6135200000001</v>
      </c>
      <c r="H61" s="22">
        <v>39377291.833875</v>
      </c>
      <c r="I61" s="22">
        <v>118537.31807199999</v>
      </c>
      <c r="J61" s="22">
        <v>8199010.831065</v>
      </c>
      <c r="K61" s="22">
        <v>0</v>
      </c>
      <c r="L61" s="22"/>
      <c r="M61" s="22"/>
      <c r="N61" s="22">
        <v>657701.39645899995</v>
      </c>
      <c r="O61" s="22">
        <v>8605585.4154160004</v>
      </c>
      <c r="P61" s="22"/>
      <c r="Q61" s="22">
        <v>0</v>
      </c>
      <c r="R61" s="22">
        <v>0</v>
      </c>
      <c r="S61" s="22">
        <v>0</v>
      </c>
      <c r="T61" s="22">
        <v>3162602.6865730002</v>
      </c>
      <c r="U61" s="22">
        <v>594907.41371400002</v>
      </c>
      <c r="V61" s="22">
        <v>190637.92995799999</v>
      </c>
      <c r="W61" s="22">
        <v>0</v>
      </c>
      <c r="X61" s="22">
        <v>0</v>
      </c>
      <c r="Y61" s="22">
        <v>0</v>
      </c>
    </row>
    <row r="62" spans="1:25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/>
      <c r="F62" s="22">
        <v>718724.81977199996</v>
      </c>
      <c r="G62" s="22">
        <v>993553.42654300004</v>
      </c>
      <c r="H62" s="22">
        <v>10160638.556376001</v>
      </c>
      <c r="I62" s="22">
        <v>0</v>
      </c>
      <c r="J62" s="22">
        <v>1767089.759696</v>
      </c>
      <c r="K62" s="22">
        <v>0</v>
      </c>
      <c r="L62" s="22"/>
      <c r="M62" s="22"/>
      <c r="N62" s="22">
        <v>581746.98781199998</v>
      </c>
      <c r="O62" s="22">
        <v>1461833.3578530001</v>
      </c>
      <c r="P62" s="22"/>
      <c r="Q62" s="22">
        <v>0</v>
      </c>
      <c r="R62" s="22">
        <v>0</v>
      </c>
      <c r="S62" s="22">
        <v>0</v>
      </c>
      <c r="T62" s="22">
        <v>547041.20216700004</v>
      </c>
      <c r="U62" s="22">
        <v>0</v>
      </c>
      <c r="V62" s="22">
        <v>53795.621378000003</v>
      </c>
      <c r="W62" s="22">
        <v>0</v>
      </c>
      <c r="X62" s="22">
        <v>0</v>
      </c>
      <c r="Y62" s="22">
        <v>0</v>
      </c>
    </row>
    <row r="63" spans="1:25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/>
      <c r="F63" s="22">
        <v>30143123.388767</v>
      </c>
      <c r="G63" s="22">
        <v>179306.05153699999</v>
      </c>
      <c r="H63" s="22">
        <v>36453565.338519998</v>
      </c>
      <c r="I63" s="22">
        <v>0</v>
      </c>
      <c r="J63" s="22">
        <v>2886427.2646550001</v>
      </c>
      <c r="K63" s="22">
        <v>0</v>
      </c>
      <c r="L63" s="22"/>
      <c r="M63" s="22"/>
      <c r="N63" s="22">
        <v>15996259.450618001</v>
      </c>
      <c r="O63" s="22">
        <v>10955173.940073</v>
      </c>
      <c r="P63" s="22"/>
      <c r="Q63" s="22">
        <v>1085783.7169339999</v>
      </c>
      <c r="R63" s="22">
        <v>1003657.155138</v>
      </c>
      <c r="S63" s="22">
        <v>0</v>
      </c>
      <c r="T63" s="22">
        <v>1169391.6692639999</v>
      </c>
      <c r="U63" s="22">
        <v>0</v>
      </c>
      <c r="V63" s="22">
        <v>124169.01738400001</v>
      </c>
      <c r="W63" s="22">
        <v>0</v>
      </c>
      <c r="X63" s="22">
        <v>0</v>
      </c>
      <c r="Y63" s="22">
        <v>0</v>
      </c>
    </row>
    <row r="64" spans="1:25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/>
      <c r="F64" s="22">
        <v>980708.80718400003</v>
      </c>
      <c r="G64" s="22">
        <v>272071.09520500002</v>
      </c>
      <c r="H64" s="22">
        <v>2556365.361732</v>
      </c>
      <c r="I64" s="22">
        <v>0</v>
      </c>
      <c r="J64" s="22">
        <v>0</v>
      </c>
      <c r="K64" s="22">
        <v>0</v>
      </c>
      <c r="L64" s="22"/>
      <c r="M64" s="22"/>
      <c r="N64" s="22">
        <v>383272.61302300001</v>
      </c>
      <c r="O64" s="22">
        <v>381602.51058300002</v>
      </c>
      <c r="P64" s="22"/>
      <c r="Q64" s="22">
        <v>58187.542884000002</v>
      </c>
      <c r="R64" s="22">
        <v>13145.798570999999</v>
      </c>
      <c r="S64" s="22">
        <v>0</v>
      </c>
      <c r="T64" s="22">
        <v>162771.86447100001</v>
      </c>
      <c r="U64" s="22">
        <v>0</v>
      </c>
      <c r="V64" s="22">
        <v>5531.7899280000001</v>
      </c>
      <c r="W64" s="22">
        <v>0</v>
      </c>
      <c r="X64" s="22">
        <v>0</v>
      </c>
      <c r="Y64" s="22">
        <v>0</v>
      </c>
    </row>
    <row r="65" spans="1:25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/>
      <c r="F65" s="22">
        <v>2969346.890567</v>
      </c>
      <c r="G65" s="22">
        <v>447260.47340000002</v>
      </c>
      <c r="H65" s="22">
        <v>10017838.800593</v>
      </c>
      <c r="I65" s="22">
        <v>107761.983224</v>
      </c>
      <c r="J65" s="22">
        <v>0</v>
      </c>
      <c r="K65" s="22">
        <v>5202</v>
      </c>
      <c r="L65" s="22"/>
      <c r="M65" s="22"/>
      <c r="N65" s="22">
        <v>1777563.137113</v>
      </c>
      <c r="O65" s="22">
        <v>1176316.5708000001</v>
      </c>
      <c r="P65" s="22"/>
      <c r="Q65" s="22">
        <v>0</v>
      </c>
      <c r="R65" s="22">
        <v>0</v>
      </c>
      <c r="S65" s="22">
        <v>0</v>
      </c>
      <c r="T65" s="22">
        <v>315875.09874599997</v>
      </c>
      <c r="U65" s="22">
        <v>0</v>
      </c>
      <c r="V65" s="22">
        <v>72389.377454000001</v>
      </c>
      <c r="W65" s="22">
        <v>0</v>
      </c>
      <c r="X65" s="22">
        <v>0</v>
      </c>
      <c r="Y65" s="22">
        <v>0</v>
      </c>
    </row>
    <row r="66" spans="1:25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/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/>
      <c r="M66" s="22"/>
      <c r="N66" s="22">
        <v>0</v>
      </c>
      <c r="O66" s="22">
        <v>0</v>
      </c>
      <c r="P66" s="22"/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</row>
    <row r="67" spans="1:25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/>
      <c r="F67" s="22">
        <v>807809.15869499999</v>
      </c>
      <c r="G67" s="22">
        <v>610394.31724500004</v>
      </c>
      <c r="H67" s="22">
        <v>10549293.189032</v>
      </c>
      <c r="I67" s="22">
        <v>0</v>
      </c>
      <c r="J67" s="22">
        <v>12974330.946110001</v>
      </c>
      <c r="K67" s="22">
        <v>946</v>
      </c>
      <c r="L67" s="22"/>
      <c r="M67" s="22"/>
      <c r="N67" s="22">
        <v>683504.25331499998</v>
      </c>
      <c r="O67" s="22">
        <v>4154193.0631670002</v>
      </c>
      <c r="P67" s="22"/>
      <c r="Q67" s="22">
        <v>58368.490005</v>
      </c>
      <c r="R67" s="22">
        <v>5366.4044540000004</v>
      </c>
      <c r="S67" s="22">
        <v>0</v>
      </c>
      <c r="T67" s="22">
        <v>546666.30034399999</v>
      </c>
      <c r="U67" s="22">
        <v>0</v>
      </c>
      <c r="V67" s="22">
        <v>187161.32601600001</v>
      </c>
      <c r="W67" s="22">
        <v>520100.41445899999</v>
      </c>
      <c r="X67" s="22">
        <v>0</v>
      </c>
      <c r="Y67" s="22">
        <v>0</v>
      </c>
    </row>
    <row r="68" spans="1:25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/>
      <c r="F68" s="22">
        <v>78883.766799999998</v>
      </c>
      <c r="G68" s="22">
        <v>45064.913760000003</v>
      </c>
      <c r="H68" s="22">
        <v>1470485.1338879999</v>
      </c>
      <c r="I68" s="22">
        <v>0</v>
      </c>
      <c r="J68" s="22">
        <v>694913.395976</v>
      </c>
      <c r="K68" s="22">
        <v>6900</v>
      </c>
      <c r="L68" s="22"/>
      <c r="M68" s="22"/>
      <c r="N68" s="22">
        <v>64014.464315999998</v>
      </c>
      <c r="O68" s="22">
        <v>547088.41104000004</v>
      </c>
      <c r="P68" s="22"/>
      <c r="Q68" s="22">
        <v>0</v>
      </c>
      <c r="R68" s="22">
        <v>0</v>
      </c>
      <c r="S68" s="22">
        <v>0</v>
      </c>
      <c r="T68" s="22">
        <v>18487.199718</v>
      </c>
      <c r="U68" s="22">
        <v>0</v>
      </c>
      <c r="V68" s="22">
        <v>15655.203142</v>
      </c>
      <c r="W68" s="22">
        <v>0</v>
      </c>
      <c r="X68" s="22">
        <v>0</v>
      </c>
      <c r="Y68" s="22">
        <v>0</v>
      </c>
    </row>
    <row r="69" spans="1:25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/>
      <c r="F69" s="22">
        <v>16823321.043122999</v>
      </c>
      <c r="G69" s="22">
        <v>1696130.314032</v>
      </c>
      <c r="H69" s="22">
        <v>28935377.263142999</v>
      </c>
      <c r="I69" s="22">
        <v>0</v>
      </c>
      <c r="J69" s="22">
        <v>3132714.8601390002</v>
      </c>
      <c r="K69" s="22">
        <v>0</v>
      </c>
      <c r="L69" s="22"/>
      <c r="M69" s="22"/>
      <c r="N69" s="22">
        <v>0</v>
      </c>
      <c r="O69" s="22">
        <v>0</v>
      </c>
      <c r="P69" s="22"/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</row>
    <row r="70" spans="1:25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/>
      <c r="F70" s="22">
        <v>36752428.780599996</v>
      </c>
      <c r="G70" s="22">
        <v>830438.79867000005</v>
      </c>
      <c r="H70" s="22">
        <v>45995680.8948</v>
      </c>
      <c r="I70" s="22">
        <v>0</v>
      </c>
      <c r="J70" s="22">
        <v>5040160.3605599999</v>
      </c>
      <c r="K70" s="22">
        <v>0</v>
      </c>
      <c r="L70" s="22"/>
      <c r="M70" s="22"/>
      <c r="N70" s="22">
        <v>33226891.977356002</v>
      </c>
      <c r="O70" s="22">
        <v>17155081.687401999</v>
      </c>
      <c r="P70" s="22"/>
      <c r="Q70" s="22">
        <v>3024713.5504740002</v>
      </c>
      <c r="R70" s="22">
        <v>1529340.1729890001</v>
      </c>
      <c r="S70" s="22">
        <v>0</v>
      </c>
      <c r="T70" s="22">
        <v>1058747.6993879999</v>
      </c>
      <c r="U70" s="22">
        <v>0</v>
      </c>
      <c r="V70" s="22">
        <v>147520.41456999999</v>
      </c>
      <c r="W70" s="22">
        <v>0</v>
      </c>
      <c r="X70" s="22">
        <v>0</v>
      </c>
      <c r="Y70" s="22">
        <v>0</v>
      </c>
    </row>
    <row r="71" spans="1:25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/>
      <c r="F71" s="22">
        <v>662164.70792900003</v>
      </c>
      <c r="G71" s="22">
        <v>525557.45663699997</v>
      </c>
      <c r="H71" s="22">
        <v>24086511.945</v>
      </c>
      <c r="I71" s="22">
        <v>70118.355704999994</v>
      </c>
      <c r="J71" s="22">
        <v>16211322.585000001</v>
      </c>
      <c r="K71" s="22">
        <v>30000</v>
      </c>
      <c r="L71" s="22"/>
      <c r="M71" s="22"/>
      <c r="N71" s="22">
        <v>485316.40413400001</v>
      </c>
      <c r="O71" s="22">
        <v>6154733.1211200003</v>
      </c>
      <c r="P71" s="22"/>
      <c r="Q71" s="22">
        <v>0</v>
      </c>
      <c r="R71" s="22">
        <v>0</v>
      </c>
      <c r="S71" s="22">
        <v>0</v>
      </c>
      <c r="T71" s="22">
        <v>160391.65718400001</v>
      </c>
      <c r="U71" s="22">
        <v>0</v>
      </c>
      <c r="V71" s="22">
        <v>222094.555972</v>
      </c>
      <c r="W71" s="22">
        <v>0</v>
      </c>
      <c r="X71" s="22">
        <v>0</v>
      </c>
      <c r="Y71" s="22">
        <v>0</v>
      </c>
    </row>
    <row r="72" spans="1:25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/>
      <c r="F72" s="22">
        <v>2038321.1565630001</v>
      </c>
      <c r="G72" s="22">
        <v>764974.82517600001</v>
      </c>
      <c r="H72" s="22">
        <v>7094717.5160400001</v>
      </c>
      <c r="I72" s="22">
        <v>401443.39112799999</v>
      </c>
      <c r="J72" s="22">
        <v>0</v>
      </c>
      <c r="K72" s="22">
        <v>0</v>
      </c>
      <c r="L72" s="22"/>
      <c r="M72" s="22"/>
      <c r="N72" s="22">
        <v>947872.64055999997</v>
      </c>
      <c r="O72" s="22">
        <v>1038477.336795</v>
      </c>
      <c r="P72" s="22"/>
      <c r="Q72" s="22">
        <v>51337.276112</v>
      </c>
      <c r="R72" s="22">
        <v>10611.66</v>
      </c>
      <c r="S72" s="22">
        <v>0</v>
      </c>
      <c r="T72" s="22">
        <v>513015.71743999998</v>
      </c>
      <c r="U72" s="22">
        <v>0</v>
      </c>
      <c r="V72" s="22">
        <v>22008.969440000001</v>
      </c>
      <c r="W72" s="22">
        <v>0</v>
      </c>
      <c r="X72" s="22">
        <v>0</v>
      </c>
      <c r="Y72" s="22">
        <v>0</v>
      </c>
    </row>
    <row r="73" spans="1:25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/>
      <c r="F73" s="22">
        <v>961728.14199999999</v>
      </c>
      <c r="G73" s="22">
        <v>1430927.862</v>
      </c>
      <c r="H73" s="22">
        <v>5209222.1596799996</v>
      </c>
      <c r="I73" s="22">
        <v>0</v>
      </c>
      <c r="J73" s="22">
        <v>0</v>
      </c>
      <c r="K73" s="22">
        <v>0</v>
      </c>
      <c r="L73" s="22"/>
      <c r="M73" s="22"/>
      <c r="N73" s="22">
        <v>621168.19302999997</v>
      </c>
      <c r="O73" s="22">
        <v>740432.84055299999</v>
      </c>
      <c r="P73" s="22"/>
      <c r="Q73" s="22">
        <v>9110.2860199999996</v>
      </c>
      <c r="R73" s="22">
        <v>2382.6713490000002</v>
      </c>
      <c r="S73" s="22">
        <v>0</v>
      </c>
      <c r="T73" s="22">
        <v>165747.561059</v>
      </c>
      <c r="U73" s="22">
        <v>0</v>
      </c>
      <c r="V73" s="22">
        <v>16807.878327999999</v>
      </c>
      <c r="W73" s="22">
        <v>0</v>
      </c>
      <c r="X73" s="22">
        <v>0</v>
      </c>
      <c r="Y73" s="22">
        <v>0</v>
      </c>
    </row>
    <row r="74" spans="1:25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/>
      <c r="F74" s="22">
        <v>461385.93599999999</v>
      </c>
      <c r="G74" s="22">
        <v>225600.92800000001</v>
      </c>
      <c r="H74" s="22">
        <v>2188928.5191600001</v>
      </c>
      <c r="I74" s="22">
        <v>0</v>
      </c>
      <c r="J74" s="22">
        <v>144342.73779000001</v>
      </c>
      <c r="K74" s="22">
        <v>705714</v>
      </c>
      <c r="L74" s="22"/>
      <c r="M74" s="22"/>
      <c r="N74" s="22">
        <v>186001.362032</v>
      </c>
      <c r="O74" s="22">
        <v>405718.65936400002</v>
      </c>
      <c r="P74" s="22"/>
      <c r="Q74" s="22">
        <v>37234.684562000002</v>
      </c>
      <c r="R74" s="22">
        <v>1103.6581739999999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</row>
    <row r="75" spans="1:25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/>
      <c r="F75" s="22">
        <v>4378317.2505489998</v>
      </c>
      <c r="G75" s="22">
        <v>1084104.2547520001</v>
      </c>
      <c r="H75" s="22">
        <v>506064.31456000003</v>
      </c>
      <c r="I75" s="22">
        <v>264402.79892799997</v>
      </c>
      <c r="J75" s="22">
        <v>55504.046236000002</v>
      </c>
      <c r="K75" s="22">
        <v>15747573</v>
      </c>
      <c r="L75" s="22"/>
      <c r="M75" s="22"/>
      <c r="N75" s="22">
        <v>2614985.421135</v>
      </c>
      <c r="O75" s="22">
        <v>1651216.7337199999</v>
      </c>
      <c r="P75" s="22"/>
      <c r="Q75" s="22">
        <v>0</v>
      </c>
      <c r="R75" s="22">
        <v>0</v>
      </c>
      <c r="S75" s="22">
        <v>0</v>
      </c>
      <c r="T75" s="22">
        <v>680334.62398300006</v>
      </c>
      <c r="U75" s="22">
        <v>0</v>
      </c>
      <c r="V75" s="22">
        <v>56917.773117999997</v>
      </c>
      <c r="W75" s="22">
        <v>0</v>
      </c>
      <c r="X75" s="22">
        <v>0</v>
      </c>
      <c r="Y75" s="22">
        <v>0</v>
      </c>
    </row>
    <row r="76" spans="1:25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/>
      <c r="F76" s="22">
        <v>746259.66589599999</v>
      </c>
      <c r="G76" s="22">
        <v>1441730.393169</v>
      </c>
      <c r="H76" s="22">
        <v>7359975.8779140003</v>
      </c>
      <c r="I76" s="22">
        <v>0</v>
      </c>
      <c r="J76" s="22">
        <v>2139194.3178869998</v>
      </c>
      <c r="K76" s="22">
        <v>0</v>
      </c>
      <c r="L76" s="22"/>
      <c r="M76" s="22"/>
      <c r="N76" s="22">
        <v>557354.18423599994</v>
      </c>
      <c r="O76" s="22">
        <v>1278717.155976</v>
      </c>
      <c r="P76" s="22"/>
      <c r="Q76" s="22">
        <v>16623.961662999998</v>
      </c>
      <c r="R76" s="22">
        <v>0</v>
      </c>
      <c r="S76" s="22">
        <v>0</v>
      </c>
      <c r="T76" s="22">
        <v>411756.61968</v>
      </c>
      <c r="U76" s="22">
        <v>0</v>
      </c>
      <c r="V76" s="22">
        <v>32949.676381999998</v>
      </c>
      <c r="W76" s="22">
        <v>0</v>
      </c>
      <c r="X76" s="22">
        <v>0</v>
      </c>
      <c r="Y76" s="22">
        <v>0</v>
      </c>
    </row>
    <row r="77" spans="1:25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/>
      <c r="F77" s="22">
        <v>3458183.3948400002</v>
      </c>
      <c r="G77" s="22">
        <v>1909273.42245</v>
      </c>
      <c r="H77" s="22">
        <v>7608450.3215760002</v>
      </c>
      <c r="I77" s="22">
        <v>0</v>
      </c>
      <c r="J77" s="22">
        <v>2061065.277336</v>
      </c>
      <c r="K77" s="22">
        <v>24864</v>
      </c>
      <c r="L77" s="22"/>
      <c r="M77" s="22"/>
      <c r="N77" s="22">
        <v>2092324.9092000001</v>
      </c>
      <c r="O77" s="22">
        <v>1881999.568488</v>
      </c>
      <c r="P77" s="22"/>
      <c r="Q77" s="22">
        <v>0</v>
      </c>
      <c r="R77" s="22">
        <v>0</v>
      </c>
      <c r="S77" s="22">
        <v>0</v>
      </c>
      <c r="T77" s="22">
        <v>0</v>
      </c>
      <c r="U77" s="22">
        <v>670880.59401600005</v>
      </c>
      <c r="V77" s="22">
        <v>42732.995655999999</v>
      </c>
      <c r="W77" s="22">
        <v>0</v>
      </c>
      <c r="X77" s="22">
        <v>0</v>
      </c>
      <c r="Y77" s="22">
        <v>0</v>
      </c>
    </row>
    <row r="78" spans="1:25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/>
      <c r="F78" s="22">
        <v>15563178.936162001</v>
      </c>
      <c r="G78" s="22">
        <v>768698.92650299997</v>
      </c>
      <c r="H78" s="22">
        <v>78363990.445554003</v>
      </c>
      <c r="I78" s="22">
        <v>0</v>
      </c>
      <c r="J78" s="22">
        <v>0</v>
      </c>
      <c r="K78" s="22">
        <v>392678</v>
      </c>
      <c r="L78" s="22"/>
      <c r="M78" s="22"/>
      <c r="N78" s="22">
        <v>10845440.655359</v>
      </c>
      <c r="O78" s="22">
        <v>10381645.913868001</v>
      </c>
      <c r="P78" s="22"/>
      <c r="Q78" s="22">
        <v>0</v>
      </c>
      <c r="R78" s="22">
        <v>0</v>
      </c>
      <c r="S78" s="22">
        <v>0</v>
      </c>
      <c r="T78" s="22">
        <v>0</v>
      </c>
      <c r="U78" s="22">
        <v>970184.78744800005</v>
      </c>
      <c r="V78" s="22">
        <v>405031.03631599998</v>
      </c>
      <c r="W78" s="22">
        <v>0</v>
      </c>
      <c r="X78" s="22">
        <v>0</v>
      </c>
      <c r="Y78" s="22">
        <v>0</v>
      </c>
    </row>
    <row r="79" spans="1:25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/>
      <c r="F79" s="22">
        <v>3041761.8505560001</v>
      </c>
      <c r="G79" s="22">
        <v>1942243.5721</v>
      </c>
      <c r="H79" s="22">
        <v>9503223.2289780006</v>
      </c>
      <c r="I79" s="22">
        <v>3288.7085999999999</v>
      </c>
      <c r="J79" s="22">
        <v>2688237.7268480002</v>
      </c>
      <c r="K79" s="22">
        <v>56234</v>
      </c>
      <c r="L79" s="22"/>
      <c r="M79" s="22"/>
      <c r="N79" s="22">
        <v>2158011.93249</v>
      </c>
      <c r="O79" s="22">
        <v>2788879.222751</v>
      </c>
      <c r="P79" s="22"/>
      <c r="Q79" s="22">
        <v>122051.95866</v>
      </c>
      <c r="R79" s="22">
        <v>10672.086006</v>
      </c>
      <c r="S79" s="22">
        <v>0</v>
      </c>
      <c r="T79" s="22">
        <v>0</v>
      </c>
      <c r="U79" s="22">
        <v>276510.14481999999</v>
      </c>
      <c r="V79" s="22">
        <v>72221.570722000004</v>
      </c>
      <c r="W79" s="22">
        <v>0</v>
      </c>
      <c r="X79" s="22">
        <v>0</v>
      </c>
      <c r="Y79" s="22">
        <v>0</v>
      </c>
    </row>
    <row r="80" spans="1:25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/>
      <c r="F80" s="22">
        <v>1833422.7420959999</v>
      </c>
      <c r="G80" s="22">
        <v>885429.353856</v>
      </c>
      <c r="H80" s="22">
        <v>7567744.6978510004</v>
      </c>
      <c r="I80" s="22">
        <v>137006.50496399999</v>
      </c>
      <c r="J80" s="22">
        <v>29503.155567999998</v>
      </c>
      <c r="K80" s="22">
        <v>1328116</v>
      </c>
      <c r="L80" s="22"/>
      <c r="M80" s="22"/>
      <c r="N80" s="22">
        <v>1007815.499462</v>
      </c>
      <c r="O80" s="22">
        <v>1320461.4584890001</v>
      </c>
      <c r="P80" s="22"/>
      <c r="Q80" s="22">
        <v>30619.047305</v>
      </c>
      <c r="R80" s="22">
        <v>154.42098200000001</v>
      </c>
      <c r="S80" s="22">
        <v>0</v>
      </c>
      <c r="T80" s="22">
        <v>459973.181354</v>
      </c>
      <c r="U80" s="22">
        <v>0</v>
      </c>
      <c r="V80" s="22">
        <v>26463.805420000001</v>
      </c>
      <c r="W80" s="22">
        <v>0</v>
      </c>
      <c r="X80" s="22">
        <v>0</v>
      </c>
      <c r="Y80" s="22">
        <v>0</v>
      </c>
    </row>
    <row r="81" spans="1:25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/>
      <c r="F81" s="22">
        <v>2130492.1397759998</v>
      </c>
      <c r="G81" s="22">
        <v>0</v>
      </c>
      <c r="H81" s="22">
        <v>3076941.8542320002</v>
      </c>
      <c r="I81" s="22">
        <v>0</v>
      </c>
      <c r="J81" s="22">
        <v>43277.106104999999</v>
      </c>
      <c r="K81" s="22">
        <v>0</v>
      </c>
      <c r="L81" s="22"/>
      <c r="M81" s="22"/>
      <c r="N81" s="22">
        <v>0</v>
      </c>
      <c r="O81" s="22">
        <v>0</v>
      </c>
      <c r="P81" s="22"/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2159.646874</v>
      </c>
      <c r="W81" s="22">
        <v>0</v>
      </c>
      <c r="X81" s="22">
        <v>0</v>
      </c>
      <c r="Y81" s="22">
        <v>0</v>
      </c>
    </row>
    <row r="82" spans="1:25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/>
      <c r="F82" s="22">
        <v>4206316.6070339996</v>
      </c>
      <c r="G82" s="22">
        <v>3592979.172398</v>
      </c>
      <c r="H82" s="22">
        <v>17997580.667199999</v>
      </c>
      <c r="I82" s="22">
        <v>0</v>
      </c>
      <c r="J82" s="22">
        <v>4584698.2031300003</v>
      </c>
      <c r="K82" s="22">
        <v>550431.35023800004</v>
      </c>
      <c r="L82" s="22"/>
      <c r="M82" s="22"/>
      <c r="N82" s="22">
        <v>2907726.170585</v>
      </c>
      <c r="O82" s="22">
        <v>3526764.4700520001</v>
      </c>
      <c r="P82" s="22"/>
      <c r="Q82" s="22">
        <v>59544.311654999998</v>
      </c>
      <c r="R82" s="22">
        <v>2835.5872680000002</v>
      </c>
      <c r="S82" s="22">
        <v>0</v>
      </c>
      <c r="T82" s="22">
        <v>584525.45468700002</v>
      </c>
      <c r="U82" s="22">
        <v>0</v>
      </c>
      <c r="V82" s="22">
        <v>68461.660598000002</v>
      </c>
      <c r="W82" s="22">
        <v>0</v>
      </c>
      <c r="X82" s="22">
        <v>0</v>
      </c>
      <c r="Y82" s="22">
        <v>0</v>
      </c>
    </row>
    <row r="83" spans="1:25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/>
      <c r="F83" s="22">
        <v>2429893.6670400002</v>
      </c>
      <c r="G83" s="22">
        <v>2426696.4525299999</v>
      </c>
      <c r="H83" s="22">
        <v>7451360.0934210001</v>
      </c>
      <c r="I83" s="22">
        <v>0</v>
      </c>
      <c r="J83" s="22">
        <v>778730.46857699996</v>
      </c>
      <c r="K83" s="22">
        <v>83460</v>
      </c>
      <c r="L83" s="22"/>
      <c r="M83" s="22"/>
      <c r="N83" s="22">
        <v>1779180.1157549999</v>
      </c>
      <c r="O83" s="22">
        <v>1460127.750126</v>
      </c>
      <c r="P83" s="22"/>
      <c r="Q83" s="22">
        <v>49426.634765000003</v>
      </c>
      <c r="R83" s="22">
        <v>10406.685567</v>
      </c>
      <c r="S83" s="22">
        <v>0</v>
      </c>
      <c r="T83" s="22">
        <v>541206.0024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</row>
    <row r="84" spans="1:25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/>
      <c r="F84" s="22">
        <v>2345558.8916620002</v>
      </c>
      <c r="G84" s="22">
        <v>751614.57143400004</v>
      </c>
      <c r="H84" s="22">
        <v>21996399.15081</v>
      </c>
      <c r="I84" s="22">
        <v>0</v>
      </c>
      <c r="J84" s="22">
        <v>3774016.0953899999</v>
      </c>
      <c r="K84" s="22">
        <v>0</v>
      </c>
      <c r="L84" s="22"/>
      <c r="M84" s="22"/>
      <c r="N84" s="22">
        <v>1552002.4178609999</v>
      </c>
      <c r="O84" s="22">
        <v>4315304.5812999997</v>
      </c>
      <c r="P84" s="22"/>
      <c r="Q84" s="22">
        <v>179115.90233899999</v>
      </c>
      <c r="R84" s="22">
        <v>3912.3452659999998</v>
      </c>
      <c r="S84" s="22">
        <v>0</v>
      </c>
      <c r="T84" s="22">
        <v>353680.13824</v>
      </c>
      <c r="U84" s="22">
        <v>0</v>
      </c>
      <c r="V84" s="22">
        <v>85494.213984000002</v>
      </c>
      <c r="W84" s="22">
        <v>0</v>
      </c>
      <c r="X84" s="22">
        <v>0</v>
      </c>
      <c r="Y84" s="22">
        <v>0</v>
      </c>
    </row>
    <row r="85" spans="1:25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/>
      <c r="F85" s="22">
        <v>1924369.3134999999</v>
      </c>
      <c r="G85" s="22">
        <v>2113706.3510719999</v>
      </c>
      <c r="H85" s="22">
        <v>3345524.3998509999</v>
      </c>
      <c r="I85" s="22">
        <v>0</v>
      </c>
      <c r="J85" s="22">
        <v>403964.66792199999</v>
      </c>
      <c r="K85" s="22">
        <v>251525</v>
      </c>
      <c r="L85" s="22"/>
      <c r="M85" s="22"/>
      <c r="N85" s="22">
        <v>1222945.5443440001</v>
      </c>
      <c r="O85" s="22">
        <v>751671.95369500003</v>
      </c>
      <c r="P85" s="22"/>
      <c r="Q85" s="22">
        <v>34041.737145999999</v>
      </c>
      <c r="R85" s="22">
        <v>769.48560699999996</v>
      </c>
      <c r="S85" s="22">
        <v>0</v>
      </c>
      <c r="T85" s="22">
        <v>213519.668985</v>
      </c>
      <c r="U85" s="22">
        <v>0</v>
      </c>
      <c r="V85" s="22">
        <v>15720.33491</v>
      </c>
      <c r="W85" s="22">
        <v>0</v>
      </c>
      <c r="X85" s="22">
        <v>0</v>
      </c>
      <c r="Y85" s="22">
        <v>0</v>
      </c>
    </row>
    <row r="86" spans="1:25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/>
      <c r="F86" s="22">
        <v>2517975.2272999999</v>
      </c>
      <c r="G86" s="22">
        <v>2508768</v>
      </c>
      <c r="H86" s="22">
        <v>3978412.75</v>
      </c>
      <c r="I86" s="22">
        <v>0</v>
      </c>
      <c r="J86" s="22">
        <v>304118</v>
      </c>
      <c r="K86" s="22">
        <v>1908102</v>
      </c>
      <c r="L86" s="22"/>
      <c r="M86" s="22"/>
      <c r="N86" s="22">
        <v>2243021.7103619999</v>
      </c>
      <c r="O86" s="22">
        <v>574702.93720000004</v>
      </c>
      <c r="P86" s="22"/>
      <c r="Q86" s="22">
        <v>0</v>
      </c>
      <c r="R86" s="22">
        <v>0</v>
      </c>
      <c r="S86" s="22">
        <v>0</v>
      </c>
      <c r="T86" s="22">
        <v>0</v>
      </c>
      <c r="U86" s="22">
        <v>672217.91796899994</v>
      </c>
      <c r="V86" s="22">
        <v>9668.68966</v>
      </c>
      <c r="W86" s="22">
        <v>0</v>
      </c>
      <c r="X86" s="22">
        <v>0</v>
      </c>
      <c r="Y86" s="22">
        <v>0</v>
      </c>
    </row>
    <row r="87" spans="1:25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/>
      <c r="F87" s="22">
        <v>6478258.1605319995</v>
      </c>
      <c r="G87" s="22">
        <v>1748165.71572</v>
      </c>
      <c r="H87" s="22">
        <v>13493101.443432</v>
      </c>
      <c r="I87" s="22">
        <v>0</v>
      </c>
      <c r="J87" s="22">
        <v>0</v>
      </c>
      <c r="K87" s="22">
        <v>0</v>
      </c>
      <c r="L87" s="22"/>
      <c r="M87" s="22"/>
      <c r="N87" s="22">
        <v>5236947.5480079995</v>
      </c>
      <c r="O87" s="22">
        <v>2463485.466519</v>
      </c>
      <c r="P87" s="22"/>
      <c r="Q87" s="22">
        <v>0</v>
      </c>
      <c r="R87" s="22">
        <v>0</v>
      </c>
      <c r="S87" s="22">
        <v>0</v>
      </c>
      <c r="T87" s="22">
        <v>622437.88087800005</v>
      </c>
      <c r="U87" s="22">
        <v>0</v>
      </c>
      <c r="V87" s="22">
        <v>51036.552314</v>
      </c>
      <c r="W87" s="22">
        <v>0</v>
      </c>
      <c r="X87" s="22">
        <v>0</v>
      </c>
      <c r="Y87" s="22">
        <v>0</v>
      </c>
    </row>
    <row r="88" spans="1:25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/>
      <c r="F88" s="22">
        <v>4354847.2411080003</v>
      </c>
      <c r="G88" s="22">
        <v>2616157.9866920002</v>
      </c>
      <c r="H88" s="22">
        <v>15933552.079419</v>
      </c>
      <c r="I88" s="22">
        <v>0</v>
      </c>
      <c r="J88" s="22">
        <v>6596946.771493</v>
      </c>
      <c r="K88" s="22">
        <v>0</v>
      </c>
      <c r="L88" s="22"/>
      <c r="M88" s="22"/>
      <c r="N88" s="22">
        <v>3546921.3861710001</v>
      </c>
      <c r="O88" s="22">
        <v>6262802.3169269999</v>
      </c>
      <c r="P88" s="22"/>
      <c r="Q88" s="22">
        <v>139585.622359</v>
      </c>
      <c r="R88" s="22">
        <v>32369.183148</v>
      </c>
      <c r="S88" s="22">
        <v>0</v>
      </c>
      <c r="T88" s="22">
        <v>0</v>
      </c>
      <c r="U88" s="22">
        <v>412504.77927599999</v>
      </c>
      <c r="V88" s="22">
        <v>153438.04390399999</v>
      </c>
      <c r="W88" s="22">
        <v>0</v>
      </c>
      <c r="X88" s="22">
        <v>0</v>
      </c>
      <c r="Y88" s="22">
        <v>0</v>
      </c>
    </row>
    <row r="89" spans="1:25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/>
      <c r="F89" s="22">
        <v>2630254.4078099998</v>
      </c>
      <c r="G89" s="22">
        <v>1236836.8517199999</v>
      </c>
      <c r="H89" s="22">
        <v>8753444.3269800004</v>
      </c>
      <c r="I89" s="22">
        <v>0</v>
      </c>
      <c r="J89" s="22">
        <v>0</v>
      </c>
      <c r="K89" s="22">
        <v>0</v>
      </c>
      <c r="L89" s="22"/>
      <c r="M89" s="22"/>
      <c r="N89" s="22">
        <v>2232018.50226</v>
      </c>
      <c r="O89" s="22">
        <v>1468744.1255000001</v>
      </c>
      <c r="P89" s="22"/>
      <c r="Q89" s="22">
        <v>0</v>
      </c>
      <c r="R89" s="22">
        <v>0</v>
      </c>
      <c r="S89" s="22">
        <v>0</v>
      </c>
      <c r="T89" s="22">
        <v>583578.06992000004</v>
      </c>
      <c r="U89" s="22">
        <v>0</v>
      </c>
      <c r="V89" s="22">
        <v>74202.016459999999</v>
      </c>
      <c r="W89" s="22">
        <v>0</v>
      </c>
      <c r="X89" s="22">
        <v>0</v>
      </c>
      <c r="Y89" s="22">
        <v>0</v>
      </c>
    </row>
    <row r="90" spans="1:25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/>
      <c r="F90" s="22">
        <v>1561405.7830759999</v>
      </c>
      <c r="G90" s="22">
        <v>50578.809653999997</v>
      </c>
      <c r="H90" s="22">
        <v>11357533.708799999</v>
      </c>
      <c r="I90" s="22">
        <v>0</v>
      </c>
      <c r="J90" s="22">
        <v>10180487.91808</v>
      </c>
      <c r="K90" s="22">
        <v>986337</v>
      </c>
      <c r="L90" s="22"/>
      <c r="M90" s="22"/>
      <c r="N90" s="22">
        <v>1629470.13555</v>
      </c>
      <c r="O90" s="22">
        <v>2966288.3210209999</v>
      </c>
      <c r="P90" s="22"/>
      <c r="Q90" s="22">
        <v>111913.7657</v>
      </c>
      <c r="R90" s="22">
        <v>16139.815213</v>
      </c>
      <c r="S90" s="22">
        <v>0</v>
      </c>
      <c r="T90" s="22">
        <v>445395.87267200003</v>
      </c>
      <c r="U90" s="22">
        <v>26776.310603999998</v>
      </c>
      <c r="V90" s="22">
        <v>118463.54299</v>
      </c>
      <c r="W90" s="22">
        <v>0</v>
      </c>
      <c r="X90" s="22">
        <v>0</v>
      </c>
      <c r="Y90" s="22">
        <v>0</v>
      </c>
    </row>
    <row r="91" spans="1:25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/>
      <c r="F91" s="22">
        <v>4146747.24817</v>
      </c>
      <c r="G91" s="22">
        <v>0</v>
      </c>
      <c r="H91" s="22">
        <v>36578737.152180001</v>
      </c>
      <c r="I91" s="22">
        <v>0</v>
      </c>
      <c r="J91" s="22">
        <v>18769897.79772</v>
      </c>
      <c r="K91" s="22">
        <v>19232</v>
      </c>
      <c r="L91" s="22"/>
      <c r="M91" s="22"/>
      <c r="N91" s="22">
        <v>4206273.2768639997</v>
      </c>
      <c r="O91" s="22">
        <v>20776912.999883998</v>
      </c>
      <c r="P91" s="22"/>
      <c r="Q91" s="22">
        <v>0</v>
      </c>
      <c r="R91" s="22">
        <v>0</v>
      </c>
      <c r="S91" s="22">
        <v>0</v>
      </c>
      <c r="T91" s="22">
        <v>5645975.9737259997</v>
      </c>
      <c r="U91" s="22">
        <v>0</v>
      </c>
      <c r="V91" s="22">
        <v>649785.50789999997</v>
      </c>
      <c r="W91" s="22">
        <v>0</v>
      </c>
      <c r="X91" s="22">
        <v>0</v>
      </c>
      <c r="Y91" s="22">
        <v>0</v>
      </c>
    </row>
    <row r="92" spans="1:25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/>
      <c r="F92" s="22">
        <v>2346761</v>
      </c>
      <c r="G92" s="22">
        <v>0</v>
      </c>
      <c r="H92" s="22">
        <v>1927838</v>
      </c>
      <c r="I92" s="22">
        <v>0</v>
      </c>
      <c r="J92" s="22">
        <v>7656</v>
      </c>
      <c r="K92" s="22">
        <v>4926</v>
      </c>
      <c r="L92" s="22"/>
      <c r="M92" s="22"/>
      <c r="N92" s="22">
        <v>657513</v>
      </c>
      <c r="O92" s="22">
        <v>377637</v>
      </c>
      <c r="P92" s="22"/>
      <c r="Q92" s="22">
        <v>0</v>
      </c>
      <c r="R92" s="22">
        <v>0</v>
      </c>
      <c r="S92" s="22">
        <v>0</v>
      </c>
      <c r="T92" s="22">
        <v>0</v>
      </c>
      <c r="U92" s="22">
        <v>47155</v>
      </c>
      <c r="V92" s="22">
        <v>448</v>
      </c>
      <c r="W92" s="22">
        <v>0</v>
      </c>
      <c r="X92" s="22">
        <v>0</v>
      </c>
      <c r="Y92" s="22">
        <v>0</v>
      </c>
    </row>
    <row r="93" spans="1:25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/>
      <c r="F93" s="22">
        <v>5244437.2948559998</v>
      </c>
      <c r="G93" s="22">
        <v>0</v>
      </c>
      <c r="H93" s="22">
        <v>17117371.191183001</v>
      </c>
      <c r="I93" s="22">
        <v>0</v>
      </c>
      <c r="J93" s="22">
        <v>0</v>
      </c>
      <c r="K93" s="22">
        <v>117270</v>
      </c>
      <c r="L93" s="22"/>
      <c r="M93" s="22"/>
      <c r="N93" s="22">
        <v>4999489.6550759999</v>
      </c>
      <c r="O93" s="22">
        <v>3799823.1127439998</v>
      </c>
      <c r="P93" s="22"/>
      <c r="Q93" s="22">
        <v>0</v>
      </c>
      <c r="R93" s="22">
        <v>0</v>
      </c>
      <c r="S93" s="22">
        <v>0</v>
      </c>
      <c r="T93" s="22">
        <v>117431.216388</v>
      </c>
      <c r="U93" s="22">
        <v>385019.00637900003</v>
      </c>
      <c r="V93" s="22">
        <v>648.50749800000006</v>
      </c>
      <c r="W93" s="22">
        <v>0</v>
      </c>
      <c r="X93" s="22">
        <v>0</v>
      </c>
      <c r="Y93" s="22">
        <v>0</v>
      </c>
    </row>
    <row r="94" spans="1:25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/>
      <c r="F94" s="22">
        <v>3441530.6004030001</v>
      </c>
      <c r="G94" s="22">
        <v>1150.7125000000001</v>
      </c>
      <c r="H94" s="22">
        <v>1879848.9290690001</v>
      </c>
      <c r="I94" s="22">
        <v>0</v>
      </c>
      <c r="J94" s="22">
        <v>72640.140178000001</v>
      </c>
      <c r="K94" s="22">
        <v>0</v>
      </c>
      <c r="L94" s="22"/>
      <c r="M94" s="22"/>
      <c r="N94" s="22">
        <v>972061.99707899999</v>
      </c>
      <c r="O94" s="22">
        <v>438763.79379600001</v>
      </c>
      <c r="P94" s="22"/>
      <c r="Q94" s="22">
        <v>0</v>
      </c>
      <c r="R94" s="22">
        <v>0</v>
      </c>
      <c r="S94" s="22">
        <v>0</v>
      </c>
      <c r="T94" s="22">
        <v>0</v>
      </c>
      <c r="U94" s="22">
        <v>60469.718483999997</v>
      </c>
      <c r="V94" s="22">
        <v>523.33392000000003</v>
      </c>
      <c r="W94" s="22">
        <v>0</v>
      </c>
      <c r="X94" s="22">
        <v>0</v>
      </c>
      <c r="Y94" s="22">
        <v>0</v>
      </c>
    </row>
    <row r="95" spans="1:25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/>
      <c r="F95" s="22">
        <v>604682.89507099998</v>
      </c>
      <c r="G95" s="22">
        <v>0</v>
      </c>
      <c r="H95" s="22">
        <v>216454.04659099999</v>
      </c>
      <c r="I95" s="22">
        <v>0</v>
      </c>
      <c r="J95" s="22">
        <v>18698.596913000001</v>
      </c>
      <c r="K95" s="22">
        <v>0</v>
      </c>
      <c r="L95" s="22"/>
      <c r="M95" s="22"/>
      <c r="N95" s="22">
        <v>158897.36944499999</v>
      </c>
      <c r="O95" s="22">
        <v>67116.617060000004</v>
      </c>
      <c r="P95" s="22"/>
      <c r="Q95" s="22">
        <v>0</v>
      </c>
      <c r="R95" s="22">
        <v>0</v>
      </c>
      <c r="S95" s="22">
        <v>0</v>
      </c>
      <c r="T95" s="22">
        <v>1613.703585</v>
      </c>
      <c r="U95" s="22">
        <v>0</v>
      </c>
      <c r="V95" s="22">
        <v>176.715464</v>
      </c>
      <c r="W95" s="22">
        <v>0</v>
      </c>
      <c r="X95" s="22">
        <v>0</v>
      </c>
      <c r="Y95" s="22">
        <v>0</v>
      </c>
    </row>
    <row r="96" spans="1:25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/>
      <c r="F96" s="22">
        <v>991244.29653000005</v>
      </c>
      <c r="G96" s="22">
        <v>0</v>
      </c>
      <c r="H96" s="22">
        <v>526700.11635400006</v>
      </c>
      <c r="I96" s="22">
        <v>0</v>
      </c>
      <c r="J96" s="22">
        <v>0</v>
      </c>
      <c r="K96" s="22">
        <v>0</v>
      </c>
      <c r="L96" s="22"/>
      <c r="M96" s="22"/>
      <c r="N96" s="22">
        <v>212766</v>
      </c>
      <c r="O96" s="22">
        <v>107356</v>
      </c>
      <c r="P96" s="22"/>
      <c r="Q96" s="22">
        <v>10765</v>
      </c>
      <c r="R96" s="22">
        <v>0</v>
      </c>
      <c r="S96" s="22">
        <v>0</v>
      </c>
      <c r="T96" s="22">
        <v>12355</v>
      </c>
      <c r="U96" s="22">
        <v>0</v>
      </c>
      <c r="V96" s="22">
        <v>205156.71400000001</v>
      </c>
      <c r="W96" s="22">
        <v>0</v>
      </c>
      <c r="X96" s="22">
        <v>0</v>
      </c>
      <c r="Y96" s="22">
        <v>0</v>
      </c>
    </row>
    <row r="97" spans="1:25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/>
      <c r="F97" s="22">
        <v>2172690.0778660001</v>
      </c>
      <c r="G97" s="22">
        <v>554.34918000000005</v>
      </c>
      <c r="H97" s="22">
        <v>1184502.5029500001</v>
      </c>
      <c r="I97" s="22">
        <v>0</v>
      </c>
      <c r="J97" s="22">
        <v>10793.742700000001</v>
      </c>
      <c r="K97" s="22">
        <v>0</v>
      </c>
      <c r="L97" s="22"/>
      <c r="M97" s="22"/>
      <c r="N97" s="22">
        <v>571209.92588999995</v>
      </c>
      <c r="O97" s="22">
        <v>234594.77210999999</v>
      </c>
      <c r="P97" s="22"/>
      <c r="Q97" s="22">
        <v>0</v>
      </c>
      <c r="R97" s="22">
        <v>0</v>
      </c>
      <c r="S97" s="22">
        <v>0</v>
      </c>
      <c r="T97" s="22">
        <v>15601.299473999999</v>
      </c>
      <c r="U97" s="22">
        <v>0</v>
      </c>
      <c r="V97" s="22">
        <v>328.04454800000002</v>
      </c>
      <c r="W97" s="22">
        <v>0</v>
      </c>
      <c r="X97" s="22">
        <v>0</v>
      </c>
      <c r="Y97" s="22">
        <v>0</v>
      </c>
    </row>
    <row r="98" spans="1:25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/>
      <c r="F98" s="22">
        <v>974638.31005800003</v>
      </c>
      <c r="G98" s="22">
        <v>0</v>
      </c>
      <c r="H98" s="22">
        <v>208950.279381</v>
      </c>
      <c r="I98" s="22">
        <v>0</v>
      </c>
      <c r="J98" s="22">
        <v>4994.6234999999997</v>
      </c>
      <c r="K98" s="22">
        <v>0</v>
      </c>
      <c r="L98" s="22"/>
      <c r="M98" s="22"/>
      <c r="N98" s="22">
        <v>232467.504808</v>
      </c>
      <c r="O98" s="22">
        <v>53506.871139000003</v>
      </c>
      <c r="P98" s="22"/>
      <c r="Q98" s="22">
        <v>0</v>
      </c>
      <c r="R98" s="22">
        <v>0</v>
      </c>
      <c r="S98" s="22">
        <v>0</v>
      </c>
      <c r="T98" s="22">
        <v>0</v>
      </c>
      <c r="U98" s="22">
        <v>7905.0025530000003</v>
      </c>
      <c r="V98" s="22">
        <v>0</v>
      </c>
      <c r="W98" s="22">
        <v>0</v>
      </c>
      <c r="X98" s="22">
        <v>0</v>
      </c>
      <c r="Y98" s="22">
        <v>0</v>
      </c>
    </row>
    <row r="99" spans="1:25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/>
      <c r="F99" s="22">
        <v>10185201.061295999</v>
      </c>
      <c r="G99" s="22">
        <v>0</v>
      </c>
      <c r="H99" s="22">
        <v>1732988.353934</v>
      </c>
      <c r="I99" s="22">
        <v>0</v>
      </c>
      <c r="J99" s="22">
        <v>0</v>
      </c>
      <c r="K99" s="22">
        <v>41992</v>
      </c>
      <c r="L99" s="22"/>
      <c r="M99" s="22"/>
      <c r="N99" s="22">
        <v>2919676.2223499999</v>
      </c>
      <c r="O99" s="22">
        <v>700439.12341799994</v>
      </c>
      <c r="P99" s="22"/>
      <c r="Q99" s="22">
        <v>0</v>
      </c>
      <c r="R99" s="22">
        <v>0</v>
      </c>
      <c r="S99" s="22">
        <v>0</v>
      </c>
      <c r="T99" s="22">
        <v>100435.21389</v>
      </c>
      <c r="U99" s="22">
        <v>0</v>
      </c>
      <c r="V99" s="22">
        <v>1189.1672679999999</v>
      </c>
      <c r="W99" s="22">
        <v>0</v>
      </c>
      <c r="X99" s="22">
        <v>0</v>
      </c>
      <c r="Y99" s="22">
        <v>0</v>
      </c>
    </row>
    <row r="100" spans="1:25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/>
      <c r="F100" s="22">
        <v>1537364</v>
      </c>
      <c r="G100" s="22">
        <v>3775</v>
      </c>
      <c r="H100" s="22">
        <v>135427</v>
      </c>
      <c r="I100" s="22">
        <v>0</v>
      </c>
      <c r="J100" s="22">
        <v>877</v>
      </c>
      <c r="K100" s="22">
        <v>19978</v>
      </c>
      <c r="L100" s="22"/>
      <c r="M100" s="22"/>
      <c r="N100" s="22">
        <v>358904</v>
      </c>
      <c r="O100" s="22">
        <v>24969</v>
      </c>
      <c r="P100" s="22"/>
      <c r="Q100" s="22">
        <v>0</v>
      </c>
      <c r="R100" s="22">
        <v>0</v>
      </c>
      <c r="S100" s="22">
        <v>0</v>
      </c>
      <c r="T100" s="22">
        <v>13653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</row>
    <row r="101" spans="1:25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/>
      <c r="F101" s="22">
        <v>4084646</v>
      </c>
      <c r="G101" s="22">
        <v>0</v>
      </c>
      <c r="H101" s="22">
        <v>3997060</v>
      </c>
      <c r="I101" s="22">
        <v>0</v>
      </c>
      <c r="J101" s="22">
        <v>0</v>
      </c>
      <c r="K101" s="22">
        <v>194892</v>
      </c>
      <c r="L101" s="22"/>
      <c r="M101" s="22"/>
      <c r="N101" s="22">
        <v>1276102</v>
      </c>
      <c r="O101" s="22">
        <v>1258665</v>
      </c>
      <c r="P101" s="22"/>
      <c r="Q101" s="22">
        <v>182685</v>
      </c>
      <c r="R101" s="22">
        <v>131002</v>
      </c>
      <c r="S101" s="22">
        <v>0</v>
      </c>
      <c r="T101" s="22">
        <v>94571</v>
      </c>
      <c r="U101" s="22">
        <v>0</v>
      </c>
      <c r="V101" s="22">
        <v>1036</v>
      </c>
      <c r="W101" s="22">
        <v>0</v>
      </c>
      <c r="X101" s="22">
        <v>0</v>
      </c>
      <c r="Y101" s="22">
        <v>0</v>
      </c>
    </row>
    <row r="102" spans="1:25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/>
      <c r="F102" s="22">
        <v>1448000</v>
      </c>
      <c r="G102" s="22">
        <v>1350</v>
      </c>
      <c r="H102" s="22">
        <v>626800</v>
      </c>
      <c r="I102" s="22">
        <v>0</v>
      </c>
      <c r="J102" s="22">
        <v>27500</v>
      </c>
      <c r="K102" s="22">
        <v>0</v>
      </c>
      <c r="L102" s="22"/>
      <c r="M102" s="22"/>
      <c r="N102" s="22">
        <v>254650</v>
      </c>
      <c r="O102" s="22">
        <v>122434</v>
      </c>
      <c r="P102" s="22"/>
      <c r="Q102" s="22">
        <v>100651</v>
      </c>
      <c r="R102" s="22">
        <v>45916</v>
      </c>
      <c r="S102" s="22">
        <v>0</v>
      </c>
      <c r="T102" s="22">
        <v>16038</v>
      </c>
      <c r="U102" s="22">
        <v>0</v>
      </c>
      <c r="V102" s="22">
        <v>259</v>
      </c>
      <c r="W102" s="22">
        <v>0</v>
      </c>
      <c r="X102" s="22">
        <v>0</v>
      </c>
      <c r="Y102" s="22">
        <v>0</v>
      </c>
    </row>
    <row r="103" spans="1:25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/>
      <c r="F103" s="22">
        <v>844801</v>
      </c>
      <c r="G103" s="22">
        <v>593</v>
      </c>
      <c r="H103" s="22">
        <v>237698</v>
      </c>
      <c r="I103" s="22">
        <v>0</v>
      </c>
      <c r="J103" s="22">
        <v>0</v>
      </c>
      <c r="K103" s="22">
        <v>18782</v>
      </c>
      <c r="L103" s="22"/>
      <c r="M103" s="22"/>
      <c r="N103" s="22">
        <v>256752</v>
      </c>
      <c r="O103" s="22">
        <v>53512</v>
      </c>
      <c r="P103" s="22"/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211</v>
      </c>
      <c r="W103" s="22">
        <v>0</v>
      </c>
      <c r="X103" s="22">
        <v>0</v>
      </c>
      <c r="Y103" s="22">
        <v>0</v>
      </c>
    </row>
    <row r="104" spans="1:25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/>
      <c r="F104" s="22">
        <v>1252249.973335</v>
      </c>
      <c r="G104" s="22">
        <v>2560.4773100000002</v>
      </c>
      <c r="H104" s="22">
        <v>171195.70737799999</v>
      </c>
      <c r="I104" s="22">
        <v>0</v>
      </c>
      <c r="J104" s="22">
        <v>5146.7714599999999</v>
      </c>
      <c r="K104" s="22">
        <v>38736</v>
      </c>
      <c r="L104" s="22"/>
      <c r="M104" s="22"/>
      <c r="N104" s="22">
        <v>326050.501315</v>
      </c>
      <c r="O104" s="22">
        <v>70615.306649999999</v>
      </c>
      <c r="P104" s="22"/>
      <c r="Q104" s="22">
        <v>28083.208449999998</v>
      </c>
      <c r="R104" s="22">
        <v>0</v>
      </c>
      <c r="S104" s="22">
        <v>0</v>
      </c>
      <c r="T104" s="22">
        <v>0</v>
      </c>
      <c r="U104" s="22">
        <v>87611.395143000002</v>
      </c>
      <c r="V104" s="22">
        <v>360.76485400000001</v>
      </c>
      <c r="W104" s="22">
        <v>0</v>
      </c>
      <c r="X104" s="22">
        <v>0</v>
      </c>
      <c r="Y104" s="22">
        <v>0</v>
      </c>
    </row>
    <row r="105" spans="1:25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/>
      <c r="F105" s="22">
        <v>2294565.5304</v>
      </c>
      <c r="G105" s="22">
        <v>2427.7318</v>
      </c>
      <c r="H105" s="22">
        <v>579136.00983</v>
      </c>
      <c r="I105" s="22">
        <v>0</v>
      </c>
      <c r="J105" s="22">
        <v>596.82489999999996</v>
      </c>
      <c r="K105" s="22">
        <v>243427</v>
      </c>
      <c r="L105" s="22"/>
      <c r="M105" s="22"/>
      <c r="N105" s="22">
        <v>564253.65937999997</v>
      </c>
      <c r="O105" s="22">
        <v>176719.467932</v>
      </c>
      <c r="P105" s="22"/>
      <c r="Q105" s="22">
        <v>0</v>
      </c>
      <c r="R105" s="22">
        <v>0</v>
      </c>
      <c r="S105" s="22">
        <v>0</v>
      </c>
      <c r="T105" s="22">
        <v>0</v>
      </c>
      <c r="U105" s="22">
        <v>7103.0566680000002</v>
      </c>
      <c r="V105" s="22">
        <v>235.12577200000001</v>
      </c>
      <c r="W105" s="22">
        <v>0</v>
      </c>
      <c r="X105" s="22">
        <v>0</v>
      </c>
      <c r="Y105" s="22">
        <v>0</v>
      </c>
    </row>
    <row r="106" spans="1:25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/>
      <c r="F106" s="22">
        <v>17663524.907400001</v>
      </c>
      <c r="G106" s="22">
        <v>0</v>
      </c>
      <c r="H106" s="22">
        <v>11312393.796080001</v>
      </c>
      <c r="I106" s="22">
        <v>0</v>
      </c>
      <c r="J106" s="22">
        <v>77994.230481999999</v>
      </c>
      <c r="K106" s="22">
        <v>3019440</v>
      </c>
      <c r="L106" s="22"/>
      <c r="M106" s="22"/>
      <c r="N106" s="22">
        <v>18789739.590023998</v>
      </c>
      <c r="O106" s="22">
        <v>5230368.2796179997</v>
      </c>
      <c r="P106" s="22"/>
      <c r="Q106" s="22">
        <v>701666.59212000004</v>
      </c>
      <c r="R106" s="22">
        <v>64000.376111999998</v>
      </c>
      <c r="S106" s="22">
        <v>0</v>
      </c>
      <c r="T106" s="22">
        <v>0</v>
      </c>
      <c r="U106" s="22">
        <v>1540378.506392</v>
      </c>
      <c r="V106" s="22">
        <v>4191.6971620000004</v>
      </c>
      <c r="W106" s="22">
        <v>0</v>
      </c>
      <c r="X106" s="22">
        <v>0</v>
      </c>
      <c r="Y106" s="22">
        <v>0</v>
      </c>
    </row>
    <row r="107" spans="1:25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/>
      <c r="F107" s="22">
        <v>2351784</v>
      </c>
      <c r="G107" s="22">
        <v>0</v>
      </c>
      <c r="H107" s="22">
        <v>583895</v>
      </c>
      <c r="I107" s="22">
        <v>0</v>
      </c>
      <c r="J107" s="22">
        <v>4372</v>
      </c>
      <c r="K107" s="22">
        <v>0</v>
      </c>
      <c r="L107" s="22"/>
      <c r="M107" s="22"/>
      <c r="N107" s="22">
        <v>794303.61120000004</v>
      </c>
      <c r="O107" s="22">
        <v>170050.188348</v>
      </c>
      <c r="P107" s="22"/>
      <c r="Q107" s="22">
        <v>0</v>
      </c>
      <c r="R107" s="22">
        <v>0</v>
      </c>
      <c r="S107" s="22">
        <v>0</v>
      </c>
      <c r="T107" s="22">
        <v>0</v>
      </c>
      <c r="U107" s="22">
        <v>71497.374305000005</v>
      </c>
      <c r="V107" s="22">
        <v>460.02388400000001</v>
      </c>
      <c r="W107" s="22">
        <v>0</v>
      </c>
      <c r="X107" s="22">
        <v>0</v>
      </c>
      <c r="Y107" s="22">
        <v>0</v>
      </c>
    </row>
    <row r="108" spans="1:25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/>
      <c r="F108" s="22">
        <v>4395963.5435370002</v>
      </c>
      <c r="G108" s="22">
        <v>0</v>
      </c>
      <c r="H108" s="22">
        <v>586284.43494199996</v>
      </c>
      <c r="I108" s="22">
        <v>0</v>
      </c>
      <c r="J108" s="22">
        <v>927.28792999999996</v>
      </c>
      <c r="K108" s="22">
        <v>0</v>
      </c>
      <c r="L108" s="22"/>
      <c r="M108" s="22"/>
      <c r="N108" s="22">
        <v>1564471.833078</v>
      </c>
      <c r="O108" s="22">
        <v>248836.885083</v>
      </c>
      <c r="P108" s="22"/>
      <c r="Q108" s="22">
        <v>0</v>
      </c>
      <c r="R108" s="22">
        <v>0</v>
      </c>
      <c r="S108" s="22">
        <v>0</v>
      </c>
      <c r="T108" s="22">
        <v>277416.12712000002</v>
      </c>
      <c r="U108" s="22">
        <v>0</v>
      </c>
      <c r="V108" s="22">
        <v>859.25995799999998</v>
      </c>
      <c r="W108" s="22">
        <v>0</v>
      </c>
      <c r="X108" s="22">
        <v>0</v>
      </c>
      <c r="Y108" s="22">
        <v>0</v>
      </c>
    </row>
    <row r="109" spans="1:25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/>
      <c r="F109" s="22">
        <v>774406.57634899998</v>
      </c>
      <c r="G109" s="22">
        <v>0</v>
      </c>
      <c r="H109" s="22">
        <v>281430.97070399998</v>
      </c>
      <c r="I109" s="22">
        <v>0</v>
      </c>
      <c r="J109" s="22">
        <v>0</v>
      </c>
      <c r="K109" s="22">
        <v>63206.37</v>
      </c>
      <c r="L109" s="22"/>
      <c r="M109" s="22"/>
      <c r="N109" s="22">
        <v>131120.01673800001</v>
      </c>
      <c r="O109" s="22">
        <v>49768.964438000003</v>
      </c>
      <c r="P109" s="22"/>
      <c r="Q109" s="22">
        <v>29360.5599</v>
      </c>
      <c r="R109" s="22">
        <v>5622.1514999999999</v>
      </c>
      <c r="S109" s="22">
        <v>0</v>
      </c>
      <c r="T109" s="22">
        <v>40192.372584999997</v>
      </c>
      <c r="U109" s="22">
        <v>0</v>
      </c>
      <c r="V109" s="22">
        <v>120.663262</v>
      </c>
      <c r="W109" s="22">
        <v>0</v>
      </c>
      <c r="X109" s="22">
        <v>0</v>
      </c>
      <c r="Y109" s="22">
        <v>0</v>
      </c>
    </row>
    <row r="110" spans="1:25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/>
      <c r="F110" s="22">
        <v>2593283.8464000002</v>
      </c>
      <c r="G110" s="22">
        <v>20828.6715</v>
      </c>
      <c r="H110" s="22">
        <v>1088944.6866570001</v>
      </c>
      <c r="I110" s="22">
        <v>0</v>
      </c>
      <c r="J110" s="22">
        <v>0</v>
      </c>
      <c r="K110" s="22">
        <v>13116</v>
      </c>
      <c r="L110" s="22"/>
      <c r="M110" s="22"/>
      <c r="N110" s="22">
        <v>962618.73615999997</v>
      </c>
      <c r="O110" s="22">
        <v>358365.05033499998</v>
      </c>
      <c r="P110" s="22"/>
      <c r="Q110" s="22">
        <v>0</v>
      </c>
      <c r="R110" s="22">
        <v>0</v>
      </c>
      <c r="S110" s="22">
        <v>0</v>
      </c>
      <c r="T110" s="22">
        <v>157383.398613</v>
      </c>
      <c r="U110" s="22">
        <v>0</v>
      </c>
      <c r="V110" s="22">
        <v>659.71763999999996</v>
      </c>
      <c r="W110" s="22">
        <v>0</v>
      </c>
      <c r="X110" s="22">
        <v>0</v>
      </c>
      <c r="Y110" s="22">
        <v>0</v>
      </c>
    </row>
    <row r="111" spans="1:25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/>
      <c r="F111" s="22">
        <v>7669614.1458449997</v>
      </c>
      <c r="G111" s="22">
        <v>252.626037</v>
      </c>
      <c r="H111" s="22">
        <v>1653418.888704</v>
      </c>
      <c r="I111" s="22">
        <v>0</v>
      </c>
      <c r="J111" s="22">
        <v>0</v>
      </c>
      <c r="K111" s="22">
        <v>164845</v>
      </c>
      <c r="L111" s="22"/>
      <c r="M111" s="22"/>
      <c r="N111" s="22">
        <v>2475047.1655259999</v>
      </c>
      <c r="O111" s="22">
        <v>609705.7463</v>
      </c>
      <c r="P111" s="22"/>
      <c r="Q111" s="22">
        <v>0</v>
      </c>
      <c r="R111" s="22">
        <v>0</v>
      </c>
      <c r="S111" s="22">
        <v>0</v>
      </c>
      <c r="T111" s="22">
        <v>172797.80379400001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</row>
    <row r="112" spans="1:25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/>
      <c r="F112" s="22">
        <v>2229456.5340479999</v>
      </c>
      <c r="G112" s="22">
        <v>0</v>
      </c>
      <c r="H112" s="22">
        <v>142193.27088</v>
      </c>
      <c r="I112" s="22">
        <v>0</v>
      </c>
      <c r="J112" s="22">
        <v>189.61272</v>
      </c>
      <c r="K112" s="22">
        <v>5948</v>
      </c>
      <c r="L112" s="22"/>
      <c r="M112" s="22"/>
      <c r="N112" s="22">
        <v>708896.525792</v>
      </c>
      <c r="O112" s="22">
        <v>53946.241046000003</v>
      </c>
      <c r="P112" s="22"/>
      <c r="Q112" s="22">
        <v>0</v>
      </c>
      <c r="R112" s="22">
        <v>0</v>
      </c>
      <c r="S112" s="22">
        <v>0</v>
      </c>
      <c r="T112" s="22">
        <v>44343.138815999999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</row>
    <row r="113" spans="1:25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/>
      <c r="F113" s="22">
        <v>29829825.945696</v>
      </c>
      <c r="G113" s="22">
        <v>0</v>
      </c>
      <c r="H113" s="22">
        <v>5238142.5844799997</v>
      </c>
      <c r="I113" s="22">
        <v>0</v>
      </c>
      <c r="J113" s="22">
        <v>0</v>
      </c>
      <c r="K113" s="22">
        <v>102347</v>
      </c>
      <c r="L113" s="22"/>
      <c r="M113" s="22"/>
      <c r="N113" s="22">
        <v>12995565.945721</v>
      </c>
      <c r="O113" s="22">
        <v>2287421.7049019998</v>
      </c>
      <c r="P113" s="22"/>
      <c r="Q113" s="22">
        <v>1491877.6709509999</v>
      </c>
      <c r="R113" s="22">
        <v>143065.60739799999</v>
      </c>
      <c r="S113" s="22">
        <v>0</v>
      </c>
      <c r="T113" s="22">
        <v>324578.33775399998</v>
      </c>
      <c r="U113" s="22">
        <v>0</v>
      </c>
      <c r="V113" s="22">
        <v>4098.2852800000001</v>
      </c>
      <c r="W113" s="22">
        <v>0</v>
      </c>
      <c r="X113" s="22">
        <v>0</v>
      </c>
      <c r="Y113" s="22">
        <v>0</v>
      </c>
    </row>
    <row r="114" spans="1:25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/>
      <c r="F114" s="22">
        <v>753479.19695999997</v>
      </c>
      <c r="G114" s="22">
        <v>0</v>
      </c>
      <c r="H114" s="22">
        <v>500939.95610200003</v>
      </c>
      <c r="I114" s="22">
        <v>0</v>
      </c>
      <c r="J114" s="22">
        <v>2177.079894</v>
      </c>
      <c r="K114" s="22">
        <v>49307</v>
      </c>
      <c r="L114" s="22"/>
      <c r="M114" s="22"/>
      <c r="N114" s="22">
        <v>149632.97399999999</v>
      </c>
      <c r="O114" s="22">
        <v>80862.256999999998</v>
      </c>
      <c r="P114" s="22"/>
      <c r="Q114" s="22">
        <v>0</v>
      </c>
      <c r="R114" s="22">
        <v>0</v>
      </c>
      <c r="S114" s="22">
        <v>0</v>
      </c>
      <c r="T114" s="22">
        <v>0</v>
      </c>
      <c r="U114" s="22">
        <v>42442.885907999997</v>
      </c>
      <c r="V114" s="22">
        <v>163.803696</v>
      </c>
      <c r="W114" s="22">
        <v>0</v>
      </c>
      <c r="X114" s="22">
        <v>0</v>
      </c>
      <c r="Y114" s="22">
        <v>0</v>
      </c>
    </row>
    <row r="115" spans="1:25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/>
      <c r="F115" s="22">
        <v>3209482.137654</v>
      </c>
      <c r="G115" s="22">
        <v>0</v>
      </c>
      <c r="H115" s="22">
        <v>1101132.0125909999</v>
      </c>
      <c r="I115" s="22">
        <v>0</v>
      </c>
      <c r="J115" s="22">
        <v>31715.615178</v>
      </c>
      <c r="K115" s="22">
        <v>0</v>
      </c>
      <c r="L115" s="22"/>
      <c r="M115" s="22"/>
      <c r="N115" s="22">
        <v>1049224.81749</v>
      </c>
      <c r="O115" s="22">
        <v>641368.75332500006</v>
      </c>
      <c r="P115" s="22"/>
      <c r="Q115" s="22">
        <v>71569.910699999993</v>
      </c>
      <c r="R115" s="22">
        <v>65464.352749999998</v>
      </c>
      <c r="S115" s="22">
        <v>0</v>
      </c>
      <c r="T115" s="22">
        <v>35109.288323000001</v>
      </c>
      <c r="U115" s="22">
        <v>0</v>
      </c>
      <c r="V115" s="22">
        <v>596.82014200000003</v>
      </c>
      <c r="W115" s="22">
        <v>0</v>
      </c>
      <c r="X115" s="22">
        <v>0</v>
      </c>
      <c r="Y115" s="22">
        <v>0</v>
      </c>
    </row>
    <row r="116" spans="1:25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/>
      <c r="F116" s="22">
        <v>621299.60926399997</v>
      </c>
      <c r="G116" s="22">
        <v>0</v>
      </c>
      <c r="H116" s="22">
        <v>155083.00010199999</v>
      </c>
      <c r="I116" s="22">
        <v>0</v>
      </c>
      <c r="J116" s="22">
        <v>0</v>
      </c>
      <c r="K116" s="22">
        <v>132217</v>
      </c>
      <c r="L116" s="22"/>
      <c r="M116" s="22"/>
      <c r="N116" s="22">
        <v>185450.27563799999</v>
      </c>
      <c r="O116" s="22">
        <v>24171.836173</v>
      </c>
      <c r="P116" s="22"/>
      <c r="Q116" s="22">
        <v>0</v>
      </c>
      <c r="R116" s="22">
        <v>0</v>
      </c>
      <c r="S116" s="22">
        <v>0</v>
      </c>
      <c r="T116" s="22">
        <v>9725.0069299999996</v>
      </c>
      <c r="U116" s="22">
        <v>0</v>
      </c>
      <c r="V116" s="22">
        <v>94.848678000000007</v>
      </c>
      <c r="W116" s="22">
        <v>0</v>
      </c>
      <c r="X116" s="22">
        <v>0</v>
      </c>
      <c r="Y116" s="22">
        <v>0</v>
      </c>
    </row>
    <row r="117" spans="1:25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/>
      <c r="F117" s="22">
        <v>5346342.2636329997</v>
      </c>
      <c r="G117" s="22">
        <v>0</v>
      </c>
      <c r="H117" s="22">
        <v>1558271.6423279999</v>
      </c>
      <c r="I117" s="22">
        <v>0</v>
      </c>
      <c r="J117" s="22">
        <v>320.77432800000003</v>
      </c>
      <c r="K117" s="22">
        <v>0</v>
      </c>
      <c r="L117" s="22"/>
      <c r="M117" s="22"/>
      <c r="N117" s="22">
        <v>2035179.8335200001</v>
      </c>
      <c r="O117" s="22">
        <v>470711.10450000002</v>
      </c>
      <c r="P117" s="22"/>
      <c r="Q117" s="22">
        <v>0</v>
      </c>
      <c r="R117" s="22">
        <v>0</v>
      </c>
      <c r="S117" s="22">
        <v>0</v>
      </c>
      <c r="T117" s="22">
        <v>0</v>
      </c>
      <c r="U117" s="22">
        <v>24460.369479000001</v>
      </c>
      <c r="V117" s="22">
        <v>1037.6151299999999</v>
      </c>
      <c r="W117" s="22">
        <v>0</v>
      </c>
      <c r="X117" s="22">
        <v>0</v>
      </c>
      <c r="Y117" s="22">
        <v>0</v>
      </c>
    </row>
    <row r="118" spans="1:25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/>
      <c r="F118" s="22">
        <v>5908536.8881909996</v>
      </c>
      <c r="G118" s="22">
        <v>0</v>
      </c>
      <c r="H118" s="22">
        <v>730269.40333999996</v>
      </c>
      <c r="I118" s="22">
        <v>0</v>
      </c>
      <c r="J118" s="22">
        <v>0</v>
      </c>
      <c r="K118" s="22">
        <v>0</v>
      </c>
      <c r="L118" s="22"/>
      <c r="M118" s="22"/>
      <c r="N118" s="22">
        <v>1965221.146502</v>
      </c>
      <c r="O118" s="22">
        <v>295125.06054999999</v>
      </c>
      <c r="P118" s="22"/>
      <c r="Q118" s="22">
        <v>0</v>
      </c>
      <c r="R118" s="22">
        <v>0</v>
      </c>
      <c r="S118" s="22">
        <v>0</v>
      </c>
      <c r="T118" s="22">
        <v>97629.888554000005</v>
      </c>
      <c r="U118" s="22">
        <v>0</v>
      </c>
      <c r="V118" s="22">
        <v>970.87498600000004</v>
      </c>
      <c r="W118" s="22">
        <v>0</v>
      </c>
      <c r="X118" s="22">
        <v>0</v>
      </c>
      <c r="Y118" s="22">
        <v>0</v>
      </c>
    </row>
    <row r="119" spans="1:25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/>
      <c r="F119" s="22">
        <v>4289805.2944170004</v>
      </c>
      <c r="G119" s="22">
        <v>47735.164905999998</v>
      </c>
      <c r="H119" s="22">
        <v>726002.10519999999</v>
      </c>
      <c r="I119" s="22">
        <v>0</v>
      </c>
      <c r="J119" s="22">
        <v>1559.568051</v>
      </c>
      <c r="K119" s="22">
        <v>55852</v>
      </c>
      <c r="L119" s="22"/>
      <c r="M119" s="22"/>
      <c r="N119" s="22">
        <v>1386354.751739</v>
      </c>
      <c r="O119" s="22">
        <v>293057.779224</v>
      </c>
      <c r="P119" s="22"/>
      <c r="Q119" s="22">
        <v>0</v>
      </c>
      <c r="R119" s="22">
        <v>0</v>
      </c>
      <c r="S119" s="22">
        <v>0</v>
      </c>
      <c r="T119" s="22">
        <v>222421.26326599999</v>
      </c>
      <c r="U119" s="22">
        <v>31342.559332000001</v>
      </c>
      <c r="V119" s="22">
        <v>650.23672599999998</v>
      </c>
      <c r="W119" s="22">
        <v>0</v>
      </c>
      <c r="X119" s="22">
        <v>0</v>
      </c>
      <c r="Y119" s="22">
        <v>0</v>
      </c>
    </row>
    <row r="120" spans="1:25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/>
      <c r="F120" s="22">
        <v>4541425.1377429999</v>
      </c>
      <c r="G120" s="22">
        <v>0</v>
      </c>
      <c r="H120" s="22">
        <v>5634374.6542649996</v>
      </c>
      <c r="I120" s="22">
        <v>0</v>
      </c>
      <c r="J120" s="22">
        <v>435225.508585</v>
      </c>
      <c r="K120" s="22">
        <v>1320920</v>
      </c>
      <c r="L120" s="22"/>
      <c r="M120" s="22"/>
      <c r="N120" s="22">
        <v>1633832.289566</v>
      </c>
      <c r="O120" s="22">
        <v>1444715.201204</v>
      </c>
      <c r="P120" s="22"/>
      <c r="Q120" s="22">
        <v>135784.76060199999</v>
      </c>
      <c r="R120" s="22">
        <v>107264.91345399999</v>
      </c>
      <c r="S120" s="22">
        <v>0</v>
      </c>
      <c r="T120" s="22">
        <v>261405.91399999999</v>
      </c>
      <c r="U120" s="22">
        <v>0</v>
      </c>
      <c r="V120" s="22">
        <v>7040.3682859999999</v>
      </c>
      <c r="W120" s="22">
        <v>0</v>
      </c>
      <c r="X120" s="22">
        <v>0</v>
      </c>
      <c r="Y120" s="22">
        <v>0</v>
      </c>
    </row>
    <row r="121" spans="1:25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/>
      <c r="F121" s="22">
        <v>6031716.6634099996</v>
      </c>
      <c r="G121" s="22">
        <v>0</v>
      </c>
      <c r="H121" s="22">
        <v>3556261.8647960001</v>
      </c>
      <c r="I121" s="22">
        <v>0</v>
      </c>
      <c r="J121" s="22">
        <v>0</v>
      </c>
      <c r="K121" s="22">
        <v>0</v>
      </c>
      <c r="L121" s="22"/>
      <c r="M121" s="22"/>
      <c r="N121" s="22">
        <v>1759980.3372899999</v>
      </c>
      <c r="O121" s="22">
        <v>910935.07932899997</v>
      </c>
      <c r="P121" s="22"/>
      <c r="Q121" s="22">
        <v>0</v>
      </c>
      <c r="R121" s="22">
        <v>0</v>
      </c>
      <c r="S121" s="22">
        <v>0</v>
      </c>
      <c r="T121" s="22">
        <v>553579.5416</v>
      </c>
      <c r="U121" s="22">
        <v>0</v>
      </c>
      <c r="V121" s="22">
        <v>2755.5031840000001</v>
      </c>
      <c r="W121" s="22">
        <v>0</v>
      </c>
      <c r="X121" s="22">
        <v>0</v>
      </c>
      <c r="Y121" s="22">
        <v>0</v>
      </c>
    </row>
    <row r="122" spans="1:25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/>
      <c r="F122" s="22">
        <v>902732.55523000006</v>
      </c>
      <c r="G122" s="22">
        <v>0</v>
      </c>
      <c r="H122" s="22">
        <v>310321.52325000003</v>
      </c>
      <c r="I122" s="22">
        <v>0</v>
      </c>
      <c r="J122" s="22">
        <v>0</v>
      </c>
      <c r="K122" s="22">
        <v>0</v>
      </c>
      <c r="L122" s="22"/>
      <c r="M122" s="22"/>
      <c r="N122" s="22">
        <v>231561.90244000001</v>
      </c>
      <c r="O122" s="22">
        <v>77073.319499999998</v>
      </c>
      <c r="P122" s="22"/>
      <c r="Q122" s="22">
        <v>0</v>
      </c>
      <c r="R122" s="22">
        <v>0</v>
      </c>
      <c r="S122" s="22">
        <v>0</v>
      </c>
      <c r="T122" s="22">
        <v>8336.7302400000008</v>
      </c>
      <c r="U122" s="22">
        <v>0</v>
      </c>
      <c r="V122" s="22">
        <v>170.614676</v>
      </c>
      <c r="W122" s="22">
        <v>0</v>
      </c>
      <c r="X122" s="22">
        <v>0</v>
      </c>
      <c r="Y122" s="22">
        <v>0</v>
      </c>
    </row>
    <row r="123" spans="1:25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/>
      <c r="F123" s="22">
        <v>5887013.9787839996</v>
      </c>
      <c r="G123" s="22">
        <v>0</v>
      </c>
      <c r="H123" s="22">
        <v>7098976.7089560004</v>
      </c>
      <c r="I123" s="22">
        <v>0</v>
      </c>
      <c r="J123" s="22">
        <v>0</v>
      </c>
      <c r="K123" s="22">
        <v>0</v>
      </c>
      <c r="L123" s="22"/>
      <c r="M123" s="22"/>
      <c r="N123" s="22">
        <v>2012564.9614289999</v>
      </c>
      <c r="O123" s="22">
        <v>1337235.4839939999</v>
      </c>
      <c r="P123" s="22"/>
      <c r="Q123" s="22">
        <v>243995.57965500001</v>
      </c>
      <c r="R123" s="22">
        <v>124956.20261199999</v>
      </c>
      <c r="S123" s="22">
        <v>0</v>
      </c>
      <c r="T123" s="22">
        <v>738730.54125000001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</row>
    <row r="124" spans="1:25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/>
      <c r="F124" s="22">
        <v>1029303.94834</v>
      </c>
      <c r="G124" s="22">
        <v>0</v>
      </c>
      <c r="H124" s="22">
        <v>956845.11719999998</v>
      </c>
      <c r="I124" s="22">
        <v>0</v>
      </c>
      <c r="J124" s="22">
        <v>0</v>
      </c>
      <c r="K124" s="22">
        <v>30404</v>
      </c>
      <c r="L124" s="22"/>
      <c r="M124" s="22"/>
      <c r="N124" s="22">
        <v>260731.00803600001</v>
      </c>
      <c r="O124" s="22">
        <v>165395.206416</v>
      </c>
      <c r="P124" s="22"/>
      <c r="Q124" s="22">
        <v>0</v>
      </c>
      <c r="R124" s="22">
        <v>0</v>
      </c>
      <c r="S124" s="22">
        <v>0</v>
      </c>
      <c r="T124" s="22">
        <v>40171.543975000001</v>
      </c>
      <c r="U124" s="22">
        <v>0</v>
      </c>
      <c r="V124" s="22">
        <v>253.35950399999999</v>
      </c>
      <c r="W124" s="22">
        <v>0</v>
      </c>
      <c r="X124" s="22">
        <v>0</v>
      </c>
      <c r="Y124" s="22">
        <v>0</v>
      </c>
    </row>
    <row r="125" spans="1:25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/>
      <c r="F125" s="22">
        <v>2142481.4775</v>
      </c>
      <c r="G125" s="22">
        <v>0</v>
      </c>
      <c r="H125" s="22">
        <v>1037038.93</v>
      </c>
      <c r="I125" s="22">
        <v>0</v>
      </c>
      <c r="J125" s="22">
        <v>0</v>
      </c>
      <c r="K125" s="22">
        <v>0</v>
      </c>
      <c r="L125" s="22"/>
      <c r="M125" s="22"/>
      <c r="N125" s="22">
        <v>2142481.4775</v>
      </c>
      <c r="O125" s="22">
        <v>1037038.93</v>
      </c>
      <c r="P125" s="22"/>
      <c r="Q125" s="22">
        <v>0</v>
      </c>
      <c r="R125" s="22">
        <v>0</v>
      </c>
      <c r="S125" s="22">
        <v>0</v>
      </c>
      <c r="T125" s="22">
        <v>0</v>
      </c>
      <c r="U125" s="22">
        <v>161168.994217</v>
      </c>
      <c r="V125" s="22">
        <v>537.24831200000006</v>
      </c>
      <c r="W125" s="22">
        <v>0</v>
      </c>
      <c r="X125" s="22">
        <v>0</v>
      </c>
      <c r="Y125" s="22">
        <v>0</v>
      </c>
    </row>
    <row r="126" spans="1:25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/>
      <c r="F126" s="22">
        <v>780967.56863999995</v>
      </c>
      <c r="G126" s="22">
        <v>0</v>
      </c>
      <c r="H126" s="22">
        <v>517643.44874000002</v>
      </c>
      <c r="I126" s="22">
        <v>0</v>
      </c>
      <c r="J126" s="22">
        <v>0</v>
      </c>
      <c r="K126" s="22">
        <v>0</v>
      </c>
      <c r="L126" s="22"/>
      <c r="M126" s="22"/>
      <c r="N126" s="22">
        <v>148086.66112</v>
      </c>
      <c r="O126" s="22">
        <v>105848.88627</v>
      </c>
      <c r="P126" s="22"/>
      <c r="Q126" s="22">
        <v>0</v>
      </c>
      <c r="R126" s="22">
        <v>0</v>
      </c>
      <c r="S126" s="22">
        <v>0</v>
      </c>
      <c r="T126" s="22">
        <v>28075.053550000001</v>
      </c>
      <c r="U126" s="22">
        <v>0</v>
      </c>
      <c r="V126" s="22">
        <v>197.359522</v>
      </c>
      <c r="W126" s="22">
        <v>0</v>
      </c>
      <c r="X126" s="22">
        <v>0</v>
      </c>
      <c r="Y126" s="22">
        <v>0</v>
      </c>
    </row>
    <row r="127" spans="1:25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/>
      <c r="F127" s="22">
        <v>1930701.456117</v>
      </c>
      <c r="G127" s="22">
        <v>0</v>
      </c>
      <c r="H127" s="22">
        <v>1575499.572373</v>
      </c>
      <c r="I127" s="22">
        <v>0</v>
      </c>
      <c r="J127" s="22">
        <v>0</v>
      </c>
      <c r="K127" s="22">
        <v>0</v>
      </c>
      <c r="L127" s="22"/>
      <c r="M127" s="22"/>
      <c r="N127" s="22">
        <v>756592.74944399996</v>
      </c>
      <c r="O127" s="22">
        <v>428535.817224</v>
      </c>
      <c r="P127" s="22"/>
      <c r="Q127" s="22">
        <v>0</v>
      </c>
      <c r="R127" s="22">
        <v>0</v>
      </c>
      <c r="S127" s="22">
        <v>0</v>
      </c>
      <c r="T127" s="22">
        <v>113455.147469</v>
      </c>
      <c r="U127" s="22">
        <v>0</v>
      </c>
      <c r="V127" s="22">
        <v>1187.1344180000001</v>
      </c>
      <c r="W127" s="22">
        <v>0</v>
      </c>
      <c r="X127" s="22">
        <v>0</v>
      </c>
      <c r="Y127" s="22">
        <v>0</v>
      </c>
    </row>
    <row r="128" spans="1:25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/>
      <c r="F128" s="22">
        <v>1516485.7242300001</v>
      </c>
      <c r="G128" s="22">
        <v>0</v>
      </c>
      <c r="H128" s="22">
        <v>2006741.0337040001</v>
      </c>
      <c r="I128" s="22">
        <v>0</v>
      </c>
      <c r="J128" s="22">
        <v>122089.18279200001</v>
      </c>
      <c r="K128" s="22">
        <v>381029</v>
      </c>
      <c r="L128" s="22"/>
      <c r="M128" s="22"/>
      <c r="N128" s="22">
        <v>485854.71979200002</v>
      </c>
      <c r="O128" s="22">
        <v>518170.82775599998</v>
      </c>
      <c r="P128" s="22"/>
      <c r="Q128" s="22">
        <v>4569.1897499999995</v>
      </c>
      <c r="R128" s="22">
        <v>3430.7420400000001</v>
      </c>
      <c r="S128" s="22">
        <v>0</v>
      </c>
      <c r="T128" s="22">
        <v>107284.637776</v>
      </c>
      <c r="U128" s="22">
        <v>0</v>
      </c>
      <c r="V128" s="22">
        <v>617.28068399999995</v>
      </c>
      <c r="W128" s="22">
        <v>0</v>
      </c>
      <c r="X128" s="22">
        <v>0</v>
      </c>
      <c r="Y128" s="22">
        <v>0</v>
      </c>
    </row>
    <row r="129" spans="1:25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/>
      <c r="F129" s="22">
        <v>2640105.2627909998</v>
      </c>
      <c r="G129" s="22">
        <v>4744.5945179999999</v>
      </c>
      <c r="H129" s="22">
        <v>427413.74875500001</v>
      </c>
      <c r="I129" s="22">
        <v>0</v>
      </c>
      <c r="J129" s="22">
        <v>0</v>
      </c>
      <c r="K129" s="22">
        <v>113044</v>
      </c>
      <c r="L129" s="22"/>
      <c r="M129" s="22"/>
      <c r="N129" s="22">
        <v>877799.33902900002</v>
      </c>
      <c r="O129" s="22">
        <v>115384.974848</v>
      </c>
      <c r="P129" s="22"/>
      <c r="Q129" s="22">
        <v>0</v>
      </c>
      <c r="R129" s="22">
        <v>0</v>
      </c>
      <c r="S129" s="22">
        <v>0</v>
      </c>
      <c r="T129" s="22">
        <v>34004.472988000001</v>
      </c>
      <c r="U129" s="22">
        <v>0</v>
      </c>
      <c r="V129" s="22">
        <v>373.62141800000001</v>
      </c>
      <c r="W129" s="22">
        <v>15230.395200000001</v>
      </c>
      <c r="X129" s="22">
        <v>0</v>
      </c>
      <c r="Y129" s="22">
        <v>0</v>
      </c>
    </row>
    <row r="130" spans="1:25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/>
      <c r="F130" s="22">
        <v>1854403.378186</v>
      </c>
      <c r="G130" s="22">
        <v>1986.9898760000001</v>
      </c>
      <c r="H130" s="22">
        <v>605647.40659499995</v>
      </c>
      <c r="I130" s="22">
        <v>0</v>
      </c>
      <c r="J130" s="22">
        <v>2239.411083</v>
      </c>
      <c r="K130" s="22">
        <v>0</v>
      </c>
      <c r="L130" s="22"/>
      <c r="M130" s="22"/>
      <c r="N130" s="22">
        <v>458914.05036200001</v>
      </c>
      <c r="O130" s="22">
        <v>163519.23388399999</v>
      </c>
      <c r="P130" s="22"/>
      <c r="Q130" s="22">
        <v>61526.955280000002</v>
      </c>
      <c r="R130" s="22">
        <v>21983.888261</v>
      </c>
      <c r="S130" s="22">
        <v>0</v>
      </c>
      <c r="T130" s="22">
        <v>0</v>
      </c>
      <c r="U130" s="22">
        <v>140446.14988800001</v>
      </c>
      <c r="V130" s="22">
        <v>438.89791000000002</v>
      </c>
      <c r="W130" s="22">
        <v>0</v>
      </c>
      <c r="X130" s="22">
        <v>0</v>
      </c>
      <c r="Y130" s="22">
        <v>0</v>
      </c>
    </row>
    <row r="131" spans="1:25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/>
      <c r="F131" s="22">
        <v>1837511.2380649999</v>
      </c>
      <c r="G131" s="22">
        <v>0</v>
      </c>
      <c r="H131" s="22">
        <v>960630.37302000006</v>
      </c>
      <c r="I131" s="22">
        <v>0</v>
      </c>
      <c r="J131" s="22">
        <v>0</v>
      </c>
      <c r="K131" s="22">
        <v>0</v>
      </c>
      <c r="L131" s="22"/>
      <c r="M131" s="22"/>
      <c r="N131" s="22">
        <v>430487.56648500002</v>
      </c>
      <c r="O131" s="22">
        <v>231300.980064</v>
      </c>
      <c r="P131" s="22"/>
      <c r="Q131" s="22">
        <v>0</v>
      </c>
      <c r="R131" s="22">
        <v>0</v>
      </c>
      <c r="S131" s="22">
        <v>0</v>
      </c>
      <c r="T131" s="22">
        <v>174855.12493799999</v>
      </c>
      <c r="U131" s="22">
        <v>0</v>
      </c>
      <c r="V131" s="22">
        <v>658.32112800000004</v>
      </c>
      <c r="W131" s="22">
        <v>0</v>
      </c>
      <c r="X131" s="22">
        <v>0</v>
      </c>
      <c r="Y131" s="22">
        <v>0</v>
      </c>
    </row>
    <row r="132" spans="1:25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/>
      <c r="F132" s="22">
        <v>545421.26229999994</v>
      </c>
      <c r="G132" s="22">
        <v>0</v>
      </c>
      <c r="H132" s="22">
        <v>380139.23136500001</v>
      </c>
      <c r="I132" s="22">
        <v>0</v>
      </c>
      <c r="J132" s="22">
        <v>0</v>
      </c>
      <c r="K132" s="22">
        <v>120840</v>
      </c>
      <c r="L132" s="22"/>
      <c r="M132" s="22"/>
      <c r="N132" s="22">
        <v>180945.39032100001</v>
      </c>
      <c r="O132" s="22">
        <v>109667.620521</v>
      </c>
      <c r="P132" s="22"/>
      <c r="Q132" s="22">
        <v>0</v>
      </c>
      <c r="R132" s="22">
        <v>0</v>
      </c>
      <c r="S132" s="22">
        <v>0</v>
      </c>
      <c r="T132" s="22">
        <v>13000</v>
      </c>
      <c r="U132" s="22">
        <v>0</v>
      </c>
      <c r="V132" s="22">
        <v>128.66784200000001</v>
      </c>
      <c r="W132" s="22">
        <v>0</v>
      </c>
      <c r="X132" s="22">
        <v>0</v>
      </c>
      <c r="Y132" s="22">
        <v>0</v>
      </c>
    </row>
    <row r="133" spans="1:25" x14ac:dyDescent="0.25">
      <c r="A133" s="22" t="s">
        <v>123</v>
      </c>
      <c r="B133" s="22" t="s">
        <v>303</v>
      </c>
      <c r="C133" s="22" t="s">
        <v>1104</v>
      </c>
      <c r="D133" s="22" t="s">
        <v>1105</v>
      </c>
      <c r="E133" s="22"/>
      <c r="F133" s="22">
        <v>2759334.5401679999</v>
      </c>
      <c r="G133" s="22">
        <v>0</v>
      </c>
      <c r="H133" s="22">
        <v>2748903.7288580001</v>
      </c>
      <c r="I133" s="22">
        <v>0</v>
      </c>
      <c r="J133" s="22">
        <v>1291353.167503</v>
      </c>
      <c r="K133" s="22">
        <v>493</v>
      </c>
      <c r="L133" s="22"/>
      <c r="M133" s="22"/>
      <c r="N133" s="22">
        <v>634544.59109999996</v>
      </c>
      <c r="O133" s="22">
        <v>731491.22725700005</v>
      </c>
      <c r="P133" s="22"/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10031.719370000001</v>
      </c>
      <c r="W133" s="22">
        <v>0</v>
      </c>
      <c r="X133" s="22">
        <v>0</v>
      </c>
      <c r="Y133" s="22">
        <v>0</v>
      </c>
    </row>
    <row r="134" spans="1:25" x14ac:dyDescent="0.25">
      <c r="A134" s="22" t="s">
        <v>123</v>
      </c>
      <c r="B134" s="22" t="s">
        <v>303</v>
      </c>
      <c r="C134" s="22" t="s">
        <v>386</v>
      </c>
      <c r="D134" s="22" t="s">
        <v>387</v>
      </c>
      <c r="E134" s="22"/>
      <c r="F134" s="22">
        <v>1843545.0615970001</v>
      </c>
      <c r="G134" s="22">
        <v>0</v>
      </c>
      <c r="H134" s="22">
        <v>2227834.9567169999</v>
      </c>
      <c r="I134" s="22">
        <v>0</v>
      </c>
      <c r="J134" s="22">
        <v>0</v>
      </c>
      <c r="K134" s="22">
        <v>0</v>
      </c>
      <c r="L134" s="22"/>
      <c r="M134" s="22"/>
      <c r="N134" s="22">
        <v>448799.98372999998</v>
      </c>
      <c r="O134" s="22">
        <v>398087.00559399999</v>
      </c>
      <c r="P134" s="22"/>
      <c r="Q134" s="22">
        <v>0</v>
      </c>
      <c r="R134" s="22">
        <v>0</v>
      </c>
      <c r="S134" s="22">
        <v>0</v>
      </c>
      <c r="T134" s="22">
        <v>99166.162777999998</v>
      </c>
      <c r="U134" s="22">
        <v>0</v>
      </c>
      <c r="V134" s="22">
        <v>2606.0868439999999</v>
      </c>
      <c r="W134" s="22">
        <v>0</v>
      </c>
      <c r="X134" s="22">
        <v>0</v>
      </c>
      <c r="Y134" s="22">
        <v>0</v>
      </c>
    </row>
    <row r="135" spans="1:25" x14ac:dyDescent="0.25">
      <c r="A135" s="22" t="s">
        <v>123</v>
      </c>
      <c r="B135" s="22" t="s">
        <v>303</v>
      </c>
      <c r="C135" s="22" t="s">
        <v>388</v>
      </c>
      <c r="D135" s="22" t="s">
        <v>389</v>
      </c>
      <c r="E135" s="22"/>
      <c r="F135" s="22">
        <v>12163702.855239</v>
      </c>
      <c r="G135" s="22">
        <v>0</v>
      </c>
      <c r="H135" s="22">
        <v>2677207.8913289998</v>
      </c>
      <c r="I135" s="22">
        <v>0</v>
      </c>
      <c r="J135" s="22">
        <v>0</v>
      </c>
      <c r="K135" s="22">
        <v>141169</v>
      </c>
      <c r="L135" s="22"/>
      <c r="M135" s="22"/>
      <c r="N135" s="22">
        <v>4669303.1682329997</v>
      </c>
      <c r="O135" s="22">
        <v>1264855.651146</v>
      </c>
      <c r="P135" s="22"/>
      <c r="Q135" s="22">
        <v>0</v>
      </c>
      <c r="R135" s="22">
        <v>0</v>
      </c>
      <c r="S135" s="22">
        <v>0</v>
      </c>
      <c r="T135" s="22">
        <v>245047.62526</v>
      </c>
      <c r="U135" s="22">
        <v>0</v>
      </c>
      <c r="V135" s="22">
        <v>1419.1672739999999</v>
      </c>
      <c r="W135" s="22">
        <v>0</v>
      </c>
      <c r="X135" s="22">
        <v>0</v>
      </c>
      <c r="Y135" s="22">
        <v>0</v>
      </c>
    </row>
    <row r="136" spans="1:25" x14ac:dyDescent="0.25">
      <c r="A136" s="22" t="s">
        <v>123</v>
      </c>
      <c r="B136" s="22" t="s">
        <v>303</v>
      </c>
      <c r="C136" s="22" t="s">
        <v>390</v>
      </c>
      <c r="D136" s="22" t="s">
        <v>391</v>
      </c>
      <c r="E136" s="22"/>
      <c r="F136" s="22">
        <v>6345612.2305920003</v>
      </c>
      <c r="G136" s="22">
        <v>0</v>
      </c>
      <c r="H136" s="22">
        <v>4607429.0166570004</v>
      </c>
      <c r="I136" s="22">
        <v>0</v>
      </c>
      <c r="J136" s="22">
        <v>2290227.5144580002</v>
      </c>
      <c r="K136" s="22">
        <v>8909</v>
      </c>
      <c r="L136" s="22"/>
      <c r="M136" s="22"/>
      <c r="N136" s="22">
        <v>2994721.4605</v>
      </c>
      <c r="O136" s="22">
        <v>1675621.4240999999</v>
      </c>
      <c r="P136" s="22"/>
      <c r="Q136" s="22">
        <v>0</v>
      </c>
      <c r="R136" s="22">
        <v>0</v>
      </c>
      <c r="S136" s="22">
        <v>0</v>
      </c>
      <c r="T136" s="22">
        <v>1049604.288656</v>
      </c>
      <c r="U136" s="22">
        <v>0</v>
      </c>
      <c r="V136" s="22">
        <v>27750.545011999999</v>
      </c>
      <c r="W136" s="22">
        <v>0</v>
      </c>
      <c r="X136" s="22">
        <v>0</v>
      </c>
      <c r="Y136" s="22">
        <v>0</v>
      </c>
    </row>
    <row r="137" spans="1:25" x14ac:dyDescent="0.25">
      <c r="A137" s="22" t="s">
        <v>123</v>
      </c>
      <c r="B137" s="22" t="s">
        <v>303</v>
      </c>
      <c r="C137" s="22" t="s">
        <v>392</v>
      </c>
      <c r="D137" s="22" t="s">
        <v>393</v>
      </c>
      <c r="E137" s="22"/>
      <c r="F137" s="22">
        <v>5839670.0985319996</v>
      </c>
      <c r="G137" s="22">
        <v>0</v>
      </c>
      <c r="H137" s="22">
        <v>2406750.100656</v>
      </c>
      <c r="I137" s="22">
        <v>0</v>
      </c>
      <c r="J137" s="22">
        <v>549318.82535199996</v>
      </c>
      <c r="K137" s="22">
        <v>0</v>
      </c>
      <c r="L137" s="22"/>
      <c r="M137" s="22"/>
      <c r="N137" s="22">
        <v>1944924.6437019999</v>
      </c>
      <c r="O137" s="22">
        <v>884681.34446199995</v>
      </c>
      <c r="P137" s="22"/>
      <c r="Q137" s="22">
        <v>147597.43066000001</v>
      </c>
      <c r="R137" s="22">
        <v>11142.091200000001</v>
      </c>
      <c r="S137" s="22">
        <v>0</v>
      </c>
      <c r="T137" s="22">
        <v>22906.718055000001</v>
      </c>
      <c r="U137" s="22">
        <v>0</v>
      </c>
      <c r="V137" s="22">
        <v>9099.2962079999998</v>
      </c>
      <c r="W137" s="22">
        <v>0</v>
      </c>
      <c r="X137" s="22">
        <v>0</v>
      </c>
      <c r="Y137" s="22">
        <v>0</v>
      </c>
    </row>
    <row r="138" spans="1:25" x14ac:dyDescent="0.25">
      <c r="A138" s="22" t="s">
        <v>123</v>
      </c>
      <c r="B138" s="22" t="s">
        <v>303</v>
      </c>
      <c r="C138" s="22" t="s">
        <v>1106</v>
      </c>
      <c r="D138" s="22" t="s">
        <v>1107</v>
      </c>
      <c r="E138" s="22"/>
      <c r="F138" s="22">
        <v>1288008.3719929999</v>
      </c>
      <c r="G138" s="22">
        <v>0</v>
      </c>
      <c r="H138" s="22">
        <v>82213.250765999997</v>
      </c>
      <c r="I138" s="22">
        <v>0</v>
      </c>
      <c r="J138" s="22">
        <v>0</v>
      </c>
      <c r="K138" s="22">
        <v>0</v>
      </c>
      <c r="L138" s="22"/>
      <c r="M138" s="22"/>
      <c r="N138" s="22">
        <v>312249.32864000002</v>
      </c>
      <c r="O138" s="22">
        <v>29480.968079999999</v>
      </c>
      <c r="P138" s="22"/>
      <c r="Q138" s="22">
        <v>17212.303360000002</v>
      </c>
      <c r="R138" s="22">
        <v>1625.0983200000001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</row>
    <row r="139" spans="1:25" x14ac:dyDescent="0.25">
      <c r="A139" s="22" t="s">
        <v>123</v>
      </c>
      <c r="B139" s="22" t="s">
        <v>303</v>
      </c>
      <c r="C139" s="22" t="s">
        <v>394</v>
      </c>
      <c r="D139" s="22" t="s">
        <v>395</v>
      </c>
      <c r="E139" s="22"/>
      <c r="F139" s="22">
        <v>541744.26983600005</v>
      </c>
      <c r="G139" s="22">
        <v>0</v>
      </c>
      <c r="H139" s="22">
        <v>389918.59741699998</v>
      </c>
      <c r="I139" s="22">
        <v>0</v>
      </c>
      <c r="J139" s="22">
        <v>0</v>
      </c>
      <c r="K139" s="22">
        <v>0</v>
      </c>
      <c r="L139" s="22"/>
      <c r="M139" s="22"/>
      <c r="N139" s="22">
        <v>182966.80708100001</v>
      </c>
      <c r="O139" s="22">
        <v>84970.598142000003</v>
      </c>
      <c r="P139" s="22"/>
      <c r="Q139" s="22">
        <v>0</v>
      </c>
      <c r="R139" s="22">
        <v>0</v>
      </c>
      <c r="S139" s="22">
        <v>0</v>
      </c>
      <c r="T139" s="22">
        <v>0</v>
      </c>
      <c r="U139" s="22">
        <v>12174.975247</v>
      </c>
      <c r="V139" s="22">
        <v>158.31612000000001</v>
      </c>
      <c r="W139" s="22">
        <v>0</v>
      </c>
      <c r="X139" s="22">
        <v>0</v>
      </c>
      <c r="Y139" s="22">
        <v>0</v>
      </c>
    </row>
    <row r="140" spans="1:25" x14ac:dyDescent="0.25">
      <c r="A140" s="22" t="s">
        <v>123</v>
      </c>
      <c r="B140" s="22" t="s">
        <v>303</v>
      </c>
      <c r="C140" s="22" t="s">
        <v>396</v>
      </c>
      <c r="D140" s="22" t="s">
        <v>397</v>
      </c>
      <c r="E140" s="22"/>
      <c r="F140" s="22">
        <v>1563832.7008150001</v>
      </c>
      <c r="G140" s="22">
        <v>0</v>
      </c>
      <c r="H140" s="22">
        <v>419397.93761800003</v>
      </c>
      <c r="I140" s="22">
        <v>0</v>
      </c>
      <c r="J140" s="22">
        <v>3228.126209</v>
      </c>
      <c r="K140" s="22">
        <v>0</v>
      </c>
      <c r="L140" s="22"/>
      <c r="M140" s="22"/>
      <c r="N140" s="22">
        <v>348566.88446899998</v>
      </c>
      <c r="O140" s="22">
        <v>88555.724751999995</v>
      </c>
      <c r="P140" s="22"/>
      <c r="Q140" s="22">
        <v>0</v>
      </c>
      <c r="R140" s="22">
        <v>0</v>
      </c>
      <c r="S140" s="22">
        <v>0</v>
      </c>
      <c r="T140" s="22">
        <v>0</v>
      </c>
      <c r="U140" s="22">
        <v>91135.587541999994</v>
      </c>
      <c r="V140" s="22">
        <v>242.50893400000001</v>
      </c>
      <c r="W140" s="22">
        <v>0</v>
      </c>
      <c r="X140" s="22">
        <v>0</v>
      </c>
      <c r="Y140" s="22">
        <v>0</v>
      </c>
    </row>
    <row r="141" spans="1:25" x14ac:dyDescent="0.25">
      <c r="A141" s="22" t="s">
        <v>123</v>
      </c>
      <c r="B141" s="22" t="s">
        <v>303</v>
      </c>
      <c r="C141" s="22" t="s">
        <v>398</v>
      </c>
      <c r="D141" s="22" t="s">
        <v>399</v>
      </c>
      <c r="E141" s="22"/>
      <c r="F141" s="22">
        <v>1006799.996206</v>
      </c>
      <c r="G141" s="22">
        <v>0</v>
      </c>
      <c r="H141" s="22">
        <v>167311.51775999999</v>
      </c>
      <c r="I141" s="22">
        <v>0</v>
      </c>
      <c r="J141" s="22">
        <v>0</v>
      </c>
      <c r="K141" s="22">
        <v>0</v>
      </c>
      <c r="L141" s="22"/>
      <c r="M141" s="22"/>
      <c r="N141" s="22">
        <v>221295.423545</v>
      </c>
      <c r="O141" s="22">
        <v>23363.113926000002</v>
      </c>
      <c r="P141" s="22"/>
      <c r="Q141" s="22">
        <v>90863.884797000006</v>
      </c>
      <c r="R141" s="22">
        <v>9764.9036120000001</v>
      </c>
      <c r="S141" s="22">
        <v>0</v>
      </c>
      <c r="T141" s="22">
        <v>0</v>
      </c>
      <c r="U141" s="22">
        <v>11891.301476000001</v>
      </c>
      <c r="V141" s="22">
        <v>130.31501</v>
      </c>
      <c r="W141" s="22">
        <v>0</v>
      </c>
      <c r="X141" s="22">
        <v>0</v>
      </c>
      <c r="Y141" s="22">
        <v>0</v>
      </c>
    </row>
    <row r="142" spans="1:25" x14ac:dyDescent="0.25">
      <c r="A142" s="22" t="s">
        <v>123</v>
      </c>
      <c r="B142" s="22" t="s">
        <v>303</v>
      </c>
      <c r="C142" s="22" t="s">
        <v>400</v>
      </c>
      <c r="D142" s="22" t="s">
        <v>401</v>
      </c>
      <c r="E142" s="22"/>
      <c r="F142" s="22">
        <v>1957066.1155340001</v>
      </c>
      <c r="G142" s="22">
        <v>0</v>
      </c>
      <c r="H142" s="22">
        <v>163212.83757500001</v>
      </c>
      <c r="I142" s="22">
        <v>0</v>
      </c>
      <c r="J142" s="22">
        <v>16770.290850000001</v>
      </c>
      <c r="K142" s="22">
        <v>3613</v>
      </c>
      <c r="L142" s="22"/>
      <c r="M142" s="22"/>
      <c r="N142" s="22">
        <v>563105.83975000004</v>
      </c>
      <c r="O142" s="22">
        <v>52381.619136000001</v>
      </c>
      <c r="P142" s="22"/>
      <c r="Q142" s="22">
        <v>0</v>
      </c>
      <c r="R142" s="22">
        <v>0</v>
      </c>
      <c r="S142" s="22">
        <v>0</v>
      </c>
      <c r="T142" s="22">
        <v>47109.062744000003</v>
      </c>
      <c r="U142" s="22">
        <v>0</v>
      </c>
      <c r="V142" s="22">
        <v>274.702564</v>
      </c>
      <c r="W142" s="22">
        <v>0</v>
      </c>
      <c r="X142" s="22">
        <v>0</v>
      </c>
      <c r="Y142" s="22">
        <v>0</v>
      </c>
    </row>
    <row r="143" spans="1:25" x14ac:dyDescent="0.25">
      <c r="A143" s="22" t="s">
        <v>123</v>
      </c>
      <c r="B143" s="22" t="s">
        <v>303</v>
      </c>
      <c r="C143" s="22" t="s">
        <v>402</v>
      </c>
      <c r="D143" s="22" t="s">
        <v>403</v>
      </c>
      <c r="E143" s="22"/>
      <c r="F143" s="22">
        <v>1075120.126494</v>
      </c>
      <c r="G143" s="22">
        <v>0</v>
      </c>
      <c r="H143" s="22">
        <v>380786.77306799998</v>
      </c>
      <c r="I143" s="22">
        <v>0</v>
      </c>
      <c r="J143" s="22">
        <v>0</v>
      </c>
      <c r="K143" s="22">
        <v>25570</v>
      </c>
      <c r="L143" s="22"/>
      <c r="M143" s="22"/>
      <c r="N143" s="22">
        <v>212554.71976099999</v>
      </c>
      <c r="O143" s="22">
        <v>106114.19687</v>
      </c>
      <c r="P143" s="22"/>
      <c r="Q143" s="22">
        <v>0</v>
      </c>
      <c r="R143" s="22">
        <v>0</v>
      </c>
      <c r="S143" s="22">
        <v>0</v>
      </c>
      <c r="T143" s="22">
        <v>0</v>
      </c>
      <c r="U143" s="22">
        <v>64225.200082000003</v>
      </c>
      <c r="V143" s="22">
        <v>161.802178</v>
      </c>
      <c r="W143" s="22">
        <v>0</v>
      </c>
      <c r="X143" s="22">
        <v>0</v>
      </c>
      <c r="Y143" s="22">
        <v>0</v>
      </c>
    </row>
    <row r="144" spans="1:25" x14ac:dyDescent="0.25">
      <c r="A144" s="22" t="s">
        <v>123</v>
      </c>
      <c r="B144" s="22" t="s">
        <v>303</v>
      </c>
      <c r="C144" s="22" t="s">
        <v>404</v>
      </c>
      <c r="D144" s="22" t="s">
        <v>405</v>
      </c>
      <c r="E144" s="22"/>
      <c r="F144" s="22">
        <v>896282.60611000005</v>
      </c>
      <c r="G144" s="22">
        <v>0</v>
      </c>
      <c r="H144" s="22">
        <v>531905.31320900004</v>
      </c>
      <c r="I144" s="22">
        <v>0</v>
      </c>
      <c r="J144" s="22">
        <v>0</v>
      </c>
      <c r="K144" s="22">
        <v>116734</v>
      </c>
      <c r="L144" s="22"/>
      <c r="M144" s="22"/>
      <c r="N144" s="22">
        <v>193646.84458100001</v>
      </c>
      <c r="O144" s="22">
        <v>94006.357522999999</v>
      </c>
      <c r="P144" s="22"/>
      <c r="Q144" s="22">
        <v>0</v>
      </c>
      <c r="R144" s="22">
        <v>0</v>
      </c>
      <c r="S144" s="22">
        <v>0</v>
      </c>
      <c r="T144" s="22">
        <v>21711.311852999999</v>
      </c>
      <c r="U144" s="22">
        <v>0</v>
      </c>
      <c r="V144" s="22">
        <v>194.35090400000001</v>
      </c>
      <c r="W144" s="22">
        <v>0</v>
      </c>
      <c r="X144" s="22">
        <v>0</v>
      </c>
      <c r="Y144" s="22">
        <v>0</v>
      </c>
    </row>
    <row r="145" spans="1:25" x14ac:dyDescent="0.25">
      <c r="A145" s="22" t="s">
        <v>123</v>
      </c>
      <c r="B145" s="22" t="s">
        <v>303</v>
      </c>
      <c r="C145" s="22" t="s">
        <v>406</v>
      </c>
      <c r="D145" s="22" t="s">
        <v>407</v>
      </c>
      <c r="E145" s="22"/>
      <c r="F145" s="22">
        <v>543572.52</v>
      </c>
      <c r="G145" s="22">
        <v>0</v>
      </c>
      <c r="H145" s="22">
        <v>226110.19</v>
      </c>
      <c r="I145" s="22">
        <v>0</v>
      </c>
      <c r="J145" s="22">
        <v>41582.74</v>
      </c>
      <c r="K145" s="22">
        <v>0</v>
      </c>
      <c r="L145" s="22"/>
      <c r="M145" s="22"/>
      <c r="N145" s="22">
        <v>88252.434999999998</v>
      </c>
      <c r="O145" s="22">
        <v>37531.810960000003</v>
      </c>
      <c r="P145" s="22"/>
      <c r="Q145" s="22">
        <v>0</v>
      </c>
      <c r="R145" s="22">
        <v>0</v>
      </c>
      <c r="S145" s="22">
        <v>0</v>
      </c>
      <c r="T145" s="22">
        <v>13175.191559999999</v>
      </c>
      <c r="U145" s="22">
        <v>0</v>
      </c>
      <c r="V145" s="22">
        <v>117.059336</v>
      </c>
      <c r="W145" s="22">
        <v>0</v>
      </c>
      <c r="X145" s="22">
        <v>0</v>
      </c>
      <c r="Y145" s="22">
        <v>0</v>
      </c>
    </row>
    <row r="146" spans="1:25" x14ac:dyDescent="0.25">
      <c r="A146" s="22" t="s">
        <v>123</v>
      </c>
      <c r="B146" s="22" t="s">
        <v>303</v>
      </c>
      <c r="C146" s="22" t="s">
        <v>408</v>
      </c>
      <c r="D146" s="22" t="s">
        <v>409</v>
      </c>
      <c r="E146" s="22"/>
      <c r="F146" s="22">
        <v>560159.61450000003</v>
      </c>
      <c r="G146" s="22">
        <v>0</v>
      </c>
      <c r="H146" s="22">
        <v>261495.36</v>
      </c>
      <c r="I146" s="22">
        <v>0</v>
      </c>
      <c r="J146" s="22">
        <v>0</v>
      </c>
      <c r="K146" s="22">
        <v>0</v>
      </c>
      <c r="L146" s="22"/>
      <c r="M146" s="22"/>
      <c r="N146" s="22">
        <v>153410.27081700001</v>
      </c>
      <c r="O146" s="22">
        <v>41054.492480000001</v>
      </c>
      <c r="P146" s="22"/>
      <c r="Q146" s="22">
        <v>0</v>
      </c>
      <c r="R146" s="22">
        <v>0</v>
      </c>
      <c r="S146" s="22">
        <v>0</v>
      </c>
      <c r="T146" s="22">
        <v>21904.78357</v>
      </c>
      <c r="U146" s="22">
        <v>0</v>
      </c>
      <c r="V146" s="22">
        <v>115.48826</v>
      </c>
      <c r="W146" s="22">
        <v>0</v>
      </c>
      <c r="X146" s="22">
        <v>0</v>
      </c>
      <c r="Y146" s="22">
        <v>0</v>
      </c>
    </row>
    <row r="147" spans="1:25" x14ac:dyDescent="0.25">
      <c r="A147" s="22" t="s">
        <v>123</v>
      </c>
      <c r="B147" s="22" t="s">
        <v>303</v>
      </c>
      <c r="C147" s="22" t="s">
        <v>410</v>
      </c>
      <c r="D147" s="22" t="s">
        <v>411</v>
      </c>
      <c r="E147" s="22"/>
      <c r="F147" s="22">
        <v>1582415.8068599999</v>
      </c>
      <c r="G147" s="22">
        <v>0</v>
      </c>
      <c r="H147" s="22">
        <v>472680.55803000001</v>
      </c>
      <c r="I147" s="22">
        <v>0</v>
      </c>
      <c r="J147" s="22">
        <v>1773.9872399999999</v>
      </c>
      <c r="K147" s="22">
        <v>6005</v>
      </c>
      <c r="L147" s="22"/>
      <c r="M147" s="22"/>
      <c r="N147" s="22">
        <v>477857.18249199999</v>
      </c>
      <c r="O147" s="22">
        <v>98650.528890000001</v>
      </c>
      <c r="P147" s="22"/>
      <c r="Q147" s="22">
        <v>0</v>
      </c>
      <c r="R147" s="22">
        <v>0</v>
      </c>
      <c r="S147" s="22">
        <v>0</v>
      </c>
      <c r="T147" s="22">
        <v>0</v>
      </c>
      <c r="U147" s="22">
        <v>46651.556327999999</v>
      </c>
      <c r="V147" s="22">
        <v>292.83111000000002</v>
      </c>
      <c r="W147" s="22">
        <v>0</v>
      </c>
      <c r="X147" s="22">
        <v>0</v>
      </c>
      <c r="Y147" s="22">
        <v>0</v>
      </c>
    </row>
    <row r="148" spans="1:25" x14ac:dyDescent="0.25">
      <c r="A148" s="22" t="s">
        <v>123</v>
      </c>
      <c r="B148" s="22" t="s">
        <v>303</v>
      </c>
      <c r="C148" s="22" t="s">
        <v>412</v>
      </c>
      <c r="D148" s="22" t="s">
        <v>413</v>
      </c>
      <c r="E148" s="22"/>
      <c r="F148" s="22">
        <v>10027002.059684999</v>
      </c>
      <c r="G148" s="22">
        <v>0</v>
      </c>
      <c r="H148" s="22">
        <v>1654294.7780259999</v>
      </c>
      <c r="I148" s="22">
        <v>0</v>
      </c>
      <c r="J148" s="22">
        <v>23198.851911999998</v>
      </c>
      <c r="K148" s="22">
        <v>174423</v>
      </c>
      <c r="L148" s="22"/>
      <c r="M148" s="22"/>
      <c r="N148" s="22">
        <v>2736257.0205319999</v>
      </c>
      <c r="O148" s="22">
        <v>712850.82938799995</v>
      </c>
      <c r="P148" s="22"/>
      <c r="Q148" s="22">
        <v>293854.24945900001</v>
      </c>
      <c r="R148" s="22">
        <v>19579.26455</v>
      </c>
      <c r="S148" s="22">
        <v>0</v>
      </c>
      <c r="T148" s="22">
        <v>123157.417827</v>
      </c>
      <c r="U148" s="22">
        <v>0</v>
      </c>
      <c r="V148" s="22">
        <v>970.93466599999999</v>
      </c>
      <c r="W148" s="22">
        <v>0</v>
      </c>
      <c r="X148" s="22">
        <v>0</v>
      </c>
      <c r="Y148" s="22">
        <v>0</v>
      </c>
    </row>
    <row r="149" spans="1:25" x14ac:dyDescent="0.25">
      <c r="A149" s="22" t="s">
        <v>123</v>
      </c>
      <c r="B149" s="22" t="s">
        <v>303</v>
      </c>
      <c r="C149" s="22" t="s">
        <v>414</v>
      </c>
      <c r="D149" s="22" t="s">
        <v>415</v>
      </c>
      <c r="E149" s="22"/>
      <c r="F149" s="22">
        <v>698607.68940000003</v>
      </c>
      <c r="G149" s="22">
        <v>0</v>
      </c>
      <c r="H149" s="22">
        <v>142925.41800000001</v>
      </c>
      <c r="I149" s="22">
        <v>0</v>
      </c>
      <c r="J149" s="22">
        <v>0</v>
      </c>
      <c r="K149" s="22">
        <v>0</v>
      </c>
      <c r="L149" s="22"/>
      <c r="M149" s="22"/>
      <c r="N149" s="22">
        <v>217129.615311</v>
      </c>
      <c r="O149" s="22">
        <v>47276.348940999997</v>
      </c>
      <c r="P149" s="22"/>
      <c r="Q149" s="22">
        <v>0</v>
      </c>
      <c r="R149" s="22">
        <v>0</v>
      </c>
      <c r="S149" s="22">
        <v>0</v>
      </c>
      <c r="T149" s="22">
        <v>54160.009727999997</v>
      </c>
      <c r="U149" s="22">
        <v>0</v>
      </c>
      <c r="V149" s="22">
        <v>150.501024</v>
      </c>
      <c r="W149" s="22">
        <v>0</v>
      </c>
      <c r="X149" s="22">
        <v>0</v>
      </c>
      <c r="Y149" s="22">
        <v>0</v>
      </c>
    </row>
    <row r="150" spans="1:25" x14ac:dyDescent="0.25">
      <c r="A150" s="22" t="s">
        <v>123</v>
      </c>
      <c r="B150" s="22" t="s">
        <v>303</v>
      </c>
      <c r="C150" s="22" t="s">
        <v>416</v>
      </c>
      <c r="D150" s="22" t="s">
        <v>417</v>
      </c>
      <c r="E150" s="22"/>
      <c r="F150" s="22">
        <v>2386530.1338</v>
      </c>
      <c r="G150" s="22">
        <v>0</v>
      </c>
      <c r="H150" s="22">
        <v>551691.38574000006</v>
      </c>
      <c r="I150" s="22">
        <v>138412.89994999999</v>
      </c>
      <c r="J150" s="22">
        <v>67525.428495999993</v>
      </c>
      <c r="K150" s="22">
        <v>4147</v>
      </c>
      <c r="L150" s="22"/>
      <c r="M150" s="22"/>
      <c r="N150" s="22">
        <v>636485.62118500005</v>
      </c>
      <c r="O150" s="22">
        <v>208077.05702000001</v>
      </c>
      <c r="P150" s="22"/>
      <c r="Q150" s="22">
        <v>0</v>
      </c>
      <c r="R150" s="22">
        <v>0</v>
      </c>
      <c r="S150" s="22">
        <v>0</v>
      </c>
      <c r="T150" s="22">
        <v>129613.692928</v>
      </c>
      <c r="U150" s="22">
        <v>0</v>
      </c>
      <c r="V150" s="22">
        <v>331.400802</v>
      </c>
      <c r="W150" s="22">
        <v>0</v>
      </c>
      <c r="X150" s="22">
        <v>0</v>
      </c>
      <c r="Y150" s="22">
        <v>0</v>
      </c>
    </row>
    <row r="151" spans="1:25" x14ac:dyDescent="0.25">
      <c r="A151" s="22" t="s">
        <v>123</v>
      </c>
      <c r="B151" s="22" t="s">
        <v>303</v>
      </c>
      <c r="C151" s="22" t="s">
        <v>418</v>
      </c>
      <c r="D151" s="22" t="s">
        <v>419</v>
      </c>
      <c r="E151" s="22"/>
      <c r="F151" s="22">
        <v>320106.77116499998</v>
      </c>
      <c r="G151" s="22">
        <v>45.985154999999999</v>
      </c>
      <c r="H151" s="22">
        <v>199783.337329</v>
      </c>
      <c r="I151" s="22">
        <v>0</v>
      </c>
      <c r="J151" s="22">
        <v>38651.794326000003</v>
      </c>
      <c r="K151" s="22">
        <v>26431</v>
      </c>
      <c r="L151" s="22"/>
      <c r="M151" s="22"/>
      <c r="N151" s="22">
        <v>330889.054986</v>
      </c>
      <c r="O151" s="22">
        <v>142914.242627</v>
      </c>
      <c r="P151" s="22"/>
      <c r="Q151" s="22">
        <v>0</v>
      </c>
      <c r="R151" s="22">
        <v>0</v>
      </c>
      <c r="S151" s="22">
        <v>0</v>
      </c>
      <c r="T151" s="22">
        <v>24973.016471999999</v>
      </c>
      <c r="U151" s="22">
        <v>0</v>
      </c>
      <c r="V151" s="22">
        <v>121.41896</v>
      </c>
      <c r="W151" s="22">
        <v>0</v>
      </c>
      <c r="X151" s="22">
        <v>0</v>
      </c>
      <c r="Y151" s="22">
        <v>0</v>
      </c>
    </row>
    <row r="152" spans="1:25" x14ac:dyDescent="0.25">
      <c r="A152" s="22" t="s">
        <v>123</v>
      </c>
      <c r="B152" s="22" t="s">
        <v>303</v>
      </c>
      <c r="C152" s="22" t="s">
        <v>420</v>
      </c>
      <c r="D152" s="22" t="s">
        <v>421</v>
      </c>
      <c r="E152" s="22"/>
      <c r="F152" s="22">
        <v>27288558</v>
      </c>
      <c r="G152" s="22">
        <v>0</v>
      </c>
      <c r="H152" s="22">
        <v>6822516</v>
      </c>
      <c r="I152" s="22">
        <v>0</v>
      </c>
      <c r="J152" s="22">
        <v>0</v>
      </c>
      <c r="K152" s="22">
        <v>0</v>
      </c>
      <c r="L152" s="22"/>
      <c r="M152" s="22"/>
      <c r="N152" s="22">
        <v>12144096</v>
      </c>
      <c r="O152" s="22">
        <v>2790776</v>
      </c>
      <c r="P152" s="22"/>
      <c r="Q152" s="22">
        <v>0</v>
      </c>
      <c r="R152" s="22">
        <v>0</v>
      </c>
      <c r="S152" s="22">
        <v>0</v>
      </c>
      <c r="T152" s="22">
        <v>642010</v>
      </c>
      <c r="U152" s="22">
        <v>0</v>
      </c>
      <c r="V152" s="22">
        <v>2387.1999999999998</v>
      </c>
      <c r="W152" s="22">
        <v>0</v>
      </c>
      <c r="X152" s="22">
        <v>0</v>
      </c>
      <c r="Y152" s="22">
        <v>0</v>
      </c>
    </row>
    <row r="153" spans="1:25" x14ac:dyDescent="0.25">
      <c r="A153" s="22" t="s">
        <v>123</v>
      </c>
      <c r="B153" s="22" t="s">
        <v>303</v>
      </c>
      <c r="C153" s="22" t="s">
        <v>422</v>
      </c>
      <c r="D153" s="22" t="s">
        <v>423</v>
      </c>
      <c r="E153" s="22"/>
      <c r="F153" s="22">
        <v>7074504.5008380003</v>
      </c>
      <c r="G153" s="22">
        <v>0</v>
      </c>
      <c r="H153" s="22">
        <v>3006555.6677259998</v>
      </c>
      <c r="I153" s="22">
        <v>0</v>
      </c>
      <c r="J153" s="22">
        <v>260869.569922</v>
      </c>
      <c r="K153" s="22">
        <v>276689</v>
      </c>
      <c r="L153" s="22"/>
      <c r="M153" s="22"/>
      <c r="N153" s="22">
        <v>2913935.4394080001</v>
      </c>
      <c r="O153" s="22">
        <v>1334776.140508</v>
      </c>
      <c r="P153" s="22"/>
      <c r="Q153" s="22">
        <v>0</v>
      </c>
      <c r="R153" s="22">
        <v>0</v>
      </c>
      <c r="S153" s="22">
        <v>0</v>
      </c>
      <c r="T153" s="22">
        <v>622520.66334500001</v>
      </c>
      <c r="U153" s="22">
        <v>0</v>
      </c>
      <c r="V153" s="22">
        <v>1229.957056</v>
      </c>
      <c r="W153" s="22">
        <v>0</v>
      </c>
      <c r="X153" s="22">
        <v>0</v>
      </c>
      <c r="Y153" s="22">
        <v>0</v>
      </c>
    </row>
    <row r="154" spans="1:25" x14ac:dyDescent="0.25">
      <c r="A154" s="22" t="s">
        <v>123</v>
      </c>
      <c r="B154" s="22" t="s">
        <v>303</v>
      </c>
      <c r="C154" s="22" t="s">
        <v>424</v>
      </c>
      <c r="D154" s="22" t="s">
        <v>425</v>
      </c>
      <c r="E154" s="22"/>
      <c r="F154" s="22">
        <v>622401.76988899999</v>
      </c>
      <c r="G154" s="22">
        <v>617.99970699999994</v>
      </c>
      <c r="H154" s="22">
        <v>615097.03926600004</v>
      </c>
      <c r="I154" s="22">
        <v>0</v>
      </c>
      <c r="J154" s="22">
        <v>0</v>
      </c>
      <c r="K154" s="22">
        <v>140023</v>
      </c>
      <c r="L154" s="22"/>
      <c r="M154" s="22"/>
      <c r="N154" s="22">
        <v>191214.271908</v>
      </c>
      <c r="O154" s="22">
        <v>117688.04797100001</v>
      </c>
      <c r="P154" s="22"/>
      <c r="Q154" s="22">
        <v>0</v>
      </c>
      <c r="R154" s="22">
        <v>0</v>
      </c>
      <c r="S154" s="22">
        <v>0</v>
      </c>
      <c r="T154" s="22">
        <v>23491.952982999999</v>
      </c>
      <c r="U154" s="22">
        <v>0</v>
      </c>
      <c r="V154" s="22">
        <v>287.92317600000001</v>
      </c>
      <c r="W154" s="22">
        <v>0</v>
      </c>
      <c r="X154" s="22">
        <v>0</v>
      </c>
      <c r="Y154" s="22">
        <v>0</v>
      </c>
    </row>
    <row r="155" spans="1:25" x14ac:dyDescent="0.25">
      <c r="A155" s="22" t="s">
        <v>123</v>
      </c>
      <c r="B155" s="22" t="s">
        <v>303</v>
      </c>
      <c r="C155" s="22" t="s">
        <v>426</v>
      </c>
      <c r="D155" s="22" t="s">
        <v>427</v>
      </c>
      <c r="E155" s="22"/>
      <c r="F155" s="22">
        <v>1039349.294976</v>
      </c>
      <c r="G155" s="22">
        <v>427.63900000000001</v>
      </c>
      <c r="H155" s="22">
        <v>348512.10055199999</v>
      </c>
      <c r="I155" s="22">
        <v>0</v>
      </c>
      <c r="J155" s="22">
        <v>1145.3288</v>
      </c>
      <c r="K155" s="22">
        <v>0</v>
      </c>
      <c r="L155" s="22"/>
      <c r="M155" s="22"/>
      <c r="N155" s="22">
        <v>132483.01732899999</v>
      </c>
      <c r="O155" s="22">
        <v>69778.613475999999</v>
      </c>
      <c r="P155" s="22"/>
      <c r="Q155" s="22">
        <v>44485.046111000003</v>
      </c>
      <c r="R155" s="22">
        <v>7198.9546200000004</v>
      </c>
      <c r="S155" s="22">
        <v>0</v>
      </c>
      <c r="T155" s="22">
        <v>64263.614856</v>
      </c>
      <c r="U155" s="22">
        <v>0</v>
      </c>
      <c r="V155" s="22">
        <v>186.5</v>
      </c>
      <c r="W155" s="22">
        <v>0</v>
      </c>
      <c r="X155" s="22">
        <v>0</v>
      </c>
      <c r="Y155" s="22">
        <v>0</v>
      </c>
    </row>
    <row r="156" spans="1:25" x14ac:dyDescent="0.25">
      <c r="A156" s="22" t="s">
        <v>123</v>
      </c>
      <c r="B156" s="22" t="s">
        <v>303</v>
      </c>
      <c r="C156" s="22" t="s">
        <v>428</v>
      </c>
      <c r="D156" s="22" t="s">
        <v>429</v>
      </c>
      <c r="E156" s="22"/>
      <c r="F156" s="22">
        <v>5626774.6537499996</v>
      </c>
      <c r="G156" s="22">
        <v>718.13856399999997</v>
      </c>
      <c r="H156" s="22">
        <v>5542157.8842759999</v>
      </c>
      <c r="I156" s="22">
        <v>0</v>
      </c>
      <c r="J156" s="22">
        <v>7291.5534799999996</v>
      </c>
      <c r="K156" s="22">
        <v>777026</v>
      </c>
      <c r="L156" s="22"/>
      <c r="M156" s="22"/>
      <c r="N156" s="22">
        <v>1609909.0756949999</v>
      </c>
      <c r="O156" s="22">
        <v>996393.01425300003</v>
      </c>
      <c r="P156" s="22"/>
      <c r="Q156" s="22">
        <v>0</v>
      </c>
      <c r="R156" s="22">
        <v>0</v>
      </c>
      <c r="S156" s="22">
        <v>0</v>
      </c>
      <c r="T156" s="22">
        <v>0</v>
      </c>
      <c r="U156" s="22">
        <v>503196.40455199999</v>
      </c>
      <c r="V156" s="22">
        <v>1213.504772</v>
      </c>
      <c r="W156" s="22">
        <v>0</v>
      </c>
      <c r="X156" s="22">
        <v>0</v>
      </c>
      <c r="Y156" s="22">
        <v>0</v>
      </c>
    </row>
    <row r="157" spans="1:25" x14ac:dyDescent="0.25">
      <c r="A157" s="22" t="s">
        <v>123</v>
      </c>
      <c r="B157" s="22" t="s">
        <v>303</v>
      </c>
      <c r="C157" s="22" t="s">
        <v>430</v>
      </c>
      <c r="D157" s="22" t="s">
        <v>431</v>
      </c>
      <c r="E157" s="22"/>
      <c r="F157" s="22">
        <v>3195902.28412</v>
      </c>
      <c r="G157" s="22">
        <v>1665.0054</v>
      </c>
      <c r="H157" s="22">
        <v>313551.83500000002</v>
      </c>
      <c r="I157" s="22">
        <v>0</v>
      </c>
      <c r="J157" s="22">
        <v>2414.471</v>
      </c>
      <c r="K157" s="22">
        <v>417421</v>
      </c>
      <c r="L157" s="22"/>
      <c r="M157" s="22"/>
      <c r="N157" s="22">
        <v>0</v>
      </c>
      <c r="O157" s="22">
        <v>0</v>
      </c>
      <c r="P157" s="22"/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</row>
    <row r="158" spans="1:25" x14ac:dyDescent="0.25">
      <c r="A158" s="22" t="s">
        <v>123</v>
      </c>
      <c r="B158" s="22" t="s">
        <v>303</v>
      </c>
      <c r="C158" s="22" t="s">
        <v>432</v>
      </c>
      <c r="D158" s="22" t="s">
        <v>433</v>
      </c>
      <c r="E158" s="22"/>
      <c r="F158" s="22">
        <v>1321582.968836</v>
      </c>
      <c r="G158" s="22">
        <v>0</v>
      </c>
      <c r="H158" s="22">
        <v>379850.61808099999</v>
      </c>
      <c r="I158" s="22">
        <v>0</v>
      </c>
      <c r="J158" s="22">
        <v>0</v>
      </c>
      <c r="K158" s="22">
        <v>0</v>
      </c>
      <c r="L158" s="22"/>
      <c r="M158" s="22"/>
      <c r="N158" s="22">
        <v>372983.50221499999</v>
      </c>
      <c r="O158" s="22">
        <v>108366.458876</v>
      </c>
      <c r="P158" s="22"/>
      <c r="Q158" s="22">
        <v>46924.262476000004</v>
      </c>
      <c r="R158" s="22">
        <v>28767.659147999999</v>
      </c>
      <c r="S158" s="22">
        <v>0</v>
      </c>
      <c r="T158" s="22">
        <v>30789.09102</v>
      </c>
      <c r="U158" s="22">
        <v>0</v>
      </c>
      <c r="V158" s="22">
        <v>179.72035199999999</v>
      </c>
      <c r="W158" s="22">
        <v>0</v>
      </c>
      <c r="X158" s="22">
        <v>0</v>
      </c>
      <c r="Y158" s="22">
        <v>0</v>
      </c>
    </row>
    <row r="159" spans="1:25" x14ac:dyDescent="0.25">
      <c r="A159" s="22" t="s">
        <v>123</v>
      </c>
      <c r="B159" s="22" t="s">
        <v>303</v>
      </c>
      <c r="C159" s="22" t="s">
        <v>434</v>
      </c>
      <c r="D159" s="22" t="s">
        <v>435</v>
      </c>
      <c r="E159" s="22"/>
      <c r="F159" s="22">
        <v>3431909.2290210002</v>
      </c>
      <c r="G159" s="22">
        <v>0</v>
      </c>
      <c r="H159" s="22">
        <v>1520362.658724</v>
      </c>
      <c r="I159" s="22">
        <v>0</v>
      </c>
      <c r="J159" s="22">
        <v>0</v>
      </c>
      <c r="K159" s="22">
        <v>0</v>
      </c>
      <c r="L159" s="22"/>
      <c r="M159" s="22"/>
      <c r="N159" s="22">
        <v>664515.67077299999</v>
      </c>
      <c r="O159" s="22">
        <v>393684.108366</v>
      </c>
      <c r="P159" s="22"/>
      <c r="Q159" s="22">
        <v>222279.99946799999</v>
      </c>
      <c r="R159" s="22">
        <v>48450.952680000002</v>
      </c>
      <c r="S159" s="22">
        <v>0</v>
      </c>
      <c r="T159" s="22">
        <v>134693.58169200001</v>
      </c>
      <c r="U159" s="22">
        <v>0</v>
      </c>
      <c r="V159" s="22">
        <v>496.748718</v>
      </c>
      <c r="W159" s="22">
        <v>0</v>
      </c>
      <c r="X159" s="22">
        <v>0</v>
      </c>
      <c r="Y159" s="22">
        <v>0</v>
      </c>
    </row>
    <row r="160" spans="1:25" x14ac:dyDescent="0.25">
      <c r="A160" s="22" t="s">
        <v>123</v>
      </c>
      <c r="B160" s="22" t="s">
        <v>303</v>
      </c>
      <c r="C160" s="22" t="s">
        <v>436</v>
      </c>
      <c r="D160" s="22" t="s">
        <v>437</v>
      </c>
      <c r="E160" s="22"/>
      <c r="F160" s="22">
        <v>5683874.5579420002</v>
      </c>
      <c r="G160" s="22">
        <v>1536.0688</v>
      </c>
      <c r="H160" s="22">
        <v>1967827.1781280001</v>
      </c>
      <c r="I160" s="22">
        <v>0</v>
      </c>
      <c r="J160" s="22">
        <v>33749.298375999999</v>
      </c>
      <c r="K160" s="22">
        <v>35123</v>
      </c>
      <c r="L160" s="22"/>
      <c r="M160" s="22"/>
      <c r="N160" s="22">
        <v>1723270.3341300001</v>
      </c>
      <c r="O160" s="22">
        <v>698981.27846399997</v>
      </c>
      <c r="P160" s="22"/>
      <c r="Q160" s="22">
        <v>0</v>
      </c>
      <c r="R160" s="22">
        <v>0</v>
      </c>
      <c r="S160" s="22">
        <v>0</v>
      </c>
      <c r="T160" s="22">
        <v>0</v>
      </c>
      <c r="U160" s="22">
        <v>85032.352755</v>
      </c>
      <c r="V160" s="22">
        <v>846.98751200000004</v>
      </c>
      <c r="W160" s="22">
        <v>0</v>
      </c>
      <c r="X160" s="22">
        <v>0</v>
      </c>
      <c r="Y160" s="22">
        <v>0</v>
      </c>
    </row>
    <row r="161" spans="1:25" x14ac:dyDescent="0.25">
      <c r="A161" s="22" t="s">
        <v>123</v>
      </c>
      <c r="B161" s="22" t="s">
        <v>303</v>
      </c>
      <c r="C161" s="22" t="s">
        <v>438</v>
      </c>
      <c r="D161" s="22" t="s">
        <v>439</v>
      </c>
      <c r="E161" s="22"/>
      <c r="F161" s="22">
        <v>1524917.9872000001</v>
      </c>
      <c r="G161" s="22">
        <v>0</v>
      </c>
      <c r="H161" s="22">
        <v>1197570.9379680001</v>
      </c>
      <c r="I161" s="22">
        <v>0</v>
      </c>
      <c r="J161" s="22">
        <v>0</v>
      </c>
      <c r="K161" s="22">
        <v>18932</v>
      </c>
      <c r="L161" s="22"/>
      <c r="M161" s="22"/>
      <c r="N161" s="22">
        <v>368614.277512</v>
      </c>
      <c r="O161" s="22">
        <v>263216.67554199998</v>
      </c>
      <c r="P161" s="22"/>
      <c r="Q161" s="22">
        <v>0</v>
      </c>
      <c r="R161" s="22">
        <v>0</v>
      </c>
      <c r="S161" s="22">
        <v>0</v>
      </c>
      <c r="T161" s="22">
        <v>43355.808047999999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</row>
    <row r="162" spans="1:25" x14ac:dyDescent="0.25">
      <c r="A162" s="22" t="s">
        <v>123</v>
      </c>
      <c r="B162" s="22" t="s">
        <v>303</v>
      </c>
      <c r="C162" s="22" t="s">
        <v>440</v>
      </c>
      <c r="D162" s="22" t="s">
        <v>441</v>
      </c>
      <c r="E162" s="22"/>
      <c r="F162" s="22">
        <v>240769.97700000001</v>
      </c>
      <c r="G162" s="22">
        <v>0</v>
      </c>
      <c r="H162" s="22">
        <v>171552.087</v>
      </c>
      <c r="I162" s="22">
        <v>0</v>
      </c>
      <c r="J162" s="22">
        <v>0</v>
      </c>
      <c r="K162" s="22">
        <v>0</v>
      </c>
      <c r="L162" s="22"/>
      <c r="M162" s="22"/>
      <c r="N162" s="22">
        <v>46390.205439999998</v>
      </c>
      <c r="O162" s="22">
        <v>51667.276720000002</v>
      </c>
      <c r="P162" s="22"/>
      <c r="Q162" s="22">
        <v>0</v>
      </c>
      <c r="R162" s="22">
        <v>0</v>
      </c>
      <c r="S162" s="22">
        <v>0</v>
      </c>
      <c r="T162" s="22">
        <v>0</v>
      </c>
      <c r="U162" s="22">
        <v>5.6098239999999997</v>
      </c>
      <c r="V162" s="22">
        <v>157.931184</v>
      </c>
      <c r="W162" s="22">
        <v>0</v>
      </c>
      <c r="X162" s="22">
        <v>0</v>
      </c>
      <c r="Y162" s="22">
        <v>0</v>
      </c>
    </row>
    <row r="163" spans="1:25" x14ac:dyDescent="0.25">
      <c r="A163" s="22" t="s">
        <v>123</v>
      </c>
      <c r="B163" s="22" t="s">
        <v>303</v>
      </c>
      <c r="C163" s="22" t="s">
        <v>442</v>
      </c>
      <c r="D163" s="22" t="s">
        <v>443</v>
      </c>
      <c r="E163" s="22"/>
      <c r="F163" s="22">
        <v>3189355.7457440002</v>
      </c>
      <c r="G163" s="22">
        <v>0</v>
      </c>
      <c r="H163" s="22">
        <v>368336.24536300002</v>
      </c>
      <c r="I163" s="22">
        <v>0</v>
      </c>
      <c r="J163" s="22">
        <v>930.68052499999999</v>
      </c>
      <c r="K163" s="22">
        <v>0</v>
      </c>
      <c r="L163" s="22"/>
      <c r="M163" s="22"/>
      <c r="N163" s="22">
        <v>900238.49236999999</v>
      </c>
      <c r="O163" s="22">
        <v>96275.690759000005</v>
      </c>
      <c r="P163" s="22"/>
      <c r="Q163" s="22">
        <v>0</v>
      </c>
      <c r="R163" s="22">
        <v>0</v>
      </c>
      <c r="S163" s="22">
        <v>0</v>
      </c>
      <c r="T163" s="22">
        <v>116845.20097799999</v>
      </c>
      <c r="U163" s="22">
        <v>0</v>
      </c>
      <c r="V163" s="22">
        <v>372.256238</v>
      </c>
      <c r="W163" s="22">
        <v>0</v>
      </c>
      <c r="X163" s="22">
        <v>0</v>
      </c>
      <c r="Y163" s="22">
        <v>0</v>
      </c>
    </row>
    <row r="164" spans="1:25" x14ac:dyDescent="0.25">
      <c r="A164" s="22" t="s">
        <v>123</v>
      </c>
      <c r="B164" s="22" t="s">
        <v>303</v>
      </c>
      <c r="C164" s="22" t="s">
        <v>444</v>
      </c>
      <c r="D164" s="22" t="s">
        <v>445</v>
      </c>
      <c r="E164" s="22"/>
      <c r="F164" s="22">
        <v>2997076.4951399998</v>
      </c>
      <c r="G164" s="22">
        <v>219429.57582</v>
      </c>
      <c r="H164" s="22">
        <v>2729842.1142480001</v>
      </c>
      <c r="I164" s="22">
        <v>0</v>
      </c>
      <c r="J164" s="22">
        <v>114398.900244</v>
      </c>
      <c r="K164" s="22">
        <v>94957</v>
      </c>
      <c r="L164" s="22"/>
      <c r="M164" s="22"/>
      <c r="N164" s="22">
        <v>1418003.3573640001</v>
      </c>
      <c r="O164" s="22">
        <v>715400.28686800005</v>
      </c>
      <c r="P164" s="22"/>
      <c r="Q164" s="22">
        <v>0</v>
      </c>
      <c r="R164" s="22">
        <v>0</v>
      </c>
      <c r="S164" s="22">
        <v>0</v>
      </c>
      <c r="T164" s="22">
        <v>93049.002672000002</v>
      </c>
      <c r="U164" s="22">
        <v>0</v>
      </c>
      <c r="V164" s="22">
        <v>850.47804599999995</v>
      </c>
      <c r="W164" s="22">
        <v>0</v>
      </c>
      <c r="X164" s="22">
        <v>0</v>
      </c>
      <c r="Y164" s="22">
        <v>0</v>
      </c>
    </row>
    <row r="165" spans="1:25" x14ac:dyDescent="0.25">
      <c r="A165" s="22" t="s">
        <v>123</v>
      </c>
      <c r="B165" s="22" t="s">
        <v>303</v>
      </c>
      <c r="C165" s="22" t="s">
        <v>446</v>
      </c>
      <c r="D165" s="22" t="s">
        <v>447</v>
      </c>
      <c r="E165" s="22"/>
      <c r="F165" s="22">
        <v>1883448.1848319999</v>
      </c>
      <c r="G165" s="22">
        <v>6919.2734719999999</v>
      </c>
      <c r="H165" s="22">
        <v>843279.55116999999</v>
      </c>
      <c r="I165" s="22">
        <v>0</v>
      </c>
      <c r="J165" s="22">
        <v>217064.675074</v>
      </c>
      <c r="K165" s="22">
        <v>303914</v>
      </c>
      <c r="L165" s="22"/>
      <c r="M165" s="22"/>
      <c r="N165" s="22">
        <v>504622.18162599998</v>
      </c>
      <c r="O165" s="22">
        <v>339819.14146200003</v>
      </c>
      <c r="P165" s="22"/>
      <c r="Q165" s="22">
        <v>0</v>
      </c>
      <c r="R165" s="22">
        <v>0</v>
      </c>
      <c r="S165" s="22">
        <v>0</v>
      </c>
      <c r="T165" s="22">
        <v>0</v>
      </c>
      <c r="U165" s="22">
        <v>27819.51424</v>
      </c>
      <c r="V165" s="22">
        <v>2914.5033859999999</v>
      </c>
      <c r="W165" s="22">
        <v>0</v>
      </c>
      <c r="X165" s="22">
        <v>0</v>
      </c>
      <c r="Y165" s="22">
        <v>0</v>
      </c>
    </row>
    <row r="166" spans="1:25" x14ac:dyDescent="0.25">
      <c r="A166" s="22" t="s">
        <v>123</v>
      </c>
      <c r="B166" s="22" t="s">
        <v>303</v>
      </c>
      <c r="C166" s="22" t="s">
        <v>448</v>
      </c>
      <c r="D166" s="22" t="s">
        <v>449</v>
      </c>
      <c r="E166" s="22"/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/>
      <c r="M166" s="22"/>
      <c r="N166" s="22">
        <v>0</v>
      </c>
      <c r="O166" s="22">
        <v>0</v>
      </c>
      <c r="P166" s="22"/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</row>
    <row r="167" spans="1:25" x14ac:dyDescent="0.25">
      <c r="A167" s="22" t="s">
        <v>123</v>
      </c>
      <c r="B167" s="22" t="s">
        <v>303</v>
      </c>
      <c r="C167" s="22" t="s">
        <v>450</v>
      </c>
      <c r="D167" s="22" t="s">
        <v>451</v>
      </c>
      <c r="E167" s="22"/>
      <c r="F167" s="22">
        <v>6034051.2543129995</v>
      </c>
      <c r="G167" s="22">
        <v>0</v>
      </c>
      <c r="H167" s="22">
        <v>983092.31365799997</v>
      </c>
      <c r="I167" s="22">
        <v>2007075.4357499999</v>
      </c>
      <c r="J167" s="22">
        <v>3152.2473709999999</v>
      </c>
      <c r="K167" s="22">
        <v>374502</v>
      </c>
      <c r="L167" s="22"/>
      <c r="M167" s="22"/>
      <c r="N167" s="22">
        <v>1794121.7383079999</v>
      </c>
      <c r="O167" s="22">
        <v>993300.78966300003</v>
      </c>
      <c r="P167" s="22"/>
      <c r="Q167" s="22">
        <v>0</v>
      </c>
      <c r="R167" s="22">
        <v>0</v>
      </c>
      <c r="S167" s="22">
        <v>0</v>
      </c>
      <c r="T167" s="22">
        <v>123773.64435800001</v>
      </c>
      <c r="U167" s="22">
        <v>0</v>
      </c>
      <c r="V167" s="22">
        <v>942.84030600000006</v>
      </c>
      <c r="W167" s="22">
        <v>0</v>
      </c>
      <c r="X167" s="22">
        <v>0</v>
      </c>
      <c r="Y167" s="22">
        <v>0</v>
      </c>
    </row>
    <row r="168" spans="1:25" x14ac:dyDescent="0.25">
      <c r="A168" s="22" t="s">
        <v>123</v>
      </c>
      <c r="B168" s="22" t="s">
        <v>303</v>
      </c>
      <c r="C168" s="22" t="s">
        <v>452</v>
      </c>
      <c r="D168" s="22" t="s">
        <v>453</v>
      </c>
      <c r="E168" s="22"/>
      <c r="F168" s="22">
        <v>602145.77214400005</v>
      </c>
      <c r="G168" s="22">
        <v>0</v>
      </c>
      <c r="H168" s="22">
        <v>187720.11571300001</v>
      </c>
      <c r="I168" s="22">
        <v>0</v>
      </c>
      <c r="J168" s="22">
        <v>0</v>
      </c>
      <c r="K168" s="22">
        <v>0</v>
      </c>
      <c r="L168" s="22"/>
      <c r="M168" s="22"/>
      <c r="N168" s="22">
        <v>174592.731569</v>
      </c>
      <c r="O168" s="22">
        <v>69379.483259000001</v>
      </c>
      <c r="P168" s="22"/>
      <c r="Q168" s="22">
        <v>0</v>
      </c>
      <c r="R168" s="22">
        <v>0</v>
      </c>
      <c r="S168" s="22">
        <v>0</v>
      </c>
      <c r="T168" s="22">
        <v>11169.887274000001</v>
      </c>
      <c r="U168" s="22">
        <v>0</v>
      </c>
      <c r="V168" s="22">
        <v>125.304874</v>
      </c>
      <c r="W168" s="22">
        <v>0</v>
      </c>
      <c r="X168" s="22">
        <v>0</v>
      </c>
      <c r="Y168" s="22">
        <v>0</v>
      </c>
    </row>
    <row r="169" spans="1:25" x14ac:dyDescent="0.25">
      <c r="A169" s="22" t="s">
        <v>123</v>
      </c>
      <c r="B169" s="22" t="s">
        <v>303</v>
      </c>
      <c r="C169" s="22" t="s">
        <v>454</v>
      </c>
      <c r="D169" s="22" t="s">
        <v>455</v>
      </c>
      <c r="E169" s="22"/>
      <c r="F169" s="22">
        <v>2067422.56485</v>
      </c>
      <c r="G169" s="22">
        <v>0</v>
      </c>
      <c r="H169" s="22">
        <v>853088.08450800006</v>
      </c>
      <c r="I169" s="22">
        <v>20350.701284999999</v>
      </c>
      <c r="J169" s="22">
        <v>9532.5049600000002</v>
      </c>
      <c r="K169" s="22">
        <v>16403</v>
      </c>
      <c r="L169" s="22"/>
      <c r="M169" s="22"/>
      <c r="N169" s="22">
        <v>679842.67360600003</v>
      </c>
      <c r="O169" s="22">
        <v>212231.54626800001</v>
      </c>
      <c r="P169" s="22"/>
      <c r="Q169" s="22">
        <v>0</v>
      </c>
      <c r="R169" s="22">
        <v>0</v>
      </c>
      <c r="S169" s="22">
        <v>0</v>
      </c>
      <c r="T169" s="22">
        <v>17407.10082</v>
      </c>
      <c r="U169" s="22">
        <v>0</v>
      </c>
      <c r="V169" s="22">
        <v>649.22440400000005</v>
      </c>
      <c r="W169" s="22">
        <v>0</v>
      </c>
      <c r="X169" s="22">
        <v>0</v>
      </c>
      <c r="Y169" s="22">
        <v>0</v>
      </c>
    </row>
    <row r="170" spans="1:25" x14ac:dyDescent="0.25">
      <c r="A170" s="22" t="s">
        <v>123</v>
      </c>
      <c r="B170" s="22" t="s">
        <v>303</v>
      </c>
      <c r="C170" s="22" t="s">
        <v>456</v>
      </c>
      <c r="D170" s="22" t="s">
        <v>457</v>
      </c>
      <c r="E170" s="22"/>
      <c r="F170" s="22">
        <v>5894888.1223149998</v>
      </c>
      <c r="G170" s="22">
        <v>0</v>
      </c>
      <c r="H170" s="22">
        <v>3781161.1549889999</v>
      </c>
      <c r="I170" s="22">
        <v>0</v>
      </c>
      <c r="J170" s="22">
        <v>0</v>
      </c>
      <c r="K170" s="22">
        <v>0</v>
      </c>
      <c r="L170" s="22"/>
      <c r="M170" s="22"/>
      <c r="N170" s="22">
        <v>1437812.387715</v>
      </c>
      <c r="O170" s="22">
        <v>873062.40865400003</v>
      </c>
      <c r="P170" s="22"/>
      <c r="Q170" s="22">
        <v>149548.102075</v>
      </c>
      <c r="R170" s="22">
        <v>49731.219635000001</v>
      </c>
      <c r="S170" s="22">
        <v>0</v>
      </c>
      <c r="T170" s="22">
        <v>271329.60791999998</v>
      </c>
      <c r="U170" s="22">
        <v>0</v>
      </c>
      <c r="V170" s="22">
        <v>984.56856200000004</v>
      </c>
      <c r="W170" s="22">
        <v>0</v>
      </c>
      <c r="X170" s="22">
        <v>0</v>
      </c>
      <c r="Y170" s="22">
        <v>0</v>
      </c>
    </row>
    <row r="171" spans="1:25" x14ac:dyDescent="0.25">
      <c r="A171" s="22" t="s">
        <v>123</v>
      </c>
      <c r="B171" s="22" t="s">
        <v>303</v>
      </c>
      <c r="C171" s="22" t="s">
        <v>458</v>
      </c>
      <c r="D171" s="22" t="s">
        <v>459</v>
      </c>
      <c r="E171" s="22"/>
      <c r="F171" s="22">
        <v>696301.35848000005</v>
      </c>
      <c r="G171" s="22">
        <v>2379.3601560000002</v>
      </c>
      <c r="H171" s="22">
        <v>366714.44371000002</v>
      </c>
      <c r="I171" s="22">
        <v>0</v>
      </c>
      <c r="J171" s="22">
        <v>588.40175099999999</v>
      </c>
      <c r="K171" s="22">
        <v>9367</v>
      </c>
      <c r="L171" s="22"/>
      <c r="M171" s="22"/>
      <c r="N171" s="22">
        <v>194259.94691200001</v>
      </c>
      <c r="O171" s="22">
        <v>73378.465805999993</v>
      </c>
      <c r="P171" s="22"/>
      <c r="Q171" s="22">
        <v>0</v>
      </c>
      <c r="R171" s="22">
        <v>0</v>
      </c>
      <c r="S171" s="22">
        <v>0</v>
      </c>
      <c r="T171" s="22">
        <v>68018.416886999999</v>
      </c>
      <c r="U171" s="22">
        <v>0</v>
      </c>
      <c r="V171" s="22">
        <v>230.96906000000001</v>
      </c>
      <c r="W171" s="22">
        <v>0</v>
      </c>
      <c r="X171" s="22">
        <v>0</v>
      </c>
      <c r="Y171" s="22">
        <v>0</v>
      </c>
    </row>
    <row r="172" spans="1:25" x14ac:dyDescent="0.25">
      <c r="A172" s="22" t="s">
        <v>123</v>
      </c>
      <c r="B172" s="22" t="s">
        <v>303</v>
      </c>
      <c r="C172" s="22" t="s">
        <v>460</v>
      </c>
      <c r="D172" s="22" t="s">
        <v>461</v>
      </c>
      <c r="E172" s="22"/>
      <c r="F172" s="22">
        <v>714754.46250000002</v>
      </c>
      <c r="G172" s="22">
        <v>587.70000000000005</v>
      </c>
      <c r="H172" s="22">
        <v>301824.07500000001</v>
      </c>
      <c r="I172" s="22">
        <v>0</v>
      </c>
      <c r="J172" s="22">
        <v>204.33</v>
      </c>
      <c r="K172" s="22">
        <v>0</v>
      </c>
      <c r="L172" s="22"/>
      <c r="M172" s="22"/>
      <c r="N172" s="22">
        <v>125000.736</v>
      </c>
      <c r="O172" s="22">
        <v>53678.920443000003</v>
      </c>
      <c r="P172" s="22"/>
      <c r="Q172" s="22">
        <v>53095.98</v>
      </c>
      <c r="R172" s="22">
        <v>27992.349855</v>
      </c>
      <c r="S172" s="22">
        <v>0</v>
      </c>
      <c r="T172" s="22">
        <v>4838.0416320000004</v>
      </c>
      <c r="U172" s="22">
        <v>0</v>
      </c>
      <c r="V172" s="22">
        <v>259.06789600000002</v>
      </c>
      <c r="W172" s="22">
        <v>0</v>
      </c>
      <c r="X172" s="22">
        <v>0</v>
      </c>
      <c r="Y172" s="22">
        <v>0</v>
      </c>
    </row>
    <row r="173" spans="1:25" x14ac:dyDescent="0.25">
      <c r="A173" s="22" t="s">
        <v>123</v>
      </c>
      <c r="B173" s="22" t="s">
        <v>303</v>
      </c>
      <c r="C173" s="22" t="s">
        <v>462</v>
      </c>
      <c r="D173" s="22" t="s">
        <v>463</v>
      </c>
      <c r="E173" s="22"/>
      <c r="F173" s="22">
        <v>4649154.8441279996</v>
      </c>
      <c r="G173" s="22">
        <v>0</v>
      </c>
      <c r="H173" s="22">
        <v>3315638.87163</v>
      </c>
      <c r="I173" s="22">
        <v>0</v>
      </c>
      <c r="J173" s="22">
        <v>12751.086257999999</v>
      </c>
      <c r="K173" s="22">
        <v>0</v>
      </c>
      <c r="L173" s="22"/>
      <c r="M173" s="22"/>
      <c r="N173" s="22">
        <v>1250184.2394119999</v>
      </c>
      <c r="O173" s="22">
        <v>561504.37418399996</v>
      </c>
      <c r="P173" s="22"/>
      <c r="Q173" s="22">
        <v>0</v>
      </c>
      <c r="R173" s="22">
        <v>0</v>
      </c>
      <c r="S173" s="22">
        <v>0</v>
      </c>
      <c r="T173" s="22">
        <v>239129.774091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</row>
    <row r="174" spans="1:25" x14ac:dyDescent="0.25">
      <c r="A174" s="22" t="s">
        <v>123</v>
      </c>
      <c r="B174" s="22" t="s">
        <v>303</v>
      </c>
      <c r="C174" s="22" t="s">
        <v>464</v>
      </c>
      <c r="D174" s="22" t="s">
        <v>465</v>
      </c>
      <c r="E174" s="22"/>
      <c r="F174" s="22">
        <v>401722.23313200002</v>
      </c>
      <c r="G174" s="22">
        <v>0</v>
      </c>
      <c r="H174" s="22">
        <v>82279.978105999995</v>
      </c>
      <c r="I174" s="22">
        <v>0</v>
      </c>
      <c r="J174" s="22">
        <v>0</v>
      </c>
      <c r="K174" s="22">
        <v>0</v>
      </c>
      <c r="L174" s="22"/>
      <c r="M174" s="22"/>
      <c r="N174" s="22">
        <v>131430.44232999999</v>
      </c>
      <c r="O174" s="22">
        <v>42530.299169999998</v>
      </c>
      <c r="P174" s="22"/>
      <c r="Q174" s="22">
        <v>0</v>
      </c>
      <c r="R174" s="22">
        <v>0</v>
      </c>
      <c r="S174" s="22">
        <v>0</v>
      </c>
      <c r="T174" s="22">
        <v>21509.007105000001</v>
      </c>
      <c r="U174" s="22">
        <v>0</v>
      </c>
      <c r="V174" s="22">
        <v>92.888936000000001</v>
      </c>
      <c r="W174" s="22">
        <v>0</v>
      </c>
      <c r="X174" s="22">
        <v>0</v>
      </c>
      <c r="Y174" s="22">
        <v>0</v>
      </c>
    </row>
    <row r="175" spans="1:25" x14ac:dyDescent="0.25">
      <c r="A175" s="22" t="s">
        <v>123</v>
      </c>
      <c r="B175" s="22" t="s">
        <v>303</v>
      </c>
      <c r="C175" s="22" t="s">
        <v>466</v>
      </c>
      <c r="D175" s="22" t="s">
        <v>467</v>
      </c>
      <c r="E175" s="22"/>
      <c r="F175" s="22">
        <v>3951600.1365749999</v>
      </c>
      <c r="G175" s="22">
        <v>0</v>
      </c>
      <c r="H175" s="22">
        <v>2358106.5735360002</v>
      </c>
      <c r="I175" s="22">
        <v>0</v>
      </c>
      <c r="J175" s="22">
        <v>0</v>
      </c>
      <c r="K175" s="22">
        <v>0</v>
      </c>
      <c r="L175" s="22"/>
      <c r="M175" s="22"/>
      <c r="N175" s="22">
        <v>1324499.5883480001</v>
      </c>
      <c r="O175" s="22">
        <v>837406.62512800004</v>
      </c>
      <c r="P175" s="22"/>
      <c r="Q175" s="22">
        <v>105279.23394200001</v>
      </c>
      <c r="R175" s="22">
        <v>56211.409010000003</v>
      </c>
      <c r="S175" s="22">
        <v>0</v>
      </c>
      <c r="T175" s="22">
        <v>373282.1876</v>
      </c>
      <c r="U175" s="22">
        <v>0</v>
      </c>
      <c r="V175" s="22">
        <v>945.12381200000004</v>
      </c>
      <c r="W175" s="22">
        <v>0</v>
      </c>
      <c r="X175" s="22">
        <v>0</v>
      </c>
      <c r="Y175" s="22">
        <v>0</v>
      </c>
    </row>
    <row r="176" spans="1:25" x14ac:dyDescent="0.25">
      <c r="A176" s="22" t="s">
        <v>123</v>
      </c>
      <c r="B176" s="22" t="s">
        <v>303</v>
      </c>
      <c r="C176" s="22" t="s">
        <v>468</v>
      </c>
      <c r="D176" s="22" t="s">
        <v>469</v>
      </c>
      <c r="E176" s="22"/>
      <c r="F176" s="22">
        <v>15331831.622528</v>
      </c>
      <c r="G176" s="22">
        <v>0</v>
      </c>
      <c r="H176" s="22">
        <v>2723861.66145</v>
      </c>
      <c r="I176" s="22">
        <v>0</v>
      </c>
      <c r="J176" s="22">
        <v>6129.0478560000001</v>
      </c>
      <c r="K176" s="22">
        <v>557836</v>
      </c>
      <c r="L176" s="22"/>
      <c r="M176" s="22"/>
      <c r="N176" s="22">
        <v>5197404.5844750004</v>
      </c>
      <c r="O176" s="22">
        <v>1414952.074759</v>
      </c>
      <c r="P176" s="22"/>
      <c r="Q176" s="22">
        <v>725186.671416</v>
      </c>
      <c r="R176" s="22">
        <v>347452.758302</v>
      </c>
      <c r="S176" s="22">
        <v>0</v>
      </c>
      <c r="T176" s="22">
        <v>203173.79957999999</v>
      </c>
      <c r="U176" s="22">
        <v>0</v>
      </c>
      <c r="V176" s="22">
        <v>2298.4923939999999</v>
      </c>
      <c r="W176" s="22">
        <v>0</v>
      </c>
      <c r="X176" s="22">
        <v>0</v>
      </c>
      <c r="Y176" s="22">
        <v>0</v>
      </c>
    </row>
    <row r="177" spans="1:25" x14ac:dyDescent="0.25">
      <c r="A177" s="22" t="s">
        <v>123</v>
      </c>
      <c r="B177" s="22" t="s">
        <v>303</v>
      </c>
      <c r="C177" s="22" t="s">
        <v>470</v>
      </c>
      <c r="D177" s="22" t="s">
        <v>471</v>
      </c>
      <c r="E177" s="22"/>
      <c r="F177" s="22">
        <v>11852831.6708</v>
      </c>
      <c r="G177" s="22">
        <v>0</v>
      </c>
      <c r="H177" s="22">
        <v>3038159.0480399998</v>
      </c>
      <c r="I177" s="22">
        <v>0</v>
      </c>
      <c r="J177" s="22">
        <v>1877.7177099999999</v>
      </c>
      <c r="K177" s="22">
        <v>82870</v>
      </c>
      <c r="L177" s="22"/>
      <c r="M177" s="22"/>
      <c r="N177" s="22">
        <v>4007362.7338240002</v>
      </c>
      <c r="O177" s="22">
        <v>1163520.514247</v>
      </c>
      <c r="P177" s="22"/>
      <c r="Q177" s="22">
        <v>386536.91929599998</v>
      </c>
      <c r="R177" s="22">
        <v>41618.124613</v>
      </c>
      <c r="S177" s="22">
        <v>0</v>
      </c>
      <c r="T177" s="22">
        <v>0</v>
      </c>
      <c r="U177" s="22">
        <v>210394.77898</v>
      </c>
      <c r="V177" s="22">
        <v>0</v>
      </c>
      <c r="W177" s="22">
        <v>4677.0067159999999</v>
      </c>
      <c r="X177" s="22">
        <v>0</v>
      </c>
      <c r="Y177" s="22">
        <v>0</v>
      </c>
    </row>
    <row r="178" spans="1:25" x14ac:dyDescent="0.25">
      <c r="A178" s="22" t="s">
        <v>123</v>
      </c>
      <c r="B178" s="22" t="s">
        <v>303</v>
      </c>
      <c r="C178" s="22" t="s">
        <v>472</v>
      </c>
      <c r="D178" s="22" t="s">
        <v>473</v>
      </c>
      <c r="E178" s="22"/>
      <c r="F178" s="22">
        <v>2427555.2498340001</v>
      </c>
      <c r="G178" s="22">
        <v>1170.5694000000001</v>
      </c>
      <c r="H178" s="22">
        <v>1084842.4078279999</v>
      </c>
      <c r="I178" s="22">
        <v>0</v>
      </c>
      <c r="J178" s="22">
        <v>862.22004200000003</v>
      </c>
      <c r="K178" s="22">
        <v>0</v>
      </c>
      <c r="L178" s="22"/>
      <c r="M178" s="22"/>
      <c r="N178" s="22">
        <v>770210.04686999996</v>
      </c>
      <c r="O178" s="22">
        <v>351791.95343599998</v>
      </c>
      <c r="P178" s="22"/>
      <c r="Q178" s="22">
        <v>0</v>
      </c>
      <c r="R178" s="22">
        <v>0</v>
      </c>
      <c r="S178" s="22">
        <v>0</v>
      </c>
      <c r="T178" s="22">
        <v>161565.646515</v>
      </c>
      <c r="U178" s="22">
        <v>0</v>
      </c>
      <c r="V178" s="22">
        <v>993.94354399999997</v>
      </c>
      <c r="W178" s="22">
        <v>0</v>
      </c>
      <c r="X178" s="22">
        <v>0</v>
      </c>
      <c r="Y178" s="22">
        <v>0</v>
      </c>
    </row>
    <row r="179" spans="1:25" x14ac:dyDescent="0.25">
      <c r="A179" s="22" t="s">
        <v>123</v>
      </c>
      <c r="B179" s="22" t="s">
        <v>303</v>
      </c>
      <c r="C179" s="22" t="s">
        <v>474</v>
      </c>
      <c r="D179" s="22" t="s">
        <v>475</v>
      </c>
      <c r="E179" s="22"/>
      <c r="F179" s="22">
        <v>917890.44279999996</v>
      </c>
      <c r="G179" s="22">
        <v>0</v>
      </c>
      <c r="H179" s="22">
        <v>872268.17760000005</v>
      </c>
      <c r="I179" s="22">
        <v>0</v>
      </c>
      <c r="J179" s="22">
        <v>25525.353599999999</v>
      </c>
      <c r="K179" s="22">
        <v>32623</v>
      </c>
      <c r="L179" s="22"/>
      <c r="M179" s="22"/>
      <c r="N179" s="22">
        <v>140323.95147100001</v>
      </c>
      <c r="O179" s="22">
        <v>120597.25116499999</v>
      </c>
      <c r="P179" s="22"/>
      <c r="Q179" s="22">
        <v>0</v>
      </c>
      <c r="R179" s="22">
        <v>0</v>
      </c>
      <c r="S179" s="22">
        <v>0</v>
      </c>
      <c r="T179" s="22">
        <v>0</v>
      </c>
      <c r="U179" s="22">
        <v>10662.949229</v>
      </c>
      <c r="V179" s="22">
        <v>713.87574800000004</v>
      </c>
      <c r="W179" s="22">
        <v>0</v>
      </c>
      <c r="X179" s="22">
        <v>0</v>
      </c>
      <c r="Y179" s="22">
        <v>0</v>
      </c>
    </row>
    <row r="180" spans="1:25" x14ac:dyDescent="0.25">
      <c r="A180" s="22" t="s">
        <v>123</v>
      </c>
      <c r="B180" s="22" t="s">
        <v>303</v>
      </c>
      <c r="C180" s="22" t="s">
        <v>476</v>
      </c>
      <c r="D180" s="22" t="s">
        <v>477</v>
      </c>
      <c r="E180" s="22"/>
      <c r="F180" s="22">
        <v>16427552.196649</v>
      </c>
      <c r="G180" s="22">
        <v>0</v>
      </c>
      <c r="H180" s="22">
        <v>4059409.392486</v>
      </c>
      <c r="I180" s="22">
        <v>0</v>
      </c>
      <c r="J180" s="22">
        <v>13526.932707</v>
      </c>
      <c r="K180" s="22">
        <v>0</v>
      </c>
      <c r="L180" s="22"/>
      <c r="M180" s="22"/>
      <c r="N180" s="22">
        <v>0</v>
      </c>
      <c r="O180" s="22">
        <v>0</v>
      </c>
      <c r="P180" s="22"/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</row>
    <row r="181" spans="1:25" x14ac:dyDescent="0.25">
      <c r="A181" s="22" t="s">
        <v>123</v>
      </c>
      <c r="B181" s="22" t="s">
        <v>303</v>
      </c>
      <c r="C181" s="22" t="s">
        <v>478</v>
      </c>
      <c r="D181" s="22" t="s">
        <v>479</v>
      </c>
      <c r="E181" s="22"/>
      <c r="F181" s="22">
        <v>6668785.9953239998</v>
      </c>
      <c r="G181" s="22">
        <v>0</v>
      </c>
      <c r="H181" s="22">
        <v>4241827.468572</v>
      </c>
      <c r="I181" s="22">
        <v>0</v>
      </c>
      <c r="J181" s="22">
        <v>0</v>
      </c>
      <c r="K181" s="22">
        <v>19876</v>
      </c>
      <c r="L181" s="22"/>
      <c r="M181" s="22"/>
      <c r="N181" s="22">
        <v>2002012.620168</v>
      </c>
      <c r="O181" s="22">
        <v>969655.23284399998</v>
      </c>
      <c r="P181" s="22"/>
      <c r="Q181" s="22">
        <v>0</v>
      </c>
      <c r="R181" s="22">
        <v>0</v>
      </c>
      <c r="S181" s="22">
        <v>0</v>
      </c>
      <c r="T181" s="22">
        <v>145824.62573299999</v>
      </c>
      <c r="U181" s="22">
        <v>0</v>
      </c>
      <c r="V181" s="22">
        <v>1811.37006</v>
      </c>
      <c r="W181" s="22">
        <v>0</v>
      </c>
      <c r="X181" s="22">
        <v>0</v>
      </c>
      <c r="Y181" s="22">
        <v>0</v>
      </c>
    </row>
    <row r="182" spans="1:25" x14ac:dyDescent="0.25">
      <c r="A182" s="22" t="s">
        <v>123</v>
      </c>
      <c r="B182" s="22" t="s">
        <v>303</v>
      </c>
      <c r="C182" s="22" t="s">
        <v>480</v>
      </c>
      <c r="D182" s="22" t="s">
        <v>481</v>
      </c>
      <c r="E182" s="22"/>
      <c r="F182" s="22">
        <v>1009911.56496</v>
      </c>
      <c r="G182" s="22">
        <v>0</v>
      </c>
      <c r="H182" s="22">
        <v>373456.20315000002</v>
      </c>
      <c r="I182" s="22">
        <v>0</v>
      </c>
      <c r="J182" s="22">
        <v>17984.818500000001</v>
      </c>
      <c r="K182" s="22">
        <v>109240</v>
      </c>
      <c r="L182" s="22"/>
      <c r="M182" s="22"/>
      <c r="N182" s="22">
        <v>203694.63748999999</v>
      </c>
      <c r="O182" s="22">
        <v>57567.475616999996</v>
      </c>
      <c r="P182" s="22"/>
      <c r="Q182" s="22">
        <v>0</v>
      </c>
      <c r="R182" s="22">
        <v>0</v>
      </c>
      <c r="S182" s="22">
        <v>0</v>
      </c>
      <c r="T182" s="22">
        <v>2536.2346699999998</v>
      </c>
      <c r="U182" s="22">
        <v>0</v>
      </c>
      <c r="V182" s="22">
        <v>259.53190799999999</v>
      </c>
      <c r="W182" s="22">
        <v>0</v>
      </c>
      <c r="X182" s="22">
        <v>0</v>
      </c>
      <c r="Y182" s="22">
        <v>0</v>
      </c>
    </row>
    <row r="183" spans="1:25" x14ac:dyDescent="0.25">
      <c r="A183" s="22" t="s">
        <v>123</v>
      </c>
      <c r="B183" s="22" t="s">
        <v>303</v>
      </c>
      <c r="C183" s="22" t="s">
        <v>482</v>
      </c>
      <c r="D183" s="22" t="s">
        <v>483</v>
      </c>
      <c r="E183" s="22"/>
      <c r="F183" s="22">
        <v>2722375.47</v>
      </c>
      <c r="G183" s="22">
        <v>2063.58</v>
      </c>
      <c r="H183" s="22">
        <v>822648.12490000005</v>
      </c>
      <c r="I183" s="22">
        <v>0</v>
      </c>
      <c r="J183" s="22">
        <v>21148.2693</v>
      </c>
      <c r="K183" s="22">
        <v>-30381</v>
      </c>
      <c r="L183" s="22"/>
      <c r="M183" s="22"/>
      <c r="N183" s="22">
        <v>693907.19519999996</v>
      </c>
      <c r="O183" s="22">
        <v>230675.62690900001</v>
      </c>
      <c r="P183" s="22"/>
      <c r="Q183" s="22">
        <v>0</v>
      </c>
      <c r="R183" s="22">
        <v>0</v>
      </c>
      <c r="S183" s="22">
        <v>0</v>
      </c>
      <c r="T183" s="22">
        <v>0</v>
      </c>
      <c r="U183" s="22">
        <v>14046.747848000001</v>
      </c>
      <c r="V183" s="22">
        <v>412.10308199999997</v>
      </c>
      <c r="W183" s="22">
        <v>0</v>
      </c>
      <c r="X183" s="22">
        <v>0</v>
      </c>
      <c r="Y183" s="22">
        <v>0</v>
      </c>
    </row>
    <row r="184" spans="1:25" x14ac:dyDescent="0.25">
      <c r="A184" s="22" t="s">
        <v>123</v>
      </c>
      <c r="B184" s="22" t="s">
        <v>303</v>
      </c>
      <c r="C184" s="22" t="s">
        <v>484</v>
      </c>
      <c r="D184" s="22" t="s">
        <v>485</v>
      </c>
      <c r="E184" s="22"/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/>
      <c r="M184" s="22"/>
      <c r="N184" s="22">
        <v>0</v>
      </c>
      <c r="O184" s="22">
        <v>0</v>
      </c>
      <c r="P184" s="22"/>
      <c r="Q184" s="22">
        <v>0</v>
      </c>
      <c r="R184" s="22">
        <v>0</v>
      </c>
      <c r="S184" s="22">
        <v>0</v>
      </c>
      <c r="T184" s="22">
        <v>121580.76785600001</v>
      </c>
      <c r="U184" s="22">
        <v>0</v>
      </c>
      <c r="V184" s="22">
        <v>423.26697200000001</v>
      </c>
      <c r="W184" s="22">
        <v>0</v>
      </c>
      <c r="X184" s="22">
        <v>0</v>
      </c>
      <c r="Y184" s="22">
        <v>0</v>
      </c>
    </row>
    <row r="185" spans="1:25" x14ac:dyDescent="0.25">
      <c r="A185" s="22" t="s">
        <v>123</v>
      </c>
      <c r="B185" s="22" t="s">
        <v>303</v>
      </c>
      <c r="C185" s="22" t="s">
        <v>486</v>
      </c>
      <c r="D185" s="22" t="s">
        <v>487</v>
      </c>
      <c r="E185" s="22"/>
      <c r="F185" s="22">
        <v>860825.16</v>
      </c>
      <c r="G185" s="22">
        <v>0</v>
      </c>
      <c r="H185" s="22">
        <v>411044.1</v>
      </c>
      <c r="I185" s="22">
        <v>0</v>
      </c>
      <c r="J185" s="22">
        <v>6219.8874999999998</v>
      </c>
      <c r="K185" s="22">
        <v>19982</v>
      </c>
      <c r="L185" s="22"/>
      <c r="M185" s="22"/>
      <c r="N185" s="22">
        <v>187888.14701799999</v>
      </c>
      <c r="O185" s="22">
        <v>65408.746695000002</v>
      </c>
      <c r="P185" s="22"/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137.64893599999999</v>
      </c>
      <c r="W185" s="22">
        <v>0</v>
      </c>
      <c r="X185" s="22">
        <v>0</v>
      </c>
      <c r="Y185" s="22">
        <v>0</v>
      </c>
    </row>
    <row r="186" spans="1:25" x14ac:dyDescent="0.25">
      <c r="A186" s="22" t="s">
        <v>123</v>
      </c>
      <c r="B186" s="22" t="s">
        <v>303</v>
      </c>
      <c r="C186" s="22" t="s">
        <v>488</v>
      </c>
      <c r="D186" s="22" t="s">
        <v>489</v>
      </c>
      <c r="E186" s="22"/>
      <c r="F186" s="22">
        <v>864180.64072000002</v>
      </c>
      <c r="G186" s="22">
        <v>0</v>
      </c>
      <c r="H186" s="22">
        <v>385171.49621999997</v>
      </c>
      <c r="I186" s="22">
        <v>0</v>
      </c>
      <c r="J186" s="22">
        <v>0</v>
      </c>
      <c r="K186" s="22">
        <v>108590</v>
      </c>
      <c r="L186" s="22"/>
      <c r="M186" s="22"/>
      <c r="N186" s="22">
        <v>161690.19352</v>
      </c>
      <c r="O186" s="22">
        <v>49877.175000000003</v>
      </c>
      <c r="P186" s="22"/>
      <c r="Q186" s="22">
        <v>0</v>
      </c>
      <c r="R186" s="22">
        <v>0</v>
      </c>
      <c r="S186" s="22">
        <v>0</v>
      </c>
      <c r="T186" s="22">
        <v>64241.344081000003</v>
      </c>
      <c r="U186" s="22">
        <v>0</v>
      </c>
      <c r="V186" s="22">
        <v>175.97244800000001</v>
      </c>
      <c r="W186" s="22">
        <v>0</v>
      </c>
      <c r="X186" s="22">
        <v>0</v>
      </c>
      <c r="Y186" s="22">
        <v>0</v>
      </c>
    </row>
    <row r="187" spans="1:25" x14ac:dyDescent="0.25">
      <c r="A187" s="22" t="s">
        <v>123</v>
      </c>
      <c r="B187" s="22" t="s">
        <v>303</v>
      </c>
      <c r="C187" s="22" t="s">
        <v>490</v>
      </c>
      <c r="D187" s="22" t="s">
        <v>491</v>
      </c>
      <c r="E187" s="22"/>
      <c r="F187" s="22">
        <v>1166744.2549999999</v>
      </c>
      <c r="G187" s="22">
        <v>0</v>
      </c>
      <c r="H187" s="22">
        <v>1236395.489329</v>
      </c>
      <c r="I187" s="22">
        <v>0</v>
      </c>
      <c r="J187" s="22">
        <v>0</v>
      </c>
      <c r="K187" s="22">
        <v>0</v>
      </c>
      <c r="L187" s="22"/>
      <c r="M187" s="22"/>
      <c r="N187" s="22">
        <v>305918.10876899998</v>
      </c>
      <c r="O187" s="22">
        <v>252294.949108</v>
      </c>
      <c r="P187" s="22"/>
      <c r="Q187" s="22">
        <v>41620.688787999999</v>
      </c>
      <c r="R187" s="22">
        <v>31002.462571</v>
      </c>
      <c r="S187" s="22">
        <v>0</v>
      </c>
      <c r="T187" s="22">
        <v>68693.565237999996</v>
      </c>
      <c r="U187" s="22">
        <v>0</v>
      </c>
      <c r="V187" s="22">
        <v>428.149542</v>
      </c>
      <c r="W187" s="22">
        <v>0</v>
      </c>
      <c r="X187" s="22">
        <v>0</v>
      </c>
      <c r="Y187" s="22">
        <v>0</v>
      </c>
    </row>
    <row r="188" spans="1:25" x14ac:dyDescent="0.25">
      <c r="A188" s="22" t="s">
        <v>123</v>
      </c>
      <c r="B188" s="22" t="s">
        <v>303</v>
      </c>
      <c r="C188" s="22" t="s">
        <v>492</v>
      </c>
      <c r="D188" s="22" t="s">
        <v>493</v>
      </c>
      <c r="E188" s="22"/>
      <c r="F188" s="22">
        <v>583941.66799999995</v>
      </c>
      <c r="G188" s="22">
        <v>1050.6120000000001</v>
      </c>
      <c r="H188" s="22">
        <v>317689.89600000001</v>
      </c>
      <c r="I188" s="22">
        <v>0</v>
      </c>
      <c r="J188" s="22">
        <v>7890.2039999999997</v>
      </c>
      <c r="K188" s="22">
        <v>26087</v>
      </c>
      <c r="L188" s="22"/>
      <c r="M188" s="22"/>
      <c r="N188" s="22">
        <v>182665.92799900001</v>
      </c>
      <c r="O188" s="22">
        <v>65560.970031999997</v>
      </c>
      <c r="P188" s="22"/>
      <c r="Q188" s="22">
        <v>0</v>
      </c>
      <c r="R188" s="22">
        <v>0</v>
      </c>
      <c r="S188" s="22">
        <v>0</v>
      </c>
      <c r="T188" s="22">
        <v>0</v>
      </c>
      <c r="U188" s="22">
        <v>11797.91426</v>
      </c>
      <c r="V188" s="22">
        <v>145.33870400000001</v>
      </c>
      <c r="W188" s="22">
        <v>0</v>
      </c>
      <c r="X188" s="22">
        <v>0</v>
      </c>
      <c r="Y188" s="22">
        <v>0</v>
      </c>
    </row>
    <row r="189" spans="1:25" x14ac:dyDescent="0.25">
      <c r="A189" s="22" t="s">
        <v>123</v>
      </c>
      <c r="B189" s="22" t="s">
        <v>303</v>
      </c>
      <c r="C189" s="22" t="s">
        <v>494</v>
      </c>
      <c r="D189" s="22" t="s">
        <v>495</v>
      </c>
      <c r="E189" s="22"/>
      <c r="F189" s="22">
        <v>4241727.5280919997</v>
      </c>
      <c r="G189" s="22">
        <v>0</v>
      </c>
      <c r="H189" s="22">
        <v>4135909.7197440001</v>
      </c>
      <c r="I189" s="22">
        <v>830957.56078399997</v>
      </c>
      <c r="J189" s="22">
        <v>0</v>
      </c>
      <c r="K189" s="22">
        <v>0</v>
      </c>
      <c r="L189" s="22"/>
      <c r="M189" s="22"/>
      <c r="N189" s="22">
        <v>992263.34021099994</v>
      </c>
      <c r="O189" s="22">
        <v>635050.83027599996</v>
      </c>
      <c r="P189" s="22"/>
      <c r="Q189" s="22">
        <v>212939.95048699999</v>
      </c>
      <c r="R189" s="22">
        <v>89092.216507999998</v>
      </c>
      <c r="S189" s="22">
        <v>0</v>
      </c>
      <c r="T189" s="22">
        <v>199775.82138499999</v>
      </c>
      <c r="U189" s="22">
        <v>0</v>
      </c>
      <c r="V189" s="22">
        <v>1903.580882</v>
      </c>
      <c r="W189" s="22">
        <v>0</v>
      </c>
      <c r="X189" s="22">
        <v>0</v>
      </c>
      <c r="Y189" s="22">
        <v>0</v>
      </c>
    </row>
    <row r="190" spans="1:25" x14ac:dyDescent="0.25">
      <c r="A190" s="22" t="s">
        <v>123</v>
      </c>
      <c r="B190" s="22" t="s">
        <v>303</v>
      </c>
      <c r="C190" s="22" t="s">
        <v>496</v>
      </c>
      <c r="D190" s="22" t="s">
        <v>497</v>
      </c>
      <c r="E190" s="22"/>
      <c r="F190" s="22">
        <v>3515629.7526139999</v>
      </c>
      <c r="G190" s="22">
        <v>551.749639</v>
      </c>
      <c r="H190" s="22">
        <v>2256925.2754020002</v>
      </c>
      <c r="I190" s="22">
        <v>0</v>
      </c>
      <c r="J190" s="22">
        <v>138723.07586099999</v>
      </c>
      <c r="K190" s="22">
        <v>0</v>
      </c>
      <c r="L190" s="22"/>
      <c r="M190" s="22"/>
      <c r="N190" s="22">
        <v>852326.52289200004</v>
      </c>
      <c r="O190" s="22">
        <v>553974.88034300006</v>
      </c>
      <c r="P190" s="22"/>
      <c r="Q190" s="22">
        <v>135707.52686400001</v>
      </c>
      <c r="R190" s="22">
        <v>69522.526303000006</v>
      </c>
      <c r="S190" s="22">
        <v>0</v>
      </c>
      <c r="T190" s="22">
        <v>0</v>
      </c>
      <c r="U190" s="22">
        <v>32.302374999999998</v>
      </c>
      <c r="V190" s="22">
        <v>0</v>
      </c>
      <c r="W190" s="22">
        <v>1540.0394160000001</v>
      </c>
      <c r="X190" s="22">
        <v>0</v>
      </c>
      <c r="Y190" s="22">
        <v>0</v>
      </c>
    </row>
    <row r="191" spans="1:25" x14ac:dyDescent="0.25">
      <c r="A191" s="22" t="s">
        <v>123</v>
      </c>
      <c r="B191" s="22" t="s">
        <v>303</v>
      </c>
      <c r="C191" s="22" t="s">
        <v>498</v>
      </c>
      <c r="D191" s="22" t="s">
        <v>499</v>
      </c>
      <c r="E191" s="22"/>
      <c r="F191" s="22">
        <v>836303.50900199998</v>
      </c>
      <c r="G191" s="22">
        <v>0</v>
      </c>
      <c r="H191" s="22">
        <v>468621.22450399998</v>
      </c>
      <c r="I191" s="22">
        <v>0</v>
      </c>
      <c r="J191" s="22">
        <v>0</v>
      </c>
      <c r="K191" s="22">
        <v>1824</v>
      </c>
      <c r="L191" s="22"/>
      <c r="M191" s="22"/>
      <c r="N191" s="22">
        <v>179809.43359999999</v>
      </c>
      <c r="O191" s="22">
        <v>76601.389599999995</v>
      </c>
      <c r="P191" s="22"/>
      <c r="Q191" s="22">
        <v>0</v>
      </c>
      <c r="R191" s="22">
        <v>0</v>
      </c>
      <c r="S191" s="22">
        <v>0</v>
      </c>
      <c r="T191" s="22">
        <v>51222.268280999997</v>
      </c>
      <c r="U191" s="22">
        <v>0</v>
      </c>
      <c r="V191" s="22">
        <v>158.96588600000001</v>
      </c>
      <c r="W191" s="22">
        <v>0</v>
      </c>
      <c r="X191" s="22">
        <v>0</v>
      </c>
      <c r="Y191" s="22">
        <v>0</v>
      </c>
    </row>
    <row r="192" spans="1:25" x14ac:dyDescent="0.25">
      <c r="A192" s="22" t="s">
        <v>123</v>
      </c>
      <c r="B192" s="22" t="s">
        <v>303</v>
      </c>
      <c r="C192" s="22" t="s">
        <v>500</v>
      </c>
      <c r="D192" s="22" t="s">
        <v>501</v>
      </c>
      <c r="E192" s="22"/>
      <c r="F192" s="22">
        <v>2014609.6458000001</v>
      </c>
      <c r="G192" s="22">
        <v>912.04560000000004</v>
      </c>
      <c r="H192" s="22">
        <v>684186.47739999997</v>
      </c>
      <c r="I192" s="22">
        <v>0</v>
      </c>
      <c r="J192" s="22">
        <v>0</v>
      </c>
      <c r="K192" s="22">
        <v>1119</v>
      </c>
      <c r="L192" s="22"/>
      <c r="M192" s="22"/>
      <c r="N192" s="22">
        <v>470057.22364799998</v>
      </c>
      <c r="O192" s="22">
        <v>144595.98224400001</v>
      </c>
      <c r="P192" s="22"/>
      <c r="Q192" s="22">
        <v>0</v>
      </c>
      <c r="R192" s="22">
        <v>0</v>
      </c>
      <c r="S192" s="22">
        <v>0</v>
      </c>
      <c r="T192" s="22">
        <v>79585.714038000006</v>
      </c>
      <c r="U192" s="22">
        <v>0</v>
      </c>
      <c r="V192" s="22">
        <v>277.417258</v>
      </c>
      <c r="W192" s="22">
        <v>0</v>
      </c>
      <c r="X192" s="22">
        <v>0</v>
      </c>
      <c r="Y192" s="22">
        <v>0</v>
      </c>
    </row>
    <row r="193" spans="1:25" x14ac:dyDescent="0.25">
      <c r="A193" s="22" t="s">
        <v>123</v>
      </c>
      <c r="B193" s="22" t="s">
        <v>303</v>
      </c>
      <c r="C193" s="22" t="s">
        <v>502</v>
      </c>
      <c r="D193" s="22" t="s">
        <v>503</v>
      </c>
      <c r="E193" s="22"/>
      <c r="F193" s="22">
        <v>4310570.6112320004</v>
      </c>
      <c r="G193" s="22">
        <v>0</v>
      </c>
      <c r="H193" s="22">
        <v>2517794.4673179998</v>
      </c>
      <c r="I193" s="22">
        <v>0</v>
      </c>
      <c r="J193" s="22">
        <v>91463.263443999997</v>
      </c>
      <c r="K193" s="22">
        <v>7987</v>
      </c>
      <c r="L193" s="22"/>
      <c r="M193" s="22"/>
      <c r="N193" s="22">
        <v>1358193.8920110001</v>
      </c>
      <c r="O193" s="22">
        <v>740318.75948899996</v>
      </c>
      <c r="P193" s="22"/>
      <c r="Q193" s="22">
        <v>236418.455854</v>
      </c>
      <c r="R193" s="22">
        <v>167951.49676800001</v>
      </c>
      <c r="S193" s="22">
        <v>0</v>
      </c>
      <c r="T193" s="22">
        <v>152450.00130800001</v>
      </c>
      <c r="U193" s="22">
        <v>0</v>
      </c>
      <c r="V193" s="22">
        <v>1380.3155939999999</v>
      </c>
      <c r="W193" s="22">
        <v>0</v>
      </c>
      <c r="X193" s="22">
        <v>0</v>
      </c>
      <c r="Y193" s="22">
        <v>0</v>
      </c>
    </row>
    <row r="194" spans="1:25" x14ac:dyDescent="0.25">
      <c r="A194" s="22" t="s">
        <v>123</v>
      </c>
      <c r="B194" s="22" t="s">
        <v>303</v>
      </c>
      <c r="C194" s="22" t="s">
        <v>504</v>
      </c>
      <c r="D194" s="22" t="s">
        <v>505</v>
      </c>
      <c r="E194" s="22"/>
      <c r="F194" s="22">
        <v>1390081.2496239999</v>
      </c>
      <c r="G194" s="22">
        <v>0</v>
      </c>
      <c r="H194" s="22">
        <v>572714.41931999999</v>
      </c>
      <c r="I194" s="22">
        <v>0</v>
      </c>
      <c r="J194" s="22">
        <v>109400.99176800001</v>
      </c>
      <c r="K194" s="22">
        <v>0</v>
      </c>
      <c r="L194" s="22"/>
      <c r="M194" s="22"/>
      <c r="N194" s="22">
        <v>330840.90411800001</v>
      </c>
      <c r="O194" s="22">
        <v>145243.27582099999</v>
      </c>
      <c r="P194" s="22"/>
      <c r="Q194" s="22">
        <v>2906.702738</v>
      </c>
      <c r="R194" s="22">
        <v>0</v>
      </c>
      <c r="S194" s="22">
        <v>0</v>
      </c>
      <c r="T194" s="22">
        <v>9837.0073200000006</v>
      </c>
      <c r="U194" s="22">
        <v>0</v>
      </c>
      <c r="V194" s="22">
        <v>299.15793600000001</v>
      </c>
      <c r="W194" s="22">
        <v>0</v>
      </c>
      <c r="X194" s="22">
        <v>0</v>
      </c>
      <c r="Y194" s="22">
        <v>0</v>
      </c>
    </row>
    <row r="195" spans="1:25" x14ac:dyDescent="0.25">
      <c r="A195" s="22" t="s">
        <v>123</v>
      </c>
      <c r="B195" s="22" t="s">
        <v>303</v>
      </c>
      <c r="C195" s="22" t="s">
        <v>506</v>
      </c>
      <c r="D195" s="22" t="s">
        <v>507</v>
      </c>
      <c r="E195" s="22"/>
      <c r="F195" s="22">
        <v>4265738.4159599999</v>
      </c>
      <c r="G195" s="22">
        <v>12247.75008</v>
      </c>
      <c r="H195" s="22">
        <v>3104809.52887</v>
      </c>
      <c r="I195" s="22">
        <v>0</v>
      </c>
      <c r="J195" s="22">
        <v>52967.158733999997</v>
      </c>
      <c r="K195" s="22">
        <v>164773</v>
      </c>
      <c r="L195" s="22"/>
      <c r="M195" s="22"/>
      <c r="N195" s="22">
        <v>975040.21652000002</v>
      </c>
      <c r="O195" s="22">
        <v>535962.64249500004</v>
      </c>
      <c r="P195" s="22"/>
      <c r="Q195" s="22">
        <v>94351.250912000003</v>
      </c>
      <c r="R195" s="22">
        <v>95049.594066000005</v>
      </c>
      <c r="S195" s="22">
        <v>0</v>
      </c>
      <c r="T195" s="22">
        <v>0</v>
      </c>
      <c r="U195" s="22">
        <v>377835.774676</v>
      </c>
      <c r="V195" s="22">
        <v>676.99723800000004</v>
      </c>
      <c r="W195" s="22">
        <v>0</v>
      </c>
      <c r="X195" s="22">
        <v>0</v>
      </c>
      <c r="Y195" s="22">
        <v>0</v>
      </c>
    </row>
    <row r="196" spans="1:25" x14ac:dyDescent="0.25">
      <c r="A196" s="22" t="s">
        <v>123</v>
      </c>
      <c r="B196" s="22" t="s">
        <v>303</v>
      </c>
      <c r="C196" s="22" t="s">
        <v>508</v>
      </c>
      <c r="D196" s="22" t="s">
        <v>509</v>
      </c>
      <c r="E196" s="22"/>
      <c r="F196" s="22">
        <v>6832992.6887929998</v>
      </c>
      <c r="G196" s="22">
        <v>0</v>
      </c>
      <c r="H196" s="22">
        <v>9049371.5901679993</v>
      </c>
      <c r="I196" s="22">
        <v>0</v>
      </c>
      <c r="J196" s="22">
        <v>0</v>
      </c>
      <c r="K196" s="22">
        <v>83269</v>
      </c>
      <c r="L196" s="22"/>
      <c r="M196" s="22"/>
      <c r="N196" s="22">
        <v>2508385.031225</v>
      </c>
      <c r="O196" s="22">
        <v>2095892.2688440001</v>
      </c>
      <c r="P196" s="22"/>
      <c r="Q196" s="22">
        <v>219463.369821</v>
      </c>
      <c r="R196" s="22">
        <v>239077.279392</v>
      </c>
      <c r="S196" s="22">
        <v>0</v>
      </c>
      <c r="T196" s="22">
        <v>399284.21879999997</v>
      </c>
      <c r="U196" s="22">
        <v>0</v>
      </c>
      <c r="V196" s="22">
        <v>21011.16087</v>
      </c>
      <c r="W196" s="22">
        <v>0</v>
      </c>
      <c r="X196" s="22">
        <v>0</v>
      </c>
      <c r="Y196" s="22">
        <v>0</v>
      </c>
    </row>
    <row r="197" spans="1:25" x14ac:dyDescent="0.25">
      <c r="A197" s="22" t="s">
        <v>123</v>
      </c>
      <c r="B197" s="22" t="s">
        <v>510</v>
      </c>
      <c r="C197" s="22" t="s">
        <v>511</v>
      </c>
      <c r="D197" s="22" t="s">
        <v>512</v>
      </c>
      <c r="E197" s="22"/>
      <c r="F197" s="22">
        <v>739280.90477999998</v>
      </c>
      <c r="G197" s="22">
        <v>0</v>
      </c>
      <c r="H197" s="22">
        <v>204838.61011099999</v>
      </c>
      <c r="I197" s="22">
        <v>0</v>
      </c>
      <c r="J197" s="22">
        <v>0</v>
      </c>
      <c r="K197" s="22">
        <v>12904.83</v>
      </c>
      <c r="L197" s="22"/>
      <c r="M197" s="22"/>
      <c r="N197" s="22">
        <v>124928.843442</v>
      </c>
      <c r="O197" s="22">
        <v>38342.621353000002</v>
      </c>
      <c r="P197" s="22"/>
      <c r="Q197" s="22">
        <v>0</v>
      </c>
      <c r="R197" s="22">
        <v>0</v>
      </c>
      <c r="S197" s="22">
        <v>0</v>
      </c>
      <c r="T197" s="22">
        <v>2484.661744</v>
      </c>
      <c r="U197" s="22">
        <v>0</v>
      </c>
      <c r="V197" s="22">
        <v>84.186099999999996</v>
      </c>
      <c r="W197" s="22">
        <v>0</v>
      </c>
      <c r="X197" s="22">
        <v>0</v>
      </c>
      <c r="Y197" s="22">
        <v>0</v>
      </c>
    </row>
    <row r="198" spans="1:25" x14ac:dyDescent="0.25">
      <c r="A198" s="22" t="s">
        <v>123</v>
      </c>
      <c r="B198" s="22" t="s">
        <v>510</v>
      </c>
      <c r="C198" s="22" t="s">
        <v>513</v>
      </c>
      <c r="D198" s="22" t="s">
        <v>514</v>
      </c>
      <c r="E198" s="22"/>
      <c r="F198" s="22">
        <v>868102.99811599997</v>
      </c>
      <c r="G198" s="22">
        <v>77.788619999999995</v>
      </c>
      <c r="H198" s="22">
        <v>120144.38347299999</v>
      </c>
      <c r="I198" s="22">
        <v>0</v>
      </c>
      <c r="J198" s="22">
        <v>0</v>
      </c>
      <c r="K198" s="22">
        <v>789450</v>
      </c>
      <c r="L198" s="22"/>
      <c r="M198" s="22"/>
      <c r="N198" s="22">
        <v>436512.40961700003</v>
      </c>
      <c r="O198" s="22">
        <v>40543.629891999997</v>
      </c>
      <c r="P198" s="22"/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13.19674</v>
      </c>
      <c r="W198" s="22">
        <v>0</v>
      </c>
      <c r="X198" s="22">
        <v>0</v>
      </c>
      <c r="Y198" s="22">
        <v>0</v>
      </c>
    </row>
    <row r="199" spans="1:25" x14ac:dyDescent="0.25">
      <c r="A199" s="22" t="s">
        <v>123</v>
      </c>
      <c r="B199" s="22" t="s">
        <v>510</v>
      </c>
      <c r="C199" s="22" t="s">
        <v>515</v>
      </c>
      <c r="D199" s="22" t="s">
        <v>516</v>
      </c>
      <c r="E199" s="22"/>
      <c r="F199" s="22">
        <v>670523.58992000006</v>
      </c>
      <c r="G199" s="22">
        <v>0</v>
      </c>
      <c r="H199" s="22">
        <v>310418.99888999999</v>
      </c>
      <c r="I199" s="22">
        <v>0</v>
      </c>
      <c r="J199" s="22">
        <v>542649.91689999995</v>
      </c>
      <c r="K199" s="22">
        <v>0</v>
      </c>
      <c r="L199" s="22"/>
      <c r="M199" s="22"/>
      <c r="N199" s="22">
        <v>147781.45731200001</v>
      </c>
      <c r="O199" s="22">
        <v>61623.372095999999</v>
      </c>
      <c r="P199" s="22"/>
      <c r="Q199" s="22">
        <v>0</v>
      </c>
      <c r="R199" s="22">
        <v>0</v>
      </c>
      <c r="S199" s="22">
        <v>0</v>
      </c>
      <c r="T199" s="22">
        <v>7592.628138</v>
      </c>
      <c r="U199" s="22">
        <v>0</v>
      </c>
      <c r="V199" s="22">
        <v>113.299496</v>
      </c>
      <c r="W199" s="22">
        <v>0</v>
      </c>
      <c r="X199" s="22">
        <v>0</v>
      </c>
      <c r="Y199" s="22">
        <v>0</v>
      </c>
    </row>
    <row r="200" spans="1:25" x14ac:dyDescent="0.25">
      <c r="A200" s="22" t="s">
        <v>123</v>
      </c>
      <c r="B200" s="22" t="s">
        <v>510</v>
      </c>
      <c r="C200" s="22" t="s">
        <v>517</v>
      </c>
      <c r="D200" s="22" t="s">
        <v>518</v>
      </c>
      <c r="E200" s="22"/>
      <c r="F200" s="22">
        <v>126602.327599</v>
      </c>
      <c r="G200" s="22">
        <v>0</v>
      </c>
      <c r="H200" s="22">
        <v>59191.161435000002</v>
      </c>
      <c r="I200" s="22">
        <v>0</v>
      </c>
      <c r="J200" s="22">
        <v>2618.1127289999999</v>
      </c>
      <c r="K200" s="22">
        <v>37801</v>
      </c>
      <c r="L200" s="22"/>
      <c r="M200" s="22"/>
      <c r="N200" s="22">
        <v>14118.889983999999</v>
      </c>
      <c r="O200" s="22">
        <v>9637.0606239999997</v>
      </c>
      <c r="P200" s="22"/>
      <c r="Q200" s="22">
        <v>0</v>
      </c>
      <c r="R200" s="22">
        <v>0</v>
      </c>
      <c r="S200" s="22">
        <v>0</v>
      </c>
      <c r="T200" s="22">
        <v>0</v>
      </c>
      <c r="U200" s="22">
        <v>1050.5638719999999</v>
      </c>
      <c r="V200" s="22">
        <v>24.081626</v>
      </c>
      <c r="W200" s="22">
        <v>0</v>
      </c>
      <c r="X200" s="22">
        <v>0</v>
      </c>
      <c r="Y200" s="22">
        <v>0</v>
      </c>
    </row>
    <row r="201" spans="1:25" x14ac:dyDescent="0.25">
      <c r="A201" s="22" t="s">
        <v>123</v>
      </c>
      <c r="B201" s="22" t="s">
        <v>510</v>
      </c>
      <c r="C201" s="22" t="s">
        <v>519</v>
      </c>
      <c r="D201" s="22" t="s">
        <v>520</v>
      </c>
      <c r="E201" s="22"/>
      <c r="F201" s="22">
        <v>156745.3928</v>
      </c>
      <c r="G201" s="22">
        <v>0</v>
      </c>
      <c r="H201" s="22">
        <v>20412.312000000002</v>
      </c>
      <c r="I201" s="22">
        <v>0</v>
      </c>
      <c r="J201" s="22">
        <v>0</v>
      </c>
      <c r="K201" s="22">
        <v>23343</v>
      </c>
      <c r="L201" s="22"/>
      <c r="M201" s="22"/>
      <c r="N201" s="22">
        <v>30158.891479999998</v>
      </c>
      <c r="O201" s="22">
        <v>9097.8083999999999</v>
      </c>
      <c r="P201" s="22"/>
      <c r="Q201" s="22">
        <v>0</v>
      </c>
      <c r="R201" s="22">
        <v>0</v>
      </c>
      <c r="S201" s="22">
        <v>0</v>
      </c>
      <c r="T201" s="22">
        <v>2601.5279</v>
      </c>
      <c r="U201" s="22">
        <v>0</v>
      </c>
      <c r="V201" s="22">
        <v>70.582043999999996</v>
      </c>
      <c r="W201" s="22">
        <v>0</v>
      </c>
      <c r="X201" s="22">
        <v>0</v>
      </c>
      <c r="Y201" s="22">
        <v>0</v>
      </c>
    </row>
    <row r="202" spans="1:25" x14ac:dyDescent="0.25">
      <c r="A202" s="22" t="s">
        <v>123</v>
      </c>
      <c r="B202" s="22" t="s">
        <v>510</v>
      </c>
      <c r="C202" s="22" t="s">
        <v>521</v>
      </c>
      <c r="D202" s="22" t="s">
        <v>522</v>
      </c>
      <c r="E202" s="22"/>
      <c r="F202" s="22">
        <v>371551.80119999999</v>
      </c>
      <c r="G202" s="22">
        <v>0</v>
      </c>
      <c r="H202" s="22">
        <v>62836.514999999999</v>
      </c>
      <c r="I202" s="22">
        <v>0</v>
      </c>
      <c r="J202" s="22">
        <v>0</v>
      </c>
      <c r="K202" s="22">
        <v>26250</v>
      </c>
      <c r="L202" s="22"/>
      <c r="M202" s="22"/>
      <c r="N202" s="22">
        <v>68776.038400000005</v>
      </c>
      <c r="O202" s="22">
        <v>10005.698399999999</v>
      </c>
      <c r="P202" s="22"/>
      <c r="Q202" s="22">
        <v>0</v>
      </c>
      <c r="R202" s="22">
        <v>0</v>
      </c>
      <c r="S202" s="22">
        <v>0</v>
      </c>
      <c r="T202" s="22">
        <v>1887.1611370000001</v>
      </c>
      <c r="U202" s="22">
        <v>0</v>
      </c>
      <c r="V202" s="22">
        <v>2.9660959999999998</v>
      </c>
      <c r="W202" s="22">
        <v>0</v>
      </c>
      <c r="X202" s="22">
        <v>0</v>
      </c>
      <c r="Y202" s="22">
        <v>0</v>
      </c>
    </row>
    <row r="203" spans="1:25" x14ac:dyDescent="0.25">
      <c r="A203" s="22" t="s">
        <v>123</v>
      </c>
      <c r="B203" s="22" t="s">
        <v>510</v>
      </c>
      <c r="C203" s="22" t="s">
        <v>1108</v>
      </c>
      <c r="D203" s="22" t="s">
        <v>1109</v>
      </c>
      <c r="E203" s="22"/>
      <c r="F203" s="22">
        <v>167862.20219000001</v>
      </c>
      <c r="G203" s="22">
        <v>0</v>
      </c>
      <c r="H203" s="22">
        <v>40385.0101</v>
      </c>
      <c r="I203" s="22">
        <v>0</v>
      </c>
      <c r="J203" s="22">
        <v>0</v>
      </c>
      <c r="K203" s="22">
        <v>0</v>
      </c>
      <c r="L203" s="22"/>
      <c r="M203" s="22"/>
      <c r="N203" s="22">
        <v>31594.296340000001</v>
      </c>
      <c r="O203" s="22">
        <v>10829.551229999999</v>
      </c>
      <c r="P203" s="22"/>
      <c r="Q203" s="22">
        <v>0</v>
      </c>
      <c r="R203" s="22">
        <v>0</v>
      </c>
      <c r="S203" s="22">
        <v>0</v>
      </c>
      <c r="T203" s="22">
        <v>5432.1590399999995</v>
      </c>
      <c r="U203" s="22">
        <v>0</v>
      </c>
      <c r="V203" s="22">
        <v>12.97667</v>
      </c>
      <c r="W203" s="22">
        <v>0</v>
      </c>
      <c r="X203" s="22">
        <v>0</v>
      </c>
      <c r="Y203" s="22">
        <v>0</v>
      </c>
    </row>
    <row r="204" spans="1:25" x14ac:dyDescent="0.25">
      <c r="A204" s="22" t="s">
        <v>123</v>
      </c>
      <c r="B204" s="22" t="s">
        <v>510</v>
      </c>
      <c r="C204" s="22" t="s">
        <v>523</v>
      </c>
      <c r="D204" s="22" t="s">
        <v>524</v>
      </c>
      <c r="E204" s="22"/>
      <c r="F204" s="22">
        <v>553099.35702</v>
      </c>
      <c r="G204" s="22">
        <v>0</v>
      </c>
      <c r="H204" s="22">
        <v>35299.987938999999</v>
      </c>
      <c r="I204" s="22">
        <v>0</v>
      </c>
      <c r="J204" s="22">
        <v>0</v>
      </c>
      <c r="K204" s="22">
        <v>0</v>
      </c>
      <c r="L204" s="22"/>
      <c r="M204" s="22"/>
      <c r="N204" s="22">
        <v>242407.32882200001</v>
      </c>
      <c r="O204" s="22">
        <v>15862.00072</v>
      </c>
      <c r="P204" s="22"/>
      <c r="Q204" s="22">
        <v>0</v>
      </c>
      <c r="R204" s="22">
        <v>0</v>
      </c>
      <c r="S204" s="22">
        <v>0</v>
      </c>
      <c r="T204" s="22">
        <v>13100.342973999999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</row>
    <row r="205" spans="1:25" x14ac:dyDescent="0.25">
      <c r="A205" s="22" t="s">
        <v>123</v>
      </c>
      <c r="B205" s="22" t="s">
        <v>510</v>
      </c>
      <c r="C205" s="22" t="s">
        <v>525</v>
      </c>
      <c r="D205" s="22" t="s">
        <v>526</v>
      </c>
      <c r="E205" s="22"/>
      <c r="F205" s="22">
        <v>195967.28529599999</v>
      </c>
      <c r="G205" s="22">
        <v>0</v>
      </c>
      <c r="H205" s="22">
        <v>29950.403488</v>
      </c>
      <c r="I205" s="22">
        <v>0</v>
      </c>
      <c r="J205" s="22">
        <v>0</v>
      </c>
      <c r="K205" s="22">
        <v>0</v>
      </c>
      <c r="L205" s="22"/>
      <c r="M205" s="22"/>
      <c r="N205" s="22">
        <v>45045.588023999997</v>
      </c>
      <c r="O205" s="22">
        <v>9731.2215909999995</v>
      </c>
      <c r="P205" s="22"/>
      <c r="Q205" s="22">
        <v>0</v>
      </c>
      <c r="R205" s="22">
        <v>0</v>
      </c>
      <c r="S205" s="22">
        <v>0</v>
      </c>
      <c r="T205" s="22">
        <v>3079.2459119999999</v>
      </c>
      <c r="U205" s="22">
        <v>0</v>
      </c>
      <c r="V205" s="22">
        <v>44.921881999999997</v>
      </c>
      <c r="W205" s="22">
        <v>0</v>
      </c>
      <c r="X205" s="22">
        <v>0</v>
      </c>
      <c r="Y205" s="22">
        <v>0</v>
      </c>
    </row>
    <row r="206" spans="1:25" x14ac:dyDescent="0.25">
      <c r="A206" s="22" t="s">
        <v>123</v>
      </c>
      <c r="B206" s="22" t="s">
        <v>510</v>
      </c>
      <c r="C206" s="22" t="s">
        <v>527</v>
      </c>
      <c r="D206" s="22" t="s">
        <v>528</v>
      </c>
      <c r="E206" s="22"/>
      <c r="F206" s="22">
        <v>278651.21460000001</v>
      </c>
      <c r="G206" s="22">
        <v>0</v>
      </c>
      <c r="H206" s="22">
        <v>8294.4348000000009</v>
      </c>
      <c r="I206" s="22">
        <v>0</v>
      </c>
      <c r="J206" s="22">
        <v>18263.41</v>
      </c>
      <c r="K206" s="22">
        <v>4856</v>
      </c>
      <c r="L206" s="22"/>
      <c r="M206" s="22"/>
      <c r="N206" s="22">
        <v>84905.726498999997</v>
      </c>
      <c r="O206" s="22">
        <v>9421.7687640000004</v>
      </c>
      <c r="P206" s="22"/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39.673026</v>
      </c>
      <c r="W206" s="22">
        <v>0</v>
      </c>
      <c r="X206" s="22">
        <v>0</v>
      </c>
      <c r="Y206" s="22">
        <v>0</v>
      </c>
    </row>
    <row r="207" spans="1:25" x14ac:dyDescent="0.25">
      <c r="A207" s="22" t="s">
        <v>123</v>
      </c>
      <c r="B207" s="22" t="s">
        <v>510</v>
      </c>
      <c r="C207" s="22" t="s">
        <v>529</v>
      </c>
      <c r="D207" s="22" t="s">
        <v>530</v>
      </c>
      <c r="E207" s="22"/>
      <c r="F207" s="22">
        <v>840438.69</v>
      </c>
      <c r="G207" s="22">
        <v>0</v>
      </c>
      <c r="H207" s="22">
        <v>322726.84391</v>
      </c>
      <c r="I207" s="22">
        <v>0</v>
      </c>
      <c r="J207" s="22">
        <v>631.81832999999995</v>
      </c>
      <c r="K207" s="22">
        <v>45703.85</v>
      </c>
      <c r="L207" s="22"/>
      <c r="M207" s="22"/>
      <c r="N207" s="22">
        <v>185022.24</v>
      </c>
      <c r="O207" s="22">
        <v>107062.08925999999</v>
      </c>
      <c r="P207" s="22"/>
      <c r="Q207" s="22">
        <v>0</v>
      </c>
      <c r="R207" s="22">
        <v>0</v>
      </c>
      <c r="S207" s="22">
        <v>0</v>
      </c>
      <c r="T207" s="22">
        <v>5392.0653329999996</v>
      </c>
      <c r="U207" s="22">
        <v>0</v>
      </c>
      <c r="V207" s="22">
        <v>1.5479499999999999</v>
      </c>
      <c r="W207" s="22">
        <v>0</v>
      </c>
      <c r="X207" s="22">
        <v>0</v>
      </c>
      <c r="Y207" s="22">
        <v>0</v>
      </c>
    </row>
    <row r="208" spans="1:25" x14ac:dyDescent="0.25">
      <c r="A208" s="22" t="s">
        <v>123</v>
      </c>
      <c r="B208" s="22" t="s">
        <v>510</v>
      </c>
      <c r="C208" s="22" t="s">
        <v>531</v>
      </c>
      <c r="D208" s="22" t="s">
        <v>532</v>
      </c>
      <c r="E208" s="22"/>
      <c r="F208" s="22">
        <v>405388.82500000001</v>
      </c>
      <c r="G208" s="22">
        <v>17.835000000000001</v>
      </c>
      <c r="H208" s="22">
        <v>98642.559999999998</v>
      </c>
      <c r="I208" s="22">
        <v>0</v>
      </c>
      <c r="J208" s="22">
        <v>1577.6</v>
      </c>
      <c r="K208" s="22">
        <v>27289</v>
      </c>
      <c r="L208" s="22"/>
      <c r="M208" s="22"/>
      <c r="N208" s="22">
        <v>84072.007679999995</v>
      </c>
      <c r="O208" s="22">
        <v>10438.456099999999</v>
      </c>
      <c r="P208" s="22"/>
      <c r="Q208" s="22">
        <v>0</v>
      </c>
      <c r="R208" s="22">
        <v>0</v>
      </c>
      <c r="S208" s="22">
        <v>0</v>
      </c>
      <c r="T208" s="22">
        <v>20059.482382999999</v>
      </c>
      <c r="U208" s="22">
        <v>0</v>
      </c>
      <c r="V208" s="22">
        <v>2.371534</v>
      </c>
      <c r="W208" s="22">
        <v>0</v>
      </c>
      <c r="X208" s="22">
        <v>0</v>
      </c>
      <c r="Y208" s="22">
        <v>0</v>
      </c>
    </row>
    <row r="209" spans="1:25" x14ac:dyDescent="0.25">
      <c r="A209" s="22" t="s">
        <v>123</v>
      </c>
      <c r="B209" s="22" t="s">
        <v>510</v>
      </c>
      <c r="C209" s="22" t="s">
        <v>1110</v>
      </c>
      <c r="D209" s="22" t="s">
        <v>1111</v>
      </c>
      <c r="E209" s="22"/>
      <c r="F209" s="22">
        <v>251689.914265</v>
      </c>
      <c r="G209" s="22">
        <v>0</v>
      </c>
      <c r="H209" s="22">
        <v>23229.939348</v>
      </c>
      <c r="I209" s="22">
        <v>0</v>
      </c>
      <c r="J209" s="22">
        <v>649.99642500000004</v>
      </c>
      <c r="K209" s="22">
        <v>55697</v>
      </c>
      <c r="L209" s="22"/>
      <c r="M209" s="22"/>
      <c r="N209" s="22">
        <v>48798.177515000003</v>
      </c>
      <c r="O209" s="22">
        <v>17809.741782000001</v>
      </c>
      <c r="P209" s="22"/>
      <c r="Q209" s="22">
        <v>0</v>
      </c>
      <c r="R209" s="22">
        <v>0</v>
      </c>
      <c r="S209" s="22">
        <v>0</v>
      </c>
      <c r="T209" s="22">
        <v>0</v>
      </c>
      <c r="U209" s="22">
        <v>13131.270683999999</v>
      </c>
      <c r="V209" s="22">
        <v>225.76272599999999</v>
      </c>
      <c r="W209" s="22">
        <v>0</v>
      </c>
      <c r="X209" s="22">
        <v>0</v>
      </c>
      <c r="Y209" s="22">
        <v>0</v>
      </c>
    </row>
    <row r="210" spans="1:25" x14ac:dyDescent="0.25">
      <c r="A210" s="22" t="s">
        <v>123</v>
      </c>
      <c r="B210" s="22" t="s">
        <v>510</v>
      </c>
      <c r="C210" s="22" t="s">
        <v>533</v>
      </c>
      <c r="D210" s="22" t="s">
        <v>534</v>
      </c>
      <c r="E210" s="22"/>
      <c r="F210" s="22">
        <v>184335.14963999999</v>
      </c>
      <c r="G210" s="22">
        <v>0</v>
      </c>
      <c r="H210" s="22">
        <v>20719.38176</v>
      </c>
      <c r="I210" s="22">
        <v>0</v>
      </c>
      <c r="J210" s="22">
        <v>2152.7013200000001</v>
      </c>
      <c r="K210" s="22">
        <v>0</v>
      </c>
      <c r="L210" s="22"/>
      <c r="M210" s="22"/>
      <c r="N210" s="22">
        <v>55508.2356</v>
      </c>
      <c r="O210" s="22">
        <v>8097.2579999999998</v>
      </c>
      <c r="P210" s="22"/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85.214833999999996</v>
      </c>
      <c r="W210" s="22">
        <v>0</v>
      </c>
      <c r="X210" s="22">
        <v>0</v>
      </c>
      <c r="Y210" s="22">
        <v>0</v>
      </c>
    </row>
    <row r="211" spans="1:25" x14ac:dyDescent="0.25">
      <c r="A211" s="22" t="s">
        <v>123</v>
      </c>
      <c r="B211" s="22" t="s">
        <v>510</v>
      </c>
      <c r="C211" s="22" t="s">
        <v>535</v>
      </c>
      <c r="D211" s="22" t="s">
        <v>536</v>
      </c>
      <c r="E211" s="22"/>
      <c r="F211" s="22">
        <v>616615.43340800004</v>
      </c>
      <c r="G211" s="22">
        <v>505.46595000000002</v>
      </c>
      <c r="H211" s="22">
        <v>455174.678304</v>
      </c>
      <c r="I211" s="22">
        <v>0</v>
      </c>
      <c r="J211" s="22">
        <v>10762.605183</v>
      </c>
      <c r="K211" s="22">
        <v>0</v>
      </c>
      <c r="L211" s="22"/>
      <c r="M211" s="22"/>
      <c r="N211" s="22">
        <v>157974.14736900001</v>
      </c>
      <c r="O211" s="22">
        <v>94359.846758</v>
      </c>
      <c r="P211" s="22"/>
      <c r="Q211" s="22">
        <v>0</v>
      </c>
      <c r="R211" s="22">
        <v>0</v>
      </c>
      <c r="S211" s="22">
        <v>0</v>
      </c>
      <c r="T211" s="22">
        <v>11636.553610000001</v>
      </c>
      <c r="U211" s="22">
        <v>0</v>
      </c>
      <c r="V211" s="22">
        <v>655.42440999999997</v>
      </c>
      <c r="W211" s="22">
        <v>0</v>
      </c>
      <c r="X211" s="22">
        <v>0</v>
      </c>
      <c r="Y211" s="22">
        <v>0</v>
      </c>
    </row>
    <row r="212" spans="1:25" x14ac:dyDescent="0.25">
      <c r="A212" s="22" t="s">
        <v>123</v>
      </c>
      <c r="B212" s="22" t="s">
        <v>510</v>
      </c>
      <c r="C212" s="22" t="s">
        <v>1112</v>
      </c>
      <c r="D212" s="22" t="s">
        <v>1113</v>
      </c>
      <c r="E212" s="22"/>
      <c r="F212" s="22">
        <v>442790.71493999998</v>
      </c>
      <c r="G212" s="22">
        <v>0</v>
      </c>
      <c r="H212" s="22">
        <v>175603.30744</v>
      </c>
      <c r="I212" s="22">
        <v>0</v>
      </c>
      <c r="J212" s="22">
        <v>0</v>
      </c>
      <c r="K212" s="22">
        <v>22000</v>
      </c>
      <c r="L212" s="22"/>
      <c r="M212" s="22"/>
      <c r="N212" s="22">
        <v>110444.568942</v>
      </c>
      <c r="O212" s="22">
        <v>40876.870056</v>
      </c>
      <c r="P212" s="22"/>
      <c r="Q212" s="22">
        <v>0</v>
      </c>
      <c r="R212" s="22">
        <v>0</v>
      </c>
      <c r="S212" s="22">
        <v>0</v>
      </c>
      <c r="T212" s="22">
        <v>12193.666632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</row>
    <row r="213" spans="1:25" x14ac:dyDescent="0.25">
      <c r="A213" s="22" t="s">
        <v>123</v>
      </c>
      <c r="B213" s="22" t="s">
        <v>510</v>
      </c>
      <c r="C213" s="22" t="s">
        <v>537</v>
      </c>
      <c r="D213" s="22" t="s">
        <v>538</v>
      </c>
      <c r="E213" s="22"/>
      <c r="F213" s="22">
        <v>443238.76369400002</v>
      </c>
      <c r="G213" s="22">
        <v>0</v>
      </c>
      <c r="H213" s="22">
        <v>42200.447200000002</v>
      </c>
      <c r="I213" s="22">
        <v>0</v>
      </c>
      <c r="J213" s="22">
        <v>0</v>
      </c>
      <c r="K213" s="22">
        <v>8373</v>
      </c>
      <c r="L213" s="22"/>
      <c r="M213" s="22"/>
      <c r="N213" s="22">
        <v>99941.427200000006</v>
      </c>
      <c r="O213" s="22">
        <v>11392.424000000001</v>
      </c>
      <c r="P213" s="22"/>
      <c r="Q213" s="22">
        <v>0</v>
      </c>
      <c r="R213" s="22">
        <v>0</v>
      </c>
      <c r="S213" s="22">
        <v>0</v>
      </c>
      <c r="T213" s="22">
        <v>1682.7808</v>
      </c>
      <c r="U213" s="22">
        <v>0</v>
      </c>
      <c r="V213" s="22">
        <v>87.693792000000002</v>
      </c>
      <c r="W213" s="22">
        <v>0</v>
      </c>
      <c r="X213" s="22">
        <v>0</v>
      </c>
      <c r="Y213" s="22">
        <v>0</v>
      </c>
    </row>
    <row r="214" spans="1:25" x14ac:dyDescent="0.25">
      <c r="A214" s="22" t="s">
        <v>123</v>
      </c>
      <c r="B214" s="22" t="s">
        <v>510</v>
      </c>
      <c r="C214" s="22" t="s">
        <v>539</v>
      </c>
      <c r="D214" s="22" t="s">
        <v>540</v>
      </c>
      <c r="E214" s="22"/>
      <c r="F214" s="22">
        <v>217261.761015</v>
      </c>
      <c r="G214" s="22">
        <v>0</v>
      </c>
      <c r="H214" s="22">
        <v>24140.179175000001</v>
      </c>
      <c r="I214" s="22">
        <v>0</v>
      </c>
      <c r="J214" s="22">
        <v>0</v>
      </c>
      <c r="K214" s="22">
        <v>35000</v>
      </c>
      <c r="L214" s="22"/>
      <c r="M214" s="22"/>
      <c r="N214" s="22">
        <v>43487.977455</v>
      </c>
      <c r="O214" s="22">
        <v>9205.3030999999992</v>
      </c>
      <c r="P214" s="22"/>
      <c r="Q214" s="22">
        <v>0</v>
      </c>
      <c r="R214" s="22">
        <v>0</v>
      </c>
      <c r="S214" s="22">
        <v>0</v>
      </c>
      <c r="T214" s="22">
        <v>6941.3489980000004</v>
      </c>
      <c r="U214" s="22">
        <v>0</v>
      </c>
      <c r="V214" s="22">
        <v>57.621786</v>
      </c>
      <c r="W214" s="22">
        <v>0</v>
      </c>
      <c r="X214" s="22">
        <v>0</v>
      </c>
      <c r="Y214" s="22">
        <v>0</v>
      </c>
    </row>
    <row r="215" spans="1:25" x14ac:dyDescent="0.25">
      <c r="A215" s="22" t="s">
        <v>123</v>
      </c>
      <c r="B215" s="22" t="s">
        <v>510</v>
      </c>
      <c r="C215" s="22" t="s">
        <v>541</v>
      </c>
      <c r="D215" s="22" t="s">
        <v>542</v>
      </c>
      <c r="E215" s="22"/>
      <c r="F215" s="22">
        <v>367137.19864800002</v>
      </c>
      <c r="G215" s="22">
        <v>0</v>
      </c>
      <c r="H215" s="22">
        <v>135018.49305600001</v>
      </c>
      <c r="I215" s="22">
        <v>0</v>
      </c>
      <c r="J215" s="22">
        <v>0</v>
      </c>
      <c r="K215" s="22">
        <v>0</v>
      </c>
      <c r="L215" s="22"/>
      <c r="M215" s="22"/>
      <c r="N215" s="22">
        <v>69887.403720000002</v>
      </c>
      <c r="O215" s="22">
        <v>39171.883928000003</v>
      </c>
      <c r="P215" s="22"/>
      <c r="Q215" s="22">
        <v>0</v>
      </c>
      <c r="R215" s="22">
        <v>0</v>
      </c>
      <c r="S215" s="22">
        <v>0</v>
      </c>
      <c r="T215" s="22">
        <v>3119.1626879999999</v>
      </c>
      <c r="U215" s="22">
        <v>2122.37655</v>
      </c>
      <c r="V215" s="22">
        <v>81.738473999999997</v>
      </c>
      <c r="W215" s="22">
        <v>0</v>
      </c>
      <c r="X215" s="22">
        <v>0</v>
      </c>
      <c r="Y215" s="22">
        <v>0</v>
      </c>
    </row>
    <row r="216" spans="1:25" x14ac:dyDescent="0.25">
      <c r="A216" s="22" t="s">
        <v>123</v>
      </c>
      <c r="B216" s="22" t="s">
        <v>510</v>
      </c>
      <c r="C216" s="22" t="s">
        <v>543</v>
      </c>
      <c r="D216" s="22" t="s">
        <v>544</v>
      </c>
      <c r="E216" s="22"/>
      <c r="F216" s="22">
        <v>250498.125</v>
      </c>
      <c r="G216" s="22">
        <v>0</v>
      </c>
      <c r="H216" s="22">
        <v>35324.894999999997</v>
      </c>
      <c r="I216" s="22">
        <v>0</v>
      </c>
      <c r="J216" s="22">
        <v>0</v>
      </c>
      <c r="K216" s="22">
        <v>99162</v>
      </c>
      <c r="L216" s="22"/>
      <c r="M216" s="22"/>
      <c r="N216" s="22">
        <v>48041.511250000003</v>
      </c>
      <c r="O216" s="22">
        <v>5585.1383500000002</v>
      </c>
      <c r="P216" s="22"/>
      <c r="Q216" s="22">
        <v>0</v>
      </c>
      <c r="R216" s="22">
        <v>0</v>
      </c>
      <c r="S216" s="22">
        <v>0</v>
      </c>
      <c r="T216" s="22">
        <v>669.00991999999997</v>
      </c>
      <c r="U216" s="22">
        <v>0</v>
      </c>
      <c r="V216" s="22">
        <v>32.280912000000001</v>
      </c>
      <c r="W216" s="22">
        <v>0</v>
      </c>
      <c r="X216" s="22">
        <v>0</v>
      </c>
      <c r="Y216" s="22">
        <v>0</v>
      </c>
    </row>
    <row r="217" spans="1:25" x14ac:dyDescent="0.25">
      <c r="A217" s="22" t="s">
        <v>123</v>
      </c>
      <c r="B217" s="22" t="s">
        <v>510</v>
      </c>
      <c r="C217" s="22" t="s">
        <v>545</v>
      </c>
      <c r="D217" s="22" t="s">
        <v>546</v>
      </c>
      <c r="E217" s="22"/>
      <c r="F217" s="22">
        <v>205469.02714799999</v>
      </c>
      <c r="G217" s="22">
        <v>0</v>
      </c>
      <c r="H217" s="22">
        <v>127680.720275</v>
      </c>
      <c r="I217" s="22">
        <v>0</v>
      </c>
      <c r="J217" s="22">
        <v>0</v>
      </c>
      <c r="K217" s="22">
        <v>0</v>
      </c>
      <c r="L217" s="22"/>
      <c r="M217" s="22"/>
      <c r="N217" s="22">
        <v>40196.208989999999</v>
      </c>
      <c r="O217" s="22">
        <v>20451.836123000001</v>
      </c>
      <c r="P217" s="22"/>
      <c r="Q217" s="22">
        <v>0</v>
      </c>
      <c r="R217" s="22">
        <v>0</v>
      </c>
      <c r="S217" s="22">
        <v>0</v>
      </c>
      <c r="T217" s="22">
        <v>3715.3011320000001</v>
      </c>
      <c r="U217" s="22">
        <v>0</v>
      </c>
      <c r="V217" s="22">
        <v>289.84114199999999</v>
      </c>
      <c r="W217" s="22">
        <v>0</v>
      </c>
      <c r="X217" s="22">
        <v>0</v>
      </c>
      <c r="Y217" s="22">
        <v>0</v>
      </c>
    </row>
    <row r="218" spans="1:25" x14ac:dyDescent="0.25">
      <c r="A218" s="22" t="s">
        <v>123</v>
      </c>
      <c r="B218" s="22" t="s">
        <v>510</v>
      </c>
      <c r="C218" s="22" t="s">
        <v>547</v>
      </c>
      <c r="D218" s="22" t="s">
        <v>548</v>
      </c>
      <c r="E218" s="22"/>
      <c r="F218" s="22">
        <v>213998.59544999999</v>
      </c>
      <c r="G218" s="22">
        <v>3524.0836800000002</v>
      </c>
      <c r="H218" s="22">
        <v>96934.368143</v>
      </c>
      <c r="I218" s="22">
        <v>0</v>
      </c>
      <c r="J218" s="22">
        <v>0</v>
      </c>
      <c r="K218" s="22">
        <v>0</v>
      </c>
      <c r="L218" s="22"/>
      <c r="M218" s="22"/>
      <c r="N218" s="22">
        <v>53253.528039999997</v>
      </c>
      <c r="O218" s="22">
        <v>18521.33194</v>
      </c>
      <c r="P218" s="22"/>
      <c r="Q218" s="22">
        <v>0</v>
      </c>
      <c r="R218" s="22">
        <v>0</v>
      </c>
      <c r="S218" s="22">
        <v>0</v>
      </c>
      <c r="T218" s="22">
        <v>0</v>
      </c>
      <c r="U218" s="22">
        <v>13171.973871</v>
      </c>
      <c r="V218" s="22">
        <v>225.29349199999999</v>
      </c>
      <c r="W218" s="22">
        <v>7739.6606069999998</v>
      </c>
      <c r="X218" s="22">
        <v>0</v>
      </c>
      <c r="Y218" s="22">
        <v>0</v>
      </c>
    </row>
    <row r="219" spans="1:25" x14ac:dyDescent="0.25">
      <c r="A219" s="22" t="s">
        <v>123</v>
      </c>
      <c r="B219" s="22" t="s">
        <v>510</v>
      </c>
      <c r="C219" s="22" t="s">
        <v>549</v>
      </c>
      <c r="D219" s="22" t="s">
        <v>550</v>
      </c>
      <c r="E219" s="22"/>
      <c r="F219" s="22">
        <v>693245.69853000005</v>
      </c>
      <c r="G219" s="22">
        <v>0</v>
      </c>
      <c r="H219" s="22">
        <v>30084.041399999998</v>
      </c>
      <c r="I219" s="22">
        <v>0</v>
      </c>
      <c r="J219" s="22">
        <v>277.97363999999999</v>
      </c>
      <c r="K219" s="22">
        <v>0</v>
      </c>
      <c r="L219" s="22"/>
      <c r="M219" s="22"/>
      <c r="N219" s="22">
        <v>188159.23775</v>
      </c>
      <c r="O219" s="22">
        <v>11544.665999999999</v>
      </c>
      <c r="P219" s="22"/>
      <c r="Q219" s="22">
        <v>0</v>
      </c>
      <c r="R219" s="22">
        <v>0</v>
      </c>
      <c r="S219" s="22">
        <v>0</v>
      </c>
      <c r="T219" s="22">
        <v>5753.67094</v>
      </c>
      <c r="U219" s="22">
        <v>0</v>
      </c>
      <c r="V219" s="22">
        <v>87.812405999999996</v>
      </c>
      <c r="W219" s="22">
        <v>0</v>
      </c>
      <c r="X219" s="22">
        <v>0</v>
      </c>
      <c r="Y219" s="22">
        <v>0</v>
      </c>
    </row>
    <row r="220" spans="1:25" x14ac:dyDescent="0.25">
      <c r="A220" s="22" t="s">
        <v>123</v>
      </c>
      <c r="B220" s="22" t="s">
        <v>510</v>
      </c>
      <c r="C220" s="22" t="s">
        <v>551</v>
      </c>
      <c r="D220" s="22" t="s">
        <v>552</v>
      </c>
      <c r="E220" s="22"/>
      <c r="F220" s="22">
        <v>315806.82</v>
      </c>
      <c r="G220" s="22">
        <v>39.9</v>
      </c>
      <c r="H220" s="22">
        <v>51042.42</v>
      </c>
      <c r="I220" s="22">
        <v>0</v>
      </c>
      <c r="J220" s="22">
        <v>0</v>
      </c>
      <c r="K220" s="22">
        <v>0</v>
      </c>
      <c r="L220" s="22"/>
      <c r="M220" s="22"/>
      <c r="N220" s="22">
        <v>85841.122367999997</v>
      </c>
      <c r="O220" s="22">
        <v>9887.3093879999997</v>
      </c>
      <c r="P220" s="22"/>
      <c r="Q220" s="22">
        <v>0</v>
      </c>
      <c r="R220" s="22">
        <v>0</v>
      </c>
      <c r="S220" s="22">
        <v>0</v>
      </c>
      <c r="T220" s="22">
        <v>0</v>
      </c>
      <c r="U220" s="22">
        <v>21118.786434000001</v>
      </c>
      <c r="V220" s="22">
        <v>6.57972</v>
      </c>
      <c r="W220" s="22">
        <v>0</v>
      </c>
      <c r="X220" s="22">
        <v>0</v>
      </c>
      <c r="Y220" s="22">
        <v>0</v>
      </c>
    </row>
    <row r="221" spans="1:25" x14ac:dyDescent="0.25">
      <c r="A221" s="22" t="s">
        <v>123</v>
      </c>
      <c r="B221" s="22" t="s">
        <v>510</v>
      </c>
      <c r="C221" s="22" t="s">
        <v>553</v>
      </c>
      <c r="D221" s="22" t="s">
        <v>554</v>
      </c>
      <c r="E221" s="22"/>
      <c r="F221" s="22">
        <v>469553.005726</v>
      </c>
      <c r="G221" s="22">
        <v>0</v>
      </c>
      <c r="H221" s="22">
        <v>418501.70298</v>
      </c>
      <c r="I221" s="22">
        <v>0</v>
      </c>
      <c r="J221" s="22">
        <v>0</v>
      </c>
      <c r="K221" s="22">
        <v>54132.65</v>
      </c>
      <c r="L221" s="22"/>
      <c r="M221" s="22"/>
      <c r="N221" s="22">
        <v>105920.919104</v>
      </c>
      <c r="O221" s="22">
        <v>61995.519482999996</v>
      </c>
      <c r="P221" s="22"/>
      <c r="Q221" s="22">
        <v>0</v>
      </c>
      <c r="R221" s="22">
        <v>0</v>
      </c>
      <c r="S221" s="22">
        <v>0</v>
      </c>
      <c r="T221" s="22">
        <v>42518.998196</v>
      </c>
      <c r="U221" s="22">
        <v>0</v>
      </c>
      <c r="V221" s="22">
        <v>143.03953200000001</v>
      </c>
      <c r="W221" s="22">
        <v>0</v>
      </c>
      <c r="X221" s="22">
        <v>0</v>
      </c>
      <c r="Y221" s="22">
        <v>0</v>
      </c>
    </row>
    <row r="222" spans="1:25" x14ac:dyDescent="0.25">
      <c r="A222" s="22" t="s">
        <v>123</v>
      </c>
      <c r="B222" s="22" t="s">
        <v>510</v>
      </c>
      <c r="C222" s="22" t="s">
        <v>555</v>
      </c>
      <c r="D222" s="22" t="s">
        <v>556</v>
      </c>
      <c r="E222" s="22"/>
      <c r="F222" s="22">
        <v>105284.280913</v>
      </c>
      <c r="G222" s="22">
        <v>0</v>
      </c>
      <c r="H222" s="22">
        <v>186955.711698</v>
      </c>
      <c r="I222" s="22">
        <v>0</v>
      </c>
      <c r="J222" s="22">
        <v>0</v>
      </c>
      <c r="K222" s="22">
        <v>0</v>
      </c>
      <c r="L222" s="22"/>
      <c r="M222" s="22"/>
      <c r="N222" s="22">
        <v>34969.666926999998</v>
      </c>
      <c r="O222" s="22">
        <v>35685.457457999997</v>
      </c>
      <c r="P222" s="22"/>
      <c r="Q222" s="22">
        <v>0</v>
      </c>
      <c r="R222" s="22">
        <v>0</v>
      </c>
      <c r="S222" s="22">
        <v>0</v>
      </c>
      <c r="T222" s="22">
        <v>7163.9240040000004</v>
      </c>
      <c r="U222" s="22">
        <v>0</v>
      </c>
      <c r="V222" s="22">
        <v>47.436647999999998</v>
      </c>
      <c r="W222" s="22">
        <v>0</v>
      </c>
      <c r="X222" s="22">
        <v>0</v>
      </c>
      <c r="Y222" s="22">
        <v>0</v>
      </c>
    </row>
    <row r="223" spans="1:25" x14ac:dyDescent="0.25">
      <c r="A223" s="22" t="s">
        <v>123</v>
      </c>
      <c r="B223" s="22" t="s">
        <v>510</v>
      </c>
      <c r="C223" s="22" t="s">
        <v>557</v>
      </c>
      <c r="D223" s="22" t="s">
        <v>558</v>
      </c>
      <c r="E223" s="22"/>
      <c r="F223" s="22">
        <v>202877.82</v>
      </c>
      <c r="G223" s="22">
        <v>0</v>
      </c>
      <c r="H223" s="22">
        <v>48054.325499999999</v>
      </c>
      <c r="I223" s="22">
        <v>0</v>
      </c>
      <c r="J223" s="22">
        <v>0</v>
      </c>
      <c r="K223" s="22">
        <v>0</v>
      </c>
      <c r="L223" s="22"/>
      <c r="M223" s="22"/>
      <c r="N223" s="22">
        <v>39654.14</v>
      </c>
      <c r="O223" s="22">
        <v>13952.513000000001</v>
      </c>
      <c r="P223" s="22"/>
      <c r="Q223" s="22">
        <v>0</v>
      </c>
      <c r="R223" s="22">
        <v>0</v>
      </c>
      <c r="S223" s="22">
        <v>0</v>
      </c>
      <c r="T223" s="22">
        <v>4513.5775000000003</v>
      </c>
      <c r="U223" s="22">
        <v>0</v>
      </c>
      <c r="V223" s="22">
        <v>45.299357999999998</v>
      </c>
      <c r="W223" s="22">
        <v>0</v>
      </c>
      <c r="X223" s="22">
        <v>0</v>
      </c>
      <c r="Y223" s="22">
        <v>0</v>
      </c>
    </row>
    <row r="224" spans="1:25" x14ac:dyDescent="0.25">
      <c r="A224" s="22" t="s">
        <v>123</v>
      </c>
      <c r="B224" s="22" t="s">
        <v>510</v>
      </c>
      <c r="C224" s="22" t="s">
        <v>559</v>
      </c>
      <c r="D224" s="22" t="s">
        <v>560</v>
      </c>
      <c r="E224" s="22"/>
      <c r="F224" s="22">
        <v>362407.848</v>
      </c>
      <c r="G224" s="22">
        <v>352.81599999999997</v>
      </c>
      <c r="H224" s="22">
        <v>87565.559450000001</v>
      </c>
      <c r="I224" s="22">
        <v>0</v>
      </c>
      <c r="J224" s="22">
        <v>0</v>
      </c>
      <c r="K224" s="22">
        <v>20228</v>
      </c>
      <c r="L224" s="22"/>
      <c r="M224" s="22"/>
      <c r="N224" s="22">
        <v>103237.847153</v>
      </c>
      <c r="O224" s="22">
        <v>26931.767953999999</v>
      </c>
      <c r="P224" s="22"/>
      <c r="Q224" s="22">
        <v>0</v>
      </c>
      <c r="R224" s="22">
        <v>0</v>
      </c>
      <c r="S224" s="22">
        <v>0</v>
      </c>
      <c r="T224" s="22">
        <v>19194.95</v>
      </c>
      <c r="U224" s="22">
        <v>0</v>
      </c>
      <c r="V224" s="22">
        <v>73.821175999999994</v>
      </c>
      <c r="W224" s="22">
        <v>0</v>
      </c>
      <c r="X224" s="22">
        <v>0</v>
      </c>
      <c r="Y224" s="22">
        <v>0</v>
      </c>
    </row>
    <row r="225" spans="1:25" x14ac:dyDescent="0.25">
      <c r="A225" s="22" t="s">
        <v>123</v>
      </c>
      <c r="B225" s="22" t="s">
        <v>510</v>
      </c>
      <c r="C225" s="22" t="s">
        <v>561</v>
      </c>
      <c r="D225" s="22" t="s">
        <v>562</v>
      </c>
      <c r="E225" s="22"/>
      <c r="F225" s="22">
        <v>109870.83624</v>
      </c>
      <c r="G225" s="22">
        <v>0</v>
      </c>
      <c r="H225" s="22">
        <v>22976.448</v>
      </c>
      <c r="I225" s="22">
        <v>0</v>
      </c>
      <c r="J225" s="22">
        <v>0</v>
      </c>
      <c r="K225" s="22">
        <v>24932</v>
      </c>
      <c r="L225" s="22"/>
      <c r="M225" s="22"/>
      <c r="N225" s="22">
        <v>24881.816220000001</v>
      </c>
      <c r="O225" s="22">
        <v>7551.8466900000003</v>
      </c>
      <c r="P225" s="22"/>
      <c r="Q225" s="22">
        <v>0</v>
      </c>
      <c r="R225" s="22">
        <v>0</v>
      </c>
      <c r="S225" s="22">
        <v>0</v>
      </c>
      <c r="T225" s="22">
        <v>2398.6797299999998</v>
      </c>
      <c r="U225" s="22">
        <v>0</v>
      </c>
      <c r="V225" s="22">
        <v>31.573703999999999</v>
      </c>
      <c r="W225" s="22">
        <v>0</v>
      </c>
      <c r="X225" s="22">
        <v>0</v>
      </c>
      <c r="Y225" s="22">
        <v>0</v>
      </c>
    </row>
    <row r="226" spans="1:25" x14ac:dyDescent="0.25">
      <c r="A226" s="22" t="s">
        <v>123</v>
      </c>
      <c r="B226" s="22" t="s">
        <v>510</v>
      </c>
      <c r="C226" s="22" t="s">
        <v>563</v>
      </c>
      <c r="D226" s="22" t="s">
        <v>564</v>
      </c>
      <c r="E226" s="22"/>
      <c r="F226" s="22">
        <v>589083.67681199999</v>
      </c>
      <c r="G226" s="22">
        <v>0</v>
      </c>
      <c r="H226" s="22">
        <v>217271.57634</v>
      </c>
      <c r="I226" s="22">
        <v>0</v>
      </c>
      <c r="J226" s="22">
        <v>0</v>
      </c>
      <c r="K226" s="22">
        <v>6477.1805000000004</v>
      </c>
      <c r="L226" s="22"/>
      <c r="M226" s="22"/>
      <c r="N226" s="22">
        <v>187357.67073000001</v>
      </c>
      <c r="O226" s="22">
        <v>42590.261938000003</v>
      </c>
      <c r="P226" s="22"/>
      <c r="Q226" s="22">
        <v>0</v>
      </c>
      <c r="R226" s="22">
        <v>0</v>
      </c>
      <c r="S226" s="22">
        <v>0</v>
      </c>
      <c r="T226" s="22">
        <v>1668.568929</v>
      </c>
      <c r="U226" s="22">
        <v>0</v>
      </c>
      <c r="V226" s="22">
        <v>114.18499799999999</v>
      </c>
      <c r="W226" s="22">
        <v>0</v>
      </c>
      <c r="X226" s="22">
        <v>0</v>
      </c>
      <c r="Y226" s="22">
        <v>0</v>
      </c>
    </row>
    <row r="227" spans="1:25" x14ac:dyDescent="0.25">
      <c r="A227" s="22" t="s">
        <v>123</v>
      </c>
      <c r="B227" s="22" t="s">
        <v>510</v>
      </c>
      <c r="C227" s="22" t="s">
        <v>565</v>
      </c>
      <c r="D227" s="22" t="s">
        <v>566</v>
      </c>
      <c r="E227" s="22"/>
      <c r="F227" s="22">
        <v>157290.70260600001</v>
      </c>
      <c r="G227" s="22">
        <v>0</v>
      </c>
      <c r="H227" s="22">
        <v>83843.637570000006</v>
      </c>
      <c r="I227" s="22">
        <v>0</v>
      </c>
      <c r="J227" s="22">
        <v>0</v>
      </c>
      <c r="K227" s="22">
        <v>21670</v>
      </c>
      <c r="L227" s="22"/>
      <c r="M227" s="22"/>
      <c r="N227" s="22">
        <v>36251.951699999998</v>
      </c>
      <c r="O227" s="22">
        <v>12127.206</v>
      </c>
      <c r="P227" s="22"/>
      <c r="Q227" s="22">
        <v>0</v>
      </c>
      <c r="R227" s="22">
        <v>0</v>
      </c>
      <c r="S227" s="22">
        <v>0</v>
      </c>
      <c r="T227" s="22">
        <v>10737.3166</v>
      </c>
      <c r="U227" s="22">
        <v>0</v>
      </c>
      <c r="V227" s="22">
        <v>43.146402000000002</v>
      </c>
      <c r="W227" s="22">
        <v>0</v>
      </c>
      <c r="X227" s="22">
        <v>0</v>
      </c>
      <c r="Y227" s="22">
        <v>0</v>
      </c>
    </row>
    <row r="228" spans="1:25" x14ac:dyDescent="0.25">
      <c r="A228" s="22" t="s">
        <v>123</v>
      </c>
      <c r="B228" s="22" t="s">
        <v>510</v>
      </c>
      <c r="C228" s="22" t="s">
        <v>567</v>
      </c>
      <c r="D228" s="22" t="s">
        <v>568</v>
      </c>
      <c r="E228" s="22"/>
      <c r="F228" s="22">
        <v>146072.27864900001</v>
      </c>
      <c r="G228" s="22">
        <v>0</v>
      </c>
      <c r="H228" s="22">
        <v>36534.995618000001</v>
      </c>
      <c r="I228" s="22">
        <v>0</v>
      </c>
      <c r="J228" s="22">
        <v>0</v>
      </c>
      <c r="K228" s="22">
        <v>0</v>
      </c>
      <c r="L228" s="22"/>
      <c r="M228" s="22"/>
      <c r="N228" s="22">
        <v>32539.098569999998</v>
      </c>
      <c r="O228" s="22">
        <v>5985.619651</v>
      </c>
      <c r="P228" s="22"/>
      <c r="Q228" s="22">
        <v>0</v>
      </c>
      <c r="R228" s="22">
        <v>0</v>
      </c>
      <c r="S228" s="22">
        <v>0</v>
      </c>
      <c r="T228" s="22">
        <v>6444.4617699999999</v>
      </c>
      <c r="U228" s="22">
        <v>0</v>
      </c>
      <c r="V228" s="22">
        <v>41.635005999999997</v>
      </c>
      <c r="W228" s="22">
        <v>0</v>
      </c>
      <c r="X228" s="22">
        <v>0</v>
      </c>
      <c r="Y228" s="22">
        <v>0</v>
      </c>
    </row>
    <row r="229" spans="1:25" x14ac:dyDescent="0.25">
      <c r="A229" s="22" t="s">
        <v>123</v>
      </c>
      <c r="B229" s="22" t="s">
        <v>510</v>
      </c>
      <c r="C229" s="22" t="s">
        <v>569</v>
      </c>
      <c r="D229" s="22" t="s">
        <v>570</v>
      </c>
      <c r="E229" s="22"/>
      <c r="F229" s="22">
        <v>189126.14525999999</v>
      </c>
      <c r="G229" s="22">
        <v>271.98716999999999</v>
      </c>
      <c r="H229" s="22">
        <v>32359.378519999998</v>
      </c>
      <c r="I229" s="22">
        <v>0</v>
      </c>
      <c r="J229" s="22">
        <v>0</v>
      </c>
      <c r="K229" s="22">
        <v>82624</v>
      </c>
      <c r="L229" s="22"/>
      <c r="M229" s="22"/>
      <c r="N229" s="22">
        <v>54295.410349999998</v>
      </c>
      <c r="O229" s="22">
        <v>9469.2190599999994</v>
      </c>
      <c r="P229" s="22"/>
      <c r="Q229" s="22">
        <v>0</v>
      </c>
      <c r="R229" s="22">
        <v>0</v>
      </c>
      <c r="S229" s="22">
        <v>0</v>
      </c>
      <c r="T229" s="22">
        <v>7217.932726</v>
      </c>
      <c r="U229" s="22">
        <v>0</v>
      </c>
      <c r="V229" s="22">
        <v>49.666367000000001</v>
      </c>
      <c r="W229" s="22">
        <v>0</v>
      </c>
      <c r="X229" s="22">
        <v>0</v>
      </c>
      <c r="Y229" s="22">
        <v>0</v>
      </c>
    </row>
    <row r="230" spans="1:25" x14ac:dyDescent="0.25">
      <c r="A230" s="22" t="s">
        <v>123</v>
      </c>
      <c r="B230" s="22" t="s">
        <v>510</v>
      </c>
      <c r="C230" s="22" t="s">
        <v>571</v>
      </c>
      <c r="D230" s="22" t="s">
        <v>572</v>
      </c>
      <c r="E230" s="22"/>
      <c r="F230" s="22">
        <v>770042.88</v>
      </c>
      <c r="G230" s="22">
        <v>0</v>
      </c>
      <c r="H230" s="22">
        <v>99053.401859999998</v>
      </c>
      <c r="I230" s="22">
        <v>0</v>
      </c>
      <c r="J230" s="22">
        <v>3460.1713199999999</v>
      </c>
      <c r="K230" s="22">
        <v>9453</v>
      </c>
      <c r="L230" s="22"/>
      <c r="M230" s="22"/>
      <c r="N230" s="22">
        <v>231228.56880000001</v>
      </c>
      <c r="O230" s="22">
        <v>34683.409544000002</v>
      </c>
      <c r="P230" s="22"/>
      <c r="Q230" s="22">
        <v>0</v>
      </c>
      <c r="R230" s="22">
        <v>0</v>
      </c>
      <c r="S230" s="22">
        <v>0</v>
      </c>
      <c r="T230" s="22">
        <v>10358.209422</v>
      </c>
      <c r="U230" s="22">
        <v>0</v>
      </c>
      <c r="V230" s="22">
        <v>136.10024000000001</v>
      </c>
      <c r="W230" s="22">
        <v>0</v>
      </c>
      <c r="X230" s="22">
        <v>0</v>
      </c>
      <c r="Y230" s="22">
        <v>0</v>
      </c>
    </row>
    <row r="231" spans="1:25" x14ac:dyDescent="0.25">
      <c r="A231" s="22" t="s">
        <v>123</v>
      </c>
      <c r="B231" s="22" t="s">
        <v>510</v>
      </c>
      <c r="C231" s="22" t="s">
        <v>573</v>
      </c>
      <c r="D231" s="22" t="s">
        <v>574</v>
      </c>
      <c r="E231" s="22"/>
      <c r="F231" s="22">
        <v>57596.057999999997</v>
      </c>
      <c r="G231" s="22">
        <v>0</v>
      </c>
      <c r="H231" s="22">
        <v>6509.4283800000003</v>
      </c>
      <c r="I231" s="22">
        <v>0</v>
      </c>
      <c r="J231" s="22">
        <v>0</v>
      </c>
      <c r="K231" s="22">
        <v>11345</v>
      </c>
      <c r="L231" s="22"/>
      <c r="M231" s="22"/>
      <c r="N231" s="22">
        <v>19936.066800000001</v>
      </c>
      <c r="O231" s="22">
        <v>1200.9900239999999</v>
      </c>
      <c r="P231" s="22"/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6.9497359999999997</v>
      </c>
      <c r="W231" s="22">
        <v>0</v>
      </c>
      <c r="X231" s="22">
        <v>0</v>
      </c>
      <c r="Y231" s="22">
        <v>0</v>
      </c>
    </row>
    <row r="232" spans="1:25" x14ac:dyDescent="0.25">
      <c r="A232" s="22" t="s">
        <v>123</v>
      </c>
      <c r="B232" s="22" t="s">
        <v>510</v>
      </c>
      <c r="C232" s="22" t="s">
        <v>575</v>
      </c>
      <c r="D232" s="22" t="s">
        <v>576</v>
      </c>
      <c r="E232" s="22"/>
      <c r="F232" s="22">
        <v>320025.28567200003</v>
      </c>
      <c r="G232" s="22">
        <v>0</v>
      </c>
      <c r="H232" s="22">
        <v>46010.723517999999</v>
      </c>
      <c r="I232" s="22">
        <v>0</v>
      </c>
      <c r="J232" s="22">
        <v>0</v>
      </c>
      <c r="K232" s="22">
        <v>0</v>
      </c>
      <c r="L232" s="22"/>
      <c r="M232" s="22"/>
      <c r="N232" s="22">
        <v>62281.916511000003</v>
      </c>
      <c r="O232" s="22">
        <v>12879.271721999999</v>
      </c>
      <c r="P232" s="22"/>
      <c r="Q232" s="22">
        <v>0</v>
      </c>
      <c r="R232" s="22">
        <v>0</v>
      </c>
      <c r="S232" s="22">
        <v>0</v>
      </c>
      <c r="T232" s="22">
        <v>4925.0114489999996</v>
      </c>
      <c r="U232" s="22">
        <v>0</v>
      </c>
      <c r="V232" s="22">
        <v>9.3831880000000005</v>
      </c>
      <c r="W232" s="22">
        <v>10000.010082999999</v>
      </c>
      <c r="X232" s="22">
        <v>0</v>
      </c>
      <c r="Y232" s="22">
        <v>0</v>
      </c>
    </row>
    <row r="233" spans="1:25" x14ac:dyDescent="0.25">
      <c r="A233" s="22" t="s">
        <v>123</v>
      </c>
      <c r="B233" s="22" t="s">
        <v>510</v>
      </c>
      <c r="C233" s="22" t="s">
        <v>577</v>
      </c>
      <c r="D233" s="22" t="s">
        <v>578</v>
      </c>
      <c r="E233" s="22"/>
      <c r="F233" s="22">
        <v>233687.832448</v>
      </c>
      <c r="G233" s="22">
        <v>0</v>
      </c>
      <c r="H233" s="22">
        <v>35578.047008000001</v>
      </c>
      <c r="I233" s="22">
        <v>0</v>
      </c>
      <c r="J233" s="22">
        <v>0</v>
      </c>
      <c r="K233" s="22">
        <v>2074</v>
      </c>
      <c r="L233" s="22"/>
      <c r="M233" s="22"/>
      <c r="N233" s="22">
        <v>48104.181204</v>
      </c>
      <c r="O233" s="22">
        <v>10628.912763</v>
      </c>
      <c r="P233" s="22"/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56.575893999999998</v>
      </c>
      <c r="W233" s="22">
        <v>0</v>
      </c>
      <c r="X233" s="22">
        <v>0</v>
      </c>
      <c r="Y233" s="22">
        <v>0</v>
      </c>
    </row>
    <row r="234" spans="1:25" x14ac:dyDescent="0.25">
      <c r="A234" s="22" t="s">
        <v>123</v>
      </c>
      <c r="B234" s="22" t="s">
        <v>510</v>
      </c>
      <c r="C234" s="22" t="s">
        <v>579</v>
      </c>
      <c r="D234" s="22" t="s">
        <v>580</v>
      </c>
      <c r="E234" s="22"/>
      <c r="F234" s="22">
        <v>128709.125</v>
      </c>
      <c r="G234" s="22">
        <v>0</v>
      </c>
      <c r="H234" s="22">
        <v>36779.85</v>
      </c>
      <c r="I234" s="22">
        <v>0</v>
      </c>
      <c r="J234" s="22">
        <v>0</v>
      </c>
      <c r="K234" s="22">
        <v>24511</v>
      </c>
      <c r="L234" s="22"/>
      <c r="M234" s="22"/>
      <c r="N234" s="22">
        <v>17560.098999999998</v>
      </c>
      <c r="O234" s="22">
        <v>5563.90625</v>
      </c>
      <c r="P234" s="22"/>
      <c r="Q234" s="22">
        <v>0</v>
      </c>
      <c r="R234" s="22">
        <v>0</v>
      </c>
      <c r="S234" s="22">
        <v>0</v>
      </c>
      <c r="T234" s="22">
        <v>4025.4074999999998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</row>
    <row r="235" spans="1:25" x14ac:dyDescent="0.25">
      <c r="A235" s="22" t="s">
        <v>123</v>
      </c>
      <c r="B235" s="22" t="s">
        <v>510</v>
      </c>
      <c r="C235" s="22" t="s">
        <v>581</v>
      </c>
      <c r="D235" s="22" t="s">
        <v>582</v>
      </c>
      <c r="E235" s="22"/>
      <c r="F235" s="22">
        <v>519008.89771799999</v>
      </c>
      <c r="G235" s="22">
        <v>0</v>
      </c>
      <c r="H235" s="22">
        <v>147556.112196</v>
      </c>
      <c r="I235" s="22">
        <v>0</v>
      </c>
      <c r="J235" s="22">
        <v>1304.67624</v>
      </c>
      <c r="K235" s="22">
        <v>0</v>
      </c>
      <c r="L235" s="22"/>
      <c r="M235" s="22"/>
      <c r="N235" s="22">
        <v>98097.520048000006</v>
      </c>
      <c r="O235" s="22">
        <v>40246.312019999998</v>
      </c>
      <c r="P235" s="22"/>
      <c r="Q235" s="22">
        <v>0</v>
      </c>
      <c r="R235" s="22">
        <v>0</v>
      </c>
      <c r="S235" s="22">
        <v>0</v>
      </c>
      <c r="T235" s="22">
        <v>4229.9368059999997</v>
      </c>
      <c r="U235" s="22">
        <v>0</v>
      </c>
      <c r="V235" s="22">
        <v>79.434826000000001</v>
      </c>
      <c r="W235" s="22">
        <v>0</v>
      </c>
      <c r="X235" s="22">
        <v>0</v>
      </c>
      <c r="Y235" s="22">
        <v>0</v>
      </c>
    </row>
    <row r="236" spans="1:25" x14ac:dyDescent="0.25">
      <c r="A236" s="22" t="s">
        <v>123</v>
      </c>
      <c r="B236" s="22" t="s">
        <v>510</v>
      </c>
      <c r="C236" s="22" t="s">
        <v>583</v>
      </c>
      <c r="D236" s="22" t="s">
        <v>584</v>
      </c>
      <c r="E236" s="22"/>
      <c r="F236" s="22">
        <v>587494.31909400003</v>
      </c>
      <c r="G236" s="22">
        <v>0</v>
      </c>
      <c r="H236" s="22">
        <v>185921.76072399999</v>
      </c>
      <c r="I236" s="22">
        <v>0</v>
      </c>
      <c r="J236" s="22">
        <v>769.81885499999999</v>
      </c>
      <c r="K236" s="22">
        <v>51998</v>
      </c>
      <c r="L236" s="22"/>
      <c r="M236" s="22"/>
      <c r="N236" s="22">
        <v>139553.92876000001</v>
      </c>
      <c r="O236" s="22">
        <v>34024.991930999997</v>
      </c>
      <c r="P236" s="22"/>
      <c r="Q236" s="22">
        <v>0</v>
      </c>
      <c r="R236" s="22">
        <v>0</v>
      </c>
      <c r="S236" s="22">
        <v>0</v>
      </c>
      <c r="T236" s="22">
        <v>0</v>
      </c>
      <c r="U236" s="22">
        <v>8300.2835159999995</v>
      </c>
      <c r="V236" s="22">
        <v>134.027106</v>
      </c>
      <c r="W236" s="22">
        <v>0</v>
      </c>
      <c r="X236" s="22">
        <v>0</v>
      </c>
      <c r="Y236" s="22">
        <v>0</v>
      </c>
    </row>
    <row r="237" spans="1:25" x14ac:dyDescent="0.25">
      <c r="A237" s="22" t="s">
        <v>123</v>
      </c>
      <c r="B237" s="22" t="s">
        <v>510</v>
      </c>
      <c r="C237" s="22" t="s">
        <v>585</v>
      </c>
      <c r="D237" s="22" t="s">
        <v>586</v>
      </c>
      <c r="E237" s="22"/>
      <c r="F237" s="22">
        <v>234292.85440000001</v>
      </c>
      <c r="G237" s="22">
        <v>139.55583999999999</v>
      </c>
      <c r="H237" s="22">
        <v>48378.039040000003</v>
      </c>
      <c r="I237" s="22">
        <v>0</v>
      </c>
      <c r="J237" s="22">
        <v>474.41791999999998</v>
      </c>
      <c r="K237" s="22">
        <v>9653</v>
      </c>
      <c r="L237" s="22"/>
      <c r="M237" s="22"/>
      <c r="N237" s="22">
        <v>33762.229899999998</v>
      </c>
      <c r="O237" s="22">
        <v>9668.0756399999991</v>
      </c>
      <c r="P237" s="22"/>
      <c r="Q237" s="22">
        <v>0</v>
      </c>
      <c r="R237" s="22">
        <v>0</v>
      </c>
      <c r="S237" s="22">
        <v>0</v>
      </c>
      <c r="T237" s="22">
        <v>0</v>
      </c>
      <c r="U237" s="22">
        <v>5124.1418649999996</v>
      </c>
      <c r="V237" s="22">
        <v>47.012920000000001</v>
      </c>
      <c r="W237" s="22">
        <v>0</v>
      </c>
      <c r="X237" s="22">
        <v>0</v>
      </c>
      <c r="Y237" s="22">
        <v>0</v>
      </c>
    </row>
    <row r="238" spans="1:25" x14ac:dyDescent="0.25">
      <c r="A238" s="22" t="s">
        <v>123</v>
      </c>
      <c r="B238" s="22" t="s">
        <v>510</v>
      </c>
      <c r="C238" s="22" t="s">
        <v>587</v>
      </c>
      <c r="D238" s="22" t="s">
        <v>588</v>
      </c>
      <c r="E238" s="22"/>
      <c r="F238" s="22">
        <v>251273.473</v>
      </c>
      <c r="G238" s="22">
        <v>0</v>
      </c>
      <c r="H238" s="22">
        <v>101187.6</v>
      </c>
      <c r="I238" s="22">
        <v>0</v>
      </c>
      <c r="J238" s="22">
        <v>3120.51</v>
      </c>
      <c r="K238" s="22">
        <v>0</v>
      </c>
      <c r="L238" s="22"/>
      <c r="M238" s="22"/>
      <c r="N238" s="22">
        <v>92075.802070999998</v>
      </c>
      <c r="O238" s="22">
        <v>17060.7</v>
      </c>
      <c r="P238" s="22"/>
      <c r="Q238" s="22">
        <v>0</v>
      </c>
      <c r="R238" s="22">
        <v>0</v>
      </c>
      <c r="S238" s="22">
        <v>0</v>
      </c>
      <c r="T238" s="22">
        <v>0</v>
      </c>
      <c r="U238" s="22">
        <v>4096.6529060000003</v>
      </c>
      <c r="V238" s="22">
        <v>106.27292199999999</v>
      </c>
      <c r="W238" s="22">
        <v>0</v>
      </c>
      <c r="X238" s="22">
        <v>0</v>
      </c>
      <c r="Y238" s="22">
        <v>0</v>
      </c>
    </row>
    <row r="239" spans="1:25" x14ac:dyDescent="0.25">
      <c r="A239" s="22" t="s">
        <v>123</v>
      </c>
      <c r="B239" s="22" t="s">
        <v>510</v>
      </c>
      <c r="C239" s="22" t="s">
        <v>589</v>
      </c>
      <c r="D239" s="22" t="s">
        <v>590</v>
      </c>
      <c r="E239" s="22"/>
      <c r="F239" s="22">
        <v>195330.97709299999</v>
      </c>
      <c r="G239" s="22">
        <v>0</v>
      </c>
      <c r="H239" s="22">
        <v>30536.991069</v>
      </c>
      <c r="I239" s="22">
        <v>0</v>
      </c>
      <c r="J239" s="22">
        <v>15240.002256</v>
      </c>
      <c r="K239" s="22">
        <v>0</v>
      </c>
      <c r="L239" s="22"/>
      <c r="M239" s="22"/>
      <c r="N239" s="22">
        <v>67560.024764999995</v>
      </c>
      <c r="O239" s="22">
        <v>8172.9946380000001</v>
      </c>
      <c r="P239" s="22"/>
      <c r="Q239" s="22">
        <v>0</v>
      </c>
      <c r="R239" s="22">
        <v>0</v>
      </c>
      <c r="S239" s="22">
        <v>0</v>
      </c>
      <c r="T239" s="22">
        <v>5719.096184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</row>
    <row r="240" spans="1:25" x14ac:dyDescent="0.25">
      <c r="A240" s="22" t="s">
        <v>123</v>
      </c>
      <c r="B240" s="22" t="s">
        <v>510</v>
      </c>
      <c r="C240" s="22" t="s">
        <v>591</v>
      </c>
      <c r="D240" s="22" t="s">
        <v>592</v>
      </c>
      <c r="E240" s="22"/>
      <c r="F240" s="22">
        <v>68174.290800000002</v>
      </c>
      <c r="G240" s="22">
        <v>49.613759999999999</v>
      </c>
      <c r="H240" s="22">
        <v>117.17856</v>
      </c>
      <c r="I240" s="22">
        <v>19257.816510000001</v>
      </c>
      <c r="J240" s="22">
        <v>0</v>
      </c>
      <c r="K240" s="22">
        <v>0</v>
      </c>
      <c r="L240" s="22"/>
      <c r="M240" s="22"/>
      <c r="N240" s="22">
        <v>17384.795114</v>
      </c>
      <c r="O240" s="22">
        <v>4346.200981</v>
      </c>
      <c r="P240" s="22"/>
      <c r="Q240" s="22">
        <v>1600.0142980000001</v>
      </c>
      <c r="R240" s="22">
        <v>0</v>
      </c>
      <c r="S240" s="22">
        <v>0</v>
      </c>
      <c r="T240" s="22">
        <v>4038.0253250000001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</row>
    <row r="241" spans="1:25" x14ac:dyDescent="0.25">
      <c r="A241" s="22" t="s">
        <v>123</v>
      </c>
      <c r="B241" s="22" t="s">
        <v>510</v>
      </c>
      <c r="C241" s="22" t="s">
        <v>593</v>
      </c>
      <c r="D241" s="22" t="s">
        <v>594</v>
      </c>
      <c r="E241" s="22"/>
      <c r="F241" s="22">
        <v>384328.58799999999</v>
      </c>
      <c r="G241" s="22">
        <v>0</v>
      </c>
      <c r="H241" s="22">
        <v>17825.019499999999</v>
      </c>
      <c r="I241" s="22">
        <v>0</v>
      </c>
      <c r="J241" s="22">
        <v>0</v>
      </c>
      <c r="K241" s="22">
        <v>0</v>
      </c>
      <c r="L241" s="22"/>
      <c r="M241" s="22"/>
      <c r="N241" s="22">
        <v>115575.98910000001</v>
      </c>
      <c r="O241" s="22">
        <v>6850.3623500000003</v>
      </c>
      <c r="P241" s="22"/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</row>
    <row r="242" spans="1:25" x14ac:dyDescent="0.25">
      <c r="A242" s="22" t="s">
        <v>123</v>
      </c>
      <c r="B242" s="22" t="s">
        <v>510</v>
      </c>
      <c r="C242" s="22" t="s">
        <v>595</v>
      </c>
      <c r="D242" s="22" t="s">
        <v>596</v>
      </c>
      <c r="E242" s="22"/>
      <c r="F242" s="22">
        <v>112000.7485</v>
      </c>
      <c r="G242" s="22">
        <v>0</v>
      </c>
      <c r="H242" s="22">
        <v>38131.737164999999</v>
      </c>
      <c r="I242" s="22">
        <v>0</v>
      </c>
      <c r="J242" s="22">
        <v>0</v>
      </c>
      <c r="K242" s="22">
        <v>41157</v>
      </c>
      <c r="L242" s="22"/>
      <c r="M242" s="22"/>
      <c r="N242" s="22">
        <v>16912.998829</v>
      </c>
      <c r="O242" s="22">
        <v>5092.9970869999997</v>
      </c>
      <c r="P242" s="22"/>
      <c r="Q242" s="22">
        <v>0</v>
      </c>
      <c r="R242" s="22">
        <v>0</v>
      </c>
      <c r="S242" s="22">
        <v>0</v>
      </c>
      <c r="T242" s="22">
        <v>1025.003676</v>
      </c>
      <c r="U242" s="22">
        <v>0</v>
      </c>
      <c r="V242" s="22">
        <v>25.783252000000001</v>
      </c>
      <c r="W242" s="22">
        <v>0</v>
      </c>
      <c r="X242" s="22">
        <v>0</v>
      </c>
      <c r="Y242" s="22">
        <v>0</v>
      </c>
    </row>
    <row r="243" spans="1:25" x14ac:dyDescent="0.25">
      <c r="A243" s="22" t="s">
        <v>123</v>
      </c>
      <c r="B243" s="22" t="s">
        <v>510</v>
      </c>
      <c r="C243" s="22" t="s">
        <v>597</v>
      </c>
      <c r="D243" s="22" t="s">
        <v>598</v>
      </c>
      <c r="E243" s="22"/>
      <c r="F243" s="22">
        <v>190228.92396799999</v>
      </c>
      <c r="G243" s="22">
        <v>0</v>
      </c>
      <c r="H243" s="22">
        <v>15595.787221</v>
      </c>
      <c r="I243" s="22">
        <v>0</v>
      </c>
      <c r="J243" s="22">
        <v>0</v>
      </c>
      <c r="K243" s="22">
        <v>0</v>
      </c>
      <c r="L243" s="22"/>
      <c r="M243" s="22"/>
      <c r="N243" s="22">
        <v>39211.653465000003</v>
      </c>
      <c r="O243" s="22">
        <v>2101.6333279999999</v>
      </c>
      <c r="P243" s="22"/>
      <c r="Q243" s="22">
        <v>0</v>
      </c>
      <c r="R243" s="22">
        <v>0</v>
      </c>
      <c r="S243" s="22">
        <v>0</v>
      </c>
      <c r="T243" s="22">
        <v>3178.5654639999998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</row>
    <row r="244" spans="1:25" x14ac:dyDescent="0.25">
      <c r="A244" s="22" t="s">
        <v>123</v>
      </c>
      <c r="B244" s="22" t="s">
        <v>510</v>
      </c>
      <c r="C244" s="22" t="s">
        <v>599</v>
      </c>
      <c r="D244" s="22" t="s">
        <v>600</v>
      </c>
      <c r="E244" s="22"/>
      <c r="F244" s="22">
        <v>220847.1539</v>
      </c>
      <c r="G244" s="22">
        <v>0</v>
      </c>
      <c r="H244" s="22">
        <v>317217.83760000003</v>
      </c>
      <c r="I244" s="22">
        <v>0</v>
      </c>
      <c r="J244" s="22">
        <v>0</v>
      </c>
      <c r="K244" s="22">
        <v>0</v>
      </c>
      <c r="L244" s="22"/>
      <c r="M244" s="22"/>
      <c r="N244" s="22">
        <v>33608.522462000001</v>
      </c>
      <c r="O244" s="22">
        <v>17058.107709</v>
      </c>
      <c r="P244" s="22"/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63.163820000000001</v>
      </c>
      <c r="W244" s="22">
        <v>0</v>
      </c>
      <c r="X244" s="22">
        <v>0</v>
      </c>
      <c r="Y244" s="22">
        <v>0</v>
      </c>
    </row>
    <row r="245" spans="1:25" x14ac:dyDescent="0.25">
      <c r="A245" s="22" t="s">
        <v>123</v>
      </c>
      <c r="B245" s="22" t="s">
        <v>510</v>
      </c>
      <c r="C245" s="22" t="s">
        <v>601</v>
      </c>
      <c r="D245" s="22" t="s">
        <v>602</v>
      </c>
      <c r="E245" s="22"/>
      <c r="F245" s="22">
        <v>289053.15727199998</v>
      </c>
      <c r="G245" s="22">
        <v>0</v>
      </c>
      <c r="H245" s="22">
        <v>162114.577548</v>
      </c>
      <c r="I245" s="22">
        <v>0</v>
      </c>
      <c r="J245" s="22">
        <v>0</v>
      </c>
      <c r="K245" s="22">
        <v>0</v>
      </c>
      <c r="L245" s="22"/>
      <c r="M245" s="22"/>
      <c r="N245" s="22">
        <v>44439.967879999997</v>
      </c>
      <c r="O245" s="22">
        <v>38219.516896000001</v>
      </c>
      <c r="P245" s="22"/>
      <c r="Q245" s="22">
        <v>0</v>
      </c>
      <c r="R245" s="22">
        <v>0</v>
      </c>
      <c r="S245" s="22">
        <v>0</v>
      </c>
      <c r="T245" s="22">
        <v>20097.439559999999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</row>
    <row r="246" spans="1:25" x14ac:dyDescent="0.25">
      <c r="A246" s="22" t="s">
        <v>123</v>
      </c>
      <c r="B246" s="22" t="s">
        <v>510</v>
      </c>
      <c r="C246" s="22" t="s">
        <v>603</v>
      </c>
      <c r="D246" s="22" t="s">
        <v>604</v>
      </c>
      <c r="E246" s="22"/>
      <c r="F246" s="22">
        <v>165781.8609</v>
      </c>
      <c r="G246" s="22">
        <v>0</v>
      </c>
      <c r="H246" s="22">
        <v>25315.5429</v>
      </c>
      <c r="I246" s="22">
        <v>0</v>
      </c>
      <c r="J246" s="22">
        <v>0</v>
      </c>
      <c r="K246" s="22">
        <v>0</v>
      </c>
      <c r="L246" s="22"/>
      <c r="M246" s="22"/>
      <c r="N246" s="22">
        <v>26194.724989999999</v>
      </c>
      <c r="O246" s="22">
        <v>7639.60304</v>
      </c>
      <c r="P246" s="22"/>
      <c r="Q246" s="22">
        <v>0</v>
      </c>
      <c r="R246" s="22">
        <v>0</v>
      </c>
      <c r="S246" s="22">
        <v>0</v>
      </c>
      <c r="T246" s="22">
        <v>2445.4877999999999</v>
      </c>
      <c r="U246" s="22">
        <v>0</v>
      </c>
      <c r="V246" s="22">
        <v>34.426408000000002</v>
      </c>
      <c r="W246" s="22">
        <v>0</v>
      </c>
      <c r="X246" s="22">
        <v>0</v>
      </c>
      <c r="Y246" s="22">
        <v>0</v>
      </c>
    </row>
    <row r="247" spans="1:25" x14ac:dyDescent="0.25">
      <c r="A247" s="22" t="s">
        <v>123</v>
      </c>
      <c r="B247" s="22" t="s">
        <v>510</v>
      </c>
      <c r="C247" s="22" t="s">
        <v>605</v>
      </c>
      <c r="D247" s="22" t="s">
        <v>606</v>
      </c>
      <c r="E247" s="22"/>
      <c r="F247" s="22">
        <v>119523.7224</v>
      </c>
      <c r="G247" s="22">
        <v>0</v>
      </c>
      <c r="H247" s="22">
        <v>56246.457600000002</v>
      </c>
      <c r="I247" s="22">
        <v>0</v>
      </c>
      <c r="J247" s="22">
        <v>0</v>
      </c>
      <c r="K247" s="22">
        <v>0</v>
      </c>
      <c r="L247" s="22"/>
      <c r="M247" s="22"/>
      <c r="N247" s="22">
        <v>30991.212224999999</v>
      </c>
      <c r="O247" s="22">
        <v>9817.4322479999992</v>
      </c>
      <c r="P247" s="22"/>
      <c r="Q247" s="22">
        <v>0</v>
      </c>
      <c r="R247" s="22">
        <v>0</v>
      </c>
      <c r="S247" s="22">
        <v>0</v>
      </c>
      <c r="T247" s="22">
        <v>1579.4659019999999</v>
      </c>
      <c r="U247" s="22">
        <v>0</v>
      </c>
      <c r="V247" s="22">
        <v>30.812784000000001</v>
      </c>
      <c r="W247" s="22">
        <v>0</v>
      </c>
      <c r="X247" s="22">
        <v>0</v>
      </c>
      <c r="Y247" s="22">
        <v>0</v>
      </c>
    </row>
    <row r="248" spans="1:25" x14ac:dyDescent="0.25">
      <c r="A248" s="22" t="s">
        <v>123</v>
      </c>
      <c r="B248" s="22" t="s">
        <v>510</v>
      </c>
      <c r="C248" s="22" t="s">
        <v>607</v>
      </c>
      <c r="D248" s="22" t="s">
        <v>608</v>
      </c>
      <c r="E248" s="22"/>
      <c r="F248" s="22">
        <v>170999.649087</v>
      </c>
      <c r="G248" s="22">
        <v>0</v>
      </c>
      <c r="H248" s="22">
        <v>84199.685580000005</v>
      </c>
      <c r="I248" s="22">
        <v>0</v>
      </c>
      <c r="J248" s="22">
        <v>0</v>
      </c>
      <c r="K248" s="22">
        <v>26405</v>
      </c>
      <c r="L248" s="22"/>
      <c r="M248" s="22"/>
      <c r="N248" s="22">
        <v>25843.352482999999</v>
      </c>
      <c r="O248" s="22">
        <v>11778.91302</v>
      </c>
      <c r="P248" s="22"/>
      <c r="Q248" s="22">
        <v>0</v>
      </c>
      <c r="R248" s="22">
        <v>0</v>
      </c>
      <c r="S248" s="22">
        <v>0</v>
      </c>
      <c r="T248" s="22">
        <v>0</v>
      </c>
      <c r="U248" s="22">
        <v>3897.5166859999999</v>
      </c>
      <c r="V248" s="22">
        <v>91.022443999999993</v>
      </c>
      <c r="W248" s="22">
        <v>0</v>
      </c>
      <c r="X248" s="22">
        <v>0</v>
      </c>
      <c r="Y248" s="22">
        <v>0</v>
      </c>
    </row>
    <row r="249" spans="1:25" x14ac:dyDescent="0.25">
      <c r="A249" s="22" t="s">
        <v>123</v>
      </c>
      <c r="B249" s="22" t="s">
        <v>510</v>
      </c>
      <c r="C249" s="22" t="s">
        <v>609</v>
      </c>
      <c r="D249" s="22" t="s">
        <v>610</v>
      </c>
      <c r="E249" s="22"/>
      <c r="F249" s="22">
        <v>333284.54780399997</v>
      </c>
      <c r="G249" s="22">
        <v>0</v>
      </c>
      <c r="H249" s="22">
        <v>122025.36017099999</v>
      </c>
      <c r="I249" s="22">
        <v>0</v>
      </c>
      <c r="J249" s="22">
        <v>0</v>
      </c>
      <c r="K249" s="22">
        <v>48786</v>
      </c>
      <c r="L249" s="22"/>
      <c r="M249" s="22"/>
      <c r="N249" s="22">
        <v>92141.744705000005</v>
      </c>
      <c r="O249" s="22">
        <v>24095.185721999998</v>
      </c>
      <c r="P249" s="22"/>
      <c r="Q249" s="22">
        <v>0</v>
      </c>
      <c r="R249" s="22">
        <v>0</v>
      </c>
      <c r="S249" s="22">
        <v>0</v>
      </c>
      <c r="T249" s="22">
        <v>7649.9855180000004</v>
      </c>
      <c r="U249" s="22">
        <v>0</v>
      </c>
      <c r="V249" s="22">
        <v>89.082843999999994</v>
      </c>
      <c r="W249" s="22">
        <v>0</v>
      </c>
      <c r="X249" s="22">
        <v>0</v>
      </c>
      <c r="Y249" s="22">
        <v>0</v>
      </c>
    </row>
    <row r="250" spans="1:25" x14ac:dyDescent="0.25">
      <c r="A250" s="22" t="s">
        <v>123</v>
      </c>
      <c r="B250" s="22" t="s">
        <v>510</v>
      </c>
      <c r="C250" s="22" t="s">
        <v>611</v>
      </c>
      <c r="D250" s="22" t="s">
        <v>612</v>
      </c>
      <c r="E250" s="22"/>
      <c r="F250" s="22">
        <v>710675.75768000004</v>
      </c>
      <c r="G250" s="22">
        <v>0</v>
      </c>
      <c r="H250" s="22">
        <v>131327.20775999999</v>
      </c>
      <c r="I250" s="22">
        <v>0</v>
      </c>
      <c r="J250" s="22">
        <v>2819.6085600000001</v>
      </c>
      <c r="K250" s="22">
        <v>0</v>
      </c>
      <c r="L250" s="22"/>
      <c r="M250" s="22"/>
      <c r="N250" s="22">
        <v>204233.08184999999</v>
      </c>
      <c r="O250" s="22">
        <v>28804.292399999998</v>
      </c>
      <c r="P250" s="22"/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153.34030000000001</v>
      </c>
      <c r="W250" s="22">
        <v>0</v>
      </c>
      <c r="X250" s="22">
        <v>0</v>
      </c>
      <c r="Y250" s="22">
        <v>0</v>
      </c>
    </row>
    <row r="251" spans="1:25" x14ac:dyDescent="0.25">
      <c r="A251" s="22" t="s">
        <v>123</v>
      </c>
      <c r="B251" s="22" t="s">
        <v>510</v>
      </c>
      <c r="C251" s="22" t="s">
        <v>613</v>
      </c>
      <c r="D251" s="22" t="s">
        <v>614</v>
      </c>
      <c r="E251" s="22"/>
      <c r="F251" s="22">
        <v>745428.60800000001</v>
      </c>
      <c r="G251" s="22">
        <v>865.5</v>
      </c>
      <c r="H251" s="22">
        <v>526055.82744300005</v>
      </c>
      <c r="I251" s="22">
        <v>0</v>
      </c>
      <c r="J251" s="22">
        <v>76083.358368999994</v>
      </c>
      <c r="K251" s="22">
        <v>26591</v>
      </c>
      <c r="L251" s="22"/>
      <c r="M251" s="22"/>
      <c r="N251" s="22">
        <v>168840.95816000001</v>
      </c>
      <c r="O251" s="22">
        <v>66587.362798000002</v>
      </c>
      <c r="P251" s="22"/>
      <c r="Q251" s="22">
        <v>0</v>
      </c>
      <c r="R251" s="22">
        <v>0</v>
      </c>
      <c r="S251" s="22">
        <v>0</v>
      </c>
      <c r="T251" s="22">
        <v>3592.969646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</row>
    <row r="252" spans="1:25" x14ac:dyDescent="0.25">
      <c r="A252" s="22" t="s">
        <v>123</v>
      </c>
      <c r="B252" s="22" t="s">
        <v>510</v>
      </c>
      <c r="C252" s="22" t="s">
        <v>615</v>
      </c>
      <c r="D252" s="22" t="s">
        <v>616</v>
      </c>
      <c r="E252" s="22"/>
      <c r="F252" s="22">
        <v>120474.616977</v>
      </c>
      <c r="G252" s="22">
        <v>0</v>
      </c>
      <c r="H252" s="22">
        <v>64870.643778999998</v>
      </c>
      <c r="I252" s="22">
        <v>0</v>
      </c>
      <c r="J252" s="22">
        <v>0</v>
      </c>
      <c r="K252" s="22">
        <v>0</v>
      </c>
      <c r="L252" s="22"/>
      <c r="M252" s="22"/>
      <c r="N252" s="22">
        <v>24095.728632999999</v>
      </c>
      <c r="O252" s="22">
        <v>8728.6827809999995</v>
      </c>
      <c r="P252" s="22"/>
      <c r="Q252" s="22">
        <v>0</v>
      </c>
      <c r="R252" s="22">
        <v>0</v>
      </c>
      <c r="S252" s="22">
        <v>0</v>
      </c>
      <c r="T252" s="22">
        <v>4218.1566679999996</v>
      </c>
      <c r="U252" s="22">
        <v>0</v>
      </c>
      <c r="V252" s="22">
        <v>3.064568</v>
      </c>
      <c r="W252" s="22">
        <v>0</v>
      </c>
      <c r="X252" s="22">
        <v>0</v>
      </c>
      <c r="Y252" s="22">
        <v>0</v>
      </c>
    </row>
    <row r="253" spans="1:25" x14ac:dyDescent="0.25">
      <c r="A253" s="22" t="s">
        <v>123</v>
      </c>
      <c r="B253" s="22" t="s">
        <v>510</v>
      </c>
      <c r="C253" s="22" t="s">
        <v>617</v>
      </c>
      <c r="D253" s="22" t="s">
        <v>618</v>
      </c>
      <c r="E253" s="22"/>
      <c r="F253" s="22">
        <v>251199.310383</v>
      </c>
      <c r="G253" s="22">
        <v>0</v>
      </c>
      <c r="H253" s="22">
        <v>112556.044788</v>
      </c>
      <c r="I253" s="22">
        <v>0</v>
      </c>
      <c r="J253" s="22">
        <v>0</v>
      </c>
      <c r="K253" s="22">
        <v>0</v>
      </c>
      <c r="L253" s="22"/>
      <c r="M253" s="22"/>
      <c r="N253" s="22">
        <v>108859.194055</v>
      </c>
      <c r="O253" s="22">
        <v>45139.602815999999</v>
      </c>
      <c r="P253" s="22"/>
      <c r="Q253" s="22">
        <v>3713.0646919999999</v>
      </c>
      <c r="R253" s="22">
        <v>0</v>
      </c>
      <c r="S253" s="22">
        <v>0</v>
      </c>
      <c r="T253" s="22">
        <v>6386.8905750000004</v>
      </c>
      <c r="U253" s="22">
        <v>0</v>
      </c>
      <c r="V253" s="22">
        <v>339.56502599999999</v>
      </c>
      <c r="W253" s="22">
        <v>0</v>
      </c>
      <c r="X253" s="22">
        <v>0</v>
      </c>
      <c r="Y253" s="22">
        <v>0</v>
      </c>
    </row>
    <row r="254" spans="1:25" x14ac:dyDescent="0.25">
      <c r="A254" s="22" t="s">
        <v>123</v>
      </c>
      <c r="B254" s="22" t="s">
        <v>510</v>
      </c>
      <c r="C254" s="22" t="s">
        <v>619</v>
      </c>
      <c r="D254" s="22" t="s">
        <v>620</v>
      </c>
      <c r="E254" s="22"/>
      <c r="F254" s="22">
        <v>145070.52299999999</v>
      </c>
      <c r="G254" s="22">
        <v>0</v>
      </c>
      <c r="H254" s="22">
        <v>100855.65</v>
      </c>
      <c r="I254" s="22">
        <v>0</v>
      </c>
      <c r="J254" s="22">
        <v>8098.23</v>
      </c>
      <c r="K254" s="22">
        <v>62885</v>
      </c>
      <c r="L254" s="22"/>
      <c r="M254" s="22"/>
      <c r="N254" s="22">
        <v>31374.910376</v>
      </c>
      <c r="O254" s="22">
        <v>19485.791845</v>
      </c>
      <c r="P254" s="22"/>
      <c r="Q254" s="22">
        <v>0</v>
      </c>
      <c r="R254" s="22">
        <v>0</v>
      </c>
      <c r="S254" s="22">
        <v>0</v>
      </c>
      <c r="T254" s="22">
        <v>2275.8034320000002</v>
      </c>
      <c r="U254" s="22">
        <v>0</v>
      </c>
      <c r="V254" s="22">
        <v>41.079236000000002</v>
      </c>
      <c r="W254" s="22">
        <v>0</v>
      </c>
      <c r="X254" s="22">
        <v>0</v>
      </c>
      <c r="Y254" s="22">
        <v>0</v>
      </c>
    </row>
    <row r="255" spans="1:25" x14ac:dyDescent="0.25">
      <c r="A255" s="22" t="s">
        <v>123</v>
      </c>
      <c r="B255" s="22" t="s">
        <v>510</v>
      </c>
      <c r="C255" s="22" t="s">
        <v>621</v>
      </c>
      <c r="D255" s="22" t="s">
        <v>622</v>
      </c>
      <c r="E255" s="22"/>
      <c r="F255" s="22">
        <v>548585.94148699997</v>
      </c>
      <c r="G255" s="22">
        <v>0</v>
      </c>
      <c r="H255" s="22">
        <v>205809.62183600001</v>
      </c>
      <c r="I255" s="22">
        <v>0</v>
      </c>
      <c r="J255" s="22">
        <v>8364.3215110000001</v>
      </c>
      <c r="K255" s="22">
        <v>93156</v>
      </c>
      <c r="L255" s="22"/>
      <c r="M255" s="22"/>
      <c r="N255" s="22">
        <v>105031.681161</v>
      </c>
      <c r="O255" s="22">
        <v>31909.474387999999</v>
      </c>
      <c r="P255" s="22"/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13.738336</v>
      </c>
      <c r="W255" s="22">
        <v>0</v>
      </c>
      <c r="X255" s="22">
        <v>0</v>
      </c>
      <c r="Y255" s="22">
        <v>0</v>
      </c>
    </row>
    <row r="256" spans="1:25" x14ac:dyDescent="0.25">
      <c r="A256" s="22" t="s">
        <v>123</v>
      </c>
      <c r="B256" s="22" t="s">
        <v>510</v>
      </c>
      <c r="C256" s="22" t="s">
        <v>623</v>
      </c>
      <c r="D256" s="22" t="s">
        <v>624</v>
      </c>
      <c r="E256" s="22"/>
      <c r="F256" s="22">
        <v>397080.68400000001</v>
      </c>
      <c r="G256" s="22">
        <v>0</v>
      </c>
      <c r="H256" s="22">
        <v>50657.4</v>
      </c>
      <c r="I256" s="22">
        <v>0</v>
      </c>
      <c r="J256" s="22">
        <v>0</v>
      </c>
      <c r="K256" s="22">
        <v>37051</v>
      </c>
      <c r="L256" s="22"/>
      <c r="M256" s="22"/>
      <c r="N256" s="22">
        <v>91846.968213</v>
      </c>
      <c r="O256" s="22">
        <v>15950.987520000001</v>
      </c>
      <c r="P256" s="22"/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65.922528</v>
      </c>
      <c r="W256" s="22">
        <v>0</v>
      </c>
      <c r="X256" s="22">
        <v>0</v>
      </c>
      <c r="Y256" s="22">
        <v>0</v>
      </c>
    </row>
    <row r="257" spans="1:25" x14ac:dyDescent="0.25">
      <c r="A257" s="22" t="s">
        <v>123</v>
      </c>
      <c r="B257" s="22" t="s">
        <v>510</v>
      </c>
      <c r="C257" s="22" t="s">
        <v>625</v>
      </c>
      <c r="D257" s="22" t="s">
        <v>626</v>
      </c>
      <c r="E257" s="22"/>
      <c r="F257" s="22">
        <v>157087.5944</v>
      </c>
      <c r="G257" s="22">
        <v>288.43920000000003</v>
      </c>
      <c r="H257" s="22">
        <v>58988.418299999998</v>
      </c>
      <c r="I257" s="22">
        <v>0</v>
      </c>
      <c r="J257" s="22">
        <v>288.43920000000003</v>
      </c>
      <c r="K257" s="22">
        <v>7731</v>
      </c>
      <c r="L257" s="22"/>
      <c r="M257" s="22"/>
      <c r="N257" s="22">
        <v>23543.193599999999</v>
      </c>
      <c r="O257" s="22">
        <v>12603.444799999999</v>
      </c>
      <c r="P257" s="22"/>
      <c r="Q257" s="22">
        <v>0</v>
      </c>
      <c r="R257" s="22">
        <v>0</v>
      </c>
      <c r="S257" s="22">
        <v>0</v>
      </c>
      <c r="T257" s="22">
        <v>4355.9596019999999</v>
      </c>
      <c r="U257" s="22">
        <v>0</v>
      </c>
      <c r="V257" s="22">
        <v>12.161292</v>
      </c>
      <c r="W257" s="22">
        <v>0</v>
      </c>
      <c r="X257" s="22">
        <v>0</v>
      </c>
      <c r="Y257" s="22">
        <v>0</v>
      </c>
    </row>
    <row r="258" spans="1:25" x14ac:dyDescent="0.25">
      <c r="A258" s="22" t="s">
        <v>123</v>
      </c>
      <c r="B258" s="22" t="s">
        <v>510</v>
      </c>
      <c r="C258" s="22" t="s">
        <v>627</v>
      </c>
      <c r="D258" s="22" t="s">
        <v>628</v>
      </c>
      <c r="E258" s="22"/>
      <c r="F258" s="22">
        <v>180865.80960000001</v>
      </c>
      <c r="G258" s="22">
        <v>102.872</v>
      </c>
      <c r="H258" s="22">
        <v>16011.1584</v>
      </c>
      <c r="I258" s="22">
        <v>0</v>
      </c>
      <c r="J258" s="22">
        <v>0</v>
      </c>
      <c r="K258" s="22">
        <v>0</v>
      </c>
      <c r="L258" s="22"/>
      <c r="M258" s="22"/>
      <c r="N258" s="22">
        <v>34031.864944000001</v>
      </c>
      <c r="O258" s="22">
        <v>3899.7237599999999</v>
      </c>
      <c r="P258" s="22"/>
      <c r="Q258" s="22">
        <v>0</v>
      </c>
      <c r="R258" s="22">
        <v>0</v>
      </c>
      <c r="S258" s="22">
        <v>0</v>
      </c>
      <c r="T258" s="22">
        <v>8757.9359999999997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</row>
    <row r="259" spans="1:25" x14ac:dyDescent="0.25">
      <c r="A259" s="22" t="s">
        <v>123</v>
      </c>
      <c r="B259" s="22" t="s">
        <v>510</v>
      </c>
      <c r="C259" s="22" t="s">
        <v>629</v>
      </c>
      <c r="D259" s="22" t="s">
        <v>630</v>
      </c>
      <c r="E259" s="22"/>
      <c r="F259" s="22">
        <v>189057.13456000001</v>
      </c>
      <c r="G259" s="22">
        <v>1008.420145</v>
      </c>
      <c r="H259" s="22">
        <v>30804.4385</v>
      </c>
      <c r="I259" s="22">
        <v>0</v>
      </c>
      <c r="J259" s="22">
        <v>0</v>
      </c>
      <c r="K259" s="22">
        <v>13585.24</v>
      </c>
      <c r="L259" s="22"/>
      <c r="M259" s="22"/>
      <c r="N259" s="22">
        <v>44208.077375000001</v>
      </c>
      <c r="O259" s="22">
        <v>3672.415</v>
      </c>
      <c r="P259" s="22"/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21.877196000000001</v>
      </c>
      <c r="W259" s="22">
        <v>0</v>
      </c>
      <c r="X259" s="22">
        <v>0</v>
      </c>
      <c r="Y259" s="22">
        <v>0</v>
      </c>
    </row>
    <row r="260" spans="1:25" x14ac:dyDescent="0.25">
      <c r="A260" s="22" t="s">
        <v>123</v>
      </c>
      <c r="B260" s="22" t="s">
        <v>510</v>
      </c>
      <c r="C260" s="22" t="s">
        <v>631</v>
      </c>
      <c r="D260" s="22" t="s">
        <v>632</v>
      </c>
      <c r="E260" s="22"/>
      <c r="F260" s="22">
        <v>241110.852407</v>
      </c>
      <c r="G260" s="22">
        <v>0</v>
      </c>
      <c r="H260" s="22">
        <v>24273.239443999999</v>
      </c>
      <c r="I260" s="22">
        <v>0</v>
      </c>
      <c r="J260" s="22">
        <v>803.72659899999996</v>
      </c>
      <c r="K260" s="22">
        <v>0</v>
      </c>
      <c r="L260" s="22"/>
      <c r="M260" s="22"/>
      <c r="N260" s="22">
        <v>37199.943461000003</v>
      </c>
      <c r="O260" s="22">
        <v>4990.9863100000002</v>
      </c>
      <c r="P260" s="22"/>
      <c r="Q260" s="22">
        <v>0</v>
      </c>
      <c r="R260" s="22">
        <v>0</v>
      </c>
      <c r="S260" s="22">
        <v>0</v>
      </c>
      <c r="T260" s="22">
        <v>11618.345459</v>
      </c>
      <c r="U260" s="22">
        <v>2023.803132</v>
      </c>
      <c r="V260" s="22">
        <v>37.382060000000003</v>
      </c>
      <c r="W260" s="22">
        <v>0</v>
      </c>
      <c r="X260" s="22">
        <v>0</v>
      </c>
      <c r="Y260" s="22">
        <v>0</v>
      </c>
    </row>
    <row r="261" spans="1:25" x14ac:dyDescent="0.25">
      <c r="A261" s="22" t="s">
        <v>123</v>
      </c>
      <c r="B261" s="22" t="s">
        <v>510</v>
      </c>
      <c r="C261" s="22" t="s">
        <v>633</v>
      </c>
      <c r="D261" s="22" t="s">
        <v>634</v>
      </c>
      <c r="E261" s="22"/>
      <c r="F261" s="22">
        <v>136016.71359999999</v>
      </c>
      <c r="G261" s="22">
        <v>0</v>
      </c>
      <c r="H261" s="22">
        <v>332736.8787</v>
      </c>
      <c r="I261" s="22">
        <v>0</v>
      </c>
      <c r="J261" s="22">
        <v>0</v>
      </c>
      <c r="K261" s="22">
        <v>0</v>
      </c>
      <c r="L261" s="22"/>
      <c r="M261" s="22"/>
      <c r="N261" s="22">
        <v>51591.859199999999</v>
      </c>
      <c r="O261" s="22">
        <v>63290.951999999997</v>
      </c>
      <c r="P261" s="22"/>
      <c r="Q261" s="22">
        <v>9211.0105600000006</v>
      </c>
      <c r="R261" s="22">
        <v>4822.1624000000002</v>
      </c>
      <c r="S261" s="22">
        <v>0</v>
      </c>
      <c r="T261" s="22">
        <v>0</v>
      </c>
      <c r="U261" s="22">
        <v>25163.544543</v>
      </c>
      <c r="V261" s="22">
        <v>153.277636</v>
      </c>
      <c r="W261" s="22">
        <v>0</v>
      </c>
      <c r="X261" s="22">
        <v>0</v>
      </c>
      <c r="Y261" s="22">
        <v>0</v>
      </c>
    </row>
    <row r="262" spans="1:25" x14ac:dyDescent="0.25">
      <c r="A262" s="22" t="s">
        <v>123</v>
      </c>
      <c r="B262" s="22" t="s">
        <v>510</v>
      </c>
      <c r="C262" s="22" t="s">
        <v>635</v>
      </c>
      <c r="D262" s="22" t="s">
        <v>636</v>
      </c>
      <c r="E262" s="22"/>
      <c r="F262" s="22">
        <v>109749.64357</v>
      </c>
      <c r="G262" s="22">
        <v>0</v>
      </c>
      <c r="H262" s="22">
        <v>5743.3023999999996</v>
      </c>
      <c r="I262" s="22">
        <v>13804.138919999999</v>
      </c>
      <c r="J262" s="22">
        <v>699.64575000000002</v>
      </c>
      <c r="K262" s="22">
        <v>7703</v>
      </c>
      <c r="L262" s="22"/>
      <c r="M262" s="22"/>
      <c r="N262" s="22">
        <v>21399.8848</v>
      </c>
      <c r="O262" s="22">
        <v>5094.8</v>
      </c>
      <c r="P262" s="22"/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24.158463999999999</v>
      </c>
      <c r="W262" s="22">
        <v>0</v>
      </c>
      <c r="X262" s="22">
        <v>0</v>
      </c>
      <c r="Y262" s="22">
        <v>0</v>
      </c>
    </row>
    <row r="263" spans="1:25" x14ac:dyDescent="0.25">
      <c r="A263" s="22" t="s">
        <v>123</v>
      </c>
      <c r="B263" s="22" t="s">
        <v>510</v>
      </c>
      <c r="C263" s="22" t="s">
        <v>637</v>
      </c>
      <c r="D263" s="22" t="s">
        <v>638</v>
      </c>
      <c r="E263" s="22"/>
      <c r="F263" s="22">
        <v>294862.03749999998</v>
      </c>
      <c r="G263" s="22">
        <v>262.81245000000001</v>
      </c>
      <c r="H263" s="22">
        <v>67857.404699999999</v>
      </c>
      <c r="I263" s="22">
        <v>0</v>
      </c>
      <c r="J263" s="22">
        <v>2769.9708999999998</v>
      </c>
      <c r="K263" s="22">
        <v>0</v>
      </c>
      <c r="L263" s="22"/>
      <c r="M263" s="22"/>
      <c r="N263" s="22">
        <v>57841.333025</v>
      </c>
      <c r="O263" s="22">
        <v>18314.171725</v>
      </c>
      <c r="P263" s="22"/>
      <c r="Q263" s="22">
        <v>804.25191700000005</v>
      </c>
      <c r="R263" s="22">
        <v>2998.8961490000002</v>
      </c>
      <c r="S263" s="22">
        <v>0</v>
      </c>
      <c r="T263" s="22">
        <v>2987.076642</v>
      </c>
      <c r="U263" s="22">
        <v>0</v>
      </c>
      <c r="V263" s="22">
        <v>38.618927999999997</v>
      </c>
      <c r="W263" s="22">
        <v>0</v>
      </c>
      <c r="X263" s="22">
        <v>0</v>
      </c>
      <c r="Y263" s="22">
        <v>0</v>
      </c>
    </row>
    <row r="264" spans="1:25" x14ac:dyDescent="0.25">
      <c r="A264" s="22" t="s">
        <v>123</v>
      </c>
      <c r="B264" s="22" t="s">
        <v>510</v>
      </c>
      <c r="C264" s="22" t="s">
        <v>639</v>
      </c>
      <c r="D264" s="22" t="s">
        <v>640</v>
      </c>
      <c r="E264" s="22"/>
      <c r="F264" s="22">
        <v>97538.58</v>
      </c>
      <c r="G264" s="22">
        <v>0</v>
      </c>
      <c r="H264" s="22">
        <v>57858.876078000001</v>
      </c>
      <c r="I264" s="22">
        <v>0</v>
      </c>
      <c r="J264" s="22">
        <v>0</v>
      </c>
      <c r="K264" s="22">
        <v>5985</v>
      </c>
      <c r="L264" s="22"/>
      <c r="M264" s="22"/>
      <c r="N264" s="22">
        <v>30100.887460000002</v>
      </c>
      <c r="O264" s="22">
        <v>8983.2356400000008</v>
      </c>
      <c r="P264" s="22"/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23.522872</v>
      </c>
      <c r="W264" s="22">
        <v>0</v>
      </c>
      <c r="X264" s="22">
        <v>0</v>
      </c>
      <c r="Y264" s="22">
        <v>0</v>
      </c>
    </row>
    <row r="265" spans="1:25" x14ac:dyDescent="0.25">
      <c r="A265" s="22" t="s">
        <v>123</v>
      </c>
      <c r="B265" s="22" t="s">
        <v>510</v>
      </c>
      <c r="C265" s="22" t="s">
        <v>641</v>
      </c>
      <c r="D265" s="22" t="s">
        <v>642</v>
      </c>
      <c r="E265" s="22"/>
      <c r="F265" s="22">
        <v>286941.56595000002</v>
      </c>
      <c r="G265" s="22">
        <v>0</v>
      </c>
      <c r="H265" s="22">
        <v>28109.534210999998</v>
      </c>
      <c r="I265" s="22">
        <v>0</v>
      </c>
      <c r="J265" s="22">
        <v>1232.432982</v>
      </c>
      <c r="K265" s="22">
        <v>0</v>
      </c>
      <c r="L265" s="22"/>
      <c r="M265" s="22"/>
      <c r="N265" s="22">
        <v>66409.479324999993</v>
      </c>
      <c r="O265" s="22">
        <v>7647.0008090000001</v>
      </c>
      <c r="P265" s="22"/>
      <c r="Q265" s="22">
        <v>1581.4786449999999</v>
      </c>
      <c r="R265" s="22">
        <v>445.94940600000001</v>
      </c>
      <c r="S265" s="22">
        <v>0</v>
      </c>
      <c r="T265" s="22">
        <v>3205.3511440000002</v>
      </c>
      <c r="U265" s="22">
        <v>0</v>
      </c>
      <c r="V265" s="22">
        <v>43.058374000000001</v>
      </c>
      <c r="W265" s="22">
        <v>0</v>
      </c>
      <c r="X265" s="22">
        <v>0</v>
      </c>
      <c r="Y265" s="22">
        <v>0</v>
      </c>
    </row>
    <row r="266" spans="1:25" x14ac:dyDescent="0.25">
      <c r="A266" s="22" t="s">
        <v>123</v>
      </c>
      <c r="B266" s="22" t="s">
        <v>510</v>
      </c>
      <c r="C266" s="22" t="s">
        <v>643</v>
      </c>
      <c r="D266" s="22" t="s">
        <v>644</v>
      </c>
      <c r="E266" s="22"/>
      <c r="F266" s="22">
        <v>368913.17047000001</v>
      </c>
      <c r="G266" s="22">
        <v>103.42683</v>
      </c>
      <c r="H266" s="22">
        <v>544364.90460000001</v>
      </c>
      <c r="I266" s="22">
        <v>0</v>
      </c>
      <c r="J266" s="22">
        <v>0</v>
      </c>
      <c r="K266" s="22">
        <v>0</v>
      </c>
      <c r="L266" s="22"/>
      <c r="M266" s="22"/>
      <c r="N266" s="22">
        <v>90547.845700000005</v>
      </c>
      <c r="O266" s="22">
        <v>92185.382639999996</v>
      </c>
      <c r="P266" s="22"/>
      <c r="Q266" s="22">
        <v>0</v>
      </c>
      <c r="R266" s="22">
        <v>0</v>
      </c>
      <c r="S266" s="22">
        <v>0</v>
      </c>
      <c r="T266" s="22">
        <v>3267.0001739999998</v>
      </c>
      <c r="U266" s="22">
        <v>0</v>
      </c>
      <c r="V266" s="22">
        <v>109.316602</v>
      </c>
      <c r="W266" s="22">
        <v>0</v>
      </c>
      <c r="X266" s="22">
        <v>0</v>
      </c>
      <c r="Y266" s="22">
        <v>0</v>
      </c>
    </row>
    <row r="267" spans="1:25" x14ac:dyDescent="0.25">
      <c r="A267" s="22" t="s">
        <v>123</v>
      </c>
      <c r="B267" s="22" t="s">
        <v>510</v>
      </c>
      <c r="C267" s="22" t="s">
        <v>645</v>
      </c>
      <c r="D267" s="22" t="s">
        <v>646</v>
      </c>
      <c r="E267" s="22"/>
      <c r="F267" s="22">
        <v>294218.51833200001</v>
      </c>
      <c r="G267" s="22">
        <v>0</v>
      </c>
      <c r="H267" s="22">
        <v>250706.087814</v>
      </c>
      <c r="I267" s="22">
        <v>0</v>
      </c>
      <c r="J267" s="22">
        <v>15898.325897999999</v>
      </c>
      <c r="K267" s="22">
        <v>0</v>
      </c>
      <c r="L267" s="22"/>
      <c r="M267" s="22"/>
      <c r="N267" s="22">
        <v>64514.164543999999</v>
      </c>
      <c r="O267" s="22">
        <v>42959.178503000003</v>
      </c>
      <c r="P267" s="22"/>
      <c r="Q267" s="22">
        <v>0</v>
      </c>
      <c r="R267" s="22">
        <v>0</v>
      </c>
      <c r="S267" s="22">
        <v>0</v>
      </c>
      <c r="T267" s="22">
        <v>28778.284080000001</v>
      </c>
      <c r="U267" s="22">
        <v>0</v>
      </c>
      <c r="V267" s="22">
        <v>180.99451999999999</v>
      </c>
      <c r="W267" s="22">
        <v>0</v>
      </c>
      <c r="X267" s="22">
        <v>0</v>
      </c>
      <c r="Y267" s="22">
        <v>0</v>
      </c>
    </row>
    <row r="268" spans="1:25" x14ac:dyDescent="0.25">
      <c r="A268" s="22" t="s">
        <v>123</v>
      </c>
      <c r="B268" s="22" t="s">
        <v>510</v>
      </c>
      <c r="C268" s="22" t="s">
        <v>647</v>
      </c>
      <c r="D268" s="22" t="s">
        <v>648</v>
      </c>
      <c r="E268" s="22"/>
      <c r="F268" s="22">
        <v>799801.60230000003</v>
      </c>
      <c r="G268" s="22">
        <v>0</v>
      </c>
      <c r="H268" s="22">
        <v>24368.436099999999</v>
      </c>
      <c r="I268" s="22">
        <v>0</v>
      </c>
      <c r="J268" s="22">
        <v>0</v>
      </c>
      <c r="K268" s="22">
        <v>27771</v>
      </c>
      <c r="L268" s="22"/>
      <c r="M268" s="22"/>
      <c r="N268" s="22">
        <v>297142.48180499999</v>
      </c>
      <c r="O268" s="22">
        <v>2267.99163</v>
      </c>
      <c r="P268" s="22"/>
      <c r="Q268" s="22">
        <v>50655.872819999997</v>
      </c>
      <c r="R268" s="22">
        <v>9022.3813200000004</v>
      </c>
      <c r="S268" s="22">
        <v>0</v>
      </c>
      <c r="T268" s="22">
        <v>0</v>
      </c>
      <c r="U268" s="22">
        <v>0</v>
      </c>
      <c r="V268" s="22">
        <v>31.344681999999999</v>
      </c>
      <c r="W268" s="22">
        <v>0</v>
      </c>
      <c r="X268" s="22">
        <v>0</v>
      </c>
      <c r="Y268" s="22">
        <v>0</v>
      </c>
    </row>
    <row r="269" spans="1:25" x14ac:dyDescent="0.25">
      <c r="A269" s="22" t="s">
        <v>123</v>
      </c>
      <c r="B269" s="22" t="s">
        <v>510</v>
      </c>
      <c r="C269" s="22" t="s">
        <v>649</v>
      </c>
      <c r="D269" s="22" t="s">
        <v>650</v>
      </c>
      <c r="E269" s="22"/>
      <c r="F269" s="22">
        <v>304314.57593599998</v>
      </c>
      <c r="G269" s="22">
        <v>0</v>
      </c>
      <c r="H269" s="22">
        <v>165208.177456</v>
      </c>
      <c r="I269" s="22">
        <v>0</v>
      </c>
      <c r="J269" s="22">
        <v>14960.57696</v>
      </c>
      <c r="K269" s="22">
        <v>0</v>
      </c>
      <c r="L269" s="22"/>
      <c r="M269" s="22"/>
      <c r="N269" s="22">
        <v>72653.142317999998</v>
      </c>
      <c r="O269" s="22">
        <v>51828.76485</v>
      </c>
      <c r="P269" s="22"/>
      <c r="Q269" s="22">
        <v>0</v>
      </c>
      <c r="R269" s="22">
        <v>0</v>
      </c>
      <c r="S269" s="22">
        <v>0</v>
      </c>
      <c r="T269" s="22">
        <v>4076.2080099999998</v>
      </c>
      <c r="U269" s="22">
        <v>0</v>
      </c>
      <c r="V269" s="22">
        <v>50.245337999999997</v>
      </c>
      <c r="W269" s="22">
        <v>0</v>
      </c>
      <c r="X269" s="22">
        <v>0</v>
      </c>
      <c r="Y269" s="22">
        <v>0</v>
      </c>
    </row>
    <row r="270" spans="1:25" x14ac:dyDescent="0.25">
      <c r="A270" s="22" t="s">
        <v>123</v>
      </c>
      <c r="B270" s="22" t="s">
        <v>510</v>
      </c>
      <c r="C270" s="22" t="s">
        <v>651</v>
      </c>
      <c r="D270" s="22" t="s">
        <v>652</v>
      </c>
      <c r="E270" s="22"/>
      <c r="F270" s="22">
        <v>956005.25476499996</v>
      </c>
      <c r="G270" s="22">
        <v>0</v>
      </c>
      <c r="H270" s="22">
        <v>33319.82</v>
      </c>
      <c r="I270" s="22">
        <v>0</v>
      </c>
      <c r="J270" s="22">
        <v>0</v>
      </c>
      <c r="K270" s="22">
        <v>0</v>
      </c>
      <c r="L270" s="22"/>
      <c r="M270" s="22"/>
      <c r="N270" s="22">
        <v>256690.64926199999</v>
      </c>
      <c r="O270" s="22">
        <v>11493.877818000001</v>
      </c>
      <c r="P270" s="22"/>
      <c r="Q270" s="22">
        <v>0</v>
      </c>
      <c r="R270" s="22">
        <v>0</v>
      </c>
      <c r="S270" s="22">
        <v>0</v>
      </c>
      <c r="T270" s="22">
        <v>31963.76453</v>
      </c>
      <c r="U270" s="22">
        <v>0</v>
      </c>
      <c r="V270" s="22">
        <v>117.285374</v>
      </c>
      <c r="W270" s="22">
        <v>0</v>
      </c>
      <c r="X270" s="22">
        <v>0</v>
      </c>
      <c r="Y270" s="22">
        <v>0</v>
      </c>
    </row>
    <row r="271" spans="1:25" x14ac:dyDescent="0.25">
      <c r="A271" s="22" t="s">
        <v>123</v>
      </c>
      <c r="B271" s="22" t="s">
        <v>510</v>
      </c>
      <c r="C271" s="22" t="s">
        <v>653</v>
      </c>
      <c r="D271" s="22" t="s">
        <v>654</v>
      </c>
      <c r="E271" s="22"/>
      <c r="F271" s="22">
        <v>112790.67796</v>
      </c>
      <c r="G271" s="22">
        <v>0</v>
      </c>
      <c r="H271" s="22">
        <v>72109.814480000001</v>
      </c>
      <c r="I271" s="22">
        <v>0</v>
      </c>
      <c r="J271" s="22">
        <v>0</v>
      </c>
      <c r="K271" s="22">
        <v>0</v>
      </c>
      <c r="L271" s="22"/>
      <c r="M271" s="22"/>
      <c r="N271" s="22">
        <v>22592.2032</v>
      </c>
      <c r="O271" s="22">
        <v>8647.3259999999991</v>
      </c>
      <c r="P271" s="22"/>
      <c r="Q271" s="22">
        <v>0</v>
      </c>
      <c r="R271" s="22">
        <v>0</v>
      </c>
      <c r="S271" s="22">
        <v>0</v>
      </c>
      <c r="T271" s="22">
        <v>5562.3779519999998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</row>
    <row r="272" spans="1:25" x14ac:dyDescent="0.25">
      <c r="A272" s="22" t="s">
        <v>123</v>
      </c>
      <c r="B272" s="22" t="s">
        <v>510</v>
      </c>
      <c r="C272" s="22" t="s">
        <v>655</v>
      </c>
      <c r="D272" s="22" t="s">
        <v>656</v>
      </c>
      <c r="E272" s="22"/>
      <c r="F272" s="22">
        <v>185469.70618800001</v>
      </c>
      <c r="G272" s="22">
        <v>0</v>
      </c>
      <c r="H272" s="22">
        <v>47967.607424000002</v>
      </c>
      <c r="I272" s="22">
        <v>33113.498507999997</v>
      </c>
      <c r="J272" s="22">
        <v>0</v>
      </c>
      <c r="K272" s="22">
        <v>83931</v>
      </c>
      <c r="L272" s="22"/>
      <c r="M272" s="22"/>
      <c r="N272" s="22">
        <v>27752.993288000001</v>
      </c>
      <c r="O272" s="22">
        <v>7295.9288610000003</v>
      </c>
      <c r="P272" s="22"/>
      <c r="Q272" s="22">
        <v>0</v>
      </c>
      <c r="R272" s="22">
        <v>0</v>
      </c>
      <c r="S272" s="22">
        <v>0</v>
      </c>
      <c r="T272" s="22">
        <v>9110.1355800000001</v>
      </c>
      <c r="U272" s="22">
        <v>0</v>
      </c>
      <c r="V272" s="22">
        <v>60.000033999999999</v>
      </c>
      <c r="W272" s="22">
        <v>8300.6583449999998</v>
      </c>
      <c r="X272" s="22">
        <v>0</v>
      </c>
      <c r="Y272" s="22">
        <v>0</v>
      </c>
    </row>
    <row r="273" spans="1:25" x14ac:dyDescent="0.25">
      <c r="A273" s="22" t="s">
        <v>123</v>
      </c>
      <c r="B273" s="22" t="s">
        <v>510</v>
      </c>
      <c r="C273" s="22" t="s">
        <v>657</v>
      </c>
      <c r="D273" s="22" t="s">
        <v>658</v>
      </c>
      <c r="E273" s="22"/>
      <c r="F273" s="22">
        <v>520306.90950000001</v>
      </c>
      <c r="G273" s="22">
        <v>0</v>
      </c>
      <c r="H273" s="22">
        <v>184409.6464</v>
      </c>
      <c r="I273" s="22">
        <v>0</v>
      </c>
      <c r="J273" s="22">
        <v>0</v>
      </c>
      <c r="K273" s="22">
        <v>0</v>
      </c>
      <c r="L273" s="22"/>
      <c r="M273" s="22"/>
      <c r="N273" s="22">
        <v>122947.6345</v>
      </c>
      <c r="O273" s="22">
        <v>35704.987500000003</v>
      </c>
      <c r="P273" s="22"/>
      <c r="Q273" s="22">
        <v>0</v>
      </c>
      <c r="R273" s="22">
        <v>0</v>
      </c>
      <c r="S273" s="22">
        <v>0</v>
      </c>
      <c r="T273" s="22">
        <v>1736.1279</v>
      </c>
      <c r="U273" s="22">
        <v>0</v>
      </c>
      <c r="V273" s="22">
        <v>112.144688</v>
      </c>
      <c r="W273" s="22">
        <v>0</v>
      </c>
      <c r="X273" s="22">
        <v>0</v>
      </c>
      <c r="Y273" s="22">
        <v>0</v>
      </c>
    </row>
    <row r="274" spans="1:25" x14ac:dyDescent="0.25">
      <c r="A274" s="22" t="s">
        <v>123</v>
      </c>
      <c r="B274" s="22" t="s">
        <v>510</v>
      </c>
      <c r="C274" s="22" t="s">
        <v>659</v>
      </c>
      <c r="D274" s="22" t="s">
        <v>660</v>
      </c>
      <c r="E274" s="22"/>
      <c r="F274" s="22">
        <v>361142.07500000001</v>
      </c>
      <c r="G274" s="22">
        <v>0</v>
      </c>
      <c r="H274" s="22">
        <v>95703.46</v>
      </c>
      <c r="I274" s="22">
        <v>0</v>
      </c>
      <c r="J274" s="22">
        <v>0</v>
      </c>
      <c r="K274" s="22">
        <v>0</v>
      </c>
      <c r="L274" s="22"/>
      <c r="M274" s="22"/>
      <c r="N274" s="22">
        <v>58861.176955000003</v>
      </c>
      <c r="O274" s="22">
        <v>15809.843016000001</v>
      </c>
      <c r="P274" s="22"/>
      <c r="Q274" s="22">
        <v>0</v>
      </c>
      <c r="R274" s="22">
        <v>0</v>
      </c>
      <c r="S274" s="22">
        <v>0</v>
      </c>
      <c r="T274" s="22">
        <v>8616.8772300000001</v>
      </c>
      <c r="U274" s="22">
        <v>0</v>
      </c>
      <c r="V274" s="22">
        <v>1.803828</v>
      </c>
      <c r="W274" s="22">
        <v>0</v>
      </c>
      <c r="X274" s="22">
        <v>0</v>
      </c>
      <c r="Y274" s="22">
        <v>0</v>
      </c>
    </row>
    <row r="275" spans="1:25" x14ac:dyDescent="0.25">
      <c r="A275" s="22" t="s">
        <v>123</v>
      </c>
      <c r="B275" s="22" t="s">
        <v>510</v>
      </c>
      <c r="C275" s="22" t="s">
        <v>661</v>
      </c>
      <c r="D275" s="22" t="s">
        <v>662</v>
      </c>
      <c r="E275" s="22"/>
      <c r="F275" s="22">
        <v>130007.19766999999</v>
      </c>
      <c r="G275" s="22">
        <v>0</v>
      </c>
      <c r="H275" s="22">
        <v>29000.517360000002</v>
      </c>
      <c r="I275" s="22">
        <v>0</v>
      </c>
      <c r="J275" s="22">
        <v>0</v>
      </c>
      <c r="K275" s="22">
        <v>25000</v>
      </c>
      <c r="L275" s="22"/>
      <c r="M275" s="22"/>
      <c r="N275" s="22">
        <v>38463.577669999999</v>
      </c>
      <c r="O275" s="22">
        <v>6453.7017599999999</v>
      </c>
      <c r="P275" s="22"/>
      <c r="Q275" s="22">
        <v>0</v>
      </c>
      <c r="R275" s="22">
        <v>0</v>
      </c>
      <c r="S275" s="22">
        <v>0</v>
      </c>
      <c r="T275" s="22">
        <v>11932.192999999999</v>
      </c>
      <c r="U275" s="22">
        <v>0</v>
      </c>
      <c r="V275" s="22">
        <v>41.842393999999999</v>
      </c>
      <c r="W275" s="22">
        <v>0</v>
      </c>
      <c r="X275" s="22">
        <v>0</v>
      </c>
      <c r="Y275" s="22">
        <v>0</v>
      </c>
    </row>
    <row r="276" spans="1:25" x14ac:dyDescent="0.25">
      <c r="A276" s="22" t="s">
        <v>123</v>
      </c>
      <c r="B276" s="22" t="s">
        <v>510</v>
      </c>
      <c r="C276" s="22" t="s">
        <v>663</v>
      </c>
      <c r="D276" s="22" t="s">
        <v>664</v>
      </c>
      <c r="E276" s="22"/>
      <c r="F276" s="22">
        <v>106112.4792</v>
      </c>
      <c r="G276" s="22">
        <v>0</v>
      </c>
      <c r="H276" s="22">
        <v>24968.5098</v>
      </c>
      <c r="I276" s="22">
        <v>0</v>
      </c>
      <c r="J276" s="22">
        <v>0</v>
      </c>
      <c r="K276" s="22">
        <v>0</v>
      </c>
      <c r="L276" s="22"/>
      <c r="M276" s="22"/>
      <c r="N276" s="22">
        <v>22117.7376</v>
      </c>
      <c r="O276" s="22">
        <v>7083.7046</v>
      </c>
      <c r="P276" s="22"/>
      <c r="Q276" s="22">
        <v>0</v>
      </c>
      <c r="R276" s="22">
        <v>0</v>
      </c>
      <c r="S276" s="22">
        <v>0</v>
      </c>
      <c r="T276" s="22">
        <v>5095.7870000000003</v>
      </c>
      <c r="U276" s="22">
        <v>0</v>
      </c>
      <c r="V276" s="22">
        <v>36.966538</v>
      </c>
      <c r="W276" s="22">
        <v>0</v>
      </c>
      <c r="X276" s="22">
        <v>0</v>
      </c>
      <c r="Y276" s="22">
        <v>0</v>
      </c>
    </row>
    <row r="277" spans="1:25" x14ac:dyDescent="0.25">
      <c r="A277" s="22" t="s">
        <v>123</v>
      </c>
      <c r="B277" s="22" t="s">
        <v>665</v>
      </c>
      <c r="C277" s="22" t="s">
        <v>666</v>
      </c>
      <c r="D277" s="22" t="s">
        <v>667</v>
      </c>
      <c r="E277" s="22"/>
      <c r="F277" s="22">
        <v>260006.11008000001</v>
      </c>
      <c r="G277" s="22">
        <v>0</v>
      </c>
      <c r="H277" s="22">
        <v>924.74294399999997</v>
      </c>
      <c r="I277" s="22">
        <v>0</v>
      </c>
      <c r="J277" s="22">
        <v>0</v>
      </c>
      <c r="K277" s="22">
        <v>0</v>
      </c>
      <c r="L277" s="22"/>
      <c r="M277" s="22"/>
      <c r="N277" s="22">
        <v>207922.84216199999</v>
      </c>
      <c r="O277" s="22">
        <v>1123.4095569999999</v>
      </c>
      <c r="P277" s="22"/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23.407242</v>
      </c>
      <c r="W277" s="22">
        <v>0</v>
      </c>
      <c r="X277" s="22">
        <v>0</v>
      </c>
      <c r="Y277" s="22">
        <v>0</v>
      </c>
    </row>
    <row r="278" spans="1:25" x14ac:dyDescent="0.25">
      <c r="A278" s="22" t="s">
        <v>123</v>
      </c>
      <c r="B278" s="22" t="s">
        <v>665</v>
      </c>
      <c r="C278" s="22" t="s">
        <v>668</v>
      </c>
      <c r="D278" s="22" t="s">
        <v>669</v>
      </c>
      <c r="E278" s="22"/>
      <c r="F278" s="22">
        <v>79135.653999999995</v>
      </c>
      <c r="G278" s="22">
        <v>0</v>
      </c>
      <c r="H278" s="22">
        <v>149.728106</v>
      </c>
      <c r="I278" s="22">
        <v>0</v>
      </c>
      <c r="J278" s="22">
        <v>0</v>
      </c>
      <c r="K278" s="22">
        <v>0</v>
      </c>
      <c r="L278" s="22"/>
      <c r="M278" s="22"/>
      <c r="N278" s="22">
        <v>61013.146999999997</v>
      </c>
      <c r="O278" s="22">
        <v>197.06043500000001</v>
      </c>
      <c r="P278" s="22"/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4.2753259999999997</v>
      </c>
      <c r="W278" s="22">
        <v>0</v>
      </c>
      <c r="X278" s="22">
        <v>0</v>
      </c>
      <c r="Y278" s="22">
        <v>0</v>
      </c>
    </row>
    <row r="279" spans="1:25" x14ac:dyDescent="0.25">
      <c r="A279" s="22" t="s">
        <v>123</v>
      </c>
      <c r="B279" s="22" t="s">
        <v>665</v>
      </c>
      <c r="C279" s="22" t="s">
        <v>670</v>
      </c>
      <c r="D279" s="22" t="s">
        <v>671</v>
      </c>
      <c r="E279" s="22"/>
      <c r="F279" s="22">
        <v>51281.246512999998</v>
      </c>
      <c r="G279" s="22">
        <v>0</v>
      </c>
      <c r="H279" s="22">
        <v>200.67514700000001</v>
      </c>
      <c r="I279" s="22">
        <v>0</v>
      </c>
      <c r="J279" s="22">
        <v>0</v>
      </c>
      <c r="K279" s="22">
        <v>29078</v>
      </c>
      <c r="L279" s="22"/>
      <c r="M279" s="22"/>
      <c r="N279" s="22">
        <v>36362.999327999998</v>
      </c>
      <c r="O279" s="22">
        <v>186.999999</v>
      </c>
      <c r="P279" s="22"/>
      <c r="Q279" s="22">
        <v>0</v>
      </c>
      <c r="R279" s="22">
        <v>0</v>
      </c>
      <c r="S279" s="22">
        <v>0</v>
      </c>
      <c r="T279" s="22">
        <v>3085.3693229999999</v>
      </c>
      <c r="U279" s="22">
        <v>0</v>
      </c>
      <c r="V279" s="22">
        <v>4.0992699999999997</v>
      </c>
      <c r="W279" s="22">
        <v>0</v>
      </c>
      <c r="X279" s="22">
        <v>0</v>
      </c>
      <c r="Y279" s="22">
        <v>0</v>
      </c>
    </row>
    <row r="280" spans="1:25" x14ac:dyDescent="0.25">
      <c r="A280" s="22" t="s">
        <v>123</v>
      </c>
      <c r="B280" s="22" t="s">
        <v>665</v>
      </c>
      <c r="C280" s="22" t="s">
        <v>672</v>
      </c>
      <c r="D280" s="22" t="s">
        <v>673</v>
      </c>
      <c r="E280" s="22"/>
      <c r="F280" s="22">
        <v>367033.66879999998</v>
      </c>
      <c r="G280" s="22">
        <v>0</v>
      </c>
      <c r="H280" s="22">
        <v>3678.2184200000002</v>
      </c>
      <c r="I280" s="22">
        <v>0</v>
      </c>
      <c r="J280" s="22">
        <v>0</v>
      </c>
      <c r="K280" s="22">
        <v>0</v>
      </c>
      <c r="L280" s="22"/>
      <c r="M280" s="22"/>
      <c r="N280" s="22">
        <v>466642.07711999997</v>
      </c>
      <c r="O280" s="22">
        <v>7049.196312</v>
      </c>
      <c r="P280" s="22"/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40.805453999999997</v>
      </c>
      <c r="W280" s="22">
        <v>0</v>
      </c>
      <c r="X280" s="22">
        <v>0</v>
      </c>
      <c r="Y280" s="22">
        <v>0</v>
      </c>
    </row>
    <row r="281" spans="1:25" x14ac:dyDescent="0.25">
      <c r="A281" s="22" t="s">
        <v>123</v>
      </c>
      <c r="B281" s="22" t="s">
        <v>665</v>
      </c>
      <c r="C281" s="22" t="s">
        <v>674</v>
      </c>
      <c r="D281" s="22" t="s">
        <v>675</v>
      </c>
      <c r="E281" s="22"/>
      <c r="F281" s="22">
        <v>143928.07811199999</v>
      </c>
      <c r="G281" s="22">
        <v>0</v>
      </c>
      <c r="H281" s="22">
        <v>1647.862734</v>
      </c>
      <c r="I281" s="22">
        <v>0</v>
      </c>
      <c r="J281" s="22">
        <v>0</v>
      </c>
      <c r="K281" s="22">
        <v>21315</v>
      </c>
      <c r="L281" s="22"/>
      <c r="M281" s="22"/>
      <c r="N281" s="22">
        <v>168164.446528</v>
      </c>
      <c r="O281" s="22">
        <v>2693.1642120000001</v>
      </c>
      <c r="P281" s="22"/>
      <c r="Q281" s="22">
        <v>0</v>
      </c>
      <c r="R281" s="22">
        <v>0</v>
      </c>
      <c r="S281" s="22">
        <v>0</v>
      </c>
      <c r="T281" s="22">
        <v>6043.1733450000002</v>
      </c>
      <c r="U281" s="22">
        <v>0</v>
      </c>
      <c r="V281" s="22">
        <v>19.373619999999999</v>
      </c>
      <c r="W281" s="22">
        <v>0</v>
      </c>
      <c r="X281" s="22">
        <v>0</v>
      </c>
      <c r="Y281" s="22">
        <v>0</v>
      </c>
    </row>
    <row r="282" spans="1:25" x14ac:dyDescent="0.25">
      <c r="A282" s="22" t="s">
        <v>123</v>
      </c>
      <c r="B282" s="22" t="s">
        <v>665</v>
      </c>
      <c r="C282" s="22" t="s">
        <v>676</v>
      </c>
      <c r="D282" s="22" t="s">
        <v>677</v>
      </c>
      <c r="E282" s="22"/>
      <c r="F282" s="22">
        <v>74628.456000000006</v>
      </c>
      <c r="G282" s="22">
        <v>0</v>
      </c>
      <c r="H282" s="22">
        <v>496.608</v>
      </c>
      <c r="I282" s="22">
        <v>0</v>
      </c>
      <c r="J282" s="22">
        <v>0</v>
      </c>
      <c r="K282" s="22">
        <v>0</v>
      </c>
      <c r="L282" s="22"/>
      <c r="M282" s="22"/>
      <c r="N282" s="22">
        <v>23811.181796000001</v>
      </c>
      <c r="O282" s="22">
        <v>636.49183200000004</v>
      </c>
      <c r="P282" s="22"/>
      <c r="Q282" s="22">
        <v>41837.871765999997</v>
      </c>
      <c r="R282" s="22">
        <v>0</v>
      </c>
      <c r="S282" s="22">
        <v>0</v>
      </c>
      <c r="T282" s="22">
        <v>2615.9620500000001</v>
      </c>
      <c r="U282" s="22">
        <v>0</v>
      </c>
      <c r="V282" s="22">
        <v>13.231056000000001</v>
      </c>
      <c r="W282" s="22">
        <v>0</v>
      </c>
      <c r="X282" s="22">
        <v>0</v>
      </c>
      <c r="Y282" s="22">
        <v>0</v>
      </c>
    </row>
    <row r="283" spans="1:25" x14ac:dyDescent="0.25">
      <c r="A283" s="22" t="s">
        <v>123</v>
      </c>
      <c r="B283" s="22" t="s">
        <v>665</v>
      </c>
      <c r="C283" s="22" t="s">
        <v>678</v>
      </c>
      <c r="D283" s="22" t="s">
        <v>679</v>
      </c>
      <c r="E283" s="22"/>
      <c r="F283" s="22">
        <v>64068.707999999999</v>
      </c>
      <c r="G283" s="22">
        <v>0</v>
      </c>
      <c r="H283" s="22">
        <v>105.83496</v>
      </c>
      <c r="I283" s="22">
        <v>0</v>
      </c>
      <c r="J283" s="22">
        <v>0</v>
      </c>
      <c r="K283" s="22">
        <v>0</v>
      </c>
      <c r="L283" s="22"/>
      <c r="M283" s="22"/>
      <c r="N283" s="22">
        <v>53221.766000000003</v>
      </c>
      <c r="O283" s="22">
        <v>122.39346</v>
      </c>
      <c r="P283" s="22"/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</row>
    <row r="284" spans="1:25" x14ac:dyDescent="0.25">
      <c r="A284" s="22" t="s">
        <v>123</v>
      </c>
      <c r="B284" s="22" t="s">
        <v>665</v>
      </c>
      <c r="C284" s="22" t="s">
        <v>680</v>
      </c>
      <c r="D284" s="22" t="s">
        <v>681</v>
      </c>
      <c r="E284" s="22"/>
      <c r="F284" s="22">
        <v>59916.687951</v>
      </c>
      <c r="G284" s="22">
        <v>0</v>
      </c>
      <c r="H284" s="22">
        <v>74.482027000000002</v>
      </c>
      <c r="I284" s="22">
        <v>0</v>
      </c>
      <c r="J284" s="22">
        <v>0</v>
      </c>
      <c r="K284" s="22">
        <v>0</v>
      </c>
      <c r="L284" s="22"/>
      <c r="M284" s="22"/>
      <c r="N284" s="22">
        <v>35385.999357000001</v>
      </c>
      <c r="O284" s="22">
        <v>58</v>
      </c>
      <c r="P284" s="22"/>
      <c r="Q284" s="22">
        <v>0</v>
      </c>
      <c r="R284" s="22">
        <v>0</v>
      </c>
      <c r="S284" s="22">
        <v>0</v>
      </c>
      <c r="T284" s="22">
        <v>2995.3500009999998</v>
      </c>
      <c r="U284" s="22">
        <v>0</v>
      </c>
      <c r="V284" s="22">
        <v>1.225678</v>
      </c>
      <c r="W284" s="22">
        <v>0</v>
      </c>
      <c r="X284" s="22">
        <v>0</v>
      </c>
      <c r="Y284" s="22">
        <v>0</v>
      </c>
    </row>
    <row r="285" spans="1:25" x14ac:dyDescent="0.25">
      <c r="A285" s="22" t="s">
        <v>123</v>
      </c>
      <c r="B285" s="22" t="s">
        <v>665</v>
      </c>
      <c r="C285" s="22" t="s">
        <v>682</v>
      </c>
      <c r="D285" s="22" t="s">
        <v>683</v>
      </c>
      <c r="E285" s="22"/>
      <c r="F285" s="22">
        <v>281961.55053000001</v>
      </c>
      <c r="G285" s="22">
        <v>0</v>
      </c>
      <c r="H285" s="22">
        <v>997.85710200000005</v>
      </c>
      <c r="I285" s="22">
        <v>0</v>
      </c>
      <c r="J285" s="22">
        <v>0</v>
      </c>
      <c r="K285" s="22">
        <v>12407</v>
      </c>
      <c r="L285" s="22"/>
      <c r="M285" s="22"/>
      <c r="N285" s="22">
        <v>221198.12361000001</v>
      </c>
      <c r="O285" s="22">
        <v>1156.3419899999999</v>
      </c>
      <c r="P285" s="22"/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23.971964</v>
      </c>
      <c r="W285" s="22">
        <v>0</v>
      </c>
      <c r="X285" s="22">
        <v>0</v>
      </c>
      <c r="Y285" s="22">
        <v>0</v>
      </c>
    </row>
    <row r="286" spans="1:25" x14ac:dyDescent="0.25">
      <c r="A286" s="22" t="s">
        <v>123</v>
      </c>
      <c r="B286" s="22" t="s">
        <v>665</v>
      </c>
      <c r="C286" s="22" t="s">
        <v>684</v>
      </c>
      <c r="D286" s="22" t="s">
        <v>685</v>
      </c>
      <c r="E286" s="22"/>
      <c r="F286" s="22">
        <v>134431.47732000001</v>
      </c>
      <c r="G286" s="22">
        <v>0</v>
      </c>
      <c r="H286" s="22">
        <v>196.58604</v>
      </c>
      <c r="I286" s="22">
        <v>0</v>
      </c>
      <c r="J286" s="22">
        <v>0</v>
      </c>
      <c r="K286" s="22">
        <v>0</v>
      </c>
      <c r="L286" s="22"/>
      <c r="M286" s="22"/>
      <c r="N286" s="22">
        <v>114627.60402</v>
      </c>
      <c r="O286" s="22">
        <v>243.81139999999999</v>
      </c>
      <c r="P286" s="22"/>
      <c r="Q286" s="22">
        <v>2892.4507800000001</v>
      </c>
      <c r="R286" s="22">
        <v>0</v>
      </c>
      <c r="S286" s="22">
        <v>0</v>
      </c>
      <c r="T286" s="22">
        <v>0</v>
      </c>
      <c r="U286" s="22">
        <v>0</v>
      </c>
      <c r="V286" s="22">
        <v>5.2115559999999999</v>
      </c>
      <c r="W286" s="22">
        <v>0</v>
      </c>
      <c r="X286" s="22">
        <v>0</v>
      </c>
      <c r="Y286" s="22">
        <v>0</v>
      </c>
    </row>
    <row r="287" spans="1:25" x14ac:dyDescent="0.25">
      <c r="A287" s="22" t="s">
        <v>123</v>
      </c>
      <c r="B287" s="22" t="s">
        <v>665</v>
      </c>
      <c r="C287" s="22" t="s">
        <v>686</v>
      </c>
      <c r="D287" s="22" t="s">
        <v>687</v>
      </c>
      <c r="E287" s="22"/>
      <c r="F287" s="22">
        <v>520156.50688</v>
      </c>
      <c r="G287" s="22">
        <v>0</v>
      </c>
      <c r="H287" s="22">
        <v>3515.2803199999998</v>
      </c>
      <c r="I287" s="22">
        <v>0</v>
      </c>
      <c r="J287" s="22">
        <v>0</v>
      </c>
      <c r="K287" s="22">
        <v>0</v>
      </c>
      <c r="L287" s="22"/>
      <c r="M287" s="22"/>
      <c r="N287" s="22">
        <v>342293.11934999999</v>
      </c>
      <c r="O287" s="22">
        <v>2978.5258490000001</v>
      </c>
      <c r="P287" s="22"/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49.567224000000003</v>
      </c>
      <c r="W287" s="22">
        <v>0</v>
      </c>
      <c r="X287" s="22">
        <v>0</v>
      </c>
      <c r="Y287" s="22">
        <v>0</v>
      </c>
    </row>
    <row r="288" spans="1:25" x14ac:dyDescent="0.25">
      <c r="A288" s="22" t="s">
        <v>123</v>
      </c>
      <c r="B288" s="22" t="s">
        <v>665</v>
      </c>
      <c r="C288" s="22" t="s">
        <v>688</v>
      </c>
      <c r="D288" s="22" t="s">
        <v>689</v>
      </c>
      <c r="E288" s="22"/>
      <c r="F288" s="22">
        <v>216644.5974</v>
      </c>
      <c r="G288" s="22">
        <v>0</v>
      </c>
      <c r="H288" s="22">
        <v>1529.31394</v>
      </c>
      <c r="I288" s="22">
        <v>0</v>
      </c>
      <c r="J288" s="22">
        <v>0</v>
      </c>
      <c r="K288" s="22">
        <v>10323</v>
      </c>
      <c r="L288" s="22"/>
      <c r="M288" s="22"/>
      <c r="N288" s="22">
        <v>258066.51003</v>
      </c>
      <c r="O288" s="22">
        <v>1027.6632300000001</v>
      </c>
      <c r="P288" s="22"/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21.33933</v>
      </c>
      <c r="W288" s="22">
        <v>0</v>
      </c>
      <c r="X288" s="22">
        <v>0</v>
      </c>
      <c r="Y288" s="22">
        <v>0</v>
      </c>
    </row>
    <row r="289" spans="1:25" x14ac:dyDescent="0.25">
      <c r="A289" s="22" t="s">
        <v>123</v>
      </c>
      <c r="B289" s="22" t="s">
        <v>665</v>
      </c>
      <c r="C289" s="22" t="s">
        <v>690</v>
      </c>
      <c r="D289" s="22" t="s">
        <v>691</v>
      </c>
      <c r="E289" s="22"/>
      <c r="F289" s="22">
        <v>338540.68105999997</v>
      </c>
      <c r="G289" s="22">
        <v>0</v>
      </c>
      <c r="H289" s="22">
        <v>6908.9547990000001</v>
      </c>
      <c r="I289" s="22">
        <v>0</v>
      </c>
      <c r="J289" s="22">
        <v>0</v>
      </c>
      <c r="K289" s="22">
        <v>0</v>
      </c>
      <c r="L289" s="22"/>
      <c r="M289" s="22"/>
      <c r="N289" s="22">
        <v>250390.31203</v>
      </c>
      <c r="O289" s="22">
        <v>3547.6379999999999</v>
      </c>
      <c r="P289" s="22"/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17.051321999999999</v>
      </c>
      <c r="W289" s="22">
        <v>0</v>
      </c>
      <c r="X289" s="22">
        <v>0</v>
      </c>
      <c r="Y289" s="22">
        <v>0</v>
      </c>
    </row>
    <row r="290" spans="1:25" x14ac:dyDescent="0.25">
      <c r="A290" s="22" t="s">
        <v>123</v>
      </c>
      <c r="B290" s="22" t="s">
        <v>665</v>
      </c>
      <c r="C290" s="22" t="s">
        <v>692</v>
      </c>
      <c r="D290" s="22" t="s">
        <v>693</v>
      </c>
      <c r="E290" s="22"/>
      <c r="F290" s="22">
        <v>147470.81299999999</v>
      </c>
      <c r="G290" s="22">
        <v>0</v>
      </c>
      <c r="H290" s="22">
        <v>133.45486</v>
      </c>
      <c r="I290" s="22">
        <v>0</v>
      </c>
      <c r="J290" s="22">
        <v>0</v>
      </c>
      <c r="K290" s="22">
        <v>0</v>
      </c>
      <c r="L290" s="22"/>
      <c r="M290" s="22"/>
      <c r="N290" s="22">
        <v>106999.13499999999</v>
      </c>
      <c r="O290" s="22">
        <v>146.63857999999999</v>
      </c>
      <c r="P290" s="22"/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3.1182799999999999</v>
      </c>
      <c r="W290" s="22">
        <v>0</v>
      </c>
      <c r="X290" s="22">
        <v>0</v>
      </c>
      <c r="Y290" s="22">
        <v>0</v>
      </c>
    </row>
    <row r="291" spans="1:25" x14ac:dyDescent="0.25">
      <c r="A291" s="22" t="s">
        <v>123</v>
      </c>
      <c r="B291" s="22" t="s">
        <v>665</v>
      </c>
      <c r="C291" s="22" t="s">
        <v>694</v>
      </c>
      <c r="D291" s="22" t="s">
        <v>695</v>
      </c>
      <c r="E291" s="22"/>
      <c r="F291" s="22">
        <v>73135.264800000004</v>
      </c>
      <c r="G291" s="22">
        <v>0</v>
      </c>
      <c r="H291" s="22">
        <v>855.13739999999996</v>
      </c>
      <c r="I291" s="22">
        <v>0</v>
      </c>
      <c r="J291" s="22">
        <v>0</v>
      </c>
      <c r="K291" s="22">
        <v>21045</v>
      </c>
      <c r="L291" s="22"/>
      <c r="M291" s="22"/>
      <c r="N291" s="22">
        <v>39794.188199999997</v>
      </c>
      <c r="O291" s="22">
        <v>666.63957900000003</v>
      </c>
      <c r="P291" s="22"/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14.432862</v>
      </c>
      <c r="W291" s="22">
        <v>0</v>
      </c>
      <c r="X291" s="22">
        <v>0</v>
      </c>
      <c r="Y291" s="22">
        <v>0</v>
      </c>
    </row>
    <row r="292" spans="1:25" x14ac:dyDescent="0.25">
      <c r="A292" s="22" t="s">
        <v>123</v>
      </c>
      <c r="B292" s="22" t="s">
        <v>665</v>
      </c>
      <c r="C292" s="22" t="s">
        <v>696</v>
      </c>
      <c r="D292" s="22" t="s">
        <v>697</v>
      </c>
      <c r="E292" s="22"/>
      <c r="F292" s="22">
        <v>249740.943807</v>
      </c>
      <c r="G292" s="22">
        <v>0</v>
      </c>
      <c r="H292" s="22">
        <v>6249.87</v>
      </c>
      <c r="I292" s="22">
        <v>0</v>
      </c>
      <c r="J292" s="22">
        <v>0</v>
      </c>
      <c r="K292" s="22">
        <v>0</v>
      </c>
      <c r="L292" s="22"/>
      <c r="M292" s="22"/>
      <c r="N292" s="22">
        <v>295487.00529900001</v>
      </c>
      <c r="O292" s="22">
        <v>2466.0000260000002</v>
      </c>
      <c r="P292" s="22"/>
      <c r="Q292" s="22">
        <v>0</v>
      </c>
      <c r="R292" s="22">
        <v>0</v>
      </c>
      <c r="S292" s="22">
        <v>0</v>
      </c>
      <c r="T292" s="22">
        <v>14503.997996</v>
      </c>
      <c r="U292" s="22">
        <v>0</v>
      </c>
      <c r="V292" s="22">
        <v>35.850521999999998</v>
      </c>
      <c r="W292" s="22">
        <v>0</v>
      </c>
      <c r="X292" s="22">
        <v>0</v>
      </c>
      <c r="Y292" s="22">
        <v>0</v>
      </c>
    </row>
    <row r="293" spans="1:25" x14ac:dyDescent="0.25">
      <c r="A293" s="22" t="s">
        <v>123</v>
      </c>
      <c r="B293" s="22" t="s">
        <v>665</v>
      </c>
      <c r="C293" s="22" t="s">
        <v>698</v>
      </c>
      <c r="D293" s="22" t="s">
        <v>699</v>
      </c>
      <c r="E293" s="22"/>
      <c r="F293" s="22">
        <v>71633.644174999994</v>
      </c>
      <c r="G293" s="22">
        <v>0</v>
      </c>
      <c r="H293" s="22">
        <v>248.26817</v>
      </c>
      <c r="I293" s="22">
        <v>0</v>
      </c>
      <c r="J293" s="22">
        <v>0</v>
      </c>
      <c r="K293" s="22">
        <v>0</v>
      </c>
      <c r="L293" s="22"/>
      <c r="M293" s="22"/>
      <c r="N293" s="22">
        <v>72031.521840000001</v>
      </c>
      <c r="O293" s="22">
        <v>396.41472199999998</v>
      </c>
      <c r="P293" s="22"/>
      <c r="Q293" s="22">
        <v>0</v>
      </c>
      <c r="R293" s="22">
        <v>0</v>
      </c>
      <c r="S293" s="22">
        <v>0</v>
      </c>
      <c r="T293" s="22">
        <v>3351.2406980000001</v>
      </c>
      <c r="U293" s="22">
        <v>0</v>
      </c>
      <c r="V293" s="22">
        <v>8.1000680000000003</v>
      </c>
      <c r="W293" s="22">
        <v>0</v>
      </c>
      <c r="X293" s="22">
        <v>0</v>
      </c>
      <c r="Y293" s="22">
        <v>0</v>
      </c>
    </row>
    <row r="294" spans="1:25" x14ac:dyDescent="0.25">
      <c r="A294" s="22" t="s">
        <v>123</v>
      </c>
      <c r="B294" s="22" t="s">
        <v>665</v>
      </c>
      <c r="C294" s="22" t="s">
        <v>700</v>
      </c>
      <c r="D294" s="22" t="s">
        <v>701</v>
      </c>
      <c r="E294" s="22"/>
      <c r="F294" s="22">
        <v>178999.59</v>
      </c>
      <c r="G294" s="22">
        <v>0</v>
      </c>
      <c r="H294" s="22">
        <v>596.7115</v>
      </c>
      <c r="I294" s="22">
        <v>0</v>
      </c>
      <c r="J294" s="22">
        <v>0</v>
      </c>
      <c r="K294" s="22">
        <v>0</v>
      </c>
      <c r="L294" s="22"/>
      <c r="M294" s="22"/>
      <c r="N294" s="22">
        <v>109724.424</v>
      </c>
      <c r="O294" s="22">
        <v>551.76440000000002</v>
      </c>
      <c r="P294" s="22"/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11.562253999999999</v>
      </c>
      <c r="W294" s="22">
        <v>0</v>
      </c>
      <c r="X294" s="22">
        <v>0</v>
      </c>
      <c r="Y294" s="22">
        <v>0</v>
      </c>
    </row>
    <row r="295" spans="1:25" x14ac:dyDescent="0.25">
      <c r="A295" s="22" t="s">
        <v>123</v>
      </c>
      <c r="B295" s="22" t="s">
        <v>665</v>
      </c>
      <c r="C295" s="22" t="s">
        <v>702</v>
      </c>
      <c r="D295" s="22" t="s">
        <v>703</v>
      </c>
      <c r="E295" s="22"/>
      <c r="F295" s="22">
        <v>447038.69</v>
      </c>
      <c r="G295" s="22">
        <v>0</v>
      </c>
      <c r="H295" s="22">
        <v>895.60185000000001</v>
      </c>
      <c r="I295" s="22">
        <v>0</v>
      </c>
      <c r="J295" s="22">
        <v>0</v>
      </c>
      <c r="K295" s="22">
        <v>0</v>
      </c>
      <c r="L295" s="22"/>
      <c r="M295" s="22"/>
      <c r="N295" s="22">
        <v>453023.76</v>
      </c>
      <c r="O295" s="22">
        <v>1330.545216</v>
      </c>
      <c r="P295" s="22"/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27.515464000000001</v>
      </c>
      <c r="W295" s="22">
        <v>0</v>
      </c>
      <c r="X295" s="22">
        <v>0</v>
      </c>
      <c r="Y295" s="22">
        <v>0</v>
      </c>
    </row>
    <row r="296" spans="1:25" x14ac:dyDescent="0.25">
      <c r="A296" s="22" t="s">
        <v>123</v>
      </c>
      <c r="B296" s="22" t="s">
        <v>665</v>
      </c>
      <c r="C296" s="22" t="s">
        <v>704</v>
      </c>
      <c r="D296" s="22" t="s">
        <v>705</v>
      </c>
      <c r="E296" s="22"/>
      <c r="F296" s="22">
        <v>88028.368780000004</v>
      </c>
      <c r="G296" s="22">
        <v>0</v>
      </c>
      <c r="H296" s="22">
        <v>927.41</v>
      </c>
      <c r="I296" s="22">
        <v>0</v>
      </c>
      <c r="J296" s="22">
        <v>0</v>
      </c>
      <c r="K296" s="22">
        <v>0</v>
      </c>
      <c r="L296" s="22"/>
      <c r="M296" s="22"/>
      <c r="N296" s="22">
        <v>77549.432509999999</v>
      </c>
      <c r="O296" s="22">
        <v>307.37739800000003</v>
      </c>
      <c r="P296" s="22"/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6.2895260000000004</v>
      </c>
      <c r="W296" s="22">
        <v>0</v>
      </c>
      <c r="X296" s="22">
        <v>0</v>
      </c>
      <c r="Y296" s="22">
        <v>0</v>
      </c>
    </row>
    <row r="297" spans="1:25" x14ac:dyDescent="0.25">
      <c r="A297" s="22" t="s">
        <v>123</v>
      </c>
      <c r="B297" s="22" t="s">
        <v>665</v>
      </c>
      <c r="C297" s="22" t="s">
        <v>706</v>
      </c>
      <c r="D297" s="22" t="s">
        <v>707</v>
      </c>
      <c r="E297" s="22"/>
      <c r="F297" s="22">
        <v>63099.399773999998</v>
      </c>
      <c r="G297" s="22">
        <v>0</v>
      </c>
      <c r="H297" s="22">
        <v>0</v>
      </c>
      <c r="I297" s="22">
        <v>0</v>
      </c>
      <c r="J297" s="22">
        <v>0</v>
      </c>
      <c r="K297" s="22">
        <v>7844</v>
      </c>
      <c r="L297" s="22"/>
      <c r="M297" s="22"/>
      <c r="N297" s="22">
        <v>44016.055886000002</v>
      </c>
      <c r="O297" s="22">
        <v>249.14089899999999</v>
      </c>
      <c r="P297" s="22"/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5.0854819999999998</v>
      </c>
      <c r="W297" s="22">
        <v>0</v>
      </c>
      <c r="X297" s="22">
        <v>0</v>
      </c>
      <c r="Y297" s="22">
        <v>0</v>
      </c>
    </row>
    <row r="298" spans="1:25" x14ac:dyDescent="0.25">
      <c r="A298" s="22" t="s">
        <v>123</v>
      </c>
      <c r="B298" s="22" t="s">
        <v>665</v>
      </c>
      <c r="C298" s="22" t="s">
        <v>708</v>
      </c>
      <c r="D298" s="22" t="s">
        <v>709</v>
      </c>
      <c r="E298" s="22"/>
      <c r="F298" s="22">
        <v>91713.845660000006</v>
      </c>
      <c r="G298" s="22">
        <v>0</v>
      </c>
      <c r="H298" s="22">
        <v>162.74238700000001</v>
      </c>
      <c r="I298" s="22">
        <v>0</v>
      </c>
      <c r="J298" s="22">
        <v>0</v>
      </c>
      <c r="K298" s="22">
        <v>0</v>
      </c>
      <c r="L298" s="22"/>
      <c r="M298" s="22"/>
      <c r="N298" s="22">
        <v>78941.221999999994</v>
      </c>
      <c r="O298" s="22">
        <v>213.04148900000001</v>
      </c>
      <c r="P298" s="22"/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4.372306</v>
      </c>
      <c r="W298" s="22">
        <v>0</v>
      </c>
      <c r="X298" s="22">
        <v>0</v>
      </c>
      <c r="Y298" s="22">
        <v>0</v>
      </c>
    </row>
    <row r="299" spans="1:25" x14ac:dyDescent="0.25">
      <c r="A299" s="22" t="s">
        <v>123</v>
      </c>
      <c r="B299" s="22" t="s">
        <v>665</v>
      </c>
      <c r="C299" s="22" t="s">
        <v>710</v>
      </c>
      <c r="D299" s="22" t="s">
        <v>711</v>
      </c>
      <c r="E299" s="22"/>
      <c r="F299" s="22">
        <v>467379.01193799998</v>
      </c>
      <c r="G299" s="22">
        <v>0</v>
      </c>
      <c r="H299" s="22">
        <v>9312.7865249999995</v>
      </c>
      <c r="I299" s="22">
        <v>0</v>
      </c>
      <c r="J299" s="22">
        <v>0</v>
      </c>
      <c r="K299" s="22">
        <v>15637</v>
      </c>
      <c r="L299" s="22"/>
      <c r="M299" s="22"/>
      <c r="N299" s="22">
        <v>263469.08068700001</v>
      </c>
      <c r="O299" s="22">
        <v>7492.6331129999999</v>
      </c>
      <c r="P299" s="22"/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38.104934</v>
      </c>
      <c r="W299" s="22">
        <v>0</v>
      </c>
      <c r="X299" s="22">
        <v>0</v>
      </c>
      <c r="Y299" s="22">
        <v>0</v>
      </c>
    </row>
    <row r="300" spans="1:25" x14ac:dyDescent="0.25">
      <c r="A300" s="22" t="s">
        <v>123</v>
      </c>
      <c r="B300" s="22" t="s">
        <v>665</v>
      </c>
      <c r="C300" s="22" t="s">
        <v>712</v>
      </c>
      <c r="D300" s="22" t="s">
        <v>713</v>
      </c>
      <c r="E300" s="22"/>
      <c r="F300" s="22">
        <v>133487.44446100001</v>
      </c>
      <c r="G300" s="22">
        <v>0</v>
      </c>
      <c r="H300" s="22">
        <v>519.61440500000003</v>
      </c>
      <c r="I300" s="22">
        <v>0</v>
      </c>
      <c r="J300" s="22">
        <v>0</v>
      </c>
      <c r="K300" s="22">
        <v>0</v>
      </c>
      <c r="L300" s="22"/>
      <c r="M300" s="22"/>
      <c r="N300" s="22">
        <v>146694.38927499999</v>
      </c>
      <c r="O300" s="22">
        <v>855.02309000000002</v>
      </c>
      <c r="P300" s="22"/>
      <c r="Q300" s="22">
        <v>0</v>
      </c>
      <c r="R300" s="22">
        <v>0</v>
      </c>
      <c r="S300" s="22">
        <v>0</v>
      </c>
      <c r="T300" s="22">
        <v>6313.5020400000003</v>
      </c>
      <c r="U300" s="22">
        <v>0</v>
      </c>
      <c r="V300" s="22">
        <v>17.228870000000001</v>
      </c>
      <c r="W300" s="22">
        <v>0</v>
      </c>
      <c r="X300" s="22">
        <v>0</v>
      </c>
      <c r="Y300" s="22">
        <v>0</v>
      </c>
    </row>
    <row r="301" spans="1:25" x14ac:dyDescent="0.25">
      <c r="A301" s="22" t="s">
        <v>123</v>
      </c>
      <c r="B301" s="22" t="s">
        <v>665</v>
      </c>
      <c r="C301" s="22" t="s">
        <v>714</v>
      </c>
      <c r="D301" s="22" t="s">
        <v>715</v>
      </c>
      <c r="E301" s="22"/>
      <c r="F301" s="22">
        <v>174796.25561699999</v>
      </c>
      <c r="G301" s="22">
        <v>0</v>
      </c>
      <c r="H301" s="22">
        <v>2985.8049999999998</v>
      </c>
      <c r="I301" s="22">
        <v>0</v>
      </c>
      <c r="J301" s="22">
        <v>0</v>
      </c>
      <c r="K301" s="22">
        <v>35154</v>
      </c>
      <c r="L301" s="22"/>
      <c r="M301" s="22"/>
      <c r="N301" s="22">
        <v>92314.987198999996</v>
      </c>
      <c r="O301" s="22">
        <v>525.99996899999996</v>
      </c>
      <c r="P301" s="22"/>
      <c r="Q301" s="22">
        <v>0</v>
      </c>
      <c r="R301" s="22">
        <v>0</v>
      </c>
      <c r="S301" s="22">
        <v>0</v>
      </c>
      <c r="T301" s="22">
        <v>7835.8611819999996</v>
      </c>
      <c r="U301" s="22">
        <v>0</v>
      </c>
      <c r="V301" s="22">
        <v>11.278028000000001</v>
      </c>
      <c r="W301" s="22">
        <v>0</v>
      </c>
      <c r="X301" s="22">
        <v>0</v>
      </c>
      <c r="Y301" s="22">
        <v>0</v>
      </c>
    </row>
    <row r="302" spans="1:25" x14ac:dyDescent="0.25">
      <c r="A302" s="22" t="s">
        <v>123</v>
      </c>
      <c r="B302" s="22" t="s">
        <v>665</v>
      </c>
      <c r="C302" s="22" t="s">
        <v>716</v>
      </c>
      <c r="D302" s="22" t="s">
        <v>717</v>
      </c>
      <c r="E302" s="22"/>
      <c r="F302" s="22">
        <v>498557.0208</v>
      </c>
      <c r="G302" s="22">
        <v>0</v>
      </c>
      <c r="H302" s="22">
        <v>1278.5397599999999</v>
      </c>
      <c r="I302" s="22">
        <v>0</v>
      </c>
      <c r="J302" s="22">
        <v>0</v>
      </c>
      <c r="K302" s="22">
        <v>0</v>
      </c>
      <c r="L302" s="22"/>
      <c r="M302" s="22"/>
      <c r="N302" s="22">
        <v>570081.40740000003</v>
      </c>
      <c r="O302" s="22">
        <v>2020.9158050000001</v>
      </c>
      <c r="P302" s="22"/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43.480609999999999</v>
      </c>
      <c r="W302" s="22">
        <v>0</v>
      </c>
      <c r="X302" s="22">
        <v>0</v>
      </c>
      <c r="Y302" s="22">
        <v>0</v>
      </c>
    </row>
    <row r="303" spans="1:25" x14ac:dyDescent="0.25">
      <c r="A303" s="22" t="s">
        <v>123</v>
      </c>
      <c r="B303" s="22" t="s">
        <v>665</v>
      </c>
      <c r="C303" s="22" t="s">
        <v>718</v>
      </c>
      <c r="D303" s="22" t="s">
        <v>719</v>
      </c>
      <c r="E303" s="22"/>
      <c r="F303" s="22">
        <v>169263.41866</v>
      </c>
      <c r="G303" s="22">
        <v>0</v>
      </c>
      <c r="H303" s="22">
        <v>778.88564599999995</v>
      </c>
      <c r="I303" s="22">
        <v>0</v>
      </c>
      <c r="J303" s="22">
        <v>0</v>
      </c>
      <c r="K303" s="22">
        <v>20209</v>
      </c>
      <c r="L303" s="22"/>
      <c r="M303" s="22"/>
      <c r="N303" s="22">
        <v>94725.364409999995</v>
      </c>
      <c r="O303" s="22">
        <v>648.74931000000004</v>
      </c>
      <c r="P303" s="22"/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12.871484000000001</v>
      </c>
      <c r="W303" s="22">
        <v>0</v>
      </c>
      <c r="X303" s="22">
        <v>0</v>
      </c>
      <c r="Y303" s="22">
        <v>0</v>
      </c>
    </row>
    <row r="304" spans="1:25" x14ac:dyDescent="0.25">
      <c r="A304" s="22" t="s">
        <v>123</v>
      </c>
      <c r="B304" s="22" t="s">
        <v>665</v>
      </c>
      <c r="C304" s="22" t="s">
        <v>720</v>
      </c>
      <c r="D304" s="22" t="s">
        <v>721</v>
      </c>
      <c r="E304" s="22"/>
      <c r="F304" s="22">
        <v>237808.92826799999</v>
      </c>
      <c r="G304" s="22">
        <v>0</v>
      </c>
      <c r="H304" s="22">
        <v>16262.011229</v>
      </c>
      <c r="I304" s="22">
        <v>0</v>
      </c>
      <c r="J304" s="22">
        <v>0</v>
      </c>
      <c r="K304" s="22">
        <v>48755</v>
      </c>
      <c r="L304" s="22"/>
      <c r="M304" s="22"/>
      <c r="N304" s="22">
        <v>193164.61910400001</v>
      </c>
      <c r="O304" s="22">
        <v>0</v>
      </c>
      <c r="P304" s="22"/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26.134618</v>
      </c>
      <c r="W304" s="22">
        <v>0</v>
      </c>
      <c r="X304" s="22">
        <v>0</v>
      </c>
      <c r="Y304" s="22">
        <v>0</v>
      </c>
    </row>
    <row r="305" spans="1:25" x14ac:dyDescent="0.25">
      <c r="A305" s="22" t="s">
        <v>123</v>
      </c>
      <c r="B305" s="22" t="s">
        <v>665</v>
      </c>
      <c r="C305" s="22" t="s">
        <v>722</v>
      </c>
      <c r="D305" s="22" t="s">
        <v>723</v>
      </c>
      <c r="E305" s="22"/>
      <c r="F305" s="22">
        <v>163467.55679999999</v>
      </c>
      <c r="G305" s="22">
        <v>0</v>
      </c>
      <c r="H305" s="22">
        <v>889.79125999999997</v>
      </c>
      <c r="I305" s="22">
        <v>0</v>
      </c>
      <c r="J305" s="22">
        <v>0</v>
      </c>
      <c r="K305" s="22">
        <v>0</v>
      </c>
      <c r="L305" s="22"/>
      <c r="M305" s="22"/>
      <c r="N305" s="22">
        <v>152103.20267999999</v>
      </c>
      <c r="O305" s="22">
        <v>840.01489000000004</v>
      </c>
      <c r="P305" s="22"/>
      <c r="Q305" s="22">
        <v>0</v>
      </c>
      <c r="R305" s="22">
        <v>0</v>
      </c>
      <c r="S305" s="22">
        <v>0</v>
      </c>
      <c r="T305" s="22">
        <v>6023.1594699999996</v>
      </c>
      <c r="U305" s="22">
        <v>0</v>
      </c>
      <c r="V305" s="22">
        <v>23.064081999999999</v>
      </c>
      <c r="W305" s="22">
        <v>0</v>
      </c>
      <c r="X305" s="22">
        <v>0</v>
      </c>
      <c r="Y305" s="22">
        <v>0</v>
      </c>
    </row>
    <row r="306" spans="1:25" x14ac:dyDescent="0.25">
      <c r="A306" s="22" t="s">
        <v>123</v>
      </c>
      <c r="B306" s="22" t="s">
        <v>665</v>
      </c>
      <c r="C306" s="22" t="s">
        <v>724</v>
      </c>
      <c r="D306" s="22" t="s">
        <v>725</v>
      </c>
      <c r="E306" s="22"/>
      <c r="F306" s="22">
        <v>31502.701759</v>
      </c>
      <c r="G306" s="22">
        <v>0</v>
      </c>
      <c r="H306" s="22">
        <v>680.974873</v>
      </c>
      <c r="I306" s="22">
        <v>0</v>
      </c>
      <c r="J306" s="22">
        <v>0</v>
      </c>
      <c r="K306" s="22">
        <v>0</v>
      </c>
      <c r="L306" s="22"/>
      <c r="M306" s="22"/>
      <c r="N306" s="22">
        <v>63067.203986</v>
      </c>
      <c r="O306" s="22">
        <v>265.99893500000002</v>
      </c>
      <c r="P306" s="22"/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5.7277880000000003</v>
      </c>
      <c r="W306" s="22">
        <v>0</v>
      </c>
      <c r="X306" s="22">
        <v>0</v>
      </c>
      <c r="Y306" s="22">
        <v>0</v>
      </c>
    </row>
    <row r="307" spans="1:25" x14ac:dyDescent="0.25">
      <c r="A307" s="22" t="s">
        <v>123</v>
      </c>
      <c r="B307" s="22" t="s">
        <v>665</v>
      </c>
      <c r="C307" s="22" t="s">
        <v>726</v>
      </c>
      <c r="D307" s="22" t="s">
        <v>727</v>
      </c>
      <c r="E307" s="22"/>
      <c r="F307" s="22">
        <v>295854.58154699998</v>
      </c>
      <c r="G307" s="22">
        <v>0</v>
      </c>
      <c r="H307" s="22">
        <v>1164.6565189999999</v>
      </c>
      <c r="I307" s="22">
        <v>0</v>
      </c>
      <c r="J307" s="22">
        <v>0</v>
      </c>
      <c r="K307" s="22">
        <v>4409</v>
      </c>
      <c r="L307" s="22"/>
      <c r="M307" s="22"/>
      <c r="N307" s="22">
        <v>246845.28178799999</v>
      </c>
      <c r="O307" s="22">
        <v>1419.8516279999999</v>
      </c>
      <c r="P307" s="22"/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29.511013999999999</v>
      </c>
      <c r="W307" s="22">
        <v>0</v>
      </c>
      <c r="X307" s="22">
        <v>0</v>
      </c>
      <c r="Y307" s="22">
        <v>0</v>
      </c>
    </row>
    <row r="308" spans="1:25" x14ac:dyDescent="0.25">
      <c r="A308" s="22" t="s">
        <v>123</v>
      </c>
      <c r="B308" s="22" t="s">
        <v>665</v>
      </c>
      <c r="C308" s="22" t="s">
        <v>728</v>
      </c>
      <c r="D308" s="22" t="s">
        <v>729</v>
      </c>
      <c r="E308" s="22"/>
      <c r="F308" s="22">
        <v>268439.05660000001</v>
      </c>
      <c r="G308" s="22">
        <v>0</v>
      </c>
      <c r="H308" s="22">
        <v>3313.4085</v>
      </c>
      <c r="I308" s="22">
        <v>0</v>
      </c>
      <c r="J308" s="22">
        <v>0</v>
      </c>
      <c r="K308" s="22">
        <v>0</v>
      </c>
      <c r="L308" s="22"/>
      <c r="M308" s="22"/>
      <c r="N308" s="22">
        <v>163101.4264</v>
      </c>
      <c r="O308" s="22">
        <v>1578.663</v>
      </c>
      <c r="P308" s="22"/>
      <c r="Q308" s="22">
        <v>0</v>
      </c>
      <c r="R308" s="22">
        <v>0</v>
      </c>
      <c r="S308" s="22">
        <v>0</v>
      </c>
      <c r="T308" s="22">
        <v>29305.601961</v>
      </c>
      <c r="U308" s="22">
        <v>0</v>
      </c>
      <c r="V308" s="22">
        <v>27.396104000000001</v>
      </c>
      <c r="W308" s="22">
        <v>0</v>
      </c>
      <c r="X308" s="22">
        <v>0</v>
      </c>
      <c r="Y308" s="22">
        <v>0</v>
      </c>
    </row>
    <row r="309" spans="1:25" x14ac:dyDescent="0.25">
      <c r="A309" s="22" t="s">
        <v>123</v>
      </c>
      <c r="B309" s="22" t="s">
        <v>665</v>
      </c>
      <c r="C309" s="22" t="s">
        <v>730</v>
      </c>
      <c r="D309" s="22" t="s">
        <v>731</v>
      </c>
      <c r="E309" s="22"/>
      <c r="F309" s="22">
        <v>157657.26329999999</v>
      </c>
      <c r="G309" s="22">
        <v>0</v>
      </c>
      <c r="H309" s="22">
        <v>541.04407600000002</v>
      </c>
      <c r="I309" s="22">
        <v>0</v>
      </c>
      <c r="J309" s="22">
        <v>0</v>
      </c>
      <c r="K309" s="22">
        <v>0</v>
      </c>
      <c r="L309" s="22"/>
      <c r="M309" s="22"/>
      <c r="N309" s="22">
        <v>162881.77299999999</v>
      </c>
      <c r="O309" s="22">
        <v>0</v>
      </c>
      <c r="P309" s="22"/>
      <c r="Q309" s="22">
        <v>0</v>
      </c>
      <c r="R309" s="22">
        <v>0</v>
      </c>
      <c r="S309" s="22">
        <v>0</v>
      </c>
      <c r="T309" s="22">
        <v>13208.666888</v>
      </c>
      <c r="U309" s="22">
        <v>0</v>
      </c>
      <c r="V309" s="22">
        <v>15.726426</v>
      </c>
      <c r="W309" s="22">
        <v>0</v>
      </c>
      <c r="X309" s="22">
        <v>0</v>
      </c>
      <c r="Y309" s="22">
        <v>0</v>
      </c>
    </row>
    <row r="310" spans="1:25" x14ac:dyDescent="0.25">
      <c r="A310" s="22" t="s">
        <v>123</v>
      </c>
      <c r="B310" s="22" t="s">
        <v>665</v>
      </c>
      <c r="C310" s="22" t="s">
        <v>732</v>
      </c>
      <c r="D310" s="22" t="s">
        <v>733</v>
      </c>
      <c r="E310" s="22"/>
      <c r="F310" s="22">
        <v>360392.70098999998</v>
      </c>
      <c r="G310" s="22">
        <v>0</v>
      </c>
      <c r="H310" s="22">
        <v>8641.2592949999998</v>
      </c>
      <c r="I310" s="22">
        <v>0</v>
      </c>
      <c r="J310" s="22">
        <v>0</v>
      </c>
      <c r="K310" s="22">
        <v>24325</v>
      </c>
      <c r="L310" s="22"/>
      <c r="M310" s="22"/>
      <c r="N310" s="22">
        <v>119451.89751</v>
      </c>
      <c r="O310" s="22">
        <v>2112.1244670000001</v>
      </c>
      <c r="P310" s="22"/>
      <c r="Q310" s="22">
        <v>0</v>
      </c>
      <c r="R310" s="22">
        <v>0</v>
      </c>
      <c r="S310" s="22">
        <v>0</v>
      </c>
      <c r="T310" s="22">
        <v>10223.331910000001</v>
      </c>
      <c r="U310" s="22">
        <v>0</v>
      </c>
      <c r="V310" s="22">
        <v>17.572776000000001</v>
      </c>
      <c r="W310" s="22">
        <v>0</v>
      </c>
      <c r="X310" s="22">
        <v>0</v>
      </c>
      <c r="Y310" s="22">
        <v>0</v>
      </c>
    </row>
    <row r="311" spans="1:25" x14ac:dyDescent="0.25">
      <c r="A311" s="22" t="s">
        <v>123</v>
      </c>
      <c r="B311" s="22" t="s">
        <v>665</v>
      </c>
      <c r="C311" s="22" t="s">
        <v>734</v>
      </c>
      <c r="D311" s="22" t="s">
        <v>735</v>
      </c>
      <c r="E311" s="22"/>
      <c r="F311" s="22">
        <v>494102.53637500003</v>
      </c>
      <c r="G311" s="22">
        <v>0</v>
      </c>
      <c r="H311" s="22">
        <v>21580.340199999999</v>
      </c>
      <c r="I311" s="22">
        <v>0</v>
      </c>
      <c r="J311" s="22">
        <v>0</v>
      </c>
      <c r="K311" s="22">
        <v>0</v>
      </c>
      <c r="L311" s="22"/>
      <c r="M311" s="22"/>
      <c r="N311" s="22">
        <v>454212.68476500001</v>
      </c>
      <c r="O311" s="22">
        <v>14223.260592000001</v>
      </c>
      <c r="P311" s="22"/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54.391606000000003</v>
      </c>
      <c r="W311" s="22">
        <v>0</v>
      </c>
      <c r="X311" s="22">
        <v>0</v>
      </c>
      <c r="Y311" s="22">
        <v>0</v>
      </c>
    </row>
    <row r="312" spans="1:25" x14ac:dyDescent="0.25">
      <c r="A312" s="22" t="s">
        <v>123</v>
      </c>
      <c r="B312" s="22" t="s">
        <v>665</v>
      </c>
      <c r="C312" s="22" t="s">
        <v>736</v>
      </c>
      <c r="D312" s="22" t="s">
        <v>737</v>
      </c>
      <c r="E312" s="22"/>
      <c r="F312" s="22">
        <v>206454.58499999999</v>
      </c>
      <c r="G312" s="22">
        <v>0</v>
      </c>
      <c r="H312" s="22">
        <v>439.94909999999999</v>
      </c>
      <c r="I312" s="22">
        <v>0</v>
      </c>
      <c r="J312" s="22">
        <v>0</v>
      </c>
      <c r="K312" s="22">
        <v>0</v>
      </c>
      <c r="L312" s="22"/>
      <c r="M312" s="22"/>
      <c r="N312" s="22">
        <v>235678.75</v>
      </c>
      <c r="O312" s="22">
        <v>723.20399999999995</v>
      </c>
      <c r="P312" s="22"/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14.986394000000001</v>
      </c>
      <c r="W312" s="22">
        <v>0</v>
      </c>
      <c r="X312" s="22">
        <v>0</v>
      </c>
      <c r="Y312" s="22">
        <v>0</v>
      </c>
    </row>
    <row r="313" spans="1:25" x14ac:dyDescent="0.25">
      <c r="A313" s="22" t="s">
        <v>123</v>
      </c>
      <c r="B313" s="22" t="s">
        <v>665</v>
      </c>
      <c r="C313" s="22" t="s">
        <v>738</v>
      </c>
      <c r="D313" s="22" t="s">
        <v>739</v>
      </c>
      <c r="E313" s="22"/>
      <c r="F313" s="22">
        <v>281210.36371300003</v>
      </c>
      <c r="G313" s="22">
        <v>0</v>
      </c>
      <c r="H313" s="22">
        <v>4085.524731</v>
      </c>
      <c r="I313" s="22">
        <v>0</v>
      </c>
      <c r="J313" s="22">
        <v>0</v>
      </c>
      <c r="K313" s="22">
        <v>6370</v>
      </c>
      <c r="L313" s="22"/>
      <c r="M313" s="22"/>
      <c r="N313" s="22">
        <v>144598.99523999999</v>
      </c>
      <c r="O313" s="22">
        <v>3897.9993810000001</v>
      </c>
      <c r="P313" s="22"/>
      <c r="Q313" s="22">
        <v>0</v>
      </c>
      <c r="R313" s="22">
        <v>0</v>
      </c>
      <c r="S313" s="22">
        <v>0</v>
      </c>
      <c r="T313" s="22">
        <v>12450.820095999999</v>
      </c>
      <c r="U313" s="22">
        <v>0</v>
      </c>
      <c r="V313" s="22">
        <v>27.543811999999999</v>
      </c>
      <c r="W313" s="22">
        <v>0</v>
      </c>
      <c r="X313" s="22">
        <v>0</v>
      </c>
      <c r="Y313" s="22">
        <v>0</v>
      </c>
    </row>
    <row r="314" spans="1:25" x14ac:dyDescent="0.25">
      <c r="A314" s="22" t="s">
        <v>123</v>
      </c>
      <c r="B314" s="22" t="s">
        <v>665</v>
      </c>
      <c r="C314" s="22" t="s">
        <v>740</v>
      </c>
      <c r="D314" s="22" t="s">
        <v>741</v>
      </c>
      <c r="E314" s="22"/>
      <c r="F314" s="22">
        <v>64845.352207999997</v>
      </c>
      <c r="G314" s="22">
        <v>0</v>
      </c>
      <c r="H314" s="22">
        <v>2339.01395</v>
      </c>
      <c r="I314" s="22">
        <v>0</v>
      </c>
      <c r="J314" s="22">
        <v>0</v>
      </c>
      <c r="K314" s="22">
        <v>0</v>
      </c>
      <c r="L314" s="22"/>
      <c r="M314" s="22"/>
      <c r="N314" s="22">
        <v>51663.722935999998</v>
      </c>
      <c r="O314" s="22">
        <v>1863.5440249999999</v>
      </c>
      <c r="P314" s="22"/>
      <c r="Q314" s="22">
        <v>0</v>
      </c>
      <c r="R314" s="22">
        <v>0</v>
      </c>
      <c r="S314" s="22">
        <v>0</v>
      </c>
      <c r="T314" s="22">
        <v>2623.7341970000002</v>
      </c>
      <c r="U314" s="22">
        <v>0</v>
      </c>
      <c r="V314" s="22">
        <v>9.9829720000000002</v>
      </c>
      <c r="W314" s="22">
        <v>0</v>
      </c>
      <c r="X314" s="22">
        <v>0</v>
      </c>
      <c r="Y314" s="22">
        <v>0</v>
      </c>
    </row>
    <row r="315" spans="1:25" x14ac:dyDescent="0.25">
      <c r="A315" s="22" t="s">
        <v>123</v>
      </c>
      <c r="B315" s="22" t="s">
        <v>665</v>
      </c>
      <c r="C315" s="22" t="s">
        <v>742</v>
      </c>
      <c r="D315" s="22" t="s">
        <v>743</v>
      </c>
      <c r="E315" s="22"/>
      <c r="F315" s="22">
        <v>178858.01858100001</v>
      </c>
      <c r="G315" s="22">
        <v>0</v>
      </c>
      <c r="H315" s="22">
        <v>2607.4551999999999</v>
      </c>
      <c r="I315" s="22">
        <v>0</v>
      </c>
      <c r="J315" s="22">
        <v>0</v>
      </c>
      <c r="K315" s="22">
        <v>0</v>
      </c>
      <c r="L315" s="22"/>
      <c r="M315" s="22"/>
      <c r="N315" s="22">
        <v>50387.000048000002</v>
      </c>
      <c r="O315" s="22">
        <v>466.00000599999998</v>
      </c>
      <c r="P315" s="22"/>
      <c r="Q315" s="22">
        <v>0</v>
      </c>
      <c r="R315" s="22">
        <v>0</v>
      </c>
      <c r="S315" s="22">
        <v>0</v>
      </c>
      <c r="T315" s="22">
        <v>4287.2698060000002</v>
      </c>
      <c r="U315" s="22">
        <v>0</v>
      </c>
      <c r="V315" s="22">
        <v>9.8889759999999995</v>
      </c>
      <c r="W315" s="22">
        <v>0</v>
      </c>
      <c r="X315" s="22">
        <v>0</v>
      </c>
      <c r="Y315" s="22">
        <v>0</v>
      </c>
    </row>
    <row r="316" spans="1:25" x14ac:dyDescent="0.25">
      <c r="A316" s="22" t="s">
        <v>123</v>
      </c>
      <c r="B316" s="22" t="s">
        <v>665</v>
      </c>
      <c r="C316" s="22" t="s">
        <v>744</v>
      </c>
      <c r="D316" s="22" t="s">
        <v>745</v>
      </c>
      <c r="E316" s="22"/>
      <c r="F316" s="22">
        <v>359048.96279999998</v>
      </c>
      <c r="G316" s="22">
        <v>0</v>
      </c>
      <c r="H316" s="22">
        <v>390.5154</v>
      </c>
      <c r="I316" s="22">
        <v>0</v>
      </c>
      <c r="J316" s="22">
        <v>0</v>
      </c>
      <c r="K316" s="22">
        <v>0</v>
      </c>
      <c r="L316" s="22"/>
      <c r="M316" s="22"/>
      <c r="N316" s="22">
        <v>357984.9142</v>
      </c>
      <c r="O316" s="22">
        <v>571.44539999999995</v>
      </c>
      <c r="P316" s="22"/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12.159800000000001</v>
      </c>
      <c r="W316" s="22">
        <v>0</v>
      </c>
      <c r="X316" s="22">
        <v>0</v>
      </c>
      <c r="Y316" s="22">
        <v>0</v>
      </c>
    </row>
    <row r="317" spans="1:25" x14ac:dyDescent="0.25">
      <c r="A317" s="22" t="s">
        <v>123</v>
      </c>
      <c r="B317" s="22" t="s">
        <v>665</v>
      </c>
      <c r="C317" s="22" t="s">
        <v>746</v>
      </c>
      <c r="D317" s="22" t="s">
        <v>747</v>
      </c>
      <c r="E317" s="22"/>
      <c r="F317" s="22">
        <v>218374.64</v>
      </c>
      <c r="G317" s="22">
        <v>0</v>
      </c>
      <c r="H317" s="22">
        <v>298.7296</v>
      </c>
      <c r="I317" s="22">
        <v>0</v>
      </c>
      <c r="J317" s="22">
        <v>0</v>
      </c>
      <c r="K317" s="22">
        <v>0</v>
      </c>
      <c r="L317" s="22"/>
      <c r="M317" s="22"/>
      <c r="N317" s="22">
        <v>152989.21</v>
      </c>
      <c r="O317" s="22">
        <v>294.38760000000002</v>
      </c>
      <c r="P317" s="22"/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6.4782640000000002</v>
      </c>
      <c r="W317" s="22">
        <v>0</v>
      </c>
      <c r="X317" s="22">
        <v>0</v>
      </c>
      <c r="Y317" s="22">
        <v>0</v>
      </c>
    </row>
    <row r="318" spans="1:25" x14ac:dyDescent="0.25">
      <c r="A318" s="22" t="s">
        <v>123</v>
      </c>
      <c r="B318" s="22" t="s">
        <v>665</v>
      </c>
      <c r="C318" s="22" t="s">
        <v>748</v>
      </c>
      <c r="D318" s="22" t="s">
        <v>749</v>
      </c>
      <c r="E318" s="22"/>
      <c r="F318" s="22">
        <v>214113.54527900001</v>
      </c>
      <c r="G318" s="22">
        <v>150.17453699999999</v>
      </c>
      <c r="H318" s="22">
        <v>2176.9762219999998</v>
      </c>
      <c r="I318" s="22">
        <v>0</v>
      </c>
      <c r="J318" s="22">
        <v>0</v>
      </c>
      <c r="K318" s="22">
        <v>9837</v>
      </c>
      <c r="L318" s="22"/>
      <c r="M318" s="22"/>
      <c r="N318" s="22">
        <v>73344.988079000002</v>
      </c>
      <c r="O318" s="22">
        <v>499.00008300000002</v>
      </c>
      <c r="P318" s="22"/>
      <c r="Q318" s="22">
        <v>0</v>
      </c>
      <c r="R318" s="22">
        <v>0</v>
      </c>
      <c r="S318" s="22">
        <v>0</v>
      </c>
      <c r="T318" s="22">
        <v>6230.0043189999997</v>
      </c>
      <c r="U318" s="22">
        <v>0</v>
      </c>
      <c r="V318" s="22">
        <v>10.852062</v>
      </c>
      <c r="W318" s="22">
        <v>0</v>
      </c>
      <c r="X318" s="22">
        <v>0</v>
      </c>
      <c r="Y318" s="22">
        <v>0</v>
      </c>
    </row>
    <row r="319" spans="1:25" x14ac:dyDescent="0.25">
      <c r="A319" s="22" t="s">
        <v>123</v>
      </c>
      <c r="B319" s="22" t="s">
        <v>665</v>
      </c>
      <c r="C319" s="22" t="s">
        <v>750</v>
      </c>
      <c r="D319" s="22" t="s">
        <v>751</v>
      </c>
      <c r="E319" s="22"/>
      <c r="F319" s="22">
        <v>94040.098866</v>
      </c>
      <c r="G319" s="22">
        <v>0</v>
      </c>
      <c r="H319" s="22">
        <v>401.51971800000001</v>
      </c>
      <c r="I319" s="22">
        <v>0</v>
      </c>
      <c r="J319" s="22">
        <v>0</v>
      </c>
      <c r="K319" s="22">
        <v>0</v>
      </c>
      <c r="L319" s="22"/>
      <c r="M319" s="22"/>
      <c r="N319" s="22">
        <v>88307.169223000004</v>
      </c>
      <c r="O319" s="22">
        <v>547.26975500000003</v>
      </c>
      <c r="P319" s="22"/>
      <c r="Q319" s="22">
        <v>0</v>
      </c>
      <c r="R319" s="22">
        <v>0</v>
      </c>
      <c r="S319" s="22">
        <v>0</v>
      </c>
      <c r="T319" s="22">
        <v>4484.376604</v>
      </c>
      <c r="U319" s="22">
        <v>0</v>
      </c>
      <c r="V319" s="22">
        <v>11.405594000000001</v>
      </c>
      <c r="W319" s="22">
        <v>0</v>
      </c>
      <c r="X319" s="22">
        <v>0</v>
      </c>
      <c r="Y319" s="22">
        <v>0</v>
      </c>
    </row>
    <row r="320" spans="1:25" x14ac:dyDescent="0.25">
      <c r="A320" s="22" t="s">
        <v>123</v>
      </c>
      <c r="B320" s="22" t="s">
        <v>665</v>
      </c>
      <c r="C320" s="22" t="s">
        <v>752</v>
      </c>
      <c r="D320" s="22" t="s">
        <v>753</v>
      </c>
      <c r="E320" s="22"/>
      <c r="F320" s="22">
        <v>328642.62145199999</v>
      </c>
      <c r="G320" s="22">
        <v>0</v>
      </c>
      <c r="H320" s="22">
        <v>0</v>
      </c>
      <c r="I320" s="22">
        <v>0</v>
      </c>
      <c r="J320" s="22">
        <v>1064.1311250000001</v>
      </c>
      <c r="K320" s="22">
        <v>183836</v>
      </c>
      <c r="L320" s="22"/>
      <c r="M320" s="22"/>
      <c r="N320" s="22">
        <v>194214.9142</v>
      </c>
      <c r="O320" s="22">
        <v>3304.5749999999998</v>
      </c>
      <c r="P320" s="22"/>
      <c r="Q320" s="22">
        <v>0</v>
      </c>
      <c r="R320" s="22">
        <v>0</v>
      </c>
      <c r="S320" s="22">
        <v>0</v>
      </c>
      <c r="T320" s="22">
        <v>16671.350640000001</v>
      </c>
      <c r="U320" s="22">
        <v>0</v>
      </c>
      <c r="V320" s="22">
        <v>14.416449999999999</v>
      </c>
      <c r="W320" s="22">
        <v>0</v>
      </c>
      <c r="X320" s="22">
        <v>0</v>
      </c>
      <c r="Y320" s="22">
        <v>0</v>
      </c>
    </row>
    <row r="321" spans="1:25" x14ac:dyDescent="0.25">
      <c r="A321" s="22" t="s">
        <v>123</v>
      </c>
      <c r="B321" s="22" t="s">
        <v>665</v>
      </c>
      <c r="C321" s="22" t="s">
        <v>754</v>
      </c>
      <c r="D321" s="22" t="s">
        <v>755</v>
      </c>
      <c r="E321" s="22"/>
      <c r="F321" s="22">
        <v>312156.02595899999</v>
      </c>
      <c r="G321" s="22">
        <v>0</v>
      </c>
      <c r="H321" s="22">
        <v>0</v>
      </c>
      <c r="I321" s="22">
        <v>0</v>
      </c>
      <c r="J321" s="22">
        <v>0</v>
      </c>
      <c r="K321" s="22">
        <v>101072.402745</v>
      </c>
      <c r="L321" s="22"/>
      <c r="M321" s="22"/>
      <c r="N321" s="22">
        <v>114206.866872</v>
      </c>
      <c r="O321" s="22">
        <v>837.97384499999998</v>
      </c>
      <c r="P321" s="22"/>
      <c r="Q321" s="22">
        <v>0</v>
      </c>
      <c r="R321" s="22">
        <v>0</v>
      </c>
      <c r="S321" s="22">
        <v>0</v>
      </c>
      <c r="T321" s="22">
        <v>9903.1383160000005</v>
      </c>
      <c r="U321" s="22">
        <v>0</v>
      </c>
      <c r="V321" s="22">
        <v>21.79439</v>
      </c>
      <c r="W321" s="22">
        <v>0</v>
      </c>
      <c r="X321" s="22">
        <v>0</v>
      </c>
      <c r="Y321" s="22">
        <v>0</v>
      </c>
    </row>
    <row r="322" spans="1:25" x14ac:dyDescent="0.25">
      <c r="A322" s="22" t="s">
        <v>123</v>
      </c>
      <c r="B322" s="22" t="s">
        <v>665</v>
      </c>
      <c r="C322" s="22" t="s">
        <v>756</v>
      </c>
      <c r="D322" s="22" t="s">
        <v>757</v>
      </c>
      <c r="E322" s="22"/>
      <c r="F322" s="22">
        <v>113030.67277600001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/>
      <c r="M322" s="22"/>
      <c r="N322" s="22">
        <v>79964.714099999997</v>
      </c>
      <c r="O322" s="22">
        <v>160.18199999999999</v>
      </c>
      <c r="P322" s="22"/>
      <c r="Q322" s="22">
        <v>6585.3899000000001</v>
      </c>
      <c r="R322" s="22">
        <v>0</v>
      </c>
      <c r="S322" s="22">
        <v>0</v>
      </c>
      <c r="T322" s="22">
        <v>0</v>
      </c>
      <c r="U322" s="22">
        <v>0</v>
      </c>
      <c r="V322" s="22">
        <v>3.6210840000000002</v>
      </c>
      <c r="W322" s="22">
        <v>0</v>
      </c>
      <c r="X322" s="22">
        <v>0</v>
      </c>
      <c r="Y322" s="22">
        <v>0</v>
      </c>
    </row>
    <row r="323" spans="1:25" x14ac:dyDescent="0.25">
      <c r="A323" s="22" t="s">
        <v>123</v>
      </c>
      <c r="B323" s="22" t="s">
        <v>665</v>
      </c>
      <c r="C323" s="22" t="s">
        <v>758</v>
      </c>
      <c r="D323" s="22" t="s">
        <v>759</v>
      </c>
      <c r="E323" s="22"/>
      <c r="F323" s="22">
        <v>79695.495779999997</v>
      </c>
      <c r="G323" s="22">
        <v>0</v>
      </c>
      <c r="H323" s="22">
        <v>280.40309999999999</v>
      </c>
      <c r="I323" s="22">
        <v>0</v>
      </c>
      <c r="J323" s="22">
        <v>0</v>
      </c>
      <c r="K323" s="22">
        <v>0</v>
      </c>
      <c r="L323" s="22"/>
      <c r="M323" s="22"/>
      <c r="N323" s="22">
        <v>98599.831460000001</v>
      </c>
      <c r="O323" s="22">
        <v>474.714</v>
      </c>
      <c r="P323" s="22"/>
      <c r="Q323" s="22">
        <v>0</v>
      </c>
      <c r="R323" s="22">
        <v>0</v>
      </c>
      <c r="S323" s="22">
        <v>0</v>
      </c>
      <c r="T323" s="22">
        <v>4857.4553599999999</v>
      </c>
      <c r="U323" s="22">
        <v>0</v>
      </c>
      <c r="V323" s="22">
        <v>10.00386</v>
      </c>
      <c r="W323" s="22">
        <v>0</v>
      </c>
      <c r="X323" s="22">
        <v>0</v>
      </c>
      <c r="Y323" s="22">
        <v>0</v>
      </c>
    </row>
    <row r="324" spans="1:25" x14ac:dyDescent="0.25">
      <c r="A324" s="22" t="s">
        <v>123</v>
      </c>
      <c r="B324" s="22" t="s">
        <v>665</v>
      </c>
      <c r="C324" s="22" t="s">
        <v>760</v>
      </c>
      <c r="D324" s="22" t="s">
        <v>761</v>
      </c>
      <c r="E324" s="22"/>
      <c r="F324" s="22">
        <v>258193.249778</v>
      </c>
      <c r="G324" s="22">
        <v>0</v>
      </c>
      <c r="H324" s="22">
        <v>2521.958854</v>
      </c>
      <c r="I324" s="22">
        <v>0</v>
      </c>
      <c r="J324" s="22">
        <v>0</v>
      </c>
      <c r="K324" s="22">
        <v>0</v>
      </c>
      <c r="L324" s="22"/>
      <c r="M324" s="22"/>
      <c r="N324" s="22">
        <v>12227.648440000001</v>
      </c>
      <c r="O324" s="22">
        <v>728.00000499999999</v>
      </c>
      <c r="P324" s="22"/>
      <c r="Q324" s="22">
        <v>0</v>
      </c>
      <c r="R324" s="22">
        <v>0</v>
      </c>
      <c r="S324" s="22">
        <v>0</v>
      </c>
      <c r="T324" s="22">
        <v>12273.007038</v>
      </c>
      <c r="U324" s="22">
        <v>0</v>
      </c>
      <c r="V324" s="22">
        <v>15.735378000000001</v>
      </c>
      <c r="W324" s="22">
        <v>0</v>
      </c>
      <c r="X324" s="22">
        <v>0</v>
      </c>
      <c r="Y324" s="22">
        <v>0</v>
      </c>
    </row>
    <row r="325" spans="1:25" x14ac:dyDescent="0.25">
      <c r="A325" s="22" t="s">
        <v>123</v>
      </c>
      <c r="B325" s="22" t="s">
        <v>665</v>
      </c>
      <c r="C325" s="22" t="s">
        <v>762</v>
      </c>
      <c r="D325" s="22" t="s">
        <v>763</v>
      </c>
      <c r="E325" s="22"/>
      <c r="F325" s="22">
        <v>179572.32113600001</v>
      </c>
      <c r="G325" s="22">
        <v>0</v>
      </c>
      <c r="H325" s="22">
        <v>1016.719184</v>
      </c>
      <c r="I325" s="22">
        <v>0</v>
      </c>
      <c r="J325" s="22">
        <v>0</v>
      </c>
      <c r="K325" s="22">
        <v>0</v>
      </c>
      <c r="L325" s="22"/>
      <c r="M325" s="22"/>
      <c r="N325" s="22">
        <v>126491.783436</v>
      </c>
      <c r="O325" s="22">
        <v>1033.203356</v>
      </c>
      <c r="P325" s="22"/>
      <c r="Q325" s="22">
        <v>0</v>
      </c>
      <c r="R325" s="22">
        <v>0</v>
      </c>
      <c r="S325" s="22">
        <v>0</v>
      </c>
      <c r="T325" s="22">
        <v>6123.3417600000002</v>
      </c>
      <c r="U325" s="22">
        <v>0</v>
      </c>
      <c r="V325" s="22">
        <v>20.807431999999999</v>
      </c>
      <c r="W325" s="22">
        <v>0</v>
      </c>
      <c r="X325" s="22">
        <v>0</v>
      </c>
      <c r="Y325" s="22">
        <v>0</v>
      </c>
    </row>
    <row r="326" spans="1:25" x14ac:dyDescent="0.25">
      <c r="A326" s="22" t="s">
        <v>123</v>
      </c>
      <c r="B326" s="22" t="s">
        <v>665</v>
      </c>
      <c r="C326" s="22" t="s">
        <v>764</v>
      </c>
      <c r="D326" s="22" t="s">
        <v>765</v>
      </c>
      <c r="E326" s="22"/>
      <c r="F326" s="22">
        <v>322758.37904799997</v>
      </c>
      <c r="G326" s="22">
        <v>0</v>
      </c>
      <c r="H326" s="22">
        <v>3579.2307249999999</v>
      </c>
      <c r="I326" s="22">
        <v>0</v>
      </c>
      <c r="J326" s="22">
        <v>0</v>
      </c>
      <c r="K326" s="22">
        <v>100624</v>
      </c>
      <c r="L326" s="22"/>
      <c r="M326" s="22"/>
      <c r="N326" s="22">
        <v>299519.89199999999</v>
      </c>
      <c r="O326" s="22">
        <v>2244.9349999999999</v>
      </c>
      <c r="P326" s="22"/>
      <c r="Q326" s="22">
        <v>0</v>
      </c>
      <c r="R326" s="22">
        <v>0</v>
      </c>
      <c r="S326" s="22">
        <v>0</v>
      </c>
      <c r="T326" s="22">
        <v>54353.094250000002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</row>
    <row r="327" spans="1:25" x14ac:dyDescent="0.25">
      <c r="A327" s="22" t="s">
        <v>123</v>
      </c>
      <c r="B327" s="22" t="s">
        <v>665</v>
      </c>
      <c r="C327" s="22" t="s">
        <v>766</v>
      </c>
      <c r="D327" s="22" t="s">
        <v>767</v>
      </c>
      <c r="E327" s="22"/>
      <c r="F327" s="22">
        <v>198999.756291</v>
      </c>
      <c r="G327" s="22">
        <v>0</v>
      </c>
      <c r="H327" s="22">
        <v>2654.0489889999999</v>
      </c>
      <c r="I327" s="22">
        <v>0</v>
      </c>
      <c r="J327" s="22">
        <v>0</v>
      </c>
      <c r="K327" s="22">
        <v>0</v>
      </c>
      <c r="L327" s="22"/>
      <c r="M327" s="22"/>
      <c r="N327" s="22">
        <v>90482.165273999999</v>
      </c>
      <c r="O327" s="22">
        <v>584.03964699999995</v>
      </c>
      <c r="P327" s="22"/>
      <c r="Q327" s="22">
        <v>0</v>
      </c>
      <c r="R327" s="22">
        <v>0</v>
      </c>
      <c r="S327" s="22">
        <v>0</v>
      </c>
      <c r="T327" s="22">
        <v>8062.2314740000002</v>
      </c>
      <c r="U327" s="22">
        <v>0</v>
      </c>
      <c r="V327" s="22">
        <v>12.489532000000001</v>
      </c>
      <c r="W327" s="22">
        <v>0</v>
      </c>
      <c r="X327" s="22">
        <v>0</v>
      </c>
      <c r="Y327" s="22">
        <v>0</v>
      </c>
    </row>
    <row r="328" spans="1:25" x14ac:dyDescent="0.25">
      <c r="A328" s="22" t="s">
        <v>123</v>
      </c>
      <c r="B328" s="22" t="s">
        <v>768</v>
      </c>
      <c r="C328" s="22" t="s">
        <v>1114</v>
      </c>
      <c r="D328" s="22" t="s">
        <v>1115</v>
      </c>
      <c r="E328" s="22"/>
      <c r="F328" s="22">
        <v>220410.01652999999</v>
      </c>
      <c r="G328" s="22">
        <v>0</v>
      </c>
      <c r="H328" s="22">
        <v>422192.24548400001</v>
      </c>
      <c r="I328" s="22">
        <v>0</v>
      </c>
      <c r="J328" s="22">
        <v>0</v>
      </c>
      <c r="K328" s="22">
        <v>0</v>
      </c>
      <c r="L328" s="22"/>
      <c r="M328" s="22"/>
      <c r="N328" s="22">
        <v>444600.05571300001</v>
      </c>
      <c r="O328" s="22">
        <v>233313.01704800001</v>
      </c>
      <c r="P328" s="22"/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51.687356000000001</v>
      </c>
      <c r="W328" s="22">
        <v>0</v>
      </c>
      <c r="X328" s="22">
        <v>0</v>
      </c>
      <c r="Y328" s="22">
        <v>0</v>
      </c>
    </row>
    <row r="329" spans="1:25" x14ac:dyDescent="0.25">
      <c r="A329" s="22" t="s">
        <v>123</v>
      </c>
      <c r="B329" s="22" t="s">
        <v>768</v>
      </c>
      <c r="C329" s="22" t="s">
        <v>1116</v>
      </c>
      <c r="D329" s="22" t="s">
        <v>1117</v>
      </c>
      <c r="E329" s="22"/>
      <c r="F329" s="22">
        <v>121792.2</v>
      </c>
      <c r="G329" s="22">
        <v>0</v>
      </c>
      <c r="H329" s="22">
        <v>4145648.6667689998</v>
      </c>
      <c r="I329" s="22">
        <v>0</v>
      </c>
      <c r="J329" s="22">
        <v>0</v>
      </c>
      <c r="K329" s="22">
        <v>0</v>
      </c>
      <c r="L329" s="22"/>
      <c r="M329" s="22"/>
      <c r="N329" s="22">
        <v>279775.61558400001</v>
      </c>
      <c r="O329" s="22">
        <v>2157391.5018259999</v>
      </c>
      <c r="P329" s="22"/>
      <c r="Q329" s="22">
        <v>0</v>
      </c>
      <c r="R329" s="22">
        <v>0</v>
      </c>
      <c r="S329" s="22">
        <v>0</v>
      </c>
      <c r="T329" s="22">
        <v>136799.754476</v>
      </c>
      <c r="U329" s="22">
        <v>0</v>
      </c>
      <c r="V329" s="22">
        <v>3208.7347380000001</v>
      </c>
      <c r="W329" s="22">
        <v>0</v>
      </c>
      <c r="X329" s="22">
        <v>0</v>
      </c>
      <c r="Y329" s="22">
        <v>0</v>
      </c>
    </row>
    <row r="330" spans="1:25" x14ac:dyDescent="0.25">
      <c r="A330" s="22" t="s">
        <v>123</v>
      </c>
      <c r="B330" s="22" t="s">
        <v>768</v>
      </c>
      <c r="C330" s="22" t="s">
        <v>769</v>
      </c>
      <c r="D330" s="22" t="s">
        <v>770</v>
      </c>
      <c r="E330" s="22"/>
      <c r="F330" s="22">
        <v>4194.6214819999996</v>
      </c>
      <c r="G330" s="22">
        <v>0</v>
      </c>
      <c r="H330" s="22">
        <v>34165.432106</v>
      </c>
      <c r="I330" s="22">
        <v>0</v>
      </c>
      <c r="J330" s="22">
        <v>0</v>
      </c>
      <c r="K330" s="22">
        <v>1325</v>
      </c>
      <c r="L330" s="22"/>
      <c r="M330" s="22"/>
      <c r="N330" s="22">
        <v>14940.212320000001</v>
      </c>
      <c r="O330" s="22">
        <v>199177.61235499999</v>
      </c>
      <c r="P330" s="22"/>
      <c r="Q330" s="22">
        <v>0</v>
      </c>
      <c r="R330" s="22">
        <v>0</v>
      </c>
      <c r="S330" s="22">
        <v>0</v>
      </c>
      <c r="T330" s="22">
        <v>13784.295325999999</v>
      </c>
      <c r="U330" s="22">
        <v>0</v>
      </c>
      <c r="V330" s="22">
        <v>2814.0507560000001</v>
      </c>
      <c r="W330" s="22">
        <v>0</v>
      </c>
      <c r="X330" s="22">
        <v>0</v>
      </c>
      <c r="Y330" s="22">
        <v>0</v>
      </c>
    </row>
    <row r="331" spans="1:25" x14ac:dyDescent="0.25">
      <c r="A331" s="22" t="s">
        <v>123</v>
      </c>
      <c r="B331" s="22" t="s">
        <v>768</v>
      </c>
      <c r="C331" s="22" t="s">
        <v>771</v>
      </c>
      <c r="D331" s="22" t="s">
        <v>772</v>
      </c>
      <c r="E331" s="22"/>
      <c r="F331" s="22">
        <v>605.58169499999997</v>
      </c>
      <c r="G331" s="22">
        <v>0</v>
      </c>
      <c r="H331" s="22">
        <v>9630.9540140000008</v>
      </c>
      <c r="I331" s="22">
        <v>0</v>
      </c>
      <c r="J331" s="22">
        <v>0</v>
      </c>
      <c r="K331" s="22">
        <v>75</v>
      </c>
      <c r="L331" s="22"/>
      <c r="M331" s="22"/>
      <c r="N331" s="22">
        <v>943.08002999999997</v>
      </c>
      <c r="O331" s="22">
        <v>23342.635496999999</v>
      </c>
      <c r="P331" s="22"/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55.863464</v>
      </c>
      <c r="W331" s="22">
        <v>0</v>
      </c>
      <c r="X331" s="22">
        <v>0</v>
      </c>
      <c r="Y331" s="22">
        <v>0</v>
      </c>
    </row>
    <row r="332" spans="1:25" x14ac:dyDescent="0.25">
      <c r="A332" s="22" t="s">
        <v>123</v>
      </c>
      <c r="B332" s="22" t="s">
        <v>768</v>
      </c>
      <c r="C332" s="22" t="s">
        <v>773</v>
      </c>
      <c r="D332" s="22" t="s">
        <v>774</v>
      </c>
      <c r="E332" s="22"/>
      <c r="F332" s="22">
        <v>24053.628417</v>
      </c>
      <c r="G332" s="22">
        <v>0</v>
      </c>
      <c r="H332" s="22">
        <v>12453.174327999999</v>
      </c>
      <c r="I332" s="22">
        <v>0</v>
      </c>
      <c r="J332" s="22">
        <v>0</v>
      </c>
      <c r="K332" s="22">
        <v>0</v>
      </c>
      <c r="L332" s="22"/>
      <c r="M332" s="22"/>
      <c r="N332" s="22">
        <v>6290.3196719999996</v>
      </c>
      <c r="O332" s="22">
        <v>4666.0290450000002</v>
      </c>
      <c r="P332" s="22"/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56.125309999999999</v>
      </c>
      <c r="W332" s="22">
        <v>0</v>
      </c>
      <c r="X332" s="22">
        <v>0</v>
      </c>
      <c r="Y332" s="22">
        <v>0</v>
      </c>
    </row>
    <row r="333" spans="1:25" x14ac:dyDescent="0.25">
      <c r="A333" s="22" t="s">
        <v>123</v>
      </c>
      <c r="B333" s="22" t="s">
        <v>768</v>
      </c>
      <c r="C333" s="22" t="s">
        <v>777</v>
      </c>
      <c r="D333" s="22" t="s">
        <v>778</v>
      </c>
      <c r="E333" s="22"/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/>
      <c r="M333" s="22"/>
      <c r="N333" s="22">
        <v>0</v>
      </c>
      <c r="O333" s="22">
        <v>0</v>
      </c>
      <c r="P333" s="22"/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</row>
    <row r="334" spans="1:25" x14ac:dyDescent="0.25">
      <c r="A334" s="22" t="s">
        <v>123</v>
      </c>
      <c r="B334" s="22" t="s">
        <v>779</v>
      </c>
      <c r="C334" s="22" t="s">
        <v>780</v>
      </c>
      <c r="D334" s="22" t="s">
        <v>781</v>
      </c>
      <c r="E334" s="22"/>
      <c r="F334" s="22">
        <v>1882135.11304</v>
      </c>
      <c r="G334" s="22">
        <v>3037680.6270400002</v>
      </c>
      <c r="H334" s="22">
        <v>31967152.170510001</v>
      </c>
      <c r="I334" s="22">
        <v>0</v>
      </c>
      <c r="J334" s="22">
        <v>5115352.5751679996</v>
      </c>
      <c r="K334" s="22">
        <v>5185308</v>
      </c>
      <c r="L334" s="22"/>
      <c r="M334" s="22"/>
      <c r="N334" s="22">
        <v>1588150.22254</v>
      </c>
      <c r="O334" s="22">
        <v>8958731.7495060004</v>
      </c>
      <c r="P334" s="22"/>
      <c r="Q334" s="22">
        <v>0</v>
      </c>
      <c r="R334" s="22">
        <v>0</v>
      </c>
      <c r="S334" s="22">
        <v>0</v>
      </c>
      <c r="T334" s="22">
        <v>1750664.742687</v>
      </c>
      <c r="U334" s="22">
        <v>0</v>
      </c>
      <c r="V334" s="22">
        <v>225743.24794</v>
      </c>
      <c r="W334" s="22">
        <v>0</v>
      </c>
      <c r="X334" s="22">
        <v>0</v>
      </c>
      <c r="Y334" s="22">
        <v>0</v>
      </c>
    </row>
    <row r="335" spans="1:25" x14ac:dyDescent="0.25">
      <c r="A335" s="22"/>
      <c r="B335" s="22"/>
      <c r="C335" s="22"/>
      <c r="D335" s="22" t="s">
        <v>1373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185AC-6FCD-4BD4-BCF9-919A11B9371A}">
  <dimension ref="A1:W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1334</v>
      </c>
      <c r="D1" s="20" t="s">
        <v>1374</v>
      </c>
    </row>
    <row r="2" spans="1:2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1336</v>
      </c>
      <c r="F2" s="21" t="s">
        <v>1337</v>
      </c>
      <c r="G2" s="21" t="s">
        <v>1093</v>
      </c>
      <c r="H2" s="21" t="s">
        <v>1338</v>
      </c>
      <c r="I2" s="21" t="s">
        <v>1339</v>
      </c>
      <c r="J2" s="21" t="s">
        <v>1180</v>
      </c>
      <c r="K2" s="21" t="s">
        <v>1340</v>
      </c>
      <c r="L2" s="21" t="s">
        <v>1341</v>
      </c>
      <c r="M2" s="21" t="s">
        <v>1342</v>
      </c>
      <c r="N2" s="21" t="s">
        <v>1343</v>
      </c>
      <c r="O2" s="21" t="s">
        <v>1289</v>
      </c>
      <c r="P2" s="21" t="s">
        <v>1344</v>
      </c>
      <c r="Q2" s="21" t="s">
        <v>1343</v>
      </c>
      <c r="R2" s="21" t="s">
        <v>1289</v>
      </c>
      <c r="S2" s="21" t="s">
        <v>1345</v>
      </c>
      <c r="T2" s="21" t="s">
        <v>1346</v>
      </c>
      <c r="U2" s="21" t="s">
        <v>1347</v>
      </c>
      <c r="V2" s="21" t="s">
        <v>1348</v>
      </c>
      <c r="W2" s="21" t="s">
        <v>1349</v>
      </c>
    </row>
    <row r="3" spans="1:23" x14ac:dyDescent="0.25">
      <c r="A3" s="21"/>
      <c r="B3" s="21"/>
      <c r="C3" s="21"/>
      <c r="D3" s="21" t="s">
        <v>88</v>
      </c>
      <c r="E3" s="21" t="s">
        <v>1352</v>
      </c>
      <c r="F3" s="21" t="s">
        <v>1353</v>
      </c>
      <c r="G3" s="21" t="s">
        <v>1354</v>
      </c>
      <c r="H3" s="21" t="s">
        <v>1355</v>
      </c>
      <c r="I3" s="21" t="s">
        <v>1356</v>
      </c>
      <c r="J3" s="21" t="s">
        <v>1357</v>
      </c>
      <c r="K3" s="21" t="s">
        <v>1358</v>
      </c>
      <c r="L3" s="21" t="s">
        <v>1359</v>
      </c>
      <c r="M3" s="21" t="s">
        <v>1360</v>
      </c>
      <c r="N3" s="21" t="s">
        <v>1361</v>
      </c>
      <c r="O3" s="21" t="s">
        <v>1362</v>
      </c>
      <c r="P3" s="21" t="s">
        <v>1363</v>
      </c>
      <c r="Q3" s="21" t="s">
        <v>1364</v>
      </c>
      <c r="R3" s="21" t="s">
        <v>1365</v>
      </c>
      <c r="S3" s="21" t="s">
        <v>1366</v>
      </c>
      <c r="T3" s="21" t="s">
        <v>1367</v>
      </c>
      <c r="U3" s="21" t="s">
        <v>1368</v>
      </c>
      <c r="V3" s="21" t="s">
        <v>1369</v>
      </c>
      <c r="W3" s="21" t="s">
        <v>1370</v>
      </c>
    </row>
    <row r="4" spans="1:23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/>
      <c r="F4" s="22">
        <v>12418068060</v>
      </c>
      <c r="G4" s="22">
        <v>0</v>
      </c>
      <c r="H4" s="22">
        <v>1986340590</v>
      </c>
      <c r="I4" s="22">
        <v>0</v>
      </c>
      <c r="J4" s="22">
        <v>0</v>
      </c>
      <c r="K4" s="22">
        <v>240385950</v>
      </c>
      <c r="L4" s="22"/>
      <c r="M4" s="22"/>
      <c r="N4" s="22">
        <v>11355082351</v>
      </c>
      <c r="O4" s="22">
        <v>1855628129</v>
      </c>
      <c r="P4" s="22"/>
      <c r="Q4" s="22">
        <v>1275364419</v>
      </c>
      <c r="R4" s="22">
        <v>143871711</v>
      </c>
      <c r="S4" s="22">
        <v>0</v>
      </c>
      <c r="T4" s="22">
        <v>14630529600</v>
      </c>
      <c r="U4" s="22">
        <v>0</v>
      </c>
      <c r="V4" s="22">
        <v>92551580</v>
      </c>
      <c r="W4" s="22">
        <v>0</v>
      </c>
    </row>
    <row r="5" spans="1:23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/>
      <c r="F5" s="22">
        <v>3367246690</v>
      </c>
      <c r="G5" s="22">
        <v>0</v>
      </c>
      <c r="H5" s="22">
        <v>249138250</v>
      </c>
      <c r="I5" s="22">
        <v>0</v>
      </c>
      <c r="J5" s="22">
        <v>0</v>
      </c>
      <c r="K5" s="22">
        <v>23756590</v>
      </c>
      <c r="L5" s="22"/>
      <c r="M5" s="22"/>
      <c r="N5" s="22">
        <v>3389120680</v>
      </c>
      <c r="O5" s="22">
        <v>250087910</v>
      </c>
      <c r="P5" s="22"/>
      <c r="Q5" s="22">
        <v>0</v>
      </c>
      <c r="R5" s="22">
        <v>0</v>
      </c>
      <c r="S5" s="22">
        <v>0</v>
      </c>
      <c r="T5" s="22">
        <v>0</v>
      </c>
      <c r="U5" s="22">
        <v>3639208590</v>
      </c>
      <c r="V5" s="22">
        <v>21529430</v>
      </c>
      <c r="W5" s="22">
        <v>0</v>
      </c>
    </row>
    <row r="6" spans="1:23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/>
      <c r="F6" s="22">
        <v>1101000900</v>
      </c>
      <c r="G6" s="22">
        <v>0</v>
      </c>
      <c r="H6" s="22">
        <v>314533490</v>
      </c>
      <c r="I6" s="22">
        <v>0</v>
      </c>
      <c r="J6" s="22">
        <v>0</v>
      </c>
      <c r="K6" s="22">
        <v>8326130</v>
      </c>
      <c r="L6" s="22"/>
      <c r="M6" s="22"/>
      <c r="N6" s="22">
        <v>1100180900</v>
      </c>
      <c r="O6" s="22">
        <v>320942620</v>
      </c>
      <c r="P6" s="22"/>
      <c r="Q6" s="22">
        <v>0</v>
      </c>
      <c r="R6" s="22">
        <v>0</v>
      </c>
      <c r="S6" s="22">
        <v>0</v>
      </c>
      <c r="T6" s="22">
        <v>0</v>
      </c>
      <c r="U6" s="22">
        <v>1422359520</v>
      </c>
      <c r="V6" s="22">
        <v>0</v>
      </c>
      <c r="W6" s="22">
        <v>27435450</v>
      </c>
    </row>
    <row r="7" spans="1:23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/>
      <c r="F7" s="22">
        <v>258699494988</v>
      </c>
      <c r="G7" s="22">
        <v>52835681</v>
      </c>
      <c r="H7" s="22">
        <v>56883119726</v>
      </c>
      <c r="I7" s="22">
        <v>0</v>
      </c>
      <c r="J7" s="22">
        <v>0</v>
      </c>
      <c r="K7" s="22">
        <v>0</v>
      </c>
      <c r="L7" s="22"/>
      <c r="M7" s="22"/>
      <c r="N7" s="22">
        <v>258422922347</v>
      </c>
      <c r="O7" s="22">
        <v>55891972235</v>
      </c>
      <c r="P7" s="22"/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</row>
    <row r="8" spans="1:23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/>
      <c r="F8" s="22">
        <v>2230257960</v>
      </c>
      <c r="G8" s="22">
        <v>363010</v>
      </c>
      <c r="H8" s="22">
        <v>644608200</v>
      </c>
      <c r="I8" s="22">
        <v>0</v>
      </c>
      <c r="J8" s="22">
        <v>76517620</v>
      </c>
      <c r="K8" s="22">
        <v>5217680</v>
      </c>
      <c r="L8" s="22"/>
      <c r="M8" s="22"/>
      <c r="N8" s="22">
        <v>2227950580</v>
      </c>
      <c r="O8" s="22">
        <v>640431640</v>
      </c>
      <c r="P8" s="22"/>
      <c r="Q8" s="22">
        <v>0</v>
      </c>
      <c r="R8" s="22">
        <v>0</v>
      </c>
      <c r="S8" s="22">
        <v>0</v>
      </c>
      <c r="T8" s="22">
        <v>0</v>
      </c>
      <c r="U8" s="22">
        <v>2868382220</v>
      </c>
      <c r="V8" s="22">
        <v>77715610</v>
      </c>
      <c r="W8" s="22">
        <v>0</v>
      </c>
    </row>
    <row r="9" spans="1:23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/>
      <c r="F9" s="22">
        <v>4690635930</v>
      </c>
      <c r="G9" s="22">
        <v>0</v>
      </c>
      <c r="H9" s="22">
        <v>215669780</v>
      </c>
      <c r="I9" s="22">
        <v>0</v>
      </c>
      <c r="J9" s="22">
        <v>600980</v>
      </c>
      <c r="K9" s="22">
        <v>186980300</v>
      </c>
      <c r="L9" s="22"/>
      <c r="M9" s="22"/>
      <c r="N9" s="22">
        <v>4858405220</v>
      </c>
      <c r="O9" s="22">
        <v>235481770</v>
      </c>
      <c r="P9" s="22"/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40608550</v>
      </c>
      <c r="W9" s="22">
        <v>0</v>
      </c>
    </row>
    <row r="10" spans="1:23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/>
      <c r="F10" s="22">
        <v>1603010680</v>
      </c>
      <c r="G10" s="22">
        <v>162300</v>
      </c>
      <c r="H10" s="22">
        <v>595585890</v>
      </c>
      <c r="I10" s="22">
        <v>0</v>
      </c>
      <c r="J10" s="22">
        <v>837160</v>
      </c>
      <c r="K10" s="22">
        <v>82921140</v>
      </c>
      <c r="L10" s="22"/>
      <c r="M10" s="22"/>
      <c r="N10" s="22">
        <v>1394420111</v>
      </c>
      <c r="O10" s="22">
        <v>222126852</v>
      </c>
      <c r="P10" s="22"/>
      <c r="Q10" s="22">
        <v>291579709</v>
      </c>
      <c r="R10" s="22">
        <v>372459138</v>
      </c>
      <c r="S10" s="22">
        <v>0</v>
      </c>
      <c r="T10" s="22">
        <v>2281422970</v>
      </c>
      <c r="U10" s="22">
        <v>0</v>
      </c>
      <c r="V10" s="22">
        <v>27303830</v>
      </c>
      <c r="W10" s="22">
        <v>0</v>
      </c>
    </row>
    <row r="11" spans="1:23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/>
      <c r="F11" s="22">
        <v>131284317914</v>
      </c>
      <c r="G11" s="22">
        <v>66153860</v>
      </c>
      <c r="H11" s="22">
        <v>41521457661</v>
      </c>
      <c r="I11" s="22">
        <v>0</v>
      </c>
      <c r="J11" s="22">
        <v>757013947</v>
      </c>
      <c r="K11" s="22">
        <v>15601381376</v>
      </c>
      <c r="L11" s="22"/>
      <c r="M11" s="22"/>
      <c r="N11" s="22">
        <v>146548495284</v>
      </c>
      <c r="O11" s="22">
        <v>40131302357</v>
      </c>
      <c r="P11" s="22"/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</row>
    <row r="12" spans="1:23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/>
      <c r="F12" s="22">
        <v>4022544660</v>
      </c>
      <c r="G12" s="22">
        <v>0</v>
      </c>
      <c r="H12" s="22">
        <v>1375988570</v>
      </c>
      <c r="I12" s="22">
        <v>0</v>
      </c>
      <c r="J12" s="22">
        <v>1909343860</v>
      </c>
      <c r="K12" s="22">
        <v>30933050</v>
      </c>
      <c r="L12" s="22"/>
      <c r="M12" s="22"/>
      <c r="N12" s="22">
        <v>3568318507</v>
      </c>
      <c r="O12" s="22">
        <v>1144760235</v>
      </c>
      <c r="P12" s="22"/>
      <c r="Q12" s="22">
        <v>474140153</v>
      </c>
      <c r="R12" s="22">
        <v>144530505</v>
      </c>
      <c r="S12" s="22">
        <v>0</v>
      </c>
      <c r="T12" s="22">
        <v>0</v>
      </c>
      <c r="U12" s="22">
        <v>7272291310</v>
      </c>
      <c r="V12" s="22">
        <v>1919321100</v>
      </c>
      <c r="W12" s="22">
        <v>0</v>
      </c>
    </row>
    <row r="13" spans="1:23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/>
      <c r="F13" s="22">
        <v>6520244470</v>
      </c>
      <c r="G13" s="22">
        <v>1607350</v>
      </c>
      <c r="H13" s="22">
        <v>3029794590</v>
      </c>
      <c r="I13" s="22">
        <v>0</v>
      </c>
      <c r="J13" s="22">
        <v>40341140</v>
      </c>
      <c r="K13" s="22">
        <v>618109500</v>
      </c>
      <c r="L13" s="22"/>
      <c r="M13" s="22"/>
      <c r="N13" s="22">
        <v>6231887387</v>
      </c>
      <c r="O13" s="22">
        <v>2697367903</v>
      </c>
      <c r="P13" s="22"/>
      <c r="Q13" s="22">
        <v>785756983</v>
      </c>
      <c r="R13" s="22">
        <v>386643387</v>
      </c>
      <c r="S13" s="22">
        <v>0</v>
      </c>
      <c r="T13" s="22">
        <v>10162970450</v>
      </c>
      <c r="U13" s="22">
        <v>0</v>
      </c>
      <c r="V13" s="22">
        <v>229385130</v>
      </c>
      <c r="W13" s="22">
        <v>0</v>
      </c>
    </row>
    <row r="14" spans="1:23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/>
      <c r="F14" s="22">
        <v>1571118020</v>
      </c>
      <c r="G14" s="22">
        <v>0</v>
      </c>
      <c r="H14" s="22">
        <v>355360290</v>
      </c>
      <c r="I14" s="22">
        <v>0</v>
      </c>
      <c r="J14" s="22">
        <v>2336970</v>
      </c>
      <c r="K14" s="22">
        <v>0</v>
      </c>
      <c r="L14" s="22"/>
      <c r="M14" s="22"/>
      <c r="N14" s="22">
        <v>1510600690</v>
      </c>
      <c r="O14" s="22">
        <v>342974650</v>
      </c>
      <c r="P14" s="22"/>
      <c r="Q14" s="22">
        <v>53880500</v>
      </c>
      <c r="R14" s="22">
        <v>244000</v>
      </c>
      <c r="S14" s="22">
        <v>0</v>
      </c>
      <c r="T14" s="22">
        <v>1916624280</v>
      </c>
      <c r="U14" s="22">
        <v>0</v>
      </c>
      <c r="V14" s="22">
        <v>19092350</v>
      </c>
      <c r="W14" s="22">
        <v>0</v>
      </c>
    </row>
    <row r="15" spans="1:23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/>
      <c r="F15" s="22">
        <v>4675036460</v>
      </c>
      <c r="G15" s="22">
        <v>0</v>
      </c>
      <c r="H15" s="22">
        <v>2208180070</v>
      </c>
      <c r="I15" s="22">
        <v>0</v>
      </c>
      <c r="J15" s="22">
        <v>88253990</v>
      </c>
      <c r="K15" s="22">
        <v>0</v>
      </c>
      <c r="L15" s="22"/>
      <c r="M15" s="22"/>
      <c r="N15" s="22">
        <v>3945593983</v>
      </c>
      <c r="O15" s="22">
        <v>1861170473</v>
      </c>
      <c r="P15" s="22"/>
      <c r="Q15" s="22">
        <v>406035422</v>
      </c>
      <c r="R15" s="22">
        <v>107840218</v>
      </c>
      <c r="S15" s="22">
        <v>0</v>
      </c>
      <c r="T15" s="22">
        <v>6332197005</v>
      </c>
      <c r="U15" s="22">
        <v>0</v>
      </c>
      <c r="V15" s="22">
        <v>63092110</v>
      </c>
      <c r="W15" s="22">
        <v>0</v>
      </c>
    </row>
    <row r="16" spans="1:23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/>
      <c r="F16" s="22">
        <v>11941782780</v>
      </c>
      <c r="G16" s="22">
        <v>2366900</v>
      </c>
      <c r="H16" s="22">
        <v>3098968000</v>
      </c>
      <c r="I16" s="22">
        <v>0</v>
      </c>
      <c r="J16" s="22">
        <v>327171970</v>
      </c>
      <c r="K16" s="22">
        <v>634702190</v>
      </c>
      <c r="L16" s="22"/>
      <c r="M16" s="22"/>
      <c r="N16" s="22">
        <v>12532102120</v>
      </c>
      <c r="O16" s="22">
        <v>3049651630</v>
      </c>
      <c r="P16" s="22"/>
      <c r="Q16" s="22">
        <v>0</v>
      </c>
      <c r="R16" s="22">
        <v>0</v>
      </c>
      <c r="S16" s="22">
        <v>0</v>
      </c>
      <c r="T16" s="22">
        <v>0</v>
      </c>
      <c r="U16" s="22">
        <v>15581753750</v>
      </c>
      <c r="V16" s="22">
        <v>301372330</v>
      </c>
      <c r="W16" s="22">
        <v>0</v>
      </c>
    </row>
    <row r="17" spans="1:23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/>
      <c r="F17" s="22">
        <v>3089518490</v>
      </c>
      <c r="G17" s="22">
        <v>0</v>
      </c>
      <c r="H17" s="22">
        <v>1560782300</v>
      </c>
      <c r="I17" s="22">
        <v>0</v>
      </c>
      <c r="J17" s="22">
        <v>0</v>
      </c>
      <c r="K17" s="22">
        <v>7438850</v>
      </c>
      <c r="L17" s="22"/>
      <c r="M17" s="22"/>
      <c r="N17" s="22">
        <v>2639419272</v>
      </c>
      <c r="O17" s="22">
        <v>1298891049</v>
      </c>
      <c r="P17" s="22"/>
      <c r="Q17" s="22">
        <v>448680668</v>
      </c>
      <c r="R17" s="22">
        <v>63632201</v>
      </c>
      <c r="S17" s="22">
        <v>0</v>
      </c>
      <c r="T17" s="22">
        <v>0</v>
      </c>
      <c r="U17" s="22">
        <v>0</v>
      </c>
      <c r="V17" s="22">
        <v>256927950</v>
      </c>
      <c r="W17" s="22">
        <v>0</v>
      </c>
    </row>
    <row r="18" spans="1:23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/>
      <c r="F18" s="22">
        <v>7456353374</v>
      </c>
      <c r="G18" s="22">
        <v>1051000</v>
      </c>
      <c r="H18" s="22">
        <v>2038617038</v>
      </c>
      <c r="I18" s="22">
        <v>0</v>
      </c>
      <c r="J18" s="22">
        <v>0</v>
      </c>
      <c r="K18" s="22">
        <v>391393709</v>
      </c>
      <c r="L18" s="22"/>
      <c r="M18" s="22"/>
      <c r="N18" s="22">
        <v>6560540022</v>
      </c>
      <c r="O18" s="22">
        <v>1568775453</v>
      </c>
      <c r="P18" s="22"/>
      <c r="Q18" s="22">
        <v>1270615661</v>
      </c>
      <c r="R18" s="22">
        <v>203685304</v>
      </c>
      <c r="S18" s="22">
        <v>0</v>
      </c>
      <c r="T18" s="22">
        <v>0</v>
      </c>
      <c r="U18" s="22">
        <v>9779816890</v>
      </c>
      <c r="V18" s="22">
        <v>339767100</v>
      </c>
      <c r="W18" s="22">
        <v>0</v>
      </c>
    </row>
    <row r="19" spans="1:23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/>
      <c r="F19" s="22">
        <v>10847270170</v>
      </c>
      <c r="G19" s="22">
        <v>1670800</v>
      </c>
      <c r="H19" s="22">
        <v>3904429390</v>
      </c>
      <c r="I19" s="22">
        <v>0</v>
      </c>
      <c r="J19" s="22">
        <v>34733100</v>
      </c>
      <c r="K19" s="22">
        <v>1065918290</v>
      </c>
      <c r="L19" s="22"/>
      <c r="M19" s="22"/>
      <c r="N19" s="22">
        <v>11870768280</v>
      </c>
      <c r="O19" s="22">
        <v>3713701470</v>
      </c>
      <c r="P19" s="22"/>
      <c r="Q19" s="22">
        <v>0</v>
      </c>
      <c r="R19" s="22">
        <v>0</v>
      </c>
      <c r="S19" s="22">
        <v>0</v>
      </c>
      <c r="T19" s="22">
        <v>15584469750</v>
      </c>
      <c r="U19" s="22">
        <v>0</v>
      </c>
      <c r="V19" s="22">
        <v>170875120</v>
      </c>
      <c r="W19" s="22">
        <v>0</v>
      </c>
    </row>
    <row r="20" spans="1:23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/>
      <c r="F20" s="22">
        <v>5399438160</v>
      </c>
      <c r="G20" s="22">
        <v>0</v>
      </c>
      <c r="H20" s="22">
        <v>1190915430</v>
      </c>
      <c r="I20" s="22">
        <v>0</v>
      </c>
      <c r="J20" s="22">
        <v>0</v>
      </c>
      <c r="K20" s="22">
        <v>257277470</v>
      </c>
      <c r="L20" s="22"/>
      <c r="M20" s="22"/>
      <c r="N20" s="22">
        <v>4949074199</v>
      </c>
      <c r="O20" s="22">
        <v>980552747</v>
      </c>
      <c r="P20" s="22"/>
      <c r="Q20" s="22">
        <v>704194391</v>
      </c>
      <c r="R20" s="22">
        <v>213043223</v>
      </c>
      <c r="S20" s="22">
        <v>0</v>
      </c>
      <c r="T20" s="22">
        <v>6846864560</v>
      </c>
      <c r="U20" s="22">
        <v>0</v>
      </c>
      <c r="V20" s="22">
        <v>49151320</v>
      </c>
      <c r="W20" s="22">
        <v>0</v>
      </c>
    </row>
    <row r="21" spans="1:23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/>
      <c r="F21" s="22">
        <v>11656582650</v>
      </c>
      <c r="G21" s="22">
        <v>0</v>
      </c>
      <c r="H21" s="22">
        <v>2026449480</v>
      </c>
      <c r="I21" s="22">
        <v>0</v>
      </c>
      <c r="J21" s="22">
        <v>0</v>
      </c>
      <c r="K21" s="22">
        <v>46799510</v>
      </c>
      <c r="L21" s="22"/>
      <c r="M21" s="22"/>
      <c r="N21" s="22">
        <v>9351928935</v>
      </c>
      <c r="O21" s="22">
        <v>1649421195</v>
      </c>
      <c r="P21" s="22"/>
      <c r="Q21" s="22">
        <v>2344540155</v>
      </c>
      <c r="R21" s="22">
        <v>367704705</v>
      </c>
      <c r="S21" s="22">
        <v>0</v>
      </c>
      <c r="T21" s="22">
        <v>0</v>
      </c>
      <c r="U21" s="22">
        <v>13716100190</v>
      </c>
      <c r="V21" s="22">
        <v>94676030</v>
      </c>
      <c r="W21" s="22">
        <v>0</v>
      </c>
    </row>
    <row r="22" spans="1:23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/>
      <c r="F22" s="22">
        <v>1017600440</v>
      </c>
      <c r="G22" s="22">
        <v>538490</v>
      </c>
      <c r="H22" s="22">
        <v>352220040</v>
      </c>
      <c r="I22" s="22">
        <v>0</v>
      </c>
      <c r="J22" s="22">
        <v>29223000</v>
      </c>
      <c r="K22" s="22">
        <v>0</v>
      </c>
      <c r="L22" s="22"/>
      <c r="M22" s="22"/>
      <c r="N22" s="22">
        <v>905939865</v>
      </c>
      <c r="O22" s="22">
        <v>329199185</v>
      </c>
      <c r="P22" s="22"/>
      <c r="Q22" s="22">
        <v>111284395</v>
      </c>
      <c r="R22" s="22">
        <v>18102955</v>
      </c>
      <c r="S22" s="22">
        <v>0</v>
      </c>
      <c r="T22" s="22">
        <v>1364526400</v>
      </c>
      <c r="U22" s="22">
        <v>0</v>
      </c>
      <c r="V22" s="22">
        <v>23070060</v>
      </c>
      <c r="W22" s="22">
        <v>0</v>
      </c>
    </row>
    <row r="23" spans="1:23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/>
      <c r="F23" s="22">
        <v>1083875350</v>
      </c>
      <c r="G23" s="22">
        <v>0</v>
      </c>
      <c r="H23" s="22">
        <v>62598870</v>
      </c>
      <c r="I23" s="22">
        <v>107871090</v>
      </c>
      <c r="J23" s="22">
        <v>0</v>
      </c>
      <c r="K23" s="22">
        <v>19759200</v>
      </c>
      <c r="L23" s="22"/>
      <c r="M23" s="22"/>
      <c r="N23" s="22">
        <v>1078799130</v>
      </c>
      <c r="O23" s="22">
        <v>173353040</v>
      </c>
      <c r="P23" s="22"/>
      <c r="Q23" s="22">
        <v>0</v>
      </c>
      <c r="R23" s="22">
        <v>0</v>
      </c>
      <c r="S23" s="22">
        <v>0</v>
      </c>
      <c r="T23" s="22">
        <v>1255230126</v>
      </c>
      <c r="U23" s="22">
        <v>0</v>
      </c>
      <c r="V23" s="22">
        <v>62595870</v>
      </c>
      <c r="W23" s="22">
        <v>0</v>
      </c>
    </row>
    <row r="24" spans="1:23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/>
      <c r="F24" s="22">
        <v>1114138140</v>
      </c>
      <c r="G24" s="22">
        <v>0</v>
      </c>
      <c r="H24" s="22">
        <v>737100120</v>
      </c>
      <c r="I24" s="22">
        <v>0</v>
      </c>
      <c r="J24" s="22">
        <v>17492380</v>
      </c>
      <c r="K24" s="22">
        <v>0</v>
      </c>
      <c r="L24" s="22"/>
      <c r="M24" s="22"/>
      <c r="N24" s="22">
        <v>1108126930</v>
      </c>
      <c r="O24" s="22">
        <v>734523990</v>
      </c>
      <c r="P24" s="22"/>
      <c r="Q24" s="22">
        <v>0</v>
      </c>
      <c r="R24" s="22">
        <v>0</v>
      </c>
      <c r="S24" s="22">
        <v>0</v>
      </c>
      <c r="T24" s="22">
        <v>1857663620</v>
      </c>
      <c r="U24" s="22">
        <v>0</v>
      </c>
      <c r="V24" s="22">
        <v>71128210</v>
      </c>
      <c r="W24" s="22">
        <v>0</v>
      </c>
    </row>
    <row r="25" spans="1:23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/>
      <c r="F25" s="22">
        <v>1282628530</v>
      </c>
      <c r="G25" s="22">
        <v>21941050</v>
      </c>
      <c r="H25" s="22">
        <v>1840818380</v>
      </c>
      <c r="I25" s="22">
        <v>0</v>
      </c>
      <c r="J25" s="22">
        <v>1801086730</v>
      </c>
      <c r="K25" s="22">
        <v>0</v>
      </c>
      <c r="L25" s="22"/>
      <c r="M25" s="22"/>
      <c r="N25" s="22">
        <v>1302227810</v>
      </c>
      <c r="O25" s="22">
        <v>1829142610</v>
      </c>
      <c r="P25" s="22"/>
      <c r="Q25" s="22">
        <v>0</v>
      </c>
      <c r="R25" s="22">
        <v>0</v>
      </c>
      <c r="S25" s="22">
        <v>0</v>
      </c>
      <c r="T25" s="22">
        <v>4932660150</v>
      </c>
      <c r="U25" s="22">
        <v>0</v>
      </c>
      <c r="V25" s="22">
        <v>3419053240</v>
      </c>
      <c r="W25" s="22">
        <v>0</v>
      </c>
    </row>
    <row r="26" spans="1:23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/>
      <c r="F26" s="22">
        <v>1215483520</v>
      </c>
      <c r="G26" s="22">
        <v>48007760</v>
      </c>
      <c r="H26" s="22">
        <v>1249858540</v>
      </c>
      <c r="I26" s="22">
        <v>0</v>
      </c>
      <c r="J26" s="22">
        <v>18359650</v>
      </c>
      <c r="K26" s="22">
        <v>0</v>
      </c>
      <c r="L26" s="22"/>
      <c r="M26" s="22"/>
      <c r="N26" s="22">
        <v>1258358410</v>
      </c>
      <c r="O26" s="22">
        <v>924360010</v>
      </c>
      <c r="P26" s="22"/>
      <c r="Q26" s="22">
        <v>0</v>
      </c>
      <c r="R26" s="22">
        <v>0</v>
      </c>
      <c r="S26" s="22">
        <v>0</v>
      </c>
      <c r="T26" s="22">
        <v>2517817900</v>
      </c>
      <c r="U26" s="22">
        <v>0</v>
      </c>
      <c r="V26" s="22">
        <v>984398520</v>
      </c>
      <c r="W26" s="22">
        <v>0</v>
      </c>
    </row>
    <row r="27" spans="1:23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/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/>
      <c r="M27" s="22"/>
      <c r="N27" s="22">
        <v>0</v>
      </c>
      <c r="O27" s="22">
        <v>0</v>
      </c>
      <c r="P27" s="22"/>
      <c r="Q27" s="22">
        <v>0</v>
      </c>
      <c r="R27" s="22">
        <v>0</v>
      </c>
      <c r="S27" s="22">
        <v>0</v>
      </c>
      <c r="T27" s="22">
        <v>0</v>
      </c>
      <c r="U27" s="22">
        <v>36626674000</v>
      </c>
      <c r="V27" s="22">
        <v>13536747000</v>
      </c>
      <c r="W27" s="22">
        <v>0</v>
      </c>
    </row>
    <row r="28" spans="1:23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/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/>
      <c r="M28" s="22"/>
      <c r="N28" s="22">
        <v>0</v>
      </c>
      <c r="O28" s="22">
        <v>0</v>
      </c>
      <c r="P28" s="22"/>
      <c r="Q28" s="22">
        <v>0</v>
      </c>
      <c r="R28" s="22">
        <v>0</v>
      </c>
      <c r="S28" s="22">
        <v>0</v>
      </c>
      <c r="T28" s="22">
        <v>0</v>
      </c>
      <c r="U28" s="22">
        <v>59391692659</v>
      </c>
      <c r="V28" s="22">
        <v>0</v>
      </c>
      <c r="W28" s="22">
        <v>0</v>
      </c>
    </row>
    <row r="29" spans="1:23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/>
      <c r="F29" s="22">
        <v>36022470</v>
      </c>
      <c r="G29" s="22">
        <v>34900430</v>
      </c>
      <c r="H29" s="22">
        <v>7802180</v>
      </c>
      <c r="I29" s="22">
        <v>1924920</v>
      </c>
      <c r="J29" s="22">
        <v>529130</v>
      </c>
      <c r="K29" s="22">
        <v>0</v>
      </c>
      <c r="L29" s="22"/>
      <c r="M29" s="22"/>
      <c r="N29" s="22">
        <v>70922900</v>
      </c>
      <c r="O29" s="22">
        <v>10785360</v>
      </c>
      <c r="P29" s="22"/>
      <c r="Q29" s="22">
        <v>0</v>
      </c>
      <c r="R29" s="22">
        <v>0</v>
      </c>
      <c r="S29" s="22">
        <v>0</v>
      </c>
      <c r="T29" s="22">
        <v>81708260</v>
      </c>
      <c r="U29" s="22">
        <v>0</v>
      </c>
      <c r="V29" s="22">
        <v>6225740</v>
      </c>
      <c r="W29" s="22">
        <v>0</v>
      </c>
    </row>
    <row r="30" spans="1:23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/>
      <c r="F30" s="22">
        <v>1070039040</v>
      </c>
      <c r="G30" s="22">
        <v>66424880</v>
      </c>
      <c r="H30" s="22">
        <v>666412500</v>
      </c>
      <c r="I30" s="22">
        <v>0</v>
      </c>
      <c r="J30" s="22">
        <v>79650</v>
      </c>
      <c r="K30" s="22">
        <v>675046810</v>
      </c>
      <c r="L30" s="22"/>
      <c r="M30" s="22"/>
      <c r="N30" s="22">
        <v>1136463920</v>
      </c>
      <c r="O30" s="22">
        <v>781846430</v>
      </c>
      <c r="P30" s="22"/>
      <c r="Q30" s="22">
        <v>0</v>
      </c>
      <c r="R30" s="22">
        <v>0</v>
      </c>
      <c r="S30" s="22">
        <v>0</v>
      </c>
      <c r="T30" s="22">
        <v>2476718060</v>
      </c>
      <c r="U30" s="22">
        <v>0</v>
      </c>
      <c r="V30" s="22">
        <v>1277631720</v>
      </c>
      <c r="W30" s="22">
        <v>0</v>
      </c>
    </row>
    <row r="31" spans="1:23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/>
      <c r="F31" s="22">
        <v>755406460</v>
      </c>
      <c r="G31" s="22">
        <v>61122980</v>
      </c>
      <c r="H31" s="22">
        <v>169922030</v>
      </c>
      <c r="I31" s="22">
        <v>0</v>
      </c>
      <c r="J31" s="22">
        <v>42146610</v>
      </c>
      <c r="K31" s="22">
        <v>0</v>
      </c>
      <c r="L31" s="22"/>
      <c r="M31" s="22"/>
      <c r="N31" s="22">
        <v>804645844</v>
      </c>
      <c r="O31" s="22">
        <v>169775280</v>
      </c>
      <c r="P31" s="22"/>
      <c r="Q31" s="22">
        <v>10057766</v>
      </c>
      <c r="R31" s="22">
        <v>46900</v>
      </c>
      <c r="S31" s="22">
        <v>0</v>
      </c>
      <c r="T31" s="22">
        <v>1026672400</v>
      </c>
      <c r="U31" s="22">
        <v>0</v>
      </c>
      <c r="V31" s="22">
        <v>169958460</v>
      </c>
      <c r="W31" s="22">
        <v>0</v>
      </c>
    </row>
    <row r="32" spans="1:23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/>
      <c r="F32" s="22">
        <v>687145370</v>
      </c>
      <c r="G32" s="22">
        <v>114731340</v>
      </c>
      <c r="H32" s="22">
        <v>102335660</v>
      </c>
      <c r="I32" s="22">
        <v>24760880</v>
      </c>
      <c r="J32" s="22">
        <v>9655730</v>
      </c>
      <c r="K32" s="22">
        <v>19646200</v>
      </c>
      <c r="L32" s="22"/>
      <c r="M32" s="22"/>
      <c r="N32" s="22">
        <v>821522910</v>
      </c>
      <c r="O32" s="22">
        <v>453765220</v>
      </c>
      <c r="P32" s="22"/>
      <c r="Q32" s="22">
        <v>0</v>
      </c>
      <c r="R32" s="22">
        <v>0</v>
      </c>
      <c r="S32" s="22">
        <v>0</v>
      </c>
      <c r="T32" s="22">
        <v>1350500740</v>
      </c>
      <c r="U32" s="22">
        <v>0</v>
      </c>
      <c r="V32" s="22">
        <v>394048120</v>
      </c>
      <c r="W32" s="22">
        <v>0</v>
      </c>
    </row>
    <row r="33" spans="1:23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/>
      <c r="F33" s="22">
        <v>584367080</v>
      </c>
      <c r="G33" s="22">
        <v>35908860</v>
      </c>
      <c r="H33" s="22">
        <v>962272760</v>
      </c>
      <c r="I33" s="22">
        <v>0</v>
      </c>
      <c r="J33" s="22">
        <v>347978740</v>
      </c>
      <c r="K33" s="22">
        <v>0</v>
      </c>
      <c r="L33" s="22"/>
      <c r="M33" s="22"/>
      <c r="N33" s="22">
        <v>619024050</v>
      </c>
      <c r="O33" s="22">
        <v>918094800</v>
      </c>
      <c r="P33" s="22"/>
      <c r="Q33" s="22">
        <v>0</v>
      </c>
      <c r="R33" s="22">
        <v>0</v>
      </c>
      <c r="S33" s="22">
        <v>0</v>
      </c>
      <c r="T33" s="22">
        <v>1844756130</v>
      </c>
      <c r="U33" s="22">
        <v>0</v>
      </c>
      <c r="V33" s="22">
        <v>1182327830</v>
      </c>
      <c r="W33" s="22">
        <v>0</v>
      </c>
    </row>
    <row r="34" spans="1:23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/>
      <c r="F34" s="22">
        <v>686635020</v>
      </c>
      <c r="G34" s="22">
        <v>0</v>
      </c>
      <c r="H34" s="22">
        <v>900287580</v>
      </c>
      <c r="I34" s="22">
        <v>0</v>
      </c>
      <c r="J34" s="22">
        <v>0</v>
      </c>
      <c r="K34" s="22">
        <v>0</v>
      </c>
      <c r="L34" s="22"/>
      <c r="M34" s="22"/>
      <c r="N34" s="22">
        <v>686353650</v>
      </c>
      <c r="O34" s="22">
        <v>457620270</v>
      </c>
      <c r="P34" s="22"/>
      <c r="Q34" s="22">
        <v>0</v>
      </c>
      <c r="R34" s="22">
        <v>0</v>
      </c>
      <c r="S34" s="22">
        <v>0</v>
      </c>
      <c r="T34" s="22">
        <v>1585861300</v>
      </c>
      <c r="U34" s="22">
        <v>0</v>
      </c>
      <c r="V34" s="22">
        <v>555706340</v>
      </c>
      <c r="W34" s="22">
        <v>0</v>
      </c>
    </row>
    <row r="35" spans="1:23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/>
      <c r="F35" s="22">
        <v>69232350</v>
      </c>
      <c r="G35" s="22">
        <v>50072400</v>
      </c>
      <c r="H35" s="22">
        <v>7963170</v>
      </c>
      <c r="I35" s="22">
        <v>3382990</v>
      </c>
      <c r="J35" s="22">
        <v>46824310</v>
      </c>
      <c r="K35" s="22">
        <v>111657320</v>
      </c>
      <c r="L35" s="22"/>
      <c r="M35" s="22"/>
      <c r="N35" s="22">
        <v>117677100</v>
      </c>
      <c r="O35" s="22">
        <v>124524860</v>
      </c>
      <c r="P35" s="22"/>
      <c r="Q35" s="22">
        <v>0</v>
      </c>
      <c r="R35" s="22">
        <v>0</v>
      </c>
      <c r="S35" s="22">
        <v>0</v>
      </c>
      <c r="T35" s="22">
        <v>286509870</v>
      </c>
      <c r="U35" s="22">
        <v>0</v>
      </c>
      <c r="V35" s="22">
        <v>158214940</v>
      </c>
      <c r="W35" s="22">
        <v>0</v>
      </c>
    </row>
    <row r="36" spans="1:23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/>
      <c r="F36" s="22">
        <v>1840901300</v>
      </c>
      <c r="G36" s="22">
        <v>63066110</v>
      </c>
      <c r="H36" s="22">
        <v>7223200</v>
      </c>
      <c r="I36" s="22">
        <v>77334800</v>
      </c>
      <c r="J36" s="22">
        <v>1676328060</v>
      </c>
      <c r="K36" s="22">
        <v>4505652640</v>
      </c>
      <c r="L36" s="22"/>
      <c r="M36" s="22"/>
      <c r="N36" s="22">
        <v>1726767899</v>
      </c>
      <c r="O36" s="22">
        <v>3236893895</v>
      </c>
      <c r="P36" s="22"/>
      <c r="Q36" s="22">
        <v>174828949</v>
      </c>
      <c r="R36" s="22">
        <v>12074355</v>
      </c>
      <c r="S36" s="22">
        <v>0</v>
      </c>
      <c r="T36" s="22">
        <v>5848499010</v>
      </c>
      <c r="U36" s="22">
        <v>2318482670</v>
      </c>
      <c r="V36" s="22">
        <v>5952651770</v>
      </c>
      <c r="W36" s="22">
        <v>0</v>
      </c>
    </row>
    <row r="37" spans="1:23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/>
      <c r="F37" s="22">
        <v>1053377820</v>
      </c>
      <c r="G37" s="22">
        <v>0</v>
      </c>
      <c r="H37" s="22">
        <v>1851361160</v>
      </c>
      <c r="I37" s="22">
        <v>104910780</v>
      </c>
      <c r="J37" s="22">
        <v>693075900</v>
      </c>
      <c r="K37" s="22">
        <v>5876230</v>
      </c>
      <c r="L37" s="22"/>
      <c r="M37" s="22"/>
      <c r="N37" s="22">
        <v>1052121620</v>
      </c>
      <c r="O37" s="22">
        <v>1946347060</v>
      </c>
      <c r="P37" s="22"/>
      <c r="Q37" s="22">
        <v>0</v>
      </c>
      <c r="R37" s="22">
        <v>0</v>
      </c>
      <c r="S37" s="22">
        <v>0</v>
      </c>
      <c r="T37" s="22">
        <v>3706712860</v>
      </c>
      <c r="U37" s="22">
        <v>0</v>
      </c>
      <c r="V37" s="22">
        <v>2539640090</v>
      </c>
      <c r="W37" s="22">
        <v>0</v>
      </c>
    </row>
    <row r="38" spans="1:23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/>
      <c r="F38" s="22">
        <v>1307841790</v>
      </c>
      <c r="G38" s="22">
        <v>140783730</v>
      </c>
      <c r="H38" s="22">
        <v>564124370</v>
      </c>
      <c r="I38" s="22">
        <v>0</v>
      </c>
      <c r="J38" s="22">
        <v>190516110</v>
      </c>
      <c r="K38" s="22">
        <v>0</v>
      </c>
      <c r="L38" s="22"/>
      <c r="M38" s="22"/>
      <c r="N38" s="22">
        <v>1448071290</v>
      </c>
      <c r="O38" s="22">
        <v>556506250</v>
      </c>
      <c r="P38" s="22"/>
      <c r="Q38" s="22">
        <v>554230</v>
      </c>
      <c r="R38" s="22">
        <v>0</v>
      </c>
      <c r="S38" s="22">
        <v>0</v>
      </c>
      <c r="T38" s="22">
        <v>0</v>
      </c>
      <c r="U38" s="22">
        <v>0</v>
      </c>
      <c r="V38" s="22">
        <v>399142890</v>
      </c>
      <c r="W38" s="22">
        <v>0</v>
      </c>
    </row>
    <row r="39" spans="1:23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/>
      <c r="F39" s="22">
        <v>557353890</v>
      </c>
      <c r="G39" s="22">
        <v>100728460</v>
      </c>
      <c r="H39" s="22">
        <v>97413160</v>
      </c>
      <c r="I39" s="22">
        <v>19051990</v>
      </c>
      <c r="J39" s="22">
        <v>14506280</v>
      </c>
      <c r="K39" s="22">
        <v>1429900</v>
      </c>
      <c r="L39" s="22"/>
      <c r="M39" s="22"/>
      <c r="N39" s="22">
        <v>656171960</v>
      </c>
      <c r="O39" s="22">
        <v>93501010</v>
      </c>
      <c r="P39" s="22"/>
      <c r="Q39" s="22">
        <v>0</v>
      </c>
      <c r="R39" s="22">
        <v>0</v>
      </c>
      <c r="S39" s="22">
        <v>0</v>
      </c>
      <c r="T39" s="22">
        <v>774067010</v>
      </c>
      <c r="U39" s="22">
        <v>0</v>
      </c>
      <c r="V39" s="22">
        <v>89061880</v>
      </c>
      <c r="W39" s="22">
        <v>0</v>
      </c>
    </row>
    <row r="40" spans="1:23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/>
      <c r="F40" s="22">
        <v>171974250</v>
      </c>
      <c r="G40" s="22">
        <v>40648650</v>
      </c>
      <c r="H40" s="22">
        <v>682268020</v>
      </c>
      <c r="I40" s="22">
        <v>0</v>
      </c>
      <c r="J40" s="22">
        <v>231328160</v>
      </c>
      <c r="K40" s="22">
        <v>0</v>
      </c>
      <c r="L40" s="22"/>
      <c r="M40" s="22"/>
      <c r="N40" s="22">
        <v>211171835</v>
      </c>
      <c r="O40" s="22">
        <v>681871300</v>
      </c>
      <c r="P40" s="22"/>
      <c r="Q40" s="22">
        <v>442605</v>
      </c>
      <c r="R40" s="22">
        <v>0</v>
      </c>
      <c r="S40" s="22">
        <v>0</v>
      </c>
      <c r="T40" s="22">
        <v>1124813900</v>
      </c>
      <c r="U40" s="22">
        <v>0</v>
      </c>
      <c r="V40" s="22">
        <v>888505080</v>
      </c>
      <c r="W40" s="22">
        <v>0</v>
      </c>
    </row>
    <row r="41" spans="1:23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/>
      <c r="F41" s="22">
        <v>1900475840</v>
      </c>
      <c r="G41" s="22">
        <v>58379130</v>
      </c>
      <c r="H41" s="22">
        <v>3661512120</v>
      </c>
      <c r="I41" s="22">
        <v>68662110</v>
      </c>
      <c r="J41" s="22">
        <v>2125582120</v>
      </c>
      <c r="K41" s="22">
        <v>0</v>
      </c>
      <c r="L41" s="22"/>
      <c r="M41" s="22"/>
      <c r="N41" s="22">
        <v>1954217120</v>
      </c>
      <c r="O41" s="22">
        <v>3726903380</v>
      </c>
      <c r="P41" s="22"/>
      <c r="Q41" s="22">
        <v>0</v>
      </c>
      <c r="R41" s="22">
        <v>0</v>
      </c>
      <c r="S41" s="22">
        <v>0</v>
      </c>
      <c r="T41" s="22">
        <v>7806702620</v>
      </c>
      <c r="U41" s="22">
        <v>0</v>
      </c>
      <c r="V41" s="22">
        <v>5679823480</v>
      </c>
      <c r="W41" s="22">
        <v>0</v>
      </c>
    </row>
    <row r="42" spans="1:23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/>
      <c r="F42" s="22">
        <v>1479479250</v>
      </c>
      <c r="G42" s="22">
        <v>151282150</v>
      </c>
      <c r="H42" s="22">
        <v>2430345520</v>
      </c>
      <c r="I42" s="22">
        <v>66375460</v>
      </c>
      <c r="J42" s="22">
        <v>890688720</v>
      </c>
      <c r="K42" s="22">
        <v>0</v>
      </c>
      <c r="L42" s="22"/>
      <c r="M42" s="22"/>
      <c r="N42" s="22">
        <v>1630761400</v>
      </c>
      <c r="O42" s="22">
        <v>2430345520</v>
      </c>
      <c r="P42" s="22"/>
      <c r="Q42" s="22">
        <v>0</v>
      </c>
      <c r="R42" s="22">
        <v>0</v>
      </c>
      <c r="S42" s="22">
        <v>0</v>
      </c>
      <c r="T42" s="22">
        <v>5018171100</v>
      </c>
      <c r="U42" s="22">
        <v>0</v>
      </c>
      <c r="V42" s="22">
        <v>0</v>
      </c>
      <c r="W42" s="22">
        <v>0</v>
      </c>
    </row>
    <row r="43" spans="1:23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/>
      <c r="F43" s="22">
        <v>163640950</v>
      </c>
      <c r="G43" s="22">
        <v>34548290</v>
      </c>
      <c r="H43" s="22">
        <v>159043100</v>
      </c>
      <c r="I43" s="22">
        <v>0</v>
      </c>
      <c r="J43" s="22">
        <v>0</v>
      </c>
      <c r="K43" s="22">
        <v>0</v>
      </c>
      <c r="L43" s="22"/>
      <c r="M43" s="22"/>
      <c r="N43" s="22">
        <v>160424879</v>
      </c>
      <c r="O43" s="22">
        <v>119319030</v>
      </c>
      <c r="P43" s="22"/>
      <c r="Q43" s="22">
        <v>37764361</v>
      </c>
      <c r="R43" s="22">
        <v>1259390</v>
      </c>
      <c r="S43" s="22">
        <v>0</v>
      </c>
      <c r="T43" s="22">
        <v>357232340</v>
      </c>
      <c r="U43" s="22">
        <v>0</v>
      </c>
      <c r="V43" s="22">
        <v>143569130</v>
      </c>
      <c r="W43" s="22">
        <v>0</v>
      </c>
    </row>
    <row r="44" spans="1:23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/>
      <c r="F44" s="22">
        <v>361399800</v>
      </c>
      <c r="G44" s="22">
        <v>164916120</v>
      </c>
      <c r="H44" s="22">
        <v>616290680</v>
      </c>
      <c r="I44" s="22">
        <v>0</v>
      </c>
      <c r="J44" s="22">
        <v>382657040</v>
      </c>
      <c r="K44" s="22">
        <v>17385940</v>
      </c>
      <c r="L44" s="22"/>
      <c r="M44" s="22"/>
      <c r="N44" s="22">
        <v>531197253</v>
      </c>
      <c r="O44" s="22">
        <v>603427155</v>
      </c>
      <c r="P44" s="22"/>
      <c r="Q44" s="22">
        <v>12504607</v>
      </c>
      <c r="R44" s="22">
        <v>7976895</v>
      </c>
      <c r="S44" s="22">
        <v>0</v>
      </c>
      <c r="T44" s="22">
        <v>1542649580</v>
      </c>
      <c r="U44" s="22">
        <v>922466940</v>
      </c>
      <c r="V44" s="22">
        <v>0</v>
      </c>
      <c r="W44" s="22">
        <v>0</v>
      </c>
    </row>
    <row r="45" spans="1:23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/>
      <c r="F45" s="22">
        <v>7657643040</v>
      </c>
      <c r="G45" s="22">
        <v>137299620</v>
      </c>
      <c r="H45" s="22">
        <v>1071348970</v>
      </c>
      <c r="I45" s="22">
        <v>0</v>
      </c>
      <c r="J45" s="22">
        <v>209524010</v>
      </c>
      <c r="K45" s="22">
        <v>0</v>
      </c>
      <c r="L45" s="22"/>
      <c r="M45" s="22"/>
      <c r="N45" s="22">
        <v>7015193284</v>
      </c>
      <c r="O45" s="22">
        <v>1042532428</v>
      </c>
      <c r="P45" s="22"/>
      <c r="Q45" s="22">
        <v>779678736</v>
      </c>
      <c r="R45" s="22">
        <v>28816543</v>
      </c>
      <c r="S45" s="22">
        <v>0</v>
      </c>
      <c r="T45" s="22">
        <v>9075745000</v>
      </c>
      <c r="U45" s="22">
        <v>0</v>
      </c>
      <c r="V45" s="22">
        <v>565156460</v>
      </c>
      <c r="W45" s="22">
        <v>0</v>
      </c>
    </row>
    <row r="46" spans="1:23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/>
      <c r="F46" s="22">
        <v>311044840</v>
      </c>
      <c r="G46" s="22">
        <v>196251420</v>
      </c>
      <c r="H46" s="22">
        <v>811803260</v>
      </c>
      <c r="I46" s="22">
        <v>0</v>
      </c>
      <c r="J46" s="22">
        <v>22244600</v>
      </c>
      <c r="K46" s="22">
        <v>0</v>
      </c>
      <c r="L46" s="22"/>
      <c r="M46" s="22"/>
      <c r="N46" s="22">
        <v>488744476</v>
      </c>
      <c r="O46" s="22">
        <v>231368830</v>
      </c>
      <c r="P46" s="22"/>
      <c r="Q46" s="22">
        <v>16339534</v>
      </c>
      <c r="R46" s="22">
        <v>2480900</v>
      </c>
      <c r="S46" s="22">
        <v>0</v>
      </c>
      <c r="T46" s="22">
        <v>0</v>
      </c>
      <c r="U46" s="22">
        <v>1341344120</v>
      </c>
      <c r="V46" s="22">
        <v>777358000</v>
      </c>
      <c r="W46" s="22">
        <v>0</v>
      </c>
    </row>
    <row r="47" spans="1:23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/>
      <c r="F47" s="22">
        <v>4282323440</v>
      </c>
      <c r="G47" s="22">
        <v>121090560</v>
      </c>
      <c r="H47" s="22">
        <v>3878810030</v>
      </c>
      <c r="I47" s="22">
        <v>0</v>
      </c>
      <c r="J47" s="22">
        <v>2048959270</v>
      </c>
      <c r="K47" s="22">
        <v>61600650</v>
      </c>
      <c r="L47" s="22"/>
      <c r="M47" s="22"/>
      <c r="N47" s="22">
        <v>4188834775</v>
      </c>
      <c r="O47" s="22">
        <v>3658287657</v>
      </c>
      <c r="P47" s="22"/>
      <c r="Q47" s="22">
        <v>254857845</v>
      </c>
      <c r="R47" s="22">
        <v>117955023</v>
      </c>
      <c r="S47" s="22">
        <v>0</v>
      </c>
      <c r="T47" s="22">
        <v>10389597950</v>
      </c>
      <c r="U47" s="22">
        <v>0</v>
      </c>
      <c r="V47" s="22">
        <v>4054611690</v>
      </c>
      <c r="W47" s="22">
        <v>0</v>
      </c>
    </row>
    <row r="48" spans="1:23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/>
      <c r="F48" s="22">
        <v>853925180</v>
      </c>
      <c r="G48" s="22">
        <v>0</v>
      </c>
      <c r="H48" s="22">
        <v>14554392600</v>
      </c>
      <c r="I48" s="22">
        <v>0</v>
      </c>
      <c r="J48" s="22">
        <v>0</v>
      </c>
      <c r="K48" s="22">
        <v>304533360</v>
      </c>
      <c r="L48" s="22"/>
      <c r="M48" s="22"/>
      <c r="N48" s="22">
        <v>1149572270</v>
      </c>
      <c r="O48" s="22">
        <v>7767655260</v>
      </c>
      <c r="P48" s="22"/>
      <c r="Q48" s="22">
        <v>0</v>
      </c>
      <c r="R48" s="22">
        <v>0</v>
      </c>
      <c r="S48" s="22">
        <v>0</v>
      </c>
      <c r="T48" s="22">
        <v>15701882760</v>
      </c>
      <c r="U48" s="22">
        <v>0</v>
      </c>
      <c r="V48" s="22">
        <v>14134322510</v>
      </c>
      <c r="W48" s="22">
        <v>8917227530</v>
      </c>
    </row>
    <row r="49" spans="1:23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/>
      <c r="F49" s="22">
        <v>597439800</v>
      </c>
      <c r="G49" s="22">
        <v>151695760</v>
      </c>
      <c r="H49" s="22">
        <v>975049760</v>
      </c>
      <c r="I49" s="22">
        <v>0</v>
      </c>
      <c r="J49" s="22">
        <v>386883560</v>
      </c>
      <c r="K49" s="22">
        <v>226230</v>
      </c>
      <c r="L49" s="22"/>
      <c r="M49" s="22"/>
      <c r="N49" s="22">
        <v>749135560</v>
      </c>
      <c r="O49" s="22">
        <v>975049760</v>
      </c>
      <c r="P49" s="22"/>
      <c r="Q49" s="22">
        <v>0</v>
      </c>
      <c r="R49" s="22">
        <v>0</v>
      </c>
      <c r="S49" s="22">
        <v>0</v>
      </c>
      <c r="T49" s="22">
        <v>2111068880</v>
      </c>
      <c r="U49" s="22">
        <v>0</v>
      </c>
      <c r="V49" s="22">
        <v>1272159750</v>
      </c>
      <c r="W49" s="22">
        <v>0</v>
      </c>
    </row>
    <row r="50" spans="1:23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/>
      <c r="F50" s="22">
        <v>1722700960</v>
      </c>
      <c r="G50" s="22">
        <v>57779990</v>
      </c>
      <c r="H50" s="22">
        <v>314317820</v>
      </c>
      <c r="I50" s="22">
        <v>26642900</v>
      </c>
      <c r="J50" s="22">
        <v>60807130</v>
      </c>
      <c r="K50" s="22">
        <v>72087180</v>
      </c>
      <c r="L50" s="22"/>
      <c r="M50" s="22"/>
      <c r="N50" s="22">
        <v>1847018250</v>
      </c>
      <c r="O50" s="22">
        <v>346510600</v>
      </c>
      <c r="P50" s="22"/>
      <c r="Q50" s="22">
        <v>0</v>
      </c>
      <c r="R50" s="22">
        <v>0</v>
      </c>
      <c r="S50" s="22">
        <v>0</v>
      </c>
      <c r="T50" s="22">
        <v>2254335980</v>
      </c>
      <c r="U50" s="22">
        <v>0</v>
      </c>
      <c r="V50" s="22">
        <v>327228260</v>
      </c>
      <c r="W50" s="22">
        <v>0</v>
      </c>
    </row>
    <row r="51" spans="1:23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/>
      <c r="F51" s="22">
        <v>2042112880</v>
      </c>
      <c r="G51" s="22">
        <v>126230410</v>
      </c>
      <c r="H51" s="22">
        <v>2029332070</v>
      </c>
      <c r="I51" s="22">
        <v>0</v>
      </c>
      <c r="J51" s="22">
        <v>3132961090</v>
      </c>
      <c r="K51" s="22">
        <v>0</v>
      </c>
      <c r="L51" s="22"/>
      <c r="M51" s="22"/>
      <c r="N51" s="22">
        <v>2167279760</v>
      </c>
      <c r="O51" s="22">
        <v>1921317090</v>
      </c>
      <c r="P51" s="22"/>
      <c r="Q51" s="22">
        <v>0</v>
      </c>
      <c r="R51" s="22">
        <v>0</v>
      </c>
      <c r="S51" s="22">
        <v>0</v>
      </c>
      <c r="T51" s="22">
        <v>7323004620</v>
      </c>
      <c r="U51" s="22">
        <v>0</v>
      </c>
      <c r="V51" s="22">
        <v>4636950860</v>
      </c>
      <c r="W51" s="22">
        <v>0</v>
      </c>
    </row>
    <row r="52" spans="1:23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/>
      <c r="F52" s="22">
        <v>495119960</v>
      </c>
      <c r="G52" s="22">
        <v>95319350</v>
      </c>
      <c r="H52" s="22">
        <v>631301420</v>
      </c>
      <c r="I52" s="22">
        <v>0</v>
      </c>
      <c r="J52" s="22">
        <v>0</v>
      </c>
      <c r="K52" s="22">
        <v>0</v>
      </c>
      <c r="L52" s="22"/>
      <c r="M52" s="22"/>
      <c r="N52" s="22">
        <v>590439310</v>
      </c>
      <c r="O52" s="22">
        <v>540987570</v>
      </c>
      <c r="P52" s="22"/>
      <c r="Q52" s="22">
        <v>0</v>
      </c>
      <c r="R52" s="22">
        <v>0</v>
      </c>
      <c r="S52" s="22">
        <v>0</v>
      </c>
      <c r="T52" s="22">
        <v>1221740730</v>
      </c>
      <c r="U52" s="22">
        <v>0</v>
      </c>
      <c r="V52" s="22">
        <v>496739820</v>
      </c>
      <c r="W52" s="22">
        <v>0</v>
      </c>
    </row>
    <row r="53" spans="1:23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/>
      <c r="F53" s="22">
        <v>3049244890</v>
      </c>
      <c r="G53" s="22">
        <v>85376310</v>
      </c>
      <c r="H53" s="22">
        <v>5940587780</v>
      </c>
      <c r="I53" s="22">
        <v>0</v>
      </c>
      <c r="J53" s="22">
        <v>166868360</v>
      </c>
      <c r="K53" s="22">
        <v>0</v>
      </c>
      <c r="L53" s="22"/>
      <c r="M53" s="22"/>
      <c r="N53" s="22">
        <v>3134439350</v>
      </c>
      <c r="O53" s="22">
        <v>5345012820</v>
      </c>
      <c r="P53" s="22"/>
      <c r="Q53" s="22">
        <v>0</v>
      </c>
      <c r="R53" s="22">
        <v>0</v>
      </c>
      <c r="S53" s="22">
        <v>0</v>
      </c>
      <c r="T53" s="22">
        <v>0</v>
      </c>
      <c r="U53" s="22">
        <v>9241710680</v>
      </c>
      <c r="V53" s="22">
        <v>1693251990</v>
      </c>
      <c r="W53" s="22">
        <v>0</v>
      </c>
    </row>
    <row r="54" spans="1:23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/>
      <c r="F54" s="22">
        <v>568223560</v>
      </c>
      <c r="G54" s="22">
        <v>7381410</v>
      </c>
      <c r="H54" s="22">
        <v>698889020</v>
      </c>
      <c r="I54" s="22">
        <v>0</v>
      </c>
      <c r="J54" s="22">
        <v>544471870</v>
      </c>
      <c r="K54" s="22">
        <v>0</v>
      </c>
      <c r="L54" s="22"/>
      <c r="M54" s="22"/>
      <c r="N54" s="22">
        <v>554046760</v>
      </c>
      <c r="O54" s="22">
        <v>695840560</v>
      </c>
      <c r="P54" s="22"/>
      <c r="Q54" s="22">
        <v>20452520</v>
      </c>
      <c r="R54" s="22">
        <v>1744640</v>
      </c>
      <c r="S54" s="22">
        <v>0</v>
      </c>
      <c r="T54" s="22">
        <v>1816856150</v>
      </c>
      <c r="U54" s="22">
        <v>0</v>
      </c>
      <c r="V54" s="22">
        <v>1170447350</v>
      </c>
      <c r="W54" s="22">
        <v>1272084480</v>
      </c>
    </row>
    <row r="55" spans="1:23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/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/>
      <c r="M55" s="22"/>
      <c r="N55" s="22">
        <v>0</v>
      </c>
      <c r="O55" s="22">
        <v>0</v>
      </c>
      <c r="P55" s="22"/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</row>
    <row r="56" spans="1:23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/>
      <c r="F56" s="22">
        <v>304774400</v>
      </c>
      <c r="G56" s="22">
        <v>108122420</v>
      </c>
      <c r="H56" s="22">
        <v>356830020</v>
      </c>
      <c r="I56" s="22">
        <v>7321560</v>
      </c>
      <c r="J56" s="22">
        <v>105790470</v>
      </c>
      <c r="K56" s="22">
        <v>0</v>
      </c>
      <c r="L56" s="22"/>
      <c r="M56" s="22"/>
      <c r="N56" s="22">
        <v>383949788</v>
      </c>
      <c r="O56" s="22">
        <v>354518965</v>
      </c>
      <c r="P56" s="22"/>
      <c r="Q56" s="22">
        <v>27964882</v>
      </c>
      <c r="R56" s="22">
        <v>9632615</v>
      </c>
      <c r="S56" s="22">
        <v>0</v>
      </c>
      <c r="T56" s="22">
        <v>881856720</v>
      </c>
      <c r="U56" s="22">
        <v>0</v>
      </c>
      <c r="V56" s="22">
        <v>394700950</v>
      </c>
      <c r="W56" s="22">
        <v>0</v>
      </c>
    </row>
    <row r="57" spans="1:23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/>
      <c r="F57" s="22">
        <v>2817570910</v>
      </c>
      <c r="G57" s="22">
        <v>158366490</v>
      </c>
      <c r="H57" s="22">
        <v>1700005750</v>
      </c>
      <c r="I57" s="22">
        <v>0</v>
      </c>
      <c r="J57" s="22">
        <v>549428740</v>
      </c>
      <c r="K57" s="22">
        <v>0</v>
      </c>
      <c r="L57" s="22"/>
      <c r="M57" s="22"/>
      <c r="N57" s="22">
        <v>2958384617</v>
      </c>
      <c r="O57" s="22">
        <v>1661053901</v>
      </c>
      <c r="P57" s="22"/>
      <c r="Q57" s="22">
        <v>17552783</v>
      </c>
      <c r="R57" s="22">
        <v>9855419</v>
      </c>
      <c r="S57" s="22">
        <v>0</v>
      </c>
      <c r="T57" s="22">
        <v>5225371890</v>
      </c>
      <c r="U57" s="22">
        <v>0</v>
      </c>
      <c r="V57" s="22">
        <v>1968436150</v>
      </c>
      <c r="W57" s="22">
        <v>0</v>
      </c>
    </row>
    <row r="58" spans="1:23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/>
      <c r="F58" s="22">
        <v>869422050</v>
      </c>
      <c r="G58" s="22">
        <v>146659250</v>
      </c>
      <c r="H58" s="22">
        <v>3040588420</v>
      </c>
      <c r="I58" s="22">
        <v>69610620</v>
      </c>
      <c r="J58" s="22">
        <v>0</v>
      </c>
      <c r="K58" s="22">
        <v>0</v>
      </c>
      <c r="L58" s="22"/>
      <c r="M58" s="22"/>
      <c r="N58" s="22">
        <v>941012281</v>
      </c>
      <c r="O58" s="22">
        <v>2439208375</v>
      </c>
      <c r="P58" s="22"/>
      <c r="Q58" s="22">
        <v>72384219</v>
      </c>
      <c r="R58" s="22">
        <v>16730825</v>
      </c>
      <c r="S58" s="22">
        <v>0</v>
      </c>
      <c r="T58" s="22">
        <v>4119510710</v>
      </c>
      <c r="U58" s="22">
        <v>0</v>
      </c>
      <c r="V58" s="22">
        <v>2730590400</v>
      </c>
      <c r="W58" s="22">
        <v>0</v>
      </c>
    </row>
    <row r="59" spans="1:23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/>
      <c r="F59" s="22">
        <v>396012660</v>
      </c>
      <c r="G59" s="22">
        <v>51483980</v>
      </c>
      <c r="H59" s="22">
        <v>1036718620</v>
      </c>
      <c r="I59" s="22">
        <v>0</v>
      </c>
      <c r="J59" s="22">
        <v>141140</v>
      </c>
      <c r="K59" s="22">
        <v>0</v>
      </c>
      <c r="L59" s="22"/>
      <c r="M59" s="22"/>
      <c r="N59" s="22">
        <v>445615590</v>
      </c>
      <c r="O59" s="22">
        <v>625593300</v>
      </c>
      <c r="P59" s="22"/>
      <c r="Q59" s="22">
        <v>0</v>
      </c>
      <c r="R59" s="22">
        <v>0</v>
      </c>
      <c r="S59" s="22">
        <v>0</v>
      </c>
      <c r="T59" s="22">
        <v>1484359490</v>
      </c>
      <c r="U59" s="22">
        <v>0</v>
      </c>
      <c r="V59" s="22">
        <v>997310150</v>
      </c>
      <c r="W59" s="22">
        <v>0</v>
      </c>
    </row>
    <row r="60" spans="1:23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/>
      <c r="F60" s="22">
        <v>211826550</v>
      </c>
      <c r="G60" s="22">
        <v>29670380</v>
      </c>
      <c r="H60" s="22">
        <v>1250350510</v>
      </c>
      <c r="I60" s="22">
        <v>0</v>
      </c>
      <c r="J60" s="22">
        <v>648488980</v>
      </c>
      <c r="K60" s="22">
        <v>0</v>
      </c>
      <c r="L60" s="22"/>
      <c r="M60" s="22"/>
      <c r="N60" s="22">
        <v>240588520</v>
      </c>
      <c r="O60" s="22">
        <v>1230289320</v>
      </c>
      <c r="P60" s="22"/>
      <c r="Q60" s="22">
        <v>0</v>
      </c>
      <c r="R60" s="22">
        <v>0</v>
      </c>
      <c r="S60" s="22">
        <v>0</v>
      </c>
      <c r="T60" s="22">
        <v>2191858320</v>
      </c>
      <c r="U60" s="22">
        <v>2191858320</v>
      </c>
      <c r="V60" s="22">
        <v>1807137580</v>
      </c>
      <c r="W60" s="22">
        <v>0</v>
      </c>
    </row>
    <row r="61" spans="1:23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/>
      <c r="F61" s="22">
        <v>258474840</v>
      </c>
      <c r="G61" s="22">
        <v>349940</v>
      </c>
      <c r="H61" s="22">
        <v>2205454750</v>
      </c>
      <c r="I61" s="22">
        <v>8852080</v>
      </c>
      <c r="J61" s="22">
        <v>459212570</v>
      </c>
      <c r="K61" s="22">
        <v>0</v>
      </c>
      <c r="L61" s="22"/>
      <c r="M61" s="22"/>
      <c r="N61" s="22">
        <v>256523810</v>
      </c>
      <c r="O61" s="22">
        <v>2207465990</v>
      </c>
      <c r="P61" s="22"/>
      <c r="Q61" s="22">
        <v>0</v>
      </c>
      <c r="R61" s="22">
        <v>0</v>
      </c>
      <c r="S61" s="22">
        <v>0</v>
      </c>
      <c r="T61" s="22">
        <v>2924815210</v>
      </c>
      <c r="U61" s="22">
        <v>2924815210</v>
      </c>
      <c r="V61" s="22">
        <v>2555468230</v>
      </c>
      <c r="W61" s="22">
        <v>0</v>
      </c>
    </row>
    <row r="62" spans="1:23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/>
      <c r="F62" s="22">
        <v>141849570</v>
      </c>
      <c r="G62" s="22">
        <v>91166160</v>
      </c>
      <c r="H62" s="22">
        <v>673064700</v>
      </c>
      <c r="I62" s="22">
        <v>0</v>
      </c>
      <c r="J62" s="22">
        <v>117056200</v>
      </c>
      <c r="K62" s="22">
        <v>0</v>
      </c>
      <c r="L62" s="22"/>
      <c r="M62" s="22"/>
      <c r="N62" s="22">
        <v>232959710</v>
      </c>
      <c r="O62" s="22">
        <v>401128710</v>
      </c>
      <c r="P62" s="22"/>
      <c r="Q62" s="22">
        <v>0</v>
      </c>
      <c r="R62" s="22">
        <v>0</v>
      </c>
      <c r="S62" s="22">
        <v>0</v>
      </c>
      <c r="T62" s="22">
        <v>1023080610</v>
      </c>
      <c r="U62" s="22">
        <v>0</v>
      </c>
      <c r="V62" s="22">
        <v>721120930</v>
      </c>
      <c r="W62" s="22">
        <v>0</v>
      </c>
    </row>
    <row r="63" spans="1:23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/>
      <c r="F63" s="22">
        <v>6994900190</v>
      </c>
      <c r="G63" s="22">
        <v>41609090</v>
      </c>
      <c r="H63" s="22">
        <v>4229687920</v>
      </c>
      <c r="I63" s="22">
        <v>0</v>
      </c>
      <c r="J63" s="22">
        <v>334910630</v>
      </c>
      <c r="K63" s="22">
        <v>0</v>
      </c>
      <c r="L63" s="22"/>
      <c r="M63" s="22"/>
      <c r="N63" s="22">
        <v>6586075202</v>
      </c>
      <c r="O63" s="22">
        <v>3082404530</v>
      </c>
      <c r="P63" s="22"/>
      <c r="Q63" s="22">
        <v>447045338</v>
      </c>
      <c r="R63" s="22">
        <v>282394180</v>
      </c>
      <c r="S63" s="22">
        <v>0</v>
      </c>
      <c r="T63" s="22">
        <v>11601107830</v>
      </c>
      <c r="U63" s="22">
        <v>0</v>
      </c>
      <c r="V63" s="22">
        <v>1664464040</v>
      </c>
      <c r="W63" s="22">
        <v>0</v>
      </c>
    </row>
    <row r="64" spans="1:23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/>
      <c r="F64" s="22">
        <v>163951520</v>
      </c>
      <c r="G64" s="22">
        <v>20181070</v>
      </c>
      <c r="H64" s="22">
        <v>157997340</v>
      </c>
      <c r="I64" s="22">
        <v>0</v>
      </c>
      <c r="J64" s="22">
        <v>0</v>
      </c>
      <c r="K64" s="22">
        <v>0</v>
      </c>
      <c r="L64" s="22"/>
      <c r="M64" s="22"/>
      <c r="N64" s="22">
        <v>154395993</v>
      </c>
      <c r="O64" s="22">
        <v>106402663</v>
      </c>
      <c r="P64" s="22"/>
      <c r="Q64" s="22">
        <v>23440035</v>
      </c>
      <c r="R64" s="22">
        <v>3665458</v>
      </c>
      <c r="S64" s="22">
        <v>0</v>
      </c>
      <c r="T64" s="22">
        <v>299929730</v>
      </c>
      <c r="U64" s="22">
        <v>0</v>
      </c>
      <c r="V64" s="22">
        <v>74152680</v>
      </c>
      <c r="W64" s="22">
        <v>0</v>
      </c>
    </row>
    <row r="65" spans="1:23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/>
      <c r="F65" s="22">
        <v>701757590</v>
      </c>
      <c r="G65" s="22">
        <v>58799000</v>
      </c>
      <c r="H65" s="22">
        <v>991894690</v>
      </c>
      <c r="I65" s="22">
        <v>14226380</v>
      </c>
      <c r="J65" s="22">
        <v>0</v>
      </c>
      <c r="K65" s="22">
        <v>0</v>
      </c>
      <c r="L65" s="22"/>
      <c r="M65" s="22"/>
      <c r="N65" s="22">
        <v>759090890</v>
      </c>
      <c r="O65" s="22">
        <v>329500440</v>
      </c>
      <c r="P65" s="22"/>
      <c r="Q65" s="22">
        <v>0</v>
      </c>
      <c r="R65" s="22">
        <v>0</v>
      </c>
      <c r="S65" s="22">
        <v>0</v>
      </c>
      <c r="T65" s="22">
        <v>1763680060</v>
      </c>
      <c r="U65" s="22">
        <v>0</v>
      </c>
      <c r="V65" s="22">
        <v>970366990</v>
      </c>
      <c r="W65" s="22">
        <v>0</v>
      </c>
    </row>
    <row r="66" spans="1:23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/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/>
      <c r="M66" s="22"/>
      <c r="N66" s="22">
        <v>0</v>
      </c>
      <c r="O66" s="22">
        <v>0</v>
      </c>
      <c r="P66" s="22"/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</row>
    <row r="67" spans="1:23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/>
      <c r="F67" s="22">
        <v>212553390</v>
      </c>
      <c r="G67" s="22">
        <v>87380190</v>
      </c>
      <c r="H67" s="22">
        <v>1147685240</v>
      </c>
      <c r="I67" s="22">
        <v>0</v>
      </c>
      <c r="J67" s="22">
        <v>1411511450</v>
      </c>
      <c r="K67" s="22">
        <v>135340</v>
      </c>
      <c r="L67" s="22"/>
      <c r="M67" s="22"/>
      <c r="N67" s="22">
        <v>276353153</v>
      </c>
      <c r="O67" s="22">
        <v>1098469793</v>
      </c>
      <c r="P67" s="22"/>
      <c r="Q67" s="22">
        <v>23599438</v>
      </c>
      <c r="R67" s="22">
        <v>1419008</v>
      </c>
      <c r="S67" s="22">
        <v>0</v>
      </c>
      <c r="T67" s="22">
        <v>2859133370</v>
      </c>
      <c r="U67" s="22">
        <v>0</v>
      </c>
      <c r="V67" s="22">
        <v>2508864960</v>
      </c>
      <c r="W67" s="22">
        <v>2859265610</v>
      </c>
    </row>
    <row r="68" spans="1:23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/>
      <c r="F68" s="22">
        <v>18217960</v>
      </c>
      <c r="G68" s="22">
        <v>9090800</v>
      </c>
      <c r="H68" s="22">
        <v>149518560</v>
      </c>
      <c r="I68" s="22">
        <v>0</v>
      </c>
      <c r="J68" s="22">
        <v>70658620</v>
      </c>
      <c r="K68" s="22">
        <v>0</v>
      </c>
      <c r="L68" s="22"/>
      <c r="M68" s="22"/>
      <c r="N68" s="22">
        <v>27308760</v>
      </c>
      <c r="O68" s="22">
        <v>149518560</v>
      </c>
      <c r="P68" s="22"/>
      <c r="Q68" s="22">
        <v>0</v>
      </c>
      <c r="R68" s="22">
        <v>0</v>
      </c>
      <c r="S68" s="22">
        <v>0</v>
      </c>
      <c r="T68" s="22">
        <v>247485940</v>
      </c>
      <c r="U68" s="22">
        <v>0</v>
      </c>
      <c r="V68" s="22">
        <v>209855270</v>
      </c>
      <c r="W68" s="22">
        <v>0</v>
      </c>
    </row>
    <row r="69" spans="1:23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/>
      <c r="F69" s="22">
        <v>3893295930</v>
      </c>
      <c r="G69" s="22">
        <v>161924840</v>
      </c>
      <c r="H69" s="22">
        <v>2306397990</v>
      </c>
      <c r="I69" s="22">
        <v>0</v>
      </c>
      <c r="J69" s="22">
        <v>249704270</v>
      </c>
      <c r="K69" s="22">
        <v>57092570</v>
      </c>
      <c r="L69" s="22"/>
      <c r="M69" s="22"/>
      <c r="N69" s="22">
        <v>0</v>
      </c>
      <c r="O69" s="22">
        <v>0</v>
      </c>
      <c r="P69" s="22"/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</row>
    <row r="70" spans="1:23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/>
      <c r="F70" s="22">
        <v>15037818650</v>
      </c>
      <c r="G70" s="22">
        <v>151016330</v>
      </c>
      <c r="H70" s="22">
        <v>6273278900</v>
      </c>
      <c r="I70" s="22">
        <v>0</v>
      </c>
      <c r="J70" s="22">
        <v>687419580</v>
      </c>
      <c r="K70" s="22">
        <v>0</v>
      </c>
      <c r="L70" s="22"/>
      <c r="M70" s="22"/>
      <c r="N70" s="22">
        <v>13919937988</v>
      </c>
      <c r="O70" s="22">
        <v>5631448540</v>
      </c>
      <c r="P70" s="22"/>
      <c r="Q70" s="22">
        <v>1267161102</v>
      </c>
      <c r="R70" s="22">
        <v>502032030</v>
      </c>
      <c r="S70" s="22">
        <v>0</v>
      </c>
      <c r="T70" s="22">
        <v>22149533460</v>
      </c>
      <c r="U70" s="22">
        <v>0</v>
      </c>
      <c r="V70" s="22">
        <v>1977485450</v>
      </c>
      <c r="W70" s="22">
        <v>0</v>
      </c>
    </row>
    <row r="71" spans="1:23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/>
      <c r="F71" s="22">
        <v>151623990</v>
      </c>
      <c r="G71" s="22">
        <v>50246180</v>
      </c>
      <c r="H71" s="22">
        <v>1784186070</v>
      </c>
      <c r="I71" s="22">
        <v>6703700</v>
      </c>
      <c r="J71" s="22">
        <v>1200838710</v>
      </c>
      <c r="K71" s="22">
        <v>0</v>
      </c>
      <c r="L71" s="22"/>
      <c r="M71" s="22"/>
      <c r="N71" s="22">
        <v>200823628</v>
      </c>
      <c r="O71" s="22">
        <v>1773126000</v>
      </c>
      <c r="P71" s="22"/>
      <c r="Q71" s="22">
        <v>0</v>
      </c>
      <c r="R71" s="22">
        <v>0</v>
      </c>
      <c r="S71" s="22">
        <v>0</v>
      </c>
      <c r="T71" s="22">
        <v>3192509100</v>
      </c>
      <c r="U71" s="22">
        <v>0</v>
      </c>
      <c r="V71" s="22">
        <v>2977138820</v>
      </c>
      <c r="W71" s="22">
        <v>0</v>
      </c>
    </row>
    <row r="72" spans="1:23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/>
      <c r="F72" s="22">
        <v>352937710</v>
      </c>
      <c r="G72" s="22">
        <v>57623920</v>
      </c>
      <c r="H72" s="22">
        <v>320372700</v>
      </c>
      <c r="I72" s="22">
        <v>18306340</v>
      </c>
      <c r="J72" s="22">
        <v>0</v>
      </c>
      <c r="K72" s="22">
        <v>0</v>
      </c>
      <c r="L72" s="22"/>
      <c r="M72" s="22"/>
      <c r="N72" s="22">
        <v>388679477</v>
      </c>
      <c r="O72" s="22">
        <v>277927830</v>
      </c>
      <c r="P72" s="22"/>
      <c r="Q72" s="22">
        <v>21051083</v>
      </c>
      <c r="R72" s="22">
        <v>2840000</v>
      </c>
      <c r="S72" s="22">
        <v>0</v>
      </c>
      <c r="T72" s="22">
        <v>745662380</v>
      </c>
      <c r="U72" s="22">
        <v>0</v>
      </c>
      <c r="V72" s="22">
        <v>295026400</v>
      </c>
      <c r="W72" s="22">
        <v>0</v>
      </c>
    </row>
    <row r="73" spans="1:23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/>
      <c r="F73" s="22">
        <v>181458140</v>
      </c>
      <c r="G73" s="22">
        <v>64456210</v>
      </c>
      <c r="H73" s="22">
        <v>292521460</v>
      </c>
      <c r="I73" s="22">
        <v>0</v>
      </c>
      <c r="J73" s="22">
        <v>0</v>
      </c>
      <c r="K73" s="22">
        <v>0</v>
      </c>
      <c r="L73" s="22"/>
      <c r="M73" s="22"/>
      <c r="N73" s="22">
        <v>242359810</v>
      </c>
      <c r="O73" s="22">
        <v>217819210</v>
      </c>
      <c r="P73" s="22"/>
      <c r="Q73" s="22">
        <v>3554540</v>
      </c>
      <c r="R73" s="22">
        <v>700930</v>
      </c>
      <c r="S73" s="22">
        <v>0</v>
      </c>
      <c r="T73" s="22">
        <v>538316210</v>
      </c>
      <c r="U73" s="22">
        <v>0</v>
      </c>
      <c r="V73" s="22">
        <v>225306680</v>
      </c>
      <c r="W73" s="22">
        <v>0</v>
      </c>
    </row>
    <row r="74" spans="1:23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/>
      <c r="F74" s="22">
        <v>64081380</v>
      </c>
      <c r="G74" s="22">
        <v>20142940</v>
      </c>
      <c r="H74" s="22">
        <v>137435080</v>
      </c>
      <c r="I74" s="22">
        <v>0</v>
      </c>
      <c r="J74" s="22">
        <v>9062770</v>
      </c>
      <c r="K74" s="22">
        <v>44167150</v>
      </c>
      <c r="L74" s="22"/>
      <c r="M74" s="22"/>
      <c r="N74" s="22">
        <v>69655605</v>
      </c>
      <c r="O74" s="22">
        <v>112303446</v>
      </c>
      <c r="P74" s="22"/>
      <c r="Q74" s="22">
        <v>13944008</v>
      </c>
      <c r="R74" s="22">
        <v>305494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</row>
    <row r="75" spans="1:23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/>
      <c r="F75" s="22">
        <v>978329330</v>
      </c>
      <c r="G75" s="22">
        <v>73005620</v>
      </c>
      <c r="H75" s="22">
        <v>24690400</v>
      </c>
      <c r="I75" s="22">
        <v>13222520</v>
      </c>
      <c r="J75" s="22">
        <v>2707990</v>
      </c>
      <c r="K75" s="22">
        <v>769028270</v>
      </c>
      <c r="L75" s="22"/>
      <c r="M75" s="22"/>
      <c r="N75" s="22">
        <v>1051334950</v>
      </c>
      <c r="O75" s="22">
        <v>445901200</v>
      </c>
      <c r="P75" s="22"/>
      <c r="Q75" s="22">
        <v>0</v>
      </c>
      <c r="R75" s="22">
        <v>0</v>
      </c>
      <c r="S75" s="22">
        <v>0</v>
      </c>
      <c r="T75" s="22">
        <v>1858330030</v>
      </c>
      <c r="U75" s="22">
        <v>0</v>
      </c>
      <c r="V75" s="22">
        <v>762972830</v>
      </c>
      <c r="W75" s="22">
        <v>0</v>
      </c>
    </row>
    <row r="76" spans="1:23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/>
      <c r="F76" s="22">
        <v>137803240</v>
      </c>
      <c r="G76" s="22">
        <v>101823590</v>
      </c>
      <c r="H76" s="22">
        <v>356904420</v>
      </c>
      <c r="I76" s="22">
        <v>0</v>
      </c>
      <c r="J76" s="22">
        <v>103735110</v>
      </c>
      <c r="K76" s="22">
        <v>0</v>
      </c>
      <c r="L76" s="22"/>
      <c r="M76" s="22"/>
      <c r="N76" s="22">
        <v>232686588</v>
      </c>
      <c r="O76" s="22">
        <v>356904420</v>
      </c>
      <c r="P76" s="22"/>
      <c r="Q76" s="22">
        <v>6940242</v>
      </c>
      <c r="R76" s="22">
        <v>0</v>
      </c>
      <c r="S76" s="22">
        <v>0</v>
      </c>
      <c r="T76" s="22">
        <v>700266360</v>
      </c>
      <c r="U76" s="22">
        <v>0</v>
      </c>
      <c r="V76" s="22">
        <v>441684670</v>
      </c>
      <c r="W76" s="22">
        <v>0</v>
      </c>
    </row>
    <row r="77" spans="1:23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/>
      <c r="F77" s="22">
        <v>704084900</v>
      </c>
      <c r="G77" s="22">
        <v>125215500</v>
      </c>
      <c r="H77" s="22">
        <v>516380280</v>
      </c>
      <c r="I77" s="22">
        <v>0</v>
      </c>
      <c r="J77" s="22">
        <v>139883080</v>
      </c>
      <c r="K77" s="22">
        <v>0</v>
      </c>
      <c r="L77" s="22"/>
      <c r="M77" s="22"/>
      <c r="N77" s="22">
        <v>829300400</v>
      </c>
      <c r="O77" s="22">
        <v>516380280</v>
      </c>
      <c r="P77" s="22"/>
      <c r="Q77" s="22">
        <v>0</v>
      </c>
      <c r="R77" s="22">
        <v>0</v>
      </c>
      <c r="S77" s="22">
        <v>0</v>
      </c>
      <c r="T77" s="22">
        <v>0</v>
      </c>
      <c r="U77" s="22">
        <v>1485563760</v>
      </c>
      <c r="V77" s="22">
        <v>572828360</v>
      </c>
      <c r="W77" s="22">
        <v>0</v>
      </c>
    </row>
    <row r="78" spans="1:23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/>
      <c r="F78" s="22">
        <v>4076158020</v>
      </c>
      <c r="G78" s="22">
        <v>77489030</v>
      </c>
      <c r="H78" s="22">
        <v>7276541910</v>
      </c>
      <c r="I78" s="22">
        <v>0</v>
      </c>
      <c r="J78" s="22">
        <v>0</v>
      </c>
      <c r="K78" s="22">
        <v>65192400</v>
      </c>
      <c r="L78" s="22"/>
      <c r="M78" s="22"/>
      <c r="N78" s="22">
        <v>4218538510</v>
      </c>
      <c r="O78" s="22">
        <v>2406947490</v>
      </c>
      <c r="P78" s="22"/>
      <c r="Q78" s="22">
        <v>0</v>
      </c>
      <c r="R78" s="22">
        <v>0</v>
      </c>
      <c r="S78" s="22">
        <v>0</v>
      </c>
      <c r="T78" s="22">
        <v>0</v>
      </c>
      <c r="U78" s="22">
        <v>11495080420</v>
      </c>
      <c r="V78" s="22">
        <v>5429370460</v>
      </c>
      <c r="W78" s="22">
        <v>0</v>
      </c>
    </row>
    <row r="79" spans="1:23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/>
      <c r="F79" s="22">
        <v>757391960</v>
      </c>
      <c r="G79" s="22">
        <v>179939000</v>
      </c>
      <c r="H79" s="22">
        <v>962507670</v>
      </c>
      <c r="I79" s="22">
        <v>444120</v>
      </c>
      <c r="J79" s="22">
        <v>272270720</v>
      </c>
      <c r="K79" s="22">
        <v>3266000</v>
      </c>
      <c r="L79" s="22"/>
      <c r="M79" s="22"/>
      <c r="N79" s="22">
        <v>879923316</v>
      </c>
      <c r="O79" s="22">
        <v>790655522</v>
      </c>
      <c r="P79" s="22"/>
      <c r="Q79" s="22">
        <v>49766344</v>
      </c>
      <c r="R79" s="22">
        <v>3025568</v>
      </c>
      <c r="S79" s="22">
        <v>0</v>
      </c>
      <c r="T79" s="22">
        <v>0</v>
      </c>
      <c r="U79" s="22">
        <v>2170409300</v>
      </c>
      <c r="V79" s="22">
        <v>968117570</v>
      </c>
      <c r="W79" s="22">
        <v>0</v>
      </c>
    </row>
    <row r="80" spans="1:23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/>
      <c r="F80" s="22">
        <v>393294880</v>
      </c>
      <c r="G80" s="22">
        <v>47611920</v>
      </c>
      <c r="H80" s="22">
        <v>327958670</v>
      </c>
      <c r="I80" s="22">
        <v>7905240</v>
      </c>
      <c r="J80" s="22">
        <v>1278560</v>
      </c>
      <c r="K80" s="22">
        <v>53043940</v>
      </c>
      <c r="L80" s="22"/>
      <c r="M80" s="22"/>
      <c r="N80" s="22">
        <v>427167168</v>
      </c>
      <c r="O80" s="22">
        <v>345299929</v>
      </c>
      <c r="P80" s="22"/>
      <c r="Q80" s="22">
        <v>12978022</v>
      </c>
      <c r="R80" s="22">
        <v>40381</v>
      </c>
      <c r="S80" s="22">
        <v>0</v>
      </c>
      <c r="T80" s="22">
        <v>829976870</v>
      </c>
      <c r="U80" s="22">
        <v>0</v>
      </c>
      <c r="V80" s="22">
        <v>354742700</v>
      </c>
      <c r="W80" s="22">
        <v>0</v>
      </c>
    </row>
    <row r="81" spans="1:23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/>
      <c r="F81" s="22">
        <v>423254160</v>
      </c>
      <c r="G81" s="22">
        <v>0</v>
      </c>
      <c r="H81" s="22">
        <v>135275760</v>
      </c>
      <c r="I81" s="22">
        <v>0</v>
      </c>
      <c r="J81" s="22">
        <v>1902650</v>
      </c>
      <c r="K81" s="22">
        <v>18044190</v>
      </c>
      <c r="L81" s="22"/>
      <c r="M81" s="22"/>
      <c r="N81" s="22">
        <v>0</v>
      </c>
      <c r="O81" s="22">
        <v>0</v>
      </c>
      <c r="P81" s="22"/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28949690</v>
      </c>
      <c r="W81" s="22">
        <v>0</v>
      </c>
    </row>
    <row r="82" spans="1:23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/>
      <c r="F82" s="22">
        <v>1016829020</v>
      </c>
      <c r="G82" s="22">
        <v>183717380</v>
      </c>
      <c r="H82" s="22">
        <v>953211200</v>
      </c>
      <c r="I82" s="22">
        <v>0</v>
      </c>
      <c r="J82" s="22">
        <v>242820730</v>
      </c>
      <c r="K82" s="22">
        <v>0</v>
      </c>
      <c r="L82" s="22"/>
      <c r="M82" s="22"/>
      <c r="N82" s="22">
        <v>1176454997</v>
      </c>
      <c r="O82" s="22">
        <v>952253070</v>
      </c>
      <c r="P82" s="22"/>
      <c r="Q82" s="22">
        <v>24091403</v>
      </c>
      <c r="R82" s="22">
        <v>765630</v>
      </c>
      <c r="S82" s="22">
        <v>0</v>
      </c>
      <c r="T82" s="22">
        <v>2396578330</v>
      </c>
      <c r="U82" s="22">
        <v>0</v>
      </c>
      <c r="V82" s="22">
        <v>917716630</v>
      </c>
      <c r="W82" s="22">
        <v>0</v>
      </c>
    </row>
    <row r="83" spans="1:23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/>
      <c r="F83" s="22">
        <v>574714680</v>
      </c>
      <c r="G83" s="22">
        <v>205106450</v>
      </c>
      <c r="H83" s="22">
        <v>752290290</v>
      </c>
      <c r="I83" s="22">
        <v>0</v>
      </c>
      <c r="J83" s="22">
        <v>78620730</v>
      </c>
      <c r="K83" s="22">
        <v>0</v>
      </c>
      <c r="L83" s="22"/>
      <c r="M83" s="22"/>
      <c r="N83" s="22">
        <v>758065665</v>
      </c>
      <c r="O83" s="22">
        <v>413833220</v>
      </c>
      <c r="P83" s="22"/>
      <c r="Q83" s="22">
        <v>21059495</v>
      </c>
      <c r="R83" s="22">
        <v>2949490</v>
      </c>
      <c r="S83" s="22">
        <v>0</v>
      </c>
      <c r="T83" s="22">
        <v>1610732150</v>
      </c>
      <c r="U83" s="22">
        <v>0</v>
      </c>
      <c r="V83" s="22">
        <v>0</v>
      </c>
      <c r="W83" s="22">
        <v>0</v>
      </c>
    </row>
    <row r="84" spans="1:23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/>
      <c r="F84" s="22">
        <v>632891420</v>
      </c>
      <c r="G84" s="22">
        <v>92366580</v>
      </c>
      <c r="H84" s="22">
        <v>1195164180</v>
      </c>
      <c r="I84" s="22">
        <v>0</v>
      </c>
      <c r="J84" s="22">
        <v>205059420</v>
      </c>
      <c r="K84" s="22">
        <v>0</v>
      </c>
      <c r="L84" s="22"/>
      <c r="M84" s="22"/>
      <c r="N84" s="22">
        <v>650216774</v>
      </c>
      <c r="O84" s="22">
        <v>1179657358</v>
      </c>
      <c r="P84" s="22"/>
      <c r="Q84" s="22">
        <v>75041226</v>
      </c>
      <c r="R84" s="22">
        <v>1069502</v>
      </c>
      <c r="S84" s="22">
        <v>0</v>
      </c>
      <c r="T84" s="22">
        <v>2125481600</v>
      </c>
      <c r="U84" s="22">
        <v>0</v>
      </c>
      <c r="V84" s="22">
        <v>1146035040</v>
      </c>
      <c r="W84" s="22">
        <v>0</v>
      </c>
    </row>
    <row r="85" spans="1:23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/>
      <c r="F85" s="22">
        <v>368286250</v>
      </c>
      <c r="G85" s="22">
        <v>154854820</v>
      </c>
      <c r="H85" s="22">
        <v>216339120</v>
      </c>
      <c r="I85" s="22">
        <v>0</v>
      </c>
      <c r="J85" s="22">
        <v>26122470</v>
      </c>
      <c r="K85" s="22">
        <v>0</v>
      </c>
      <c r="L85" s="22"/>
      <c r="M85" s="22"/>
      <c r="N85" s="22">
        <v>507882515</v>
      </c>
      <c r="O85" s="22">
        <v>203272700</v>
      </c>
      <c r="P85" s="22"/>
      <c r="Q85" s="22">
        <v>14137345</v>
      </c>
      <c r="R85" s="22">
        <v>208090</v>
      </c>
      <c r="S85" s="22">
        <v>0</v>
      </c>
      <c r="T85" s="22">
        <v>764481450</v>
      </c>
      <c r="U85" s="22">
        <v>0</v>
      </c>
      <c r="V85" s="22">
        <v>210728350</v>
      </c>
      <c r="W85" s="22">
        <v>0</v>
      </c>
    </row>
    <row r="86" spans="1:23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/>
      <c r="F86" s="22">
        <v>480071540</v>
      </c>
      <c r="G86" s="22">
        <v>100350720</v>
      </c>
      <c r="H86" s="22">
        <v>159136510</v>
      </c>
      <c r="I86" s="22">
        <v>0</v>
      </c>
      <c r="J86" s="22">
        <v>12164720</v>
      </c>
      <c r="K86" s="22">
        <v>295406620</v>
      </c>
      <c r="L86" s="22"/>
      <c r="M86" s="22"/>
      <c r="N86" s="22">
        <v>874847580</v>
      </c>
      <c r="O86" s="22">
        <v>150809000</v>
      </c>
      <c r="P86" s="22"/>
      <c r="Q86" s="22">
        <v>0</v>
      </c>
      <c r="R86" s="22">
        <v>0</v>
      </c>
      <c r="S86" s="22">
        <v>0</v>
      </c>
      <c r="T86" s="22">
        <v>0</v>
      </c>
      <c r="U86" s="22">
        <v>1045602610</v>
      </c>
      <c r="V86" s="22">
        <v>129607100</v>
      </c>
      <c r="W86" s="22">
        <v>0</v>
      </c>
    </row>
    <row r="87" spans="1:23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/>
      <c r="F87" s="22">
        <v>1960079320</v>
      </c>
      <c r="G87" s="22">
        <v>94136200</v>
      </c>
      <c r="H87" s="22">
        <v>806458640</v>
      </c>
      <c r="I87" s="22">
        <v>0</v>
      </c>
      <c r="J87" s="22">
        <v>0</v>
      </c>
      <c r="K87" s="22">
        <v>0</v>
      </c>
      <c r="L87" s="22"/>
      <c r="M87" s="22"/>
      <c r="N87" s="22">
        <v>2051613080</v>
      </c>
      <c r="O87" s="22">
        <v>650803230</v>
      </c>
      <c r="P87" s="22"/>
      <c r="Q87" s="22">
        <v>0</v>
      </c>
      <c r="R87" s="22">
        <v>0</v>
      </c>
      <c r="S87" s="22">
        <v>0</v>
      </c>
      <c r="T87" s="22">
        <v>2857841510</v>
      </c>
      <c r="U87" s="22">
        <v>0</v>
      </c>
      <c r="V87" s="22">
        <v>684136090</v>
      </c>
      <c r="W87" s="22">
        <v>0</v>
      </c>
    </row>
    <row r="88" spans="1:23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/>
      <c r="F88" s="22">
        <v>1384645080</v>
      </c>
      <c r="G88" s="22">
        <v>199885240</v>
      </c>
      <c r="H88" s="22">
        <v>1960111710</v>
      </c>
      <c r="I88" s="22">
        <v>0</v>
      </c>
      <c r="J88" s="22">
        <v>811542370</v>
      </c>
      <c r="K88" s="22">
        <v>0</v>
      </c>
      <c r="L88" s="22"/>
      <c r="M88" s="22"/>
      <c r="N88" s="22">
        <v>1524442939</v>
      </c>
      <c r="O88" s="22">
        <v>1760648370</v>
      </c>
      <c r="P88" s="22"/>
      <c r="Q88" s="22">
        <v>59992961</v>
      </c>
      <c r="R88" s="22">
        <v>9099880</v>
      </c>
      <c r="S88" s="22">
        <v>0</v>
      </c>
      <c r="T88" s="22">
        <v>0</v>
      </c>
      <c r="U88" s="22">
        <v>4355911080</v>
      </c>
      <c r="V88" s="22">
        <v>2056810240</v>
      </c>
      <c r="W88" s="22">
        <v>0</v>
      </c>
    </row>
    <row r="89" spans="1:23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/>
      <c r="F89" s="22">
        <v>802151390</v>
      </c>
      <c r="G89" s="22">
        <v>143634520</v>
      </c>
      <c r="H89" s="22">
        <v>1073515370</v>
      </c>
      <c r="I89" s="22">
        <v>0</v>
      </c>
      <c r="J89" s="22">
        <v>0</v>
      </c>
      <c r="K89" s="22">
        <v>0</v>
      </c>
      <c r="L89" s="22"/>
      <c r="M89" s="22"/>
      <c r="N89" s="22">
        <v>944969730</v>
      </c>
      <c r="O89" s="22">
        <v>422660180</v>
      </c>
      <c r="P89" s="22"/>
      <c r="Q89" s="22">
        <v>0</v>
      </c>
      <c r="R89" s="22">
        <v>0</v>
      </c>
      <c r="S89" s="22">
        <v>0</v>
      </c>
      <c r="T89" s="22">
        <v>2019301280</v>
      </c>
      <c r="U89" s="22">
        <v>0</v>
      </c>
      <c r="V89" s="22">
        <v>994665100</v>
      </c>
      <c r="W89" s="22">
        <v>0</v>
      </c>
    </row>
    <row r="90" spans="1:23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/>
      <c r="F90" s="22">
        <v>472265980</v>
      </c>
      <c r="G90" s="22">
        <v>15298170</v>
      </c>
      <c r="H90" s="22">
        <v>878522100</v>
      </c>
      <c r="I90" s="22">
        <v>0</v>
      </c>
      <c r="J90" s="22">
        <v>787475860</v>
      </c>
      <c r="K90" s="22">
        <v>298329810</v>
      </c>
      <c r="L90" s="22"/>
      <c r="M90" s="22"/>
      <c r="N90" s="22">
        <v>734823060</v>
      </c>
      <c r="O90" s="22">
        <v>872617398</v>
      </c>
      <c r="P90" s="22"/>
      <c r="Q90" s="22">
        <v>50468440</v>
      </c>
      <c r="R90" s="22">
        <v>4747982</v>
      </c>
      <c r="S90" s="22">
        <v>0</v>
      </c>
      <c r="T90" s="22">
        <v>2258599760</v>
      </c>
      <c r="U90" s="22">
        <v>191532980</v>
      </c>
      <c r="V90" s="22">
        <v>1587983150</v>
      </c>
      <c r="W90" s="22">
        <v>0</v>
      </c>
    </row>
    <row r="91" spans="1:23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/>
      <c r="F91" s="22">
        <v>1745631340</v>
      </c>
      <c r="G91" s="22">
        <v>0</v>
      </c>
      <c r="H91" s="22">
        <v>5946795180</v>
      </c>
      <c r="I91" s="22">
        <v>0</v>
      </c>
      <c r="J91" s="22">
        <v>3051519720</v>
      </c>
      <c r="K91" s="22">
        <v>0</v>
      </c>
      <c r="L91" s="22"/>
      <c r="M91" s="22"/>
      <c r="N91" s="22">
        <v>1745631340</v>
      </c>
      <c r="O91" s="22">
        <v>5946795180</v>
      </c>
      <c r="P91" s="22"/>
      <c r="Q91" s="22">
        <v>0</v>
      </c>
      <c r="R91" s="22">
        <v>0</v>
      </c>
      <c r="S91" s="22">
        <v>0</v>
      </c>
      <c r="T91" s="22">
        <v>10737877470</v>
      </c>
      <c r="U91" s="22">
        <v>0</v>
      </c>
      <c r="V91" s="22">
        <v>8710261500</v>
      </c>
      <c r="W91" s="22">
        <v>0</v>
      </c>
    </row>
    <row r="92" spans="1:23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/>
      <c r="F92" s="22">
        <v>262363820</v>
      </c>
      <c r="G92" s="22">
        <v>0</v>
      </c>
      <c r="H92" s="22">
        <v>108904140</v>
      </c>
      <c r="I92" s="22">
        <v>0</v>
      </c>
      <c r="J92" s="22">
        <v>432490</v>
      </c>
      <c r="K92" s="22">
        <v>275350</v>
      </c>
      <c r="L92" s="22"/>
      <c r="M92" s="22"/>
      <c r="N92" s="22">
        <v>262568270</v>
      </c>
      <c r="O92" s="22">
        <v>106091480</v>
      </c>
      <c r="P92" s="22"/>
      <c r="Q92" s="22">
        <v>0</v>
      </c>
      <c r="R92" s="22">
        <v>0</v>
      </c>
      <c r="S92" s="22">
        <v>0</v>
      </c>
      <c r="T92" s="22">
        <v>0</v>
      </c>
      <c r="U92" s="22">
        <v>369092240</v>
      </c>
      <c r="V92" s="22">
        <v>6005360</v>
      </c>
      <c r="W92" s="22">
        <v>0</v>
      </c>
    </row>
    <row r="93" spans="1:23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/>
      <c r="F93" s="22">
        <v>2148655070</v>
      </c>
      <c r="G93" s="22">
        <v>0</v>
      </c>
      <c r="H93" s="22">
        <v>1252909230</v>
      </c>
      <c r="I93" s="22">
        <v>0</v>
      </c>
      <c r="J93" s="22">
        <v>0</v>
      </c>
      <c r="K93" s="22">
        <v>3401564300</v>
      </c>
      <c r="L93" s="22"/>
      <c r="M93" s="22"/>
      <c r="N93" s="22">
        <v>2139002120</v>
      </c>
      <c r="O93" s="22">
        <v>1252909230</v>
      </c>
      <c r="P93" s="22"/>
      <c r="Q93" s="22">
        <v>0</v>
      </c>
      <c r="R93" s="22">
        <v>0</v>
      </c>
      <c r="S93" s="22">
        <v>0</v>
      </c>
      <c r="T93" s="22">
        <v>2139002120</v>
      </c>
      <c r="U93" s="22">
        <v>1252909230</v>
      </c>
      <c r="V93" s="22">
        <v>8693130</v>
      </c>
      <c r="W93" s="22">
        <v>0</v>
      </c>
    </row>
    <row r="94" spans="1:23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/>
      <c r="F94" s="22">
        <v>373847790</v>
      </c>
      <c r="G94" s="22">
        <v>125000</v>
      </c>
      <c r="H94" s="22">
        <v>125997770</v>
      </c>
      <c r="I94" s="22">
        <v>0</v>
      </c>
      <c r="J94" s="22">
        <v>4868740</v>
      </c>
      <c r="K94" s="22">
        <v>0</v>
      </c>
      <c r="L94" s="22"/>
      <c r="M94" s="22"/>
      <c r="N94" s="22">
        <v>373711890</v>
      </c>
      <c r="O94" s="22">
        <v>120344440</v>
      </c>
      <c r="P94" s="22"/>
      <c r="Q94" s="22">
        <v>0</v>
      </c>
      <c r="R94" s="22">
        <v>0</v>
      </c>
      <c r="S94" s="22">
        <v>0</v>
      </c>
      <c r="T94" s="22">
        <v>0</v>
      </c>
      <c r="U94" s="22">
        <v>498925070</v>
      </c>
      <c r="V94" s="22">
        <v>7015200</v>
      </c>
      <c r="W94" s="22">
        <v>0</v>
      </c>
    </row>
    <row r="95" spans="1:23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/>
      <c r="F95" s="22">
        <v>62349370</v>
      </c>
      <c r="G95" s="22">
        <v>0</v>
      </c>
      <c r="H95" s="22">
        <v>19686410</v>
      </c>
      <c r="I95" s="22">
        <v>0</v>
      </c>
      <c r="J95" s="22">
        <v>1700630</v>
      </c>
      <c r="K95" s="22">
        <v>0</v>
      </c>
      <c r="L95" s="22"/>
      <c r="M95" s="22"/>
      <c r="N95" s="22">
        <v>62349370</v>
      </c>
      <c r="O95" s="22">
        <v>18665800</v>
      </c>
      <c r="P95" s="22"/>
      <c r="Q95" s="22">
        <v>0</v>
      </c>
      <c r="R95" s="22">
        <v>0</v>
      </c>
      <c r="S95" s="22">
        <v>0</v>
      </c>
      <c r="T95" s="22">
        <v>82754030</v>
      </c>
      <c r="U95" s="22">
        <v>0</v>
      </c>
      <c r="V95" s="22">
        <v>2368840</v>
      </c>
      <c r="W95" s="22">
        <v>0</v>
      </c>
    </row>
    <row r="96" spans="1:23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/>
      <c r="F96" s="22">
        <v>90100340</v>
      </c>
      <c r="G96" s="22">
        <v>0</v>
      </c>
      <c r="H96" s="22">
        <v>29826090</v>
      </c>
      <c r="I96" s="22">
        <v>0</v>
      </c>
      <c r="J96" s="22">
        <v>3094550</v>
      </c>
      <c r="K96" s="22">
        <v>0</v>
      </c>
      <c r="L96" s="22"/>
      <c r="M96" s="22"/>
      <c r="N96" s="22">
        <v>86022029</v>
      </c>
      <c r="O96" s="22">
        <v>29552271</v>
      </c>
      <c r="P96" s="22"/>
      <c r="Q96" s="22">
        <v>4352130</v>
      </c>
      <c r="R96" s="22">
        <v>0</v>
      </c>
      <c r="S96" s="22">
        <v>0</v>
      </c>
      <c r="T96" s="22">
        <v>119926430</v>
      </c>
      <c r="U96" s="22">
        <v>0</v>
      </c>
      <c r="V96" s="22">
        <v>2750090</v>
      </c>
      <c r="W96" s="22">
        <v>0</v>
      </c>
    </row>
    <row r="97" spans="1:23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/>
      <c r="F97" s="22">
        <v>228106340</v>
      </c>
      <c r="G97" s="22">
        <v>58200</v>
      </c>
      <c r="H97" s="22">
        <v>65503650</v>
      </c>
      <c r="I97" s="22">
        <v>0</v>
      </c>
      <c r="J97" s="22">
        <v>596900</v>
      </c>
      <c r="K97" s="22">
        <v>0</v>
      </c>
      <c r="L97" s="22"/>
      <c r="M97" s="22"/>
      <c r="N97" s="22">
        <v>228164540</v>
      </c>
      <c r="O97" s="22">
        <v>65503650</v>
      </c>
      <c r="P97" s="22"/>
      <c r="Q97" s="22">
        <v>0</v>
      </c>
      <c r="R97" s="22">
        <v>0</v>
      </c>
      <c r="S97" s="22">
        <v>0</v>
      </c>
      <c r="T97" s="22">
        <v>294208710</v>
      </c>
      <c r="U97" s="22">
        <v>0</v>
      </c>
      <c r="V97" s="22">
        <v>4397380</v>
      </c>
      <c r="W97" s="22">
        <v>0</v>
      </c>
    </row>
    <row r="98" spans="1:23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/>
      <c r="F98" s="22">
        <v>96746360</v>
      </c>
      <c r="G98" s="22">
        <v>0</v>
      </c>
      <c r="H98" s="22">
        <v>15269790</v>
      </c>
      <c r="I98" s="22">
        <v>0</v>
      </c>
      <c r="J98" s="22">
        <v>365000</v>
      </c>
      <c r="K98" s="22">
        <v>0</v>
      </c>
      <c r="L98" s="22"/>
      <c r="M98" s="22"/>
      <c r="N98" s="22">
        <v>96148360</v>
      </c>
      <c r="O98" s="22">
        <v>15269790</v>
      </c>
      <c r="P98" s="22"/>
      <c r="Q98" s="22">
        <v>0</v>
      </c>
      <c r="R98" s="22">
        <v>0</v>
      </c>
      <c r="S98" s="22">
        <v>0</v>
      </c>
      <c r="T98" s="22">
        <v>0</v>
      </c>
      <c r="U98" s="22">
        <v>111783150</v>
      </c>
      <c r="V98" s="22">
        <v>0</v>
      </c>
      <c r="W98" s="22">
        <v>0</v>
      </c>
    </row>
    <row r="99" spans="1:23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/>
      <c r="F99" s="22">
        <v>1280062470</v>
      </c>
      <c r="G99" s="22">
        <v>0</v>
      </c>
      <c r="H99" s="22">
        <v>164037290</v>
      </c>
      <c r="I99" s="22">
        <v>0</v>
      </c>
      <c r="J99" s="22">
        <v>0</v>
      </c>
      <c r="K99" s="22">
        <v>11483050</v>
      </c>
      <c r="L99" s="22"/>
      <c r="M99" s="22"/>
      <c r="N99" s="22">
        <v>1287505500</v>
      </c>
      <c r="O99" s="22">
        <v>160618020</v>
      </c>
      <c r="P99" s="22"/>
      <c r="Q99" s="22">
        <v>0</v>
      </c>
      <c r="R99" s="22">
        <v>0</v>
      </c>
      <c r="S99" s="22">
        <v>0</v>
      </c>
      <c r="T99" s="22">
        <v>1455582810</v>
      </c>
      <c r="U99" s="22">
        <v>0</v>
      </c>
      <c r="V99" s="22">
        <v>15940580</v>
      </c>
      <c r="W99" s="22">
        <v>0</v>
      </c>
    </row>
    <row r="100" spans="1:23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/>
      <c r="F100" s="22">
        <v>145762550</v>
      </c>
      <c r="G100" s="22">
        <v>63200</v>
      </c>
      <c r="H100" s="22">
        <v>6945010</v>
      </c>
      <c r="I100" s="22">
        <v>0</v>
      </c>
      <c r="J100" s="22">
        <v>45080</v>
      </c>
      <c r="K100" s="22">
        <v>1894640</v>
      </c>
      <c r="L100" s="22"/>
      <c r="M100" s="22"/>
      <c r="N100" s="22">
        <v>147303860</v>
      </c>
      <c r="O100" s="22">
        <v>7361540</v>
      </c>
      <c r="P100" s="22"/>
      <c r="Q100" s="22">
        <v>0</v>
      </c>
      <c r="R100" s="22">
        <v>0</v>
      </c>
      <c r="S100" s="22">
        <v>0</v>
      </c>
      <c r="T100" s="22">
        <v>154710480</v>
      </c>
      <c r="U100" s="22">
        <v>0</v>
      </c>
      <c r="V100" s="22">
        <v>0</v>
      </c>
      <c r="W100" s="22">
        <v>0</v>
      </c>
    </row>
    <row r="101" spans="1:23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/>
      <c r="F101" s="22">
        <v>556870710</v>
      </c>
      <c r="G101" s="22">
        <v>0</v>
      </c>
      <c r="H101" s="22">
        <v>349707550</v>
      </c>
      <c r="I101" s="22">
        <v>0</v>
      </c>
      <c r="J101" s="22">
        <v>0</v>
      </c>
      <c r="K101" s="22">
        <v>29849300</v>
      </c>
      <c r="L101" s="22"/>
      <c r="M101" s="22"/>
      <c r="N101" s="22">
        <v>513244590</v>
      </c>
      <c r="O101" s="22">
        <v>313702572</v>
      </c>
      <c r="P101" s="22"/>
      <c r="Q101" s="22">
        <v>73475420</v>
      </c>
      <c r="R101" s="22">
        <v>32650168</v>
      </c>
      <c r="S101" s="22">
        <v>0</v>
      </c>
      <c r="T101" s="22">
        <v>933311630</v>
      </c>
      <c r="U101" s="22">
        <v>0</v>
      </c>
      <c r="V101" s="22">
        <v>13890780</v>
      </c>
      <c r="W101" s="22">
        <v>0</v>
      </c>
    </row>
    <row r="102" spans="1:23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/>
      <c r="F102" s="22">
        <v>143769650</v>
      </c>
      <c r="G102" s="22">
        <v>64220</v>
      </c>
      <c r="H102" s="22">
        <v>48494150</v>
      </c>
      <c r="I102" s="22">
        <v>0</v>
      </c>
      <c r="J102" s="22">
        <v>2381460</v>
      </c>
      <c r="K102" s="22">
        <v>0</v>
      </c>
      <c r="L102" s="22"/>
      <c r="M102" s="22"/>
      <c r="N102" s="22">
        <v>143833870</v>
      </c>
      <c r="O102" s="22">
        <v>46871860</v>
      </c>
      <c r="P102" s="22"/>
      <c r="Q102" s="22">
        <v>0</v>
      </c>
      <c r="R102" s="22">
        <v>0</v>
      </c>
      <c r="S102" s="22">
        <v>0</v>
      </c>
      <c r="T102" s="22">
        <v>190662930</v>
      </c>
      <c r="U102" s="22">
        <v>0</v>
      </c>
      <c r="V102" s="22">
        <v>3471750</v>
      </c>
      <c r="W102" s="22">
        <v>0</v>
      </c>
    </row>
    <row r="103" spans="1:23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/>
      <c r="F103" s="22">
        <v>103478910</v>
      </c>
      <c r="G103" s="22">
        <v>69800</v>
      </c>
      <c r="H103" s="22">
        <v>16277570</v>
      </c>
      <c r="I103" s="22">
        <v>0</v>
      </c>
      <c r="J103" s="22">
        <v>0</v>
      </c>
      <c r="K103" s="22">
        <v>1827500</v>
      </c>
      <c r="L103" s="22"/>
      <c r="M103" s="22"/>
      <c r="N103" s="22">
        <v>103896990</v>
      </c>
      <c r="O103" s="22">
        <v>17553420</v>
      </c>
      <c r="P103" s="22"/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2833640</v>
      </c>
      <c r="W103" s="22">
        <v>0</v>
      </c>
    </row>
    <row r="104" spans="1:23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/>
      <c r="F104" s="22">
        <v>135814450</v>
      </c>
      <c r="G104" s="22">
        <v>277700</v>
      </c>
      <c r="H104" s="22">
        <v>18567260</v>
      </c>
      <c r="I104" s="22">
        <v>0</v>
      </c>
      <c r="J104" s="22">
        <v>558200</v>
      </c>
      <c r="K104" s="22">
        <v>1916450</v>
      </c>
      <c r="L104" s="22"/>
      <c r="M104" s="22"/>
      <c r="N104" s="22">
        <v>126941990</v>
      </c>
      <c r="O104" s="22">
        <v>18509910</v>
      </c>
      <c r="P104" s="22"/>
      <c r="Q104" s="22">
        <v>10933700</v>
      </c>
      <c r="R104" s="22">
        <v>0</v>
      </c>
      <c r="S104" s="22">
        <v>0</v>
      </c>
      <c r="T104" s="22">
        <v>0</v>
      </c>
      <c r="U104" s="22">
        <v>156869105</v>
      </c>
      <c r="V104" s="22">
        <v>4835990</v>
      </c>
      <c r="W104" s="22">
        <v>0</v>
      </c>
    </row>
    <row r="105" spans="1:23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/>
      <c r="F105" s="22">
        <v>222859900</v>
      </c>
      <c r="G105" s="22">
        <v>146000</v>
      </c>
      <c r="H105" s="22">
        <v>46755420</v>
      </c>
      <c r="I105" s="22">
        <v>0</v>
      </c>
      <c r="J105" s="22">
        <v>49000</v>
      </c>
      <c r="K105" s="22">
        <v>15539000</v>
      </c>
      <c r="L105" s="22"/>
      <c r="M105" s="22"/>
      <c r="N105" s="22">
        <v>234499900</v>
      </c>
      <c r="O105" s="22">
        <v>50714420</v>
      </c>
      <c r="P105" s="22"/>
      <c r="Q105" s="22">
        <v>0</v>
      </c>
      <c r="R105" s="22">
        <v>0</v>
      </c>
      <c r="S105" s="22">
        <v>0</v>
      </c>
      <c r="T105" s="22">
        <v>0</v>
      </c>
      <c r="U105" s="22">
        <v>285263320</v>
      </c>
      <c r="V105" s="22">
        <v>3151820</v>
      </c>
      <c r="W105" s="22">
        <v>0</v>
      </c>
    </row>
    <row r="106" spans="1:23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/>
      <c r="F106" s="22">
        <v>8533103820</v>
      </c>
      <c r="G106" s="22">
        <v>0</v>
      </c>
      <c r="H106" s="22">
        <v>1649816210</v>
      </c>
      <c r="I106" s="22">
        <v>0</v>
      </c>
      <c r="J106" s="22">
        <v>12173740</v>
      </c>
      <c r="K106" s="22">
        <v>496338740</v>
      </c>
      <c r="L106" s="22"/>
      <c r="M106" s="22"/>
      <c r="N106" s="22">
        <v>8704393760</v>
      </c>
      <c r="O106" s="22">
        <v>1606171280</v>
      </c>
      <c r="P106" s="22"/>
      <c r="Q106" s="22">
        <v>325048800</v>
      </c>
      <c r="R106" s="22">
        <v>19653600</v>
      </c>
      <c r="S106" s="22">
        <v>0</v>
      </c>
      <c r="T106" s="22">
        <v>0</v>
      </c>
      <c r="U106" s="22">
        <v>10667441180</v>
      </c>
      <c r="V106" s="22">
        <v>56188970</v>
      </c>
      <c r="W106" s="22">
        <v>0</v>
      </c>
    </row>
    <row r="107" spans="1:23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/>
      <c r="F107" s="22">
        <v>338448000</v>
      </c>
      <c r="G107" s="22">
        <v>0</v>
      </c>
      <c r="H107" s="22">
        <v>43316060</v>
      </c>
      <c r="I107" s="22">
        <v>0</v>
      </c>
      <c r="J107" s="22">
        <v>370490</v>
      </c>
      <c r="K107" s="22">
        <v>0</v>
      </c>
      <c r="L107" s="22"/>
      <c r="M107" s="22"/>
      <c r="N107" s="22">
        <v>338448000</v>
      </c>
      <c r="O107" s="22">
        <v>43316060</v>
      </c>
      <c r="P107" s="22"/>
      <c r="Q107" s="22">
        <v>0</v>
      </c>
      <c r="R107" s="22">
        <v>0</v>
      </c>
      <c r="S107" s="22">
        <v>0</v>
      </c>
      <c r="T107" s="22">
        <v>0</v>
      </c>
      <c r="U107" s="22">
        <v>382134550</v>
      </c>
      <c r="V107" s="22">
        <v>6166540</v>
      </c>
      <c r="W107" s="22">
        <v>0</v>
      </c>
    </row>
    <row r="108" spans="1:23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/>
      <c r="F108" s="22">
        <v>731145900</v>
      </c>
      <c r="G108" s="22">
        <v>0</v>
      </c>
      <c r="H108" s="22">
        <v>66431260</v>
      </c>
      <c r="I108" s="22">
        <v>0</v>
      </c>
      <c r="J108" s="22">
        <v>105070</v>
      </c>
      <c r="K108" s="22">
        <v>8760000</v>
      </c>
      <c r="L108" s="22"/>
      <c r="M108" s="22"/>
      <c r="N108" s="22">
        <v>739905900</v>
      </c>
      <c r="O108" s="22">
        <v>66431260</v>
      </c>
      <c r="P108" s="22"/>
      <c r="Q108" s="22">
        <v>0</v>
      </c>
      <c r="R108" s="22">
        <v>0</v>
      </c>
      <c r="S108" s="22">
        <v>0</v>
      </c>
      <c r="T108" s="22">
        <v>806442230</v>
      </c>
      <c r="U108" s="22">
        <v>0</v>
      </c>
      <c r="V108" s="22">
        <v>11518230</v>
      </c>
      <c r="W108" s="22">
        <v>0</v>
      </c>
    </row>
    <row r="109" spans="1:23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/>
      <c r="F109" s="22">
        <v>65102990</v>
      </c>
      <c r="G109" s="22">
        <v>0</v>
      </c>
      <c r="H109" s="22">
        <v>14743560</v>
      </c>
      <c r="I109" s="22">
        <v>0</v>
      </c>
      <c r="J109" s="22">
        <v>0</v>
      </c>
      <c r="K109" s="22">
        <v>0</v>
      </c>
      <c r="L109" s="22"/>
      <c r="M109" s="22"/>
      <c r="N109" s="22">
        <v>51672913</v>
      </c>
      <c r="O109" s="22">
        <v>12639737</v>
      </c>
      <c r="P109" s="22"/>
      <c r="Q109" s="22">
        <v>11570664</v>
      </c>
      <c r="R109" s="22">
        <v>1427848</v>
      </c>
      <c r="S109" s="22">
        <v>0</v>
      </c>
      <c r="T109" s="22">
        <v>76629881</v>
      </c>
      <c r="U109" s="22">
        <v>0</v>
      </c>
      <c r="V109" s="22">
        <v>1617470</v>
      </c>
      <c r="W109" s="22">
        <v>0</v>
      </c>
    </row>
    <row r="110" spans="1:23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/>
      <c r="F110" s="22">
        <v>401779200</v>
      </c>
      <c r="G110" s="22">
        <v>3227000</v>
      </c>
      <c r="H110" s="22">
        <v>93568830</v>
      </c>
      <c r="I110" s="22">
        <v>0</v>
      </c>
      <c r="J110" s="22">
        <v>0</v>
      </c>
      <c r="K110" s="22">
        <v>0</v>
      </c>
      <c r="L110" s="22"/>
      <c r="M110" s="22"/>
      <c r="N110" s="22">
        <v>405006200</v>
      </c>
      <c r="O110" s="22">
        <v>91314830</v>
      </c>
      <c r="P110" s="22"/>
      <c r="Q110" s="22">
        <v>0</v>
      </c>
      <c r="R110" s="22">
        <v>0</v>
      </c>
      <c r="S110" s="22">
        <v>0</v>
      </c>
      <c r="T110" s="22">
        <v>496321030</v>
      </c>
      <c r="U110" s="22">
        <v>0</v>
      </c>
      <c r="V110" s="22">
        <v>8843400</v>
      </c>
      <c r="W110" s="22">
        <v>0</v>
      </c>
    </row>
    <row r="111" spans="1:23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/>
      <c r="F111" s="22">
        <v>1007026450</v>
      </c>
      <c r="G111" s="22">
        <v>33170</v>
      </c>
      <c r="H111" s="22">
        <v>168358880</v>
      </c>
      <c r="I111" s="22">
        <v>0</v>
      </c>
      <c r="J111" s="22">
        <v>0</v>
      </c>
      <c r="K111" s="22">
        <v>30669640</v>
      </c>
      <c r="L111" s="22"/>
      <c r="M111" s="22"/>
      <c r="N111" s="22">
        <v>1035541260</v>
      </c>
      <c r="O111" s="22">
        <v>173680600</v>
      </c>
      <c r="P111" s="22"/>
      <c r="Q111" s="22">
        <v>0</v>
      </c>
      <c r="R111" s="22">
        <v>0</v>
      </c>
      <c r="S111" s="22">
        <v>0</v>
      </c>
      <c r="T111" s="22">
        <v>1209221860</v>
      </c>
      <c r="U111" s="22">
        <v>0</v>
      </c>
      <c r="V111" s="22">
        <v>0</v>
      </c>
      <c r="W111" s="22">
        <v>0</v>
      </c>
    </row>
    <row r="112" spans="1:23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/>
      <c r="F112" s="22">
        <v>297451240</v>
      </c>
      <c r="G112" s="22">
        <v>0</v>
      </c>
      <c r="H112" s="22">
        <v>14683320</v>
      </c>
      <c r="I112" s="22">
        <v>0</v>
      </c>
      <c r="J112" s="22">
        <v>19580</v>
      </c>
      <c r="K112" s="22">
        <v>1003620</v>
      </c>
      <c r="L112" s="22"/>
      <c r="M112" s="22"/>
      <c r="N112" s="22">
        <v>298382240</v>
      </c>
      <c r="O112" s="22">
        <v>14755940</v>
      </c>
      <c r="P112" s="22"/>
      <c r="Q112" s="22">
        <v>0</v>
      </c>
      <c r="R112" s="22">
        <v>0</v>
      </c>
      <c r="S112" s="22">
        <v>0</v>
      </c>
      <c r="T112" s="22">
        <v>313157760</v>
      </c>
      <c r="U112" s="22">
        <v>0</v>
      </c>
      <c r="V112" s="22">
        <v>0</v>
      </c>
      <c r="W112" s="22">
        <v>0</v>
      </c>
    </row>
    <row r="113" spans="1:23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/>
      <c r="F113" s="22">
        <v>6480236780</v>
      </c>
      <c r="G113" s="22">
        <v>0</v>
      </c>
      <c r="H113" s="22">
        <v>695497920</v>
      </c>
      <c r="I113" s="22">
        <v>0</v>
      </c>
      <c r="J113" s="22">
        <v>0</v>
      </c>
      <c r="K113" s="22">
        <v>31633480</v>
      </c>
      <c r="L113" s="22"/>
      <c r="M113" s="22"/>
      <c r="N113" s="22">
        <v>5831792293</v>
      </c>
      <c r="O113" s="22">
        <v>648766721</v>
      </c>
      <c r="P113" s="22"/>
      <c r="Q113" s="22">
        <v>669483787</v>
      </c>
      <c r="R113" s="22">
        <v>40576779</v>
      </c>
      <c r="S113" s="22">
        <v>0</v>
      </c>
      <c r="T113" s="22">
        <v>7326824780</v>
      </c>
      <c r="U113" s="22">
        <v>0</v>
      </c>
      <c r="V113" s="22">
        <v>54936800</v>
      </c>
      <c r="W113" s="22">
        <v>0</v>
      </c>
    </row>
    <row r="114" spans="1:23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/>
      <c r="F114" s="22">
        <v>51784800</v>
      </c>
      <c r="G114" s="22">
        <v>0</v>
      </c>
      <c r="H114" s="22">
        <v>23463010</v>
      </c>
      <c r="I114" s="22">
        <v>0</v>
      </c>
      <c r="J114" s="22">
        <v>101970</v>
      </c>
      <c r="K114" s="22">
        <v>3634820</v>
      </c>
      <c r="L114" s="22"/>
      <c r="M114" s="22"/>
      <c r="N114" s="22">
        <v>55419620</v>
      </c>
      <c r="O114" s="22">
        <v>20317150</v>
      </c>
      <c r="P114" s="22"/>
      <c r="Q114" s="22">
        <v>0</v>
      </c>
      <c r="R114" s="22">
        <v>0</v>
      </c>
      <c r="S114" s="22">
        <v>0</v>
      </c>
      <c r="T114" s="22">
        <v>0</v>
      </c>
      <c r="U114" s="22">
        <v>75736770</v>
      </c>
      <c r="V114" s="22">
        <v>2195760</v>
      </c>
      <c r="W114" s="22">
        <v>0</v>
      </c>
    </row>
    <row r="115" spans="1:23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/>
      <c r="F115" s="22">
        <v>541054660</v>
      </c>
      <c r="G115" s="22">
        <v>0</v>
      </c>
      <c r="H115" s="22">
        <v>185628890</v>
      </c>
      <c r="I115" s="22">
        <v>0</v>
      </c>
      <c r="J115" s="22">
        <v>5346620</v>
      </c>
      <c r="K115" s="22">
        <v>0</v>
      </c>
      <c r="L115" s="22"/>
      <c r="M115" s="22"/>
      <c r="N115" s="22">
        <v>506504860</v>
      </c>
      <c r="O115" s="22">
        <v>168360350</v>
      </c>
      <c r="P115" s="22"/>
      <c r="Q115" s="22">
        <v>34549800</v>
      </c>
      <c r="R115" s="22">
        <v>17184500</v>
      </c>
      <c r="S115" s="22">
        <v>0</v>
      </c>
      <c r="T115" s="22">
        <v>726599510</v>
      </c>
      <c r="U115" s="22">
        <v>0</v>
      </c>
      <c r="V115" s="22">
        <v>8000270</v>
      </c>
      <c r="W115" s="22">
        <v>0</v>
      </c>
    </row>
    <row r="116" spans="1:23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/>
      <c r="F116" s="22">
        <v>63252780</v>
      </c>
      <c r="G116" s="22">
        <v>0</v>
      </c>
      <c r="H116" s="22">
        <v>7218820</v>
      </c>
      <c r="I116" s="22">
        <v>0</v>
      </c>
      <c r="J116" s="22">
        <v>0</v>
      </c>
      <c r="K116" s="22">
        <v>10078100</v>
      </c>
      <c r="L116" s="22"/>
      <c r="M116" s="22"/>
      <c r="N116" s="22">
        <v>73330880</v>
      </c>
      <c r="O116" s="22">
        <v>7218820</v>
      </c>
      <c r="P116" s="22"/>
      <c r="Q116" s="22">
        <v>0</v>
      </c>
      <c r="R116" s="22">
        <v>0</v>
      </c>
      <c r="S116" s="22">
        <v>0</v>
      </c>
      <c r="T116" s="22">
        <v>80549700</v>
      </c>
      <c r="U116" s="22">
        <v>0</v>
      </c>
      <c r="V116" s="22">
        <v>1271430</v>
      </c>
      <c r="W116" s="22">
        <v>0</v>
      </c>
    </row>
    <row r="117" spans="1:23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/>
      <c r="F117" s="22">
        <v>816347630</v>
      </c>
      <c r="G117" s="22">
        <v>0</v>
      </c>
      <c r="H117" s="22">
        <v>162543460</v>
      </c>
      <c r="I117" s="22">
        <v>0</v>
      </c>
      <c r="J117" s="22">
        <v>33460</v>
      </c>
      <c r="K117" s="22">
        <v>5505320</v>
      </c>
      <c r="L117" s="22"/>
      <c r="M117" s="22"/>
      <c r="N117" s="22">
        <v>817669680</v>
      </c>
      <c r="O117" s="22">
        <v>126467250</v>
      </c>
      <c r="P117" s="22"/>
      <c r="Q117" s="22">
        <v>0</v>
      </c>
      <c r="R117" s="22">
        <v>0</v>
      </c>
      <c r="S117" s="22">
        <v>0</v>
      </c>
      <c r="T117" s="22">
        <v>0</v>
      </c>
      <c r="U117" s="22">
        <v>944415810</v>
      </c>
      <c r="V117" s="22">
        <v>13909050</v>
      </c>
      <c r="W117" s="22">
        <v>0</v>
      </c>
    </row>
    <row r="118" spans="1:23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/>
      <c r="F118" s="22">
        <v>837904930</v>
      </c>
      <c r="G118" s="22">
        <v>0</v>
      </c>
      <c r="H118" s="22">
        <v>83560110</v>
      </c>
      <c r="I118" s="22">
        <v>0</v>
      </c>
      <c r="J118" s="22">
        <v>0</v>
      </c>
      <c r="K118" s="22">
        <v>0</v>
      </c>
      <c r="L118" s="22"/>
      <c r="M118" s="22"/>
      <c r="N118" s="22">
        <v>839335930</v>
      </c>
      <c r="O118" s="22">
        <v>85531100</v>
      </c>
      <c r="P118" s="22"/>
      <c r="Q118" s="22">
        <v>0</v>
      </c>
      <c r="R118" s="22">
        <v>0</v>
      </c>
      <c r="S118" s="22">
        <v>0</v>
      </c>
      <c r="T118" s="22">
        <v>924867030</v>
      </c>
      <c r="U118" s="22">
        <v>0</v>
      </c>
      <c r="V118" s="22">
        <v>13014410</v>
      </c>
      <c r="W118" s="22">
        <v>0</v>
      </c>
    </row>
    <row r="119" spans="1:23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/>
      <c r="F119" s="22">
        <v>576810790</v>
      </c>
      <c r="G119" s="22">
        <v>6418510</v>
      </c>
      <c r="H119" s="22">
        <v>83164230</v>
      </c>
      <c r="I119" s="22">
        <v>0</v>
      </c>
      <c r="J119" s="22">
        <v>178650</v>
      </c>
      <c r="K119" s="22">
        <v>7313650</v>
      </c>
      <c r="L119" s="22"/>
      <c r="M119" s="22"/>
      <c r="N119" s="22">
        <v>589413990</v>
      </c>
      <c r="O119" s="22">
        <v>82878800</v>
      </c>
      <c r="P119" s="22"/>
      <c r="Q119" s="22">
        <v>0</v>
      </c>
      <c r="R119" s="22">
        <v>0</v>
      </c>
      <c r="S119" s="22">
        <v>0</v>
      </c>
      <c r="T119" s="22">
        <v>589413990</v>
      </c>
      <c r="U119" s="22">
        <v>83057450</v>
      </c>
      <c r="V119" s="22">
        <v>8716310</v>
      </c>
      <c r="W119" s="22">
        <v>0</v>
      </c>
    </row>
    <row r="120" spans="1:23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/>
      <c r="F120" s="22">
        <v>629765110</v>
      </c>
      <c r="G120" s="22">
        <v>0</v>
      </c>
      <c r="H120" s="22">
        <v>379943670</v>
      </c>
      <c r="I120" s="22">
        <v>0</v>
      </c>
      <c r="J120" s="22">
        <v>29348630</v>
      </c>
      <c r="K120" s="22">
        <v>149151290</v>
      </c>
      <c r="L120" s="22"/>
      <c r="M120" s="22"/>
      <c r="N120" s="22">
        <v>638016358</v>
      </c>
      <c r="O120" s="22">
        <v>390305336</v>
      </c>
      <c r="P120" s="22"/>
      <c r="Q120" s="22">
        <v>53024352</v>
      </c>
      <c r="R120" s="22">
        <v>28978769</v>
      </c>
      <c r="S120" s="22">
        <v>0</v>
      </c>
      <c r="T120" s="22">
        <v>1188208700</v>
      </c>
      <c r="U120" s="22">
        <v>0</v>
      </c>
      <c r="V120" s="22">
        <v>94374910</v>
      </c>
      <c r="W120" s="22">
        <v>0</v>
      </c>
    </row>
    <row r="121" spans="1:23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/>
      <c r="F121" s="22">
        <v>691332455</v>
      </c>
      <c r="G121" s="22">
        <v>0</v>
      </c>
      <c r="H121" s="22">
        <v>238928493</v>
      </c>
      <c r="I121" s="22">
        <v>0</v>
      </c>
      <c r="J121" s="22">
        <v>0</v>
      </c>
      <c r="K121" s="22">
        <v>0</v>
      </c>
      <c r="L121" s="22"/>
      <c r="M121" s="22"/>
      <c r="N121" s="22">
        <v>691332455</v>
      </c>
      <c r="O121" s="22">
        <v>231641563</v>
      </c>
      <c r="P121" s="22"/>
      <c r="Q121" s="22">
        <v>0</v>
      </c>
      <c r="R121" s="22">
        <v>0</v>
      </c>
      <c r="S121" s="22">
        <v>0</v>
      </c>
      <c r="T121" s="22">
        <v>925609948</v>
      </c>
      <c r="U121" s="22">
        <v>0</v>
      </c>
      <c r="V121" s="22">
        <v>36937040</v>
      </c>
      <c r="W121" s="22">
        <v>0</v>
      </c>
    </row>
    <row r="122" spans="1:23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/>
      <c r="F122" s="22">
        <v>94437970</v>
      </c>
      <c r="G122" s="22">
        <v>0</v>
      </c>
      <c r="H122" s="22">
        <v>21349950</v>
      </c>
      <c r="I122" s="22">
        <v>0</v>
      </c>
      <c r="J122" s="22">
        <v>0</v>
      </c>
      <c r="K122" s="22">
        <v>0</v>
      </c>
      <c r="L122" s="22"/>
      <c r="M122" s="22"/>
      <c r="N122" s="22">
        <v>94437970</v>
      </c>
      <c r="O122" s="22">
        <v>21349950</v>
      </c>
      <c r="P122" s="22"/>
      <c r="Q122" s="22">
        <v>0</v>
      </c>
      <c r="R122" s="22">
        <v>0</v>
      </c>
      <c r="S122" s="22">
        <v>0</v>
      </c>
      <c r="T122" s="22">
        <v>115787920</v>
      </c>
      <c r="U122" s="22">
        <v>0</v>
      </c>
      <c r="V122" s="22">
        <v>2287060</v>
      </c>
      <c r="W122" s="22">
        <v>0</v>
      </c>
    </row>
    <row r="123" spans="1:23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/>
      <c r="F123" s="22">
        <v>873755340</v>
      </c>
      <c r="G123" s="22">
        <v>0</v>
      </c>
      <c r="H123" s="22">
        <v>448402680</v>
      </c>
      <c r="I123" s="22">
        <v>0</v>
      </c>
      <c r="J123" s="22">
        <v>0</v>
      </c>
      <c r="K123" s="22">
        <v>0</v>
      </c>
      <c r="L123" s="22"/>
      <c r="M123" s="22"/>
      <c r="N123" s="22">
        <v>779278619</v>
      </c>
      <c r="O123" s="22">
        <v>362581135</v>
      </c>
      <c r="P123" s="22"/>
      <c r="Q123" s="22">
        <v>94476721</v>
      </c>
      <c r="R123" s="22">
        <v>33880915</v>
      </c>
      <c r="S123" s="22">
        <v>0</v>
      </c>
      <c r="T123" s="22">
        <v>1313298740</v>
      </c>
      <c r="U123" s="22">
        <v>0</v>
      </c>
      <c r="V123" s="22">
        <v>0</v>
      </c>
      <c r="W123" s="22">
        <v>0</v>
      </c>
    </row>
    <row r="124" spans="1:23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/>
      <c r="F124" s="22">
        <v>102690100</v>
      </c>
      <c r="G124" s="22">
        <v>0</v>
      </c>
      <c r="H124" s="22">
        <v>43477150</v>
      </c>
      <c r="I124" s="22">
        <v>0</v>
      </c>
      <c r="J124" s="22">
        <v>98170</v>
      </c>
      <c r="K124" s="22">
        <v>1251260</v>
      </c>
      <c r="L124" s="22"/>
      <c r="M124" s="22"/>
      <c r="N124" s="22">
        <v>102601530</v>
      </c>
      <c r="O124" s="22">
        <v>44630240</v>
      </c>
      <c r="P124" s="22"/>
      <c r="Q124" s="22">
        <v>0</v>
      </c>
      <c r="R124" s="22">
        <v>0</v>
      </c>
      <c r="S124" s="22">
        <v>0</v>
      </c>
      <c r="T124" s="22">
        <v>147418510</v>
      </c>
      <c r="U124" s="22">
        <v>0</v>
      </c>
      <c r="V124" s="22">
        <v>3396240</v>
      </c>
      <c r="W124" s="22">
        <v>0</v>
      </c>
    </row>
    <row r="125" spans="1:23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/>
      <c r="F125" s="22">
        <v>219741690</v>
      </c>
      <c r="G125" s="22">
        <v>0</v>
      </c>
      <c r="H125" s="22">
        <v>71767400</v>
      </c>
      <c r="I125" s="22">
        <v>0</v>
      </c>
      <c r="J125" s="22">
        <v>0</v>
      </c>
      <c r="K125" s="22">
        <v>0</v>
      </c>
      <c r="L125" s="22"/>
      <c r="M125" s="22"/>
      <c r="N125" s="22">
        <v>219741690</v>
      </c>
      <c r="O125" s="22">
        <v>71767400</v>
      </c>
      <c r="P125" s="22"/>
      <c r="Q125" s="22">
        <v>0</v>
      </c>
      <c r="R125" s="22">
        <v>0</v>
      </c>
      <c r="S125" s="22">
        <v>0</v>
      </c>
      <c r="T125" s="22">
        <v>0</v>
      </c>
      <c r="U125" s="22">
        <v>288781570</v>
      </c>
      <c r="V125" s="22">
        <v>7201720</v>
      </c>
      <c r="W125" s="22">
        <v>0</v>
      </c>
    </row>
    <row r="126" spans="1:23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/>
      <c r="F126" s="22">
        <v>55755520</v>
      </c>
      <c r="G126" s="22">
        <v>0</v>
      </c>
      <c r="H126" s="22">
        <v>28716490</v>
      </c>
      <c r="I126" s="22">
        <v>0</v>
      </c>
      <c r="J126" s="22">
        <v>0</v>
      </c>
      <c r="K126" s="22">
        <v>0</v>
      </c>
      <c r="L126" s="22"/>
      <c r="M126" s="22"/>
      <c r="N126" s="22">
        <v>55755520</v>
      </c>
      <c r="O126" s="22">
        <v>27774570</v>
      </c>
      <c r="P126" s="22"/>
      <c r="Q126" s="22">
        <v>0</v>
      </c>
      <c r="R126" s="22">
        <v>0</v>
      </c>
      <c r="S126" s="22">
        <v>0</v>
      </c>
      <c r="T126" s="22">
        <v>83806130</v>
      </c>
      <c r="U126" s="22">
        <v>0</v>
      </c>
      <c r="V126" s="22">
        <v>2645570</v>
      </c>
      <c r="W126" s="22">
        <v>0</v>
      </c>
    </row>
    <row r="127" spans="1:23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/>
      <c r="F127" s="22">
        <v>332363710</v>
      </c>
      <c r="G127" s="22">
        <v>0</v>
      </c>
      <c r="H127" s="22">
        <v>139908080</v>
      </c>
      <c r="I127" s="22">
        <v>0</v>
      </c>
      <c r="J127" s="22">
        <v>0</v>
      </c>
      <c r="K127" s="22">
        <v>0</v>
      </c>
      <c r="L127" s="22"/>
      <c r="M127" s="22"/>
      <c r="N127" s="22">
        <v>332363710</v>
      </c>
      <c r="O127" s="22">
        <v>135707080</v>
      </c>
      <c r="P127" s="22"/>
      <c r="Q127" s="22">
        <v>0</v>
      </c>
      <c r="R127" s="22">
        <v>0</v>
      </c>
      <c r="S127" s="22">
        <v>0</v>
      </c>
      <c r="T127" s="22">
        <v>468613790</v>
      </c>
      <c r="U127" s="22">
        <v>0</v>
      </c>
      <c r="V127" s="22">
        <v>15913330</v>
      </c>
      <c r="W127" s="22">
        <v>0</v>
      </c>
    </row>
    <row r="128" spans="1:23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/>
      <c r="F128" s="22">
        <v>176684810</v>
      </c>
      <c r="G128" s="22">
        <v>0</v>
      </c>
      <c r="H128" s="22">
        <v>136005980</v>
      </c>
      <c r="I128" s="22">
        <v>0</v>
      </c>
      <c r="J128" s="22">
        <v>8274540</v>
      </c>
      <c r="K128" s="22">
        <v>25636600</v>
      </c>
      <c r="L128" s="22"/>
      <c r="M128" s="22"/>
      <c r="N128" s="22">
        <v>193791520</v>
      </c>
      <c r="O128" s="22">
        <v>148031890</v>
      </c>
      <c r="P128" s="22"/>
      <c r="Q128" s="22">
        <v>1822500</v>
      </c>
      <c r="R128" s="22">
        <v>980100</v>
      </c>
      <c r="S128" s="22">
        <v>0</v>
      </c>
      <c r="T128" s="22">
        <v>344744980</v>
      </c>
      <c r="U128" s="22">
        <v>0</v>
      </c>
      <c r="V128" s="22">
        <v>8274540</v>
      </c>
      <c r="W128" s="22">
        <v>0</v>
      </c>
    </row>
    <row r="129" spans="1:23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/>
      <c r="F129" s="22">
        <v>343011760</v>
      </c>
      <c r="G129" s="22">
        <v>297250</v>
      </c>
      <c r="H129" s="22">
        <v>29934750</v>
      </c>
      <c r="I129" s="22">
        <v>0</v>
      </c>
      <c r="J129" s="22">
        <v>0</v>
      </c>
      <c r="K129" s="22">
        <v>8179190</v>
      </c>
      <c r="L129" s="22"/>
      <c r="M129" s="22"/>
      <c r="N129" s="22">
        <v>349240820</v>
      </c>
      <c r="O129" s="22">
        <v>31519060</v>
      </c>
      <c r="P129" s="22"/>
      <c r="Q129" s="22">
        <v>0</v>
      </c>
      <c r="R129" s="22">
        <v>0</v>
      </c>
      <c r="S129" s="22">
        <v>0</v>
      </c>
      <c r="T129" s="22">
        <v>381481220</v>
      </c>
      <c r="U129" s="22">
        <v>0</v>
      </c>
      <c r="V129" s="22">
        <v>5008330</v>
      </c>
      <c r="W129" s="22">
        <v>380759880</v>
      </c>
    </row>
    <row r="130" spans="1:23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/>
      <c r="F130" s="22">
        <v>204461380</v>
      </c>
      <c r="G130" s="22">
        <v>219080</v>
      </c>
      <c r="H130" s="22">
        <v>48835050</v>
      </c>
      <c r="I130" s="22">
        <v>0</v>
      </c>
      <c r="J130" s="22">
        <v>180570</v>
      </c>
      <c r="K130" s="22">
        <v>0</v>
      </c>
      <c r="L130" s="22"/>
      <c r="M130" s="22"/>
      <c r="N130" s="22">
        <v>180482971</v>
      </c>
      <c r="O130" s="22">
        <v>43168836</v>
      </c>
      <c r="P130" s="22"/>
      <c r="Q130" s="22">
        <v>24197489</v>
      </c>
      <c r="R130" s="22">
        <v>5803714</v>
      </c>
      <c r="S130" s="22">
        <v>0</v>
      </c>
      <c r="T130" s="22">
        <v>0</v>
      </c>
      <c r="U130" s="22">
        <v>253696080</v>
      </c>
      <c r="V130" s="22">
        <v>5883350</v>
      </c>
      <c r="W130" s="22">
        <v>0</v>
      </c>
    </row>
    <row r="131" spans="1:23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/>
      <c r="F131" s="22">
        <v>166875050</v>
      </c>
      <c r="G131" s="22">
        <v>0</v>
      </c>
      <c r="H131" s="22">
        <v>70173300</v>
      </c>
      <c r="I131" s="22">
        <v>0</v>
      </c>
      <c r="J131" s="22">
        <v>0</v>
      </c>
      <c r="K131" s="22">
        <v>0</v>
      </c>
      <c r="L131" s="22"/>
      <c r="M131" s="22"/>
      <c r="N131" s="22">
        <v>166875050</v>
      </c>
      <c r="O131" s="22">
        <v>62321760</v>
      </c>
      <c r="P131" s="22"/>
      <c r="Q131" s="22">
        <v>0</v>
      </c>
      <c r="R131" s="22">
        <v>0</v>
      </c>
      <c r="S131" s="22">
        <v>0</v>
      </c>
      <c r="T131" s="22">
        <v>231106430</v>
      </c>
      <c r="U131" s="22">
        <v>0</v>
      </c>
      <c r="V131" s="22">
        <v>8824680</v>
      </c>
      <c r="W131" s="22">
        <v>0</v>
      </c>
    </row>
    <row r="132" spans="1:23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/>
      <c r="F132" s="22">
        <v>67252930</v>
      </c>
      <c r="G132" s="22">
        <v>0</v>
      </c>
      <c r="H132" s="22">
        <v>29244730</v>
      </c>
      <c r="I132" s="22">
        <v>0</v>
      </c>
      <c r="J132" s="22">
        <v>0</v>
      </c>
      <c r="K132" s="22">
        <v>1874680</v>
      </c>
      <c r="L132" s="22"/>
      <c r="M132" s="22"/>
      <c r="N132" s="22">
        <v>69127610</v>
      </c>
      <c r="O132" s="22">
        <v>29244730</v>
      </c>
      <c r="P132" s="22"/>
      <c r="Q132" s="22">
        <v>0</v>
      </c>
      <c r="R132" s="22">
        <v>0</v>
      </c>
      <c r="S132" s="22">
        <v>0</v>
      </c>
      <c r="T132" s="22">
        <v>98372340</v>
      </c>
      <c r="U132" s="22">
        <v>0</v>
      </c>
      <c r="V132" s="22">
        <v>1724770</v>
      </c>
      <c r="W132" s="22">
        <v>0</v>
      </c>
    </row>
    <row r="133" spans="1:23" x14ac:dyDescent="0.25">
      <c r="A133" s="22" t="s">
        <v>123</v>
      </c>
      <c r="B133" s="22" t="s">
        <v>303</v>
      </c>
      <c r="C133" s="22" t="s">
        <v>1104</v>
      </c>
      <c r="D133" s="22" t="s">
        <v>1105</v>
      </c>
      <c r="E133" s="22"/>
      <c r="F133" s="22">
        <v>252955020</v>
      </c>
      <c r="G133" s="22">
        <v>0</v>
      </c>
      <c r="H133" s="22">
        <v>211335460</v>
      </c>
      <c r="I133" s="22">
        <v>0</v>
      </c>
      <c r="J133" s="22">
        <v>99279110</v>
      </c>
      <c r="K133" s="22">
        <v>0</v>
      </c>
      <c r="L133" s="22"/>
      <c r="M133" s="22"/>
      <c r="N133" s="22">
        <v>252806610</v>
      </c>
      <c r="O133" s="22">
        <v>206175830</v>
      </c>
      <c r="P133" s="22"/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134473450</v>
      </c>
      <c r="W133" s="22">
        <v>0</v>
      </c>
    </row>
    <row r="134" spans="1:23" x14ac:dyDescent="0.25">
      <c r="A134" s="22" t="s">
        <v>123</v>
      </c>
      <c r="B134" s="22" t="s">
        <v>303</v>
      </c>
      <c r="C134" s="22" t="s">
        <v>386</v>
      </c>
      <c r="D134" s="22" t="s">
        <v>387</v>
      </c>
      <c r="E134" s="22"/>
      <c r="F134" s="22">
        <v>178957940</v>
      </c>
      <c r="G134" s="22">
        <v>0</v>
      </c>
      <c r="H134" s="22">
        <v>143033230</v>
      </c>
      <c r="I134" s="22">
        <v>0</v>
      </c>
      <c r="J134" s="22">
        <v>0</v>
      </c>
      <c r="K134" s="22">
        <v>0</v>
      </c>
      <c r="L134" s="22"/>
      <c r="M134" s="22"/>
      <c r="N134" s="22">
        <v>177415000</v>
      </c>
      <c r="O134" s="22">
        <v>109815560</v>
      </c>
      <c r="P134" s="22"/>
      <c r="Q134" s="22">
        <v>0</v>
      </c>
      <c r="R134" s="22">
        <v>0</v>
      </c>
      <c r="S134" s="22">
        <v>0</v>
      </c>
      <c r="T134" s="22">
        <v>312965230</v>
      </c>
      <c r="U134" s="22">
        <v>0</v>
      </c>
      <c r="V134" s="22">
        <v>34934140</v>
      </c>
      <c r="W134" s="22">
        <v>0</v>
      </c>
    </row>
    <row r="135" spans="1:23" x14ac:dyDescent="0.25">
      <c r="A135" s="22" t="s">
        <v>123</v>
      </c>
      <c r="B135" s="22" t="s">
        <v>303</v>
      </c>
      <c r="C135" s="22" t="s">
        <v>388</v>
      </c>
      <c r="D135" s="22" t="s">
        <v>389</v>
      </c>
      <c r="E135" s="22"/>
      <c r="F135" s="22">
        <v>1966105170</v>
      </c>
      <c r="G135" s="22">
        <v>0</v>
      </c>
      <c r="H135" s="22">
        <v>332874270</v>
      </c>
      <c r="I135" s="22">
        <v>0</v>
      </c>
      <c r="J135" s="22">
        <v>0</v>
      </c>
      <c r="K135" s="22">
        <v>30370610</v>
      </c>
      <c r="L135" s="22"/>
      <c r="M135" s="22"/>
      <c r="N135" s="22">
        <v>1966105170</v>
      </c>
      <c r="O135" s="22">
        <v>332874270</v>
      </c>
      <c r="P135" s="22"/>
      <c r="Q135" s="22">
        <v>0</v>
      </c>
      <c r="R135" s="22">
        <v>0</v>
      </c>
      <c r="S135" s="22">
        <v>0</v>
      </c>
      <c r="T135" s="22">
        <v>2329350050</v>
      </c>
      <c r="U135" s="22">
        <v>0</v>
      </c>
      <c r="V135" s="22">
        <v>19023690</v>
      </c>
      <c r="W135" s="22">
        <v>0</v>
      </c>
    </row>
    <row r="136" spans="1:23" x14ac:dyDescent="0.25">
      <c r="A136" s="22" t="s">
        <v>123</v>
      </c>
      <c r="B136" s="22" t="s">
        <v>303</v>
      </c>
      <c r="C136" s="22" t="s">
        <v>390</v>
      </c>
      <c r="D136" s="22" t="s">
        <v>391</v>
      </c>
      <c r="E136" s="22"/>
      <c r="F136" s="22">
        <v>1118682080</v>
      </c>
      <c r="G136" s="22">
        <v>0</v>
      </c>
      <c r="H136" s="22">
        <v>477805330</v>
      </c>
      <c r="I136" s="22">
        <v>0</v>
      </c>
      <c r="J136" s="22">
        <v>237504020</v>
      </c>
      <c r="K136" s="22">
        <v>2801840</v>
      </c>
      <c r="L136" s="22"/>
      <c r="M136" s="22"/>
      <c r="N136" s="22">
        <v>1130083570</v>
      </c>
      <c r="O136" s="22">
        <v>429646519</v>
      </c>
      <c r="P136" s="22"/>
      <c r="Q136" s="22">
        <v>0</v>
      </c>
      <c r="R136" s="22">
        <v>0</v>
      </c>
      <c r="S136" s="22">
        <v>0</v>
      </c>
      <c r="T136" s="22">
        <v>1836793270</v>
      </c>
      <c r="U136" s="22">
        <v>0</v>
      </c>
      <c r="V136" s="22">
        <v>371991220</v>
      </c>
      <c r="W136" s="22">
        <v>0</v>
      </c>
    </row>
    <row r="137" spans="1:23" x14ac:dyDescent="0.25">
      <c r="A137" s="22" t="s">
        <v>123</v>
      </c>
      <c r="B137" s="22" t="s">
        <v>303</v>
      </c>
      <c r="C137" s="22" t="s">
        <v>392</v>
      </c>
      <c r="D137" s="22" t="s">
        <v>393</v>
      </c>
      <c r="E137" s="22"/>
      <c r="F137" s="22">
        <v>832977220</v>
      </c>
      <c r="G137" s="22">
        <v>0</v>
      </c>
      <c r="H137" s="22">
        <v>278224140</v>
      </c>
      <c r="I137" s="22">
        <v>0</v>
      </c>
      <c r="J137" s="22">
        <v>63502130</v>
      </c>
      <c r="K137" s="22">
        <v>0</v>
      </c>
      <c r="L137" s="22"/>
      <c r="M137" s="22"/>
      <c r="N137" s="22">
        <v>774222620</v>
      </c>
      <c r="O137" s="22">
        <v>252650601</v>
      </c>
      <c r="P137" s="22"/>
      <c r="Q137" s="22">
        <v>58754600</v>
      </c>
      <c r="R137" s="22">
        <v>3182000</v>
      </c>
      <c r="S137" s="22">
        <v>0</v>
      </c>
      <c r="T137" s="22">
        <v>1174703490</v>
      </c>
      <c r="U137" s="22">
        <v>0</v>
      </c>
      <c r="V137" s="22">
        <v>121974480</v>
      </c>
      <c r="W137" s="22">
        <v>0</v>
      </c>
    </row>
    <row r="138" spans="1:23" x14ac:dyDescent="0.25">
      <c r="A138" s="22" t="s">
        <v>123</v>
      </c>
      <c r="B138" s="22" t="s">
        <v>303</v>
      </c>
      <c r="C138" s="22" t="s">
        <v>1106</v>
      </c>
      <c r="D138" s="22" t="s">
        <v>1107</v>
      </c>
      <c r="E138" s="22"/>
      <c r="F138" s="22">
        <v>128695950</v>
      </c>
      <c r="G138" s="22">
        <v>0</v>
      </c>
      <c r="H138" s="22">
        <v>8272890</v>
      </c>
      <c r="I138" s="22">
        <v>0</v>
      </c>
      <c r="J138" s="22">
        <v>0</v>
      </c>
      <c r="K138" s="22">
        <v>0</v>
      </c>
      <c r="L138" s="22"/>
      <c r="M138" s="22"/>
      <c r="N138" s="22">
        <v>121972394</v>
      </c>
      <c r="O138" s="22">
        <v>7840683</v>
      </c>
      <c r="P138" s="22"/>
      <c r="Q138" s="22">
        <v>6723556</v>
      </c>
      <c r="R138" s="22">
        <v>432207</v>
      </c>
      <c r="S138" s="22">
        <v>0</v>
      </c>
      <c r="T138" s="22">
        <v>136968840</v>
      </c>
      <c r="U138" s="22">
        <v>0</v>
      </c>
      <c r="V138" s="22">
        <v>0</v>
      </c>
      <c r="W138" s="22">
        <v>0</v>
      </c>
    </row>
    <row r="139" spans="1:23" x14ac:dyDescent="0.25">
      <c r="A139" s="22" t="s">
        <v>123</v>
      </c>
      <c r="B139" s="22" t="s">
        <v>303</v>
      </c>
      <c r="C139" s="22" t="s">
        <v>394</v>
      </c>
      <c r="D139" s="22" t="s">
        <v>395</v>
      </c>
      <c r="E139" s="22"/>
      <c r="F139" s="22">
        <v>62779340</v>
      </c>
      <c r="G139" s="22">
        <v>0</v>
      </c>
      <c r="H139" s="22">
        <v>22497190</v>
      </c>
      <c r="I139" s="22">
        <v>0</v>
      </c>
      <c r="J139" s="22">
        <v>0</v>
      </c>
      <c r="K139" s="22">
        <v>0</v>
      </c>
      <c r="L139" s="22"/>
      <c r="M139" s="22"/>
      <c r="N139" s="22">
        <v>70874650</v>
      </c>
      <c r="O139" s="22">
        <v>22921080</v>
      </c>
      <c r="P139" s="22"/>
      <c r="Q139" s="22">
        <v>0</v>
      </c>
      <c r="R139" s="22">
        <v>0</v>
      </c>
      <c r="S139" s="22">
        <v>0</v>
      </c>
      <c r="T139" s="22">
        <v>0</v>
      </c>
      <c r="U139" s="22">
        <v>93897790</v>
      </c>
      <c r="V139" s="22">
        <v>2122200</v>
      </c>
      <c r="W139" s="22">
        <v>0</v>
      </c>
    </row>
    <row r="140" spans="1:23" x14ac:dyDescent="0.25">
      <c r="A140" s="22" t="s">
        <v>123</v>
      </c>
      <c r="B140" s="22" t="s">
        <v>303</v>
      </c>
      <c r="C140" s="22" t="s">
        <v>396</v>
      </c>
      <c r="D140" s="22" t="s">
        <v>397</v>
      </c>
      <c r="E140" s="22"/>
      <c r="F140" s="22">
        <v>136228650</v>
      </c>
      <c r="G140" s="22">
        <v>0</v>
      </c>
      <c r="H140" s="22">
        <v>27519640</v>
      </c>
      <c r="I140" s="22">
        <v>0</v>
      </c>
      <c r="J140" s="22">
        <v>211820</v>
      </c>
      <c r="K140" s="22">
        <v>0</v>
      </c>
      <c r="L140" s="22"/>
      <c r="M140" s="22"/>
      <c r="N140" s="22">
        <v>136228650</v>
      </c>
      <c r="O140" s="22">
        <v>27519640</v>
      </c>
      <c r="P140" s="22"/>
      <c r="Q140" s="22">
        <v>0</v>
      </c>
      <c r="R140" s="22">
        <v>0</v>
      </c>
      <c r="S140" s="22">
        <v>0</v>
      </c>
      <c r="T140" s="22">
        <v>0</v>
      </c>
      <c r="U140" s="22">
        <v>163960110</v>
      </c>
      <c r="V140" s="22">
        <v>3250790</v>
      </c>
      <c r="W140" s="22">
        <v>0</v>
      </c>
    </row>
    <row r="141" spans="1:23" x14ac:dyDescent="0.25">
      <c r="A141" s="22" t="s">
        <v>123</v>
      </c>
      <c r="B141" s="22" t="s">
        <v>303</v>
      </c>
      <c r="C141" s="22" t="s">
        <v>398</v>
      </c>
      <c r="D141" s="22" t="s">
        <v>399</v>
      </c>
      <c r="E141" s="22"/>
      <c r="F141" s="22">
        <v>121875340</v>
      </c>
      <c r="G141" s="22">
        <v>0</v>
      </c>
      <c r="H141" s="22">
        <v>9086400</v>
      </c>
      <c r="I141" s="22">
        <v>0</v>
      </c>
      <c r="J141" s="22">
        <v>0</v>
      </c>
      <c r="K141" s="22">
        <v>0</v>
      </c>
      <c r="L141" s="22"/>
      <c r="M141" s="22"/>
      <c r="N141" s="22">
        <v>86399650</v>
      </c>
      <c r="O141" s="22">
        <v>6305153</v>
      </c>
      <c r="P141" s="22"/>
      <c r="Q141" s="22">
        <v>35475690</v>
      </c>
      <c r="R141" s="22">
        <v>2635317</v>
      </c>
      <c r="S141" s="22">
        <v>0</v>
      </c>
      <c r="T141" s="22">
        <v>0</v>
      </c>
      <c r="U141" s="22">
        <v>130961470</v>
      </c>
      <c r="V141" s="22">
        <v>1746850</v>
      </c>
      <c r="W141" s="22">
        <v>0</v>
      </c>
    </row>
    <row r="142" spans="1:23" x14ac:dyDescent="0.25">
      <c r="A142" s="22" t="s">
        <v>123</v>
      </c>
      <c r="B142" s="22" t="s">
        <v>303</v>
      </c>
      <c r="C142" s="22" t="s">
        <v>400</v>
      </c>
      <c r="D142" s="22" t="s">
        <v>401</v>
      </c>
      <c r="E142" s="22"/>
      <c r="F142" s="22">
        <v>240128160</v>
      </c>
      <c r="G142" s="22">
        <v>0</v>
      </c>
      <c r="H142" s="22">
        <v>13009060</v>
      </c>
      <c r="I142" s="22">
        <v>0</v>
      </c>
      <c r="J142" s="22">
        <v>1450090</v>
      </c>
      <c r="K142" s="22">
        <v>3682340</v>
      </c>
      <c r="L142" s="22"/>
      <c r="M142" s="22"/>
      <c r="N142" s="22">
        <v>239670500</v>
      </c>
      <c r="O142" s="22">
        <v>16691400</v>
      </c>
      <c r="P142" s="22"/>
      <c r="Q142" s="22">
        <v>0</v>
      </c>
      <c r="R142" s="22">
        <v>0</v>
      </c>
      <c r="S142" s="22">
        <v>0</v>
      </c>
      <c r="T142" s="22">
        <v>256361900</v>
      </c>
      <c r="U142" s="22">
        <v>0</v>
      </c>
      <c r="V142" s="22">
        <v>3682340</v>
      </c>
      <c r="W142" s="22">
        <v>0</v>
      </c>
    </row>
    <row r="143" spans="1:23" x14ac:dyDescent="0.25">
      <c r="A143" s="22" t="s">
        <v>123</v>
      </c>
      <c r="B143" s="22" t="s">
        <v>303</v>
      </c>
      <c r="C143" s="22" t="s">
        <v>402</v>
      </c>
      <c r="D143" s="22" t="s">
        <v>403</v>
      </c>
      <c r="E143" s="22"/>
      <c r="F143" s="22">
        <v>85243780</v>
      </c>
      <c r="G143" s="22">
        <v>0</v>
      </c>
      <c r="H143" s="22">
        <v>24175710</v>
      </c>
      <c r="I143" s="22">
        <v>0</v>
      </c>
      <c r="J143" s="22">
        <v>0</v>
      </c>
      <c r="K143" s="22">
        <v>1623400</v>
      </c>
      <c r="L143" s="22"/>
      <c r="M143" s="22"/>
      <c r="N143" s="22">
        <v>85166330</v>
      </c>
      <c r="O143" s="22">
        <v>27327890</v>
      </c>
      <c r="P143" s="22"/>
      <c r="Q143" s="22">
        <v>0</v>
      </c>
      <c r="R143" s="22">
        <v>0</v>
      </c>
      <c r="S143" s="22">
        <v>0</v>
      </c>
      <c r="T143" s="22">
        <v>0</v>
      </c>
      <c r="U143" s="22">
        <v>112494220</v>
      </c>
      <c r="V143" s="22">
        <v>2168930</v>
      </c>
      <c r="W143" s="22">
        <v>0</v>
      </c>
    </row>
    <row r="144" spans="1:23" x14ac:dyDescent="0.25">
      <c r="A144" s="22" t="s">
        <v>123</v>
      </c>
      <c r="B144" s="22" t="s">
        <v>303</v>
      </c>
      <c r="C144" s="22" t="s">
        <v>404</v>
      </c>
      <c r="D144" s="22" t="s">
        <v>405</v>
      </c>
      <c r="E144" s="22"/>
      <c r="F144" s="22">
        <v>73962610</v>
      </c>
      <c r="G144" s="22">
        <v>0</v>
      </c>
      <c r="H144" s="22">
        <v>24149230</v>
      </c>
      <c r="I144" s="22">
        <v>0</v>
      </c>
      <c r="J144" s="22">
        <v>0</v>
      </c>
      <c r="K144" s="22">
        <v>3872600</v>
      </c>
      <c r="L144" s="22"/>
      <c r="M144" s="22"/>
      <c r="N144" s="22">
        <v>74846910</v>
      </c>
      <c r="O144" s="22">
        <v>26804890</v>
      </c>
      <c r="P144" s="22"/>
      <c r="Q144" s="22">
        <v>0</v>
      </c>
      <c r="R144" s="22">
        <v>0</v>
      </c>
      <c r="S144" s="22">
        <v>0</v>
      </c>
      <c r="T144" s="22">
        <v>101767640</v>
      </c>
      <c r="U144" s="22">
        <v>0</v>
      </c>
      <c r="V144" s="22">
        <v>2605240</v>
      </c>
      <c r="W144" s="22">
        <v>0</v>
      </c>
    </row>
    <row r="145" spans="1:23" x14ac:dyDescent="0.25">
      <c r="A145" s="22" t="s">
        <v>123</v>
      </c>
      <c r="B145" s="22" t="s">
        <v>303</v>
      </c>
      <c r="C145" s="22" t="s">
        <v>406</v>
      </c>
      <c r="D145" s="22" t="s">
        <v>407</v>
      </c>
      <c r="E145" s="22"/>
      <c r="F145" s="22">
        <v>31239800</v>
      </c>
      <c r="G145" s="22">
        <v>0</v>
      </c>
      <c r="H145" s="22">
        <v>8532460</v>
      </c>
      <c r="I145" s="22">
        <v>0</v>
      </c>
      <c r="J145" s="22">
        <v>1569160</v>
      </c>
      <c r="K145" s="22">
        <v>0</v>
      </c>
      <c r="L145" s="22"/>
      <c r="M145" s="22"/>
      <c r="N145" s="22">
        <v>31239800</v>
      </c>
      <c r="O145" s="22">
        <v>10029880</v>
      </c>
      <c r="P145" s="22"/>
      <c r="Q145" s="22">
        <v>0</v>
      </c>
      <c r="R145" s="22">
        <v>0</v>
      </c>
      <c r="S145" s="22">
        <v>0</v>
      </c>
      <c r="T145" s="22">
        <v>41431420</v>
      </c>
      <c r="U145" s="22">
        <v>0</v>
      </c>
      <c r="V145" s="22">
        <v>1569160</v>
      </c>
      <c r="W145" s="22">
        <v>0</v>
      </c>
    </row>
    <row r="146" spans="1:23" x14ac:dyDescent="0.25">
      <c r="A146" s="22" t="s">
        <v>123</v>
      </c>
      <c r="B146" s="22" t="s">
        <v>303</v>
      </c>
      <c r="C146" s="22" t="s">
        <v>408</v>
      </c>
      <c r="D146" s="22" t="s">
        <v>409</v>
      </c>
      <c r="E146" s="22"/>
      <c r="F146" s="22">
        <v>61219630</v>
      </c>
      <c r="G146" s="22">
        <v>0</v>
      </c>
      <c r="H146" s="22">
        <v>12452160</v>
      </c>
      <c r="I146" s="22">
        <v>0</v>
      </c>
      <c r="J146" s="22">
        <v>0</v>
      </c>
      <c r="K146" s="22">
        <v>0</v>
      </c>
      <c r="L146" s="22"/>
      <c r="M146" s="22"/>
      <c r="N146" s="22">
        <v>61219630</v>
      </c>
      <c r="O146" s="22">
        <v>11881600</v>
      </c>
      <c r="P146" s="22"/>
      <c r="Q146" s="22">
        <v>0</v>
      </c>
      <c r="R146" s="22">
        <v>0</v>
      </c>
      <c r="S146" s="22">
        <v>0</v>
      </c>
      <c r="T146" s="22">
        <v>73101230</v>
      </c>
      <c r="U146" s="22">
        <v>0</v>
      </c>
      <c r="V146" s="22">
        <v>1548100</v>
      </c>
      <c r="W146" s="22">
        <v>0</v>
      </c>
    </row>
    <row r="147" spans="1:23" x14ac:dyDescent="0.25">
      <c r="A147" s="22" t="s">
        <v>123</v>
      </c>
      <c r="B147" s="22" t="s">
        <v>303</v>
      </c>
      <c r="C147" s="22" t="s">
        <v>410</v>
      </c>
      <c r="D147" s="22" t="s">
        <v>411</v>
      </c>
      <c r="E147" s="22"/>
      <c r="F147" s="22">
        <v>193959160</v>
      </c>
      <c r="G147" s="22">
        <v>0</v>
      </c>
      <c r="H147" s="22">
        <v>34212300</v>
      </c>
      <c r="I147" s="22">
        <v>0</v>
      </c>
      <c r="J147" s="22">
        <v>128400</v>
      </c>
      <c r="K147" s="22">
        <v>1737400</v>
      </c>
      <c r="L147" s="22"/>
      <c r="M147" s="22"/>
      <c r="N147" s="22">
        <v>193959160</v>
      </c>
      <c r="O147" s="22">
        <v>34340700</v>
      </c>
      <c r="P147" s="22"/>
      <c r="Q147" s="22">
        <v>0</v>
      </c>
      <c r="R147" s="22">
        <v>0</v>
      </c>
      <c r="S147" s="22">
        <v>0</v>
      </c>
      <c r="T147" s="22">
        <v>0</v>
      </c>
      <c r="U147" s="22">
        <v>230037260</v>
      </c>
      <c r="V147" s="22">
        <v>3925350</v>
      </c>
      <c r="W147" s="22">
        <v>0</v>
      </c>
    </row>
    <row r="148" spans="1:23" x14ac:dyDescent="0.25">
      <c r="A148" s="22" t="s">
        <v>123</v>
      </c>
      <c r="B148" s="22" t="s">
        <v>303</v>
      </c>
      <c r="C148" s="22" t="s">
        <v>412</v>
      </c>
      <c r="D148" s="22" t="s">
        <v>413</v>
      </c>
      <c r="E148" s="22"/>
      <c r="F148" s="22">
        <v>1215615210</v>
      </c>
      <c r="G148" s="22">
        <v>0</v>
      </c>
      <c r="H148" s="22">
        <v>174396970</v>
      </c>
      <c r="I148" s="22">
        <v>0</v>
      </c>
      <c r="J148" s="22">
        <v>2445640</v>
      </c>
      <c r="K148" s="22">
        <v>11845690</v>
      </c>
      <c r="L148" s="22"/>
      <c r="M148" s="22"/>
      <c r="N148" s="22">
        <v>1097972401</v>
      </c>
      <c r="O148" s="22">
        <v>178757919</v>
      </c>
      <c r="P148" s="22"/>
      <c r="Q148" s="22">
        <v>117914309</v>
      </c>
      <c r="R148" s="22">
        <v>4909791</v>
      </c>
      <c r="S148" s="22">
        <v>0</v>
      </c>
      <c r="T148" s="22">
        <v>1404303510</v>
      </c>
      <c r="U148" s="22">
        <v>0</v>
      </c>
      <c r="V148" s="22">
        <v>13015210</v>
      </c>
      <c r="W148" s="22">
        <v>0</v>
      </c>
    </row>
    <row r="149" spans="1:23" x14ac:dyDescent="0.25">
      <c r="A149" s="22" t="s">
        <v>123</v>
      </c>
      <c r="B149" s="22" t="s">
        <v>303</v>
      </c>
      <c r="C149" s="22" t="s">
        <v>414</v>
      </c>
      <c r="D149" s="22" t="s">
        <v>415</v>
      </c>
      <c r="E149" s="22"/>
      <c r="F149" s="22">
        <v>83765910</v>
      </c>
      <c r="G149" s="22">
        <v>0</v>
      </c>
      <c r="H149" s="22">
        <v>13483530</v>
      </c>
      <c r="I149" s="22">
        <v>0</v>
      </c>
      <c r="J149" s="22">
        <v>0</v>
      </c>
      <c r="K149" s="22">
        <v>0</v>
      </c>
      <c r="L149" s="22"/>
      <c r="M149" s="22"/>
      <c r="N149" s="22">
        <v>83765910</v>
      </c>
      <c r="O149" s="22">
        <v>14062390</v>
      </c>
      <c r="P149" s="22"/>
      <c r="Q149" s="22">
        <v>0</v>
      </c>
      <c r="R149" s="22">
        <v>0</v>
      </c>
      <c r="S149" s="22">
        <v>0</v>
      </c>
      <c r="T149" s="22">
        <v>99266880</v>
      </c>
      <c r="U149" s="22">
        <v>0</v>
      </c>
      <c r="V149" s="22">
        <v>2017440</v>
      </c>
      <c r="W149" s="22">
        <v>0</v>
      </c>
    </row>
    <row r="150" spans="1:23" x14ac:dyDescent="0.25">
      <c r="A150" s="22" t="s">
        <v>123</v>
      </c>
      <c r="B150" s="22" t="s">
        <v>303</v>
      </c>
      <c r="C150" s="22" t="s">
        <v>416</v>
      </c>
      <c r="D150" s="22" t="s">
        <v>417</v>
      </c>
      <c r="E150" s="22"/>
      <c r="F150" s="22">
        <v>258618350</v>
      </c>
      <c r="G150" s="22">
        <v>0</v>
      </c>
      <c r="H150" s="22">
        <v>45030150</v>
      </c>
      <c r="I150" s="22">
        <v>12465700</v>
      </c>
      <c r="J150" s="22">
        <v>5511560</v>
      </c>
      <c r="K150" s="22">
        <v>180000</v>
      </c>
      <c r="L150" s="22"/>
      <c r="M150" s="22"/>
      <c r="N150" s="22">
        <v>258618350</v>
      </c>
      <c r="O150" s="22">
        <v>57651850</v>
      </c>
      <c r="P150" s="22"/>
      <c r="Q150" s="22">
        <v>0</v>
      </c>
      <c r="R150" s="22">
        <v>0</v>
      </c>
      <c r="S150" s="22">
        <v>0</v>
      </c>
      <c r="T150" s="22">
        <v>321781760</v>
      </c>
      <c r="U150" s="22">
        <v>0</v>
      </c>
      <c r="V150" s="22">
        <v>4442370</v>
      </c>
      <c r="W150" s="22">
        <v>0</v>
      </c>
    </row>
    <row r="151" spans="1:23" x14ac:dyDescent="0.25">
      <c r="A151" s="22" t="s">
        <v>123</v>
      </c>
      <c r="B151" s="22" t="s">
        <v>303</v>
      </c>
      <c r="C151" s="22" t="s">
        <v>418</v>
      </c>
      <c r="D151" s="22" t="s">
        <v>419</v>
      </c>
      <c r="E151" s="22"/>
      <c r="F151" s="22">
        <v>123141670</v>
      </c>
      <c r="G151" s="22">
        <v>17690</v>
      </c>
      <c r="H151" s="22">
        <v>40833560</v>
      </c>
      <c r="I151" s="22">
        <v>0</v>
      </c>
      <c r="J151" s="22">
        <v>7900010</v>
      </c>
      <c r="K151" s="22">
        <v>7333630</v>
      </c>
      <c r="L151" s="22"/>
      <c r="M151" s="22"/>
      <c r="N151" s="22">
        <v>127970780</v>
      </c>
      <c r="O151" s="22">
        <v>40920210</v>
      </c>
      <c r="P151" s="22"/>
      <c r="Q151" s="22">
        <v>0</v>
      </c>
      <c r="R151" s="22">
        <v>0</v>
      </c>
      <c r="S151" s="22">
        <v>0</v>
      </c>
      <c r="T151" s="22">
        <v>171506191</v>
      </c>
      <c r="U151" s="22">
        <v>0</v>
      </c>
      <c r="V151" s="22">
        <v>1627600</v>
      </c>
      <c r="W151" s="22">
        <v>0</v>
      </c>
    </row>
    <row r="152" spans="1:23" x14ac:dyDescent="0.25">
      <c r="A152" s="22" t="s">
        <v>123</v>
      </c>
      <c r="B152" s="22" t="s">
        <v>303</v>
      </c>
      <c r="C152" s="22" t="s">
        <v>420</v>
      </c>
      <c r="D152" s="22" t="s">
        <v>421</v>
      </c>
      <c r="E152" s="22"/>
      <c r="F152" s="22">
        <v>5094000000</v>
      </c>
      <c r="G152" s="22">
        <v>0</v>
      </c>
      <c r="H152" s="22">
        <v>796000000</v>
      </c>
      <c r="I152" s="22">
        <v>0</v>
      </c>
      <c r="J152" s="22">
        <v>0</v>
      </c>
      <c r="K152" s="22">
        <v>0</v>
      </c>
      <c r="L152" s="22"/>
      <c r="M152" s="22"/>
      <c r="N152" s="22">
        <v>5094000000</v>
      </c>
      <c r="O152" s="22">
        <v>796000000</v>
      </c>
      <c r="P152" s="22"/>
      <c r="Q152" s="22">
        <v>0</v>
      </c>
      <c r="R152" s="22">
        <v>0</v>
      </c>
      <c r="S152" s="22">
        <v>0</v>
      </c>
      <c r="T152" s="22">
        <v>5890000000</v>
      </c>
      <c r="U152" s="22">
        <v>0</v>
      </c>
      <c r="V152" s="22">
        <v>32000000</v>
      </c>
      <c r="W152" s="22">
        <v>0</v>
      </c>
    </row>
    <row r="153" spans="1:23" x14ac:dyDescent="0.25">
      <c r="A153" s="22" t="s">
        <v>123</v>
      </c>
      <c r="B153" s="22" t="s">
        <v>303</v>
      </c>
      <c r="C153" s="22" t="s">
        <v>422</v>
      </c>
      <c r="D153" s="22" t="s">
        <v>423</v>
      </c>
      <c r="E153" s="22"/>
      <c r="F153" s="22">
        <v>1188772580</v>
      </c>
      <c r="G153" s="22">
        <v>0</v>
      </c>
      <c r="H153" s="22">
        <v>369269540</v>
      </c>
      <c r="I153" s="22">
        <v>0</v>
      </c>
      <c r="J153" s="22">
        <v>32040380</v>
      </c>
      <c r="K153" s="22">
        <v>32582060</v>
      </c>
      <c r="L153" s="22"/>
      <c r="M153" s="22"/>
      <c r="N153" s="22">
        <v>1205251040</v>
      </c>
      <c r="O153" s="22">
        <v>381495410</v>
      </c>
      <c r="P153" s="22"/>
      <c r="Q153" s="22">
        <v>0</v>
      </c>
      <c r="R153" s="22">
        <v>0</v>
      </c>
      <c r="S153" s="22">
        <v>0</v>
      </c>
      <c r="T153" s="22">
        <v>1618786830</v>
      </c>
      <c r="U153" s="22">
        <v>0</v>
      </c>
      <c r="V153" s="22">
        <v>16487360</v>
      </c>
      <c r="W153" s="22">
        <v>0</v>
      </c>
    </row>
    <row r="154" spans="1:23" x14ac:dyDescent="0.25">
      <c r="A154" s="22" t="s">
        <v>123</v>
      </c>
      <c r="B154" s="22" t="s">
        <v>303</v>
      </c>
      <c r="C154" s="22" t="s">
        <v>424</v>
      </c>
      <c r="D154" s="22" t="s">
        <v>425</v>
      </c>
      <c r="E154" s="22"/>
      <c r="F154" s="22">
        <v>81189370</v>
      </c>
      <c r="G154" s="22">
        <v>77930</v>
      </c>
      <c r="H154" s="22">
        <v>31859550</v>
      </c>
      <c r="I154" s="22">
        <v>0</v>
      </c>
      <c r="J154" s="22">
        <v>0</v>
      </c>
      <c r="K154" s="22">
        <v>5922220</v>
      </c>
      <c r="L154" s="22"/>
      <c r="M154" s="22"/>
      <c r="N154" s="22">
        <v>82047900</v>
      </c>
      <c r="O154" s="22">
        <v>36925100</v>
      </c>
      <c r="P154" s="22"/>
      <c r="Q154" s="22">
        <v>0</v>
      </c>
      <c r="R154" s="22">
        <v>0</v>
      </c>
      <c r="S154" s="22">
        <v>0</v>
      </c>
      <c r="T154" s="22">
        <v>119049070</v>
      </c>
      <c r="U154" s="22">
        <v>0</v>
      </c>
      <c r="V154" s="22">
        <v>3859560</v>
      </c>
      <c r="W154" s="22">
        <v>0</v>
      </c>
    </row>
    <row r="155" spans="1:23" x14ac:dyDescent="0.25">
      <c r="A155" s="22" t="s">
        <v>123</v>
      </c>
      <c r="B155" s="22" t="s">
        <v>303</v>
      </c>
      <c r="C155" s="22" t="s">
        <v>426</v>
      </c>
      <c r="D155" s="22" t="s">
        <v>427</v>
      </c>
      <c r="E155" s="22"/>
      <c r="F155" s="22">
        <v>69875040</v>
      </c>
      <c r="G155" s="22">
        <v>28750</v>
      </c>
      <c r="H155" s="22">
        <v>23430330</v>
      </c>
      <c r="I155" s="22">
        <v>0</v>
      </c>
      <c r="J155" s="22">
        <v>77000</v>
      </c>
      <c r="K155" s="22">
        <v>0</v>
      </c>
      <c r="L155" s="22"/>
      <c r="M155" s="22"/>
      <c r="N155" s="22">
        <v>52009193</v>
      </c>
      <c r="O155" s="22">
        <v>20676370</v>
      </c>
      <c r="P155" s="22"/>
      <c r="Q155" s="22">
        <v>17463607</v>
      </c>
      <c r="R155" s="22">
        <v>2133150</v>
      </c>
      <c r="S155" s="22">
        <v>0</v>
      </c>
      <c r="T155" s="22">
        <v>92359320</v>
      </c>
      <c r="U155" s="22">
        <v>0</v>
      </c>
      <c r="V155" s="22">
        <v>2500000</v>
      </c>
      <c r="W155" s="22">
        <v>0</v>
      </c>
    </row>
    <row r="156" spans="1:23" x14ac:dyDescent="0.25">
      <c r="A156" s="22" t="s">
        <v>123</v>
      </c>
      <c r="B156" s="22" t="s">
        <v>303</v>
      </c>
      <c r="C156" s="22" t="s">
        <v>428</v>
      </c>
      <c r="D156" s="22" t="s">
        <v>429</v>
      </c>
      <c r="E156" s="22"/>
      <c r="F156" s="22">
        <v>555730830</v>
      </c>
      <c r="G156" s="22">
        <v>63830</v>
      </c>
      <c r="H156" s="22">
        <v>271424270</v>
      </c>
      <c r="I156" s="22">
        <v>0</v>
      </c>
      <c r="J156" s="22">
        <v>357100</v>
      </c>
      <c r="K156" s="22">
        <v>69063990</v>
      </c>
      <c r="L156" s="22"/>
      <c r="M156" s="22"/>
      <c r="N156" s="22">
        <v>626350650</v>
      </c>
      <c r="O156" s="22">
        <v>261321570</v>
      </c>
      <c r="P156" s="22"/>
      <c r="Q156" s="22">
        <v>0</v>
      </c>
      <c r="R156" s="22">
        <v>0</v>
      </c>
      <c r="S156" s="22">
        <v>0</v>
      </c>
      <c r="T156" s="22">
        <v>0</v>
      </c>
      <c r="U156" s="22">
        <v>887315120</v>
      </c>
      <c r="V156" s="22">
        <v>16266820</v>
      </c>
      <c r="W156" s="22">
        <v>0</v>
      </c>
    </row>
    <row r="157" spans="1:23" x14ac:dyDescent="0.25">
      <c r="A157" s="22" t="s">
        <v>123</v>
      </c>
      <c r="B157" s="22" t="s">
        <v>303</v>
      </c>
      <c r="C157" s="22" t="s">
        <v>430</v>
      </c>
      <c r="D157" s="22" t="s">
        <v>431</v>
      </c>
      <c r="E157" s="22"/>
      <c r="F157" s="22">
        <v>371789470</v>
      </c>
      <c r="G157" s="22">
        <v>141150</v>
      </c>
      <c r="H157" s="22">
        <v>27747950</v>
      </c>
      <c r="I157" s="22">
        <v>0</v>
      </c>
      <c r="J157" s="22">
        <v>213670</v>
      </c>
      <c r="K157" s="22">
        <v>34299200</v>
      </c>
      <c r="L157" s="22"/>
      <c r="M157" s="22"/>
      <c r="N157" s="22">
        <v>0</v>
      </c>
      <c r="O157" s="22">
        <v>0</v>
      </c>
      <c r="P157" s="22"/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</row>
    <row r="158" spans="1:23" x14ac:dyDescent="0.25">
      <c r="A158" s="22" t="s">
        <v>123</v>
      </c>
      <c r="B158" s="22" t="s">
        <v>303</v>
      </c>
      <c r="C158" s="22" t="s">
        <v>432</v>
      </c>
      <c r="D158" s="22" t="s">
        <v>433</v>
      </c>
      <c r="E158" s="22"/>
      <c r="F158" s="22">
        <v>177665790</v>
      </c>
      <c r="G158" s="22">
        <v>0</v>
      </c>
      <c r="H158" s="22">
        <v>41739120</v>
      </c>
      <c r="I158" s="22">
        <v>0</v>
      </c>
      <c r="J158" s="22">
        <v>0</v>
      </c>
      <c r="K158" s="22">
        <v>0</v>
      </c>
      <c r="L158" s="22"/>
      <c r="M158" s="22"/>
      <c r="N158" s="22">
        <v>157811820</v>
      </c>
      <c r="O158" s="22">
        <v>31547640</v>
      </c>
      <c r="P158" s="22"/>
      <c r="Q158" s="22">
        <v>19853970</v>
      </c>
      <c r="R158" s="22">
        <v>8374840</v>
      </c>
      <c r="S158" s="22">
        <v>0</v>
      </c>
      <c r="T158" s="22">
        <v>219404910</v>
      </c>
      <c r="U158" s="22">
        <v>0</v>
      </c>
      <c r="V158" s="22">
        <v>2409120</v>
      </c>
      <c r="W158" s="22">
        <v>0</v>
      </c>
    </row>
    <row r="159" spans="1:23" x14ac:dyDescent="0.25">
      <c r="A159" s="22" t="s">
        <v>123</v>
      </c>
      <c r="B159" s="22" t="s">
        <v>303</v>
      </c>
      <c r="C159" s="22" t="s">
        <v>434</v>
      </c>
      <c r="D159" s="22" t="s">
        <v>435</v>
      </c>
      <c r="E159" s="22"/>
      <c r="F159" s="22">
        <v>369821790</v>
      </c>
      <c r="G159" s="22">
        <v>0</v>
      </c>
      <c r="H159" s="22">
        <v>128206520</v>
      </c>
      <c r="I159" s="22">
        <v>0</v>
      </c>
      <c r="J159" s="22">
        <v>0</v>
      </c>
      <c r="K159" s="22">
        <v>0</v>
      </c>
      <c r="L159" s="22"/>
      <c r="M159" s="22"/>
      <c r="N159" s="22">
        <v>277124013</v>
      </c>
      <c r="O159" s="22">
        <v>110840731</v>
      </c>
      <c r="P159" s="22"/>
      <c r="Q159" s="22">
        <v>92697777</v>
      </c>
      <c r="R159" s="22">
        <v>13641239</v>
      </c>
      <c r="S159" s="22">
        <v>0</v>
      </c>
      <c r="T159" s="22">
        <v>494469830</v>
      </c>
      <c r="U159" s="22">
        <v>0</v>
      </c>
      <c r="V159" s="22">
        <v>6658830</v>
      </c>
      <c r="W159" s="22">
        <v>0</v>
      </c>
    </row>
    <row r="160" spans="1:23" x14ac:dyDescent="0.25">
      <c r="A160" s="22" t="s">
        <v>123</v>
      </c>
      <c r="B160" s="22" t="s">
        <v>303</v>
      </c>
      <c r="C160" s="22" t="s">
        <v>436</v>
      </c>
      <c r="D160" s="22" t="s">
        <v>437</v>
      </c>
      <c r="E160" s="22"/>
      <c r="F160" s="22">
        <v>680850310</v>
      </c>
      <c r="G160" s="22">
        <v>184000</v>
      </c>
      <c r="H160" s="22">
        <v>180614140</v>
      </c>
      <c r="I160" s="22">
        <v>0</v>
      </c>
      <c r="J160" s="22">
        <v>3097630</v>
      </c>
      <c r="K160" s="22">
        <v>4867000</v>
      </c>
      <c r="L160" s="22"/>
      <c r="M160" s="22"/>
      <c r="N160" s="22">
        <v>683024310</v>
      </c>
      <c r="O160" s="22">
        <v>190895040</v>
      </c>
      <c r="P160" s="22"/>
      <c r="Q160" s="22">
        <v>0</v>
      </c>
      <c r="R160" s="22">
        <v>0</v>
      </c>
      <c r="S160" s="22">
        <v>0</v>
      </c>
      <c r="T160" s="22">
        <v>0</v>
      </c>
      <c r="U160" s="22">
        <v>873919350</v>
      </c>
      <c r="V160" s="22">
        <v>11353720</v>
      </c>
      <c r="W160" s="22">
        <v>0</v>
      </c>
    </row>
    <row r="161" spans="1:23" x14ac:dyDescent="0.25">
      <c r="A161" s="22" t="s">
        <v>123</v>
      </c>
      <c r="B161" s="22" t="s">
        <v>303</v>
      </c>
      <c r="C161" s="22" t="s">
        <v>438</v>
      </c>
      <c r="D161" s="22" t="s">
        <v>439</v>
      </c>
      <c r="E161" s="22"/>
      <c r="F161" s="22">
        <v>138981200</v>
      </c>
      <c r="G161" s="22">
        <v>0</v>
      </c>
      <c r="H161" s="22">
        <v>66634940</v>
      </c>
      <c r="I161" s="22">
        <v>0</v>
      </c>
      <c r="J161" s="22">
        <v>0</v>
      </c>
      <c r="K161" s="22">
        <v>0</v>
      </c>
      <c r="L161" s="22"/>
      <c r="M161" s="22"/>
      <c r="N161" s="22">
        <v>138981200</v>
      </c>
      <c r="O161" s="22">
        <v>66634940</v>
      </c>
      <c r="P161" s="22"/>
      <c r="Q161" s="22">
        <v>0</v>
      </c>
      <c r="R161" s="22">
        <v>0</v>
      </c>
      <c r="S161" s="22">
        <v>0</v>
      </c>
      <c r="T161" s="22">
        <v>205616140</v>
      </c>
      <c r="U161" s="22">
        <v>0</v>
      </c>
      <c r="V161" s="22">
        <v>0</v>
      </c>
      <c r="W161" s="22">
        <v>0</v>
      </c>
    </row>
    <row r="162" spans="1:23" x14ac:dyDescent="0.25">
      <c r="A162" s="22" t="s">
        <v>123</v>
      </c>
      <c r="B162" s="22" t="s">
        <v>303</v>
      </c>
      <c r="C162" s="22" t="s">
        <v>440</v>
      </c>
      <c r="D162" s="22" t="s">
        <v>441</v>
      </c>
      <c r="E162" s="22"/>
      <c r="F162" s="22">
        <v>16378910</v>
      </c>
      <c r="G162" s="22">
        <v>0</v>
      </c>
      <c r="H162" s="22">
        <v>11670210</v>
      </c>
      <c r="I162" s="22">
        <v>0</v>
      </c>
      <c r="J162" s="22">
        <v>0</v>
      </c>
      <c r="K162" s="22">
        <v>0</v>
      </c>
      <c r="L162" s="22"/>
      <c r="M162" s="22"/>
      <c r="N162" s="22">
        <v>18121174</v>
      </c>
      <c r="O162" s="22">
        <v>13741297</v>
      </c>
      <c r="P162" s="22"/>
      <c r="Q162" s="22">
        <v>0</v>
      </c>
      <c r="R162" s="22">
        <v>0</v>
      </c>
      <c r="S162" s="22">
        <v>0</v>
      </c>
      <c r="T162" s="22">
        <v>0</v>
      </c>
      <c r="U162" s="22">
        <v>28049120</v>
      </c>
      <c r="V162" s="22">
        <v>2117040</v>
      </c>
      <c r="W162" s="22">
        <v>0</v>
      </c>
    </row>
    <row r="163" spans="1:23" x14ac:dyDescent="0.25">
      <c r="A163" s="22" t="s">
        <v>123</v>
      </c>
      <c r="B163" s="22" t="s">
        <v>303</v>
      </c>
      <c r="C163" s="22" t="s">
        <v>442</v>
      </c>
      <c r="D163" s="22" t="s">
        <v>443</v>
      </c>
      <c r="E163" s="22"/>
      <c r="F163" s="22">
        <v>378920150</v>
      </c>
      <c r="G163" s="22">
        <v>0</v>
      </c>
      <c r="H163" s="22">
        <v>27965170</v>
      </c>
      <c r="I163" s="22">
        <v>0</v>
      </c>
      <c r="J163" s="22">
        <v>70660</v>
      </c>
      <c r="K163" s="22">
        <v>0</v>
      </c>
      <c r="L163" s="22"/>
      <c r="M163" s="22"/>
      <c r="N163" s="22">
        <v>378920150</v>
      </c>
      <c r="O163" s="22">
        <v>27965170</v>
      </c>
      <c r="P163" s="22"/>
      <c r="Q163" s="22">
        <v>0</v>
      </c>
      <c r="R163" s="22">
        <v>0</v>
      </c>
      <c r="S163" s="22">
        <v>0</v>
      </c>
      <c r="T163" s="22">
        <v>406955980</v>
      </c>
      <c r="U163" s="22">
        <v>0</v>
      </c>
      <c r="V163" s="22">
        <v>4990030</v>
      </c>
      <c r="W163" s="22">
        <v>0</v>
      </c>
    </row>
    <row r="164" spans="1:23" x14ac:dyDescent="0.25">
      <c r="A164" s="22" t="s">
        <v>123</v>
      </c>
      <c r="B164" s="22" t="s">
        <v>303</v>
      </c>
      <c r="C164" s="22" t="s">
        <v>444</v>
      </c>
      <c r="D164" s="22" t="s">
        <v>445</v>
      </c>
      <c r="E164" s="22"/>
      <c r="F164" s="22">
        <v>565198200</v>
      </c>
      <c r="G164" s="22">
        <v>5702580</v>
      </c>
      <c r="H164" s="22">
        <v>195662360</v>
      </c>
      <c r="I164" s="22">
        <v>0</v>
      </c>
      <c r="J164" s="22">
        <v>8199580</v>
      </c>
      <c r="K164" s="22">
        <v>19703750</v>
      </c>
      <c r="L164" s="22"/>
      <c r="M164" s="22"/>
      <c r="N164" s="22">
        <v>570900780</v>
      </c>
      <c r="O164" s="22">
        <v>195662360</v>
      </c>
      <c r="P164" s="22"/>
      <c r="Q164" s="22">
        <v>0</v>
      </c>
      <c r="R164" s="22">
        <v>0</v>
      </c>
      <c r="S164" s="22">
        <v>0</v>
      </c>
      <c r="T164" s="22">
        <v>774762720</v>
      </c>
      <c r="U164" s="22">
        <v>0</v>
      </c>
      <c r="V164" s="22">
        <v>11400510</v>
      </c>
      <c r="W164" s="22">
        <v>0</v>
      </c>
    </row>
    <row r="165" spans="1:23" x14ac:dyDescent="0.25">
      <c r="A165" s="22" t="s">
        <v>123</v>
      </c>
      <c r="B165" s="22" t="s">
        <v>303</v>
      </c>
      <c r="C165" s="22" t="s">
        <v>446</v>
      </c>
      <c r="D165" s="22" t="s">
        <v>447</v>
      </c>
      <c r="E165" s="22"/>
      <c r="F165" s="22">
        <v>189496960</v>
      </c>
      <c r="G165" s="22">
        <v>696160</v>
      </c>
      <c r="H165" s="22">
        <v>75961550</v>
      </c>
      <c r="I165" s="22">
        <v>0</v>
      </c>
      <c r="J165" s="22">
        <v>19552910</v>
      </c>
      <c r="K165" s="22">
        <v>23087830</v>
      </c>
      <c r="L165" s="22"/>
      <c r="M165" s="22"/>
      <c r="N165" s="22">
        <v>202285810</v>
      </c>
      <c r="O165" s="22">
        <v>88646930</v>
      </c>
      <c r="P165" s="22"/>
      <c r="Q165" s="22">
        <v>0</v>
      </c>
      <c r="R165" s="22">
        <v>0</v>
      </c>
      <c r="S165" s="22">
        <v>0</v>
      </c>
      <c r="T165" s="22">
        <v>0</v>
      </c>
      <c r="U165" s="22">
        <v>310485650</v>
      </c>
      <c r="V165" s="22">
        <v>39068410</v>
      </c>
      <c r="W165" s="22">
        <v>0</v>
      </c>
    </row>
    <row r="166" spans="1:23" x14ac:dyDescent="0.25">
      <c r="A166" s="22" t="s">
        <v>123</v>
      </c>
      <c r="B166" s="22" t="s">
        <v>303</v>
      </c>
      <c r="C166" s="22" t="s">
        <v>448</v>
      </c>
      <c r="D166" s="22" t="s">
        <v>449</v>
      </c>
      <c r="E166" s="22"/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/>
      <c r="M166" s="22"/>
      <c r="N166" s="22">
        <v>0</v>
      </c>
      <c r="O166" s="22">
        <v>0</v>
      </c>
      <c r="P166" s="22"/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</row>
    <row r="167" spans="1:23" x14ac:dyDescent="0.25">
      <c r="A167" s="22" t="s">
        <v>123</v>
      </c>
      <c r="B167" s="22" t="s">
        <v>303</v>
      </c>
      <c r="C167" s="22" t="s">
        <v>450</v>
      </c>
      <c r="D167" s="22" t="s">
        <v>451</v>
      </c>
      <c r="E167" s="22"/>
      <c r="F167" s="22">
        <v>690339590</v>
      </c>
      <c r="G167" s="22">
        <v>0</v>
      </c>
      <c r="H167" s="22">
        <v>73142940</v>
      </c>
      <c r="I167" s="22">
        <v>188622500</v>
      </c>
      <c r="J167" s="22">
        <v>234530</v>
      </c>
      <c r="K167" s="22">
        <v>29888930</v>
      </c>
      <c r="L167" s="22"/>
      <c r="M167" s="22"/>
      <c r="N167" s="22">
        <v>700063110</v>
      </c>
      <c r="O167" s="22">
        <v>271238030</v>
      </c>
      <c r="P167" s="22"/>
      <c r="Q167" s="22">
        <v>0</v>
      </c>
      <c r="R167" s="22">
        <v>0</v>
      </c>
      <c r="S167" s="22">
        <v>0</v>
      </c>
      <c r="T167" s="22">
        <v>971535670</v>
      </c>
      <c r="U167" s="22">
        <v>0</v>
      </c>
      <c r="V167" s="22">
        <v>12638610</v>
      </c>
      <c r="W167" s="22">
        <v>0</v>
      </c>
    </row>
    <row r="168" spans="1:23" x14ac:dyDescent="0.25">
      <c r="A168" s="22" t="s">
        <v>123</v>
      </c>
      <c r="B168" s="22" t="s">
        <v>303</v>
      </c>
      <c r="C168" s="22" t="s">
        <v>452</v>
      </c>
      <c r="D168" s="22" t="s">
        <v>453</v>
      </c>
      <c r="E168" s="22"/>
      <c r="F168" s="22">
        <v>69560520</v>
      </c>
      <c r="G168" s="22">
        <v>0</v>
      </c>
      <c r="H168" s="22">
        <v>16753230</v>
      </c>
      <c r="I168" s="22">
        <v>0</v>
      </c>
      <c r="J168" s="22">
        <v>0</v>
      </c>
      <c r="K168" s="22">
        <v>0</v>
      </c>
      <c r="L168" s="22"/>
      <c r="M168" s="22"/>
      <c r="N168" s="22">
        <v>69560520</v>
      </c>
      <c r="O168" s="22">
        <v>18432920</v>
      </c>
      <c r="P168" s="22"/>
      <c r="Q168" s="22">
        <v>0</v>
      </c>
      <c r="R168" s="22">
        <v>0</v>
      </c>
      <c r="S168" s="22">
        <v>0</v>
      </c>
      <c r="T168" s="22">
        <v>87993440</v>
      </c>
      <c r="U168" s="22">
        <v>0</v>
      </c>
      <c r="V168" s="22">
        <v>1679690</v>
      </c>
      <c r="W168" s="22">
        <v>0</v>
      </c>
    </row>
    <row r="169" spans="1:23" x14ac:dyDescent="0.25">
      <c r="A169" s="22" t="s">
        <v>123</v>
      </c>
      <c r="B169" s="22" t="s">
        <v>303</v>
      </c>
      <c r="C169" s="22" t="s">
        <v>454</v>
      </c>
      <c r="D169" s="22" t="s">
        <v>455</v>
      </c>
      <c r="E169" s="22"/>
      <c r="F169" s="22">
        <v>257164500</v>
      </c>
      <c r="G169" s="22">
        <v>0</v>
      </c>
      <c r="H169" s="22">
        <v>48827130</v>
      </c>
      <c r="I169" s="22">
        <v>1553050</v>
      </c>
      <c r="J169" s="22">
        <v>545600</v>
      </c>
      <c r="K169" s="22">
        <v>3601360</v>
      </c>
      <c r="L169" s="22"/>
      <c r="M169" s="22"/>
      <c r="N169" s="22">
        <v>260765860</v>
      </c>
      <c r="O169" s="22">
        <v>50380180</v>
      </c>
      <c r="P169" s="22"/>
      <c r="Q169" s="22">
        <v>0</v>
      </c>
      <c r="R169" s="22">
        <v>0</v>
      </c>
      <c r="S169" s="22">
        <v>0</v>
      </c>
      <c r="T169" s="22">
        <v>308090280</v>
      </c>
      <c r="U169" s="22">
        <v>0</v>
      </c>
      <c r="V169" s="22">
        <v>8702740</v>
      </c>
      <c r="W169" s="22">
        <v>0</v>
      </c>
    </row>
    <row r="170" spans="1:23" x14ac:dyDescent="0.25">
      <c r="A170" s="22" t="s">
        <v>123</v>
      </c>
      <c r="B170" s="22" t="s">
        <v>303</v>
      </c>
      <c r="C170" s="22" t="s">
        <v>456</v>
      </c>
      <c r="D170" s="22" t="s">
        <v>457</v>
      </c>
      <c r="E170" s="22"/>
      <c r="F170" s="22">
        <v>622250290</v>
      </c>
      <c r="G170" s="22">
        <v>0</v>
      </c>
      <c r="H170" s="22">
        <v>269296210</v>
      </c>
      <c r="I170" s="22">
        <v>0</v>
      </c>
      <c r="J170" s="22">
        <v>0</v>
      </c>
      <c r="K170" s="22">
        <v>0</v>
      </c>
      <c r="L170" s="22"/>
      <c r="M170" s="22"/>
      <c r="N170" s="22">
        <v>563626965</v>
      </c>
      <c r="O170" s="22">
        <v>235383896</v>
      </c>
      <c r="P170" s="22"/>
      <c r="Q170" s="22">
        <v>58623325</v>
      </c>
      <c r="R170" s="22">
        <v>13407894</v>
      </c>
      <c r="S170" s="22">
        <v>0</v>
      </c>
      <c r="T170" s="22">
        <v>871042080</v>
      </c>
      <c r="U170" s="22">
        <v>0</v>
      </c>
      <c r="V170" s="22">
        <v>13197970</v>
      </c>
      <c r="W170" s="22">
        <v>0</v>
      </c>
    </row>
    <row r="171" spans="1:23" x14ac:dyDescent="0.25">
      <c r="A171" s="22" t="s">
        <v>123</v>
      </c>
      <c r="B171" s="22" t="s">
        <v>303</v>
      </c>
      <c r="C171" s="22" t="s">
        <v>458</v>
      </c>
      <c r="D171" s="22" t="s">
        <v>459</v>
      </c>
      <c r="E171" s="22"/>
      <c r="F171" s="22">
        <v>73805380</v>
      </c>
      <c r="G171" s="22">
        <v>95100</v>
      </c>
      <c r="H171" s="22">
        <v>21377070</v>
      </c>
      <c r="I171" s="22">
        <v>0</v>
      </c>
      <c r="J171" s="22">
        <v>34300</v>
      </c>
      <c r="K171" s="22">
        <v>992900</v>
      </c>
      <c r="L171" s="22"/>
      <c r="M171" s="22"/>
      <c r="N171" s="22">
        <v>74893380</v>
      </c>
      <c r="O171" s="22">
        <v>20153770</v>
      </c>
      <c r="P171" s="22"/>
      <c r="Q171" s="22">
        <v>0</v>
      </c>
      <c r="R171" s="22">
        <v>0</v>
      </c>
      <c r="S171" s="22">
        <v>0</v>
      </c>
      <c r="T171" s="22">
        <v>95081450</v>
      </c>
      <c r="U171" s="22">
        <v>0</v>
      </c>
      <c r="V171" s="22">
        <v>3096100</v>
      </c>
      <c r="W171" s="22">
        <v>0</v>
      </c>
    </row>
    <row r="172" spans="1:23" x14ac:dyDescent="0.25">
      <c r="A172" s="22" t="s">
        <v>123</v>
      </c>
      <c r="B172" s="22" t="s">
        <v>303</v>
      </c>
      <c r="C172" s="22" t="s">
        <v>460</v>
      </c>
      <c r="D172" s="22" t="s">
        <v>461</v>
      </c>
      <c r="E172" s="22"/>
      <c r="F172" s="22">
        <v>63533730</v>
      </c>
      <c r="G172" s="22">
        <v>52240</v>
      </c>
      <c r="H172" s="22">
        <v>20532250</v>
      </c>
      <c r="I172" s="22">
        <v>0</v>
      </c>
      <c r="J172" s="22">
        <v>13900</v>
      </c>
      <c r="K172" s="22">
        <v>0</v>
      </c>
      <c r="L172" s="22"/>
      <c r="M172" s="22"/>
      <c r="N172" s="22">
        <v>44643120</v>
      </c>
      <c r="O172" s="22">
        <v>13065969</v>
      </c>
      <c r="P172" s="22"/>
      <c r="Q172" s="22">
        <v>18962850</v>
      </c>
      <c r="R172" s="22">
        <v>6813609</v>
      </c>
      <c r="S172" s="22">
        <v>0</v>
      </c>
      <c r="T172" s="22">
        <v>83499450</v>
      </c>
      <c r="U172" s="22">
        <v>0</v>
      </c>
      <c r="V172" s="22">
        <v>3472760</v>
      </c>
      <c r="W172" s="22">
        <v>0</v>
      </c>
    </row>
    <row r="173" spans="1:23" x14ac:dyDescent="0.25">
      <c r="A173" s="22" t="s">
        <v>123</v>
      </c>
      <c r="B173" s="22" t="s">
        <v>303</v>
      </c>
      <c r="C173" s="22" t="s">
        <v>462</v>
      </c>
      <c r="D173" s="22" t="s">
        <v>463</v>
      </c>
      <c r="E173" s="22"/>
      <c r="F173" s="22">
        <v>489673370</v>
      </c>
      <c r="G173" s="22">
        <v>0</v>
      </c>
      <c r="H173" s="22">
        <v>179063050</v>
      </c>
      <c r="I173" s="22">
        <v>0</v>
      </c>
      <c r="J173" s="22">
        <v>688630</v>
      </c>
      <c r="K173" s="22">
        <v>0</v>
      </c>
      <c r="L173" s="22"/>
      <c r="M173" s="22"/>
      <c r="N173" s="22">
        <v>489481320</v>
      </c>
      <c r="O173" s="22">
        <v>164432580</v>
      </c>
      <c r="P173" s="22"/>
      <c r="Q173" s="22">
        <v>0</v>
      </c>
      <c r="R173" s="22">
        <v>0</v>
      </c>
      <c r="S173" s="22">
        <v>0</v>
      </c>
      <c r="T173" s="22">
        <v>653913900</v>
      </c>
      <c r="U173" s="22">
        <v>0</v>
      </c>
      <c r="V173" s="22">
        <v>0</v>
      </c>
      <c r="W173" s="22">
        <v>0</v>
      </c>
    </row>
    <row r="174" spans="1:23" x14ac:dyDescent="0.25">
      <c r="A174" s="22" t="s">
        <v>123</v>
      </c>
      <c r="B174" s="22" t="s">
        <v>303</v>
      </c>
      <c r="C174" s="22" t="s">
        <v>464</v>
      </c>
      <c r="D174" s="22" t="s">
        <v>465</v>
      </c>
      <c r="E174" s="22"/>
      <c r="F174" s="22">
        <v>53964460</v>
      </c>
      <c r="G174" s="22">
        <v>0</v>
      </c>
      <c r="H174" s="22">
        <v>12523970</v>
      </c>
      <c r="I174" s="22">
        <v>0</v>
      </c>
      <c r="J174" s="22">
        <v>0</v>
      </c>
      <c r="K174" s="22">
        <v>0</v>
      </c>
      <c r="L174" s="22"/>
      <c r="M174" s="22"/>
      <c r="N174" s="22">
        <v>53964460</v>
      </c>
      <c r="O174" s="22">
        <v>11655330</v>
      </c>
      <c r="P174" s="22"/>
      <c r="Q174" s="22">
        <v>0</v>
      </c>
      <c r="R174" s="22">
        <v>0</v>
      </c>
      <c r="S174" s="22">
        <v>0</v>
      </c>
      <c r="T174" s="22">
        <v>66488430</v>
      </c>
      <c r="U174" s="22">
        <v>0</v>
      </c>
      <c r="V174" s="22">
        <v>1245160</v>
      </c>
      <c r="W174" s="22">
        <v>0</v>
      </c>
    </row>
    <row r="175" spans="1:23" x14ac:dyDescent="0.25">
      <c r="A175" s="22" t="s">
        <v>123</v>
      </c>
      <c r="B175" s="22" t="s">
        <v>303</v>
      </c>
      <c r="C175" s="22" t="s">
        <v>466</v>
      </c>
      <c r="D175" s="22" t="s">
        <v>467</v>
      </c>
      <c r="E175" s="22"/>
      <c r="F175" s="22">
        <v>567147490</v>
      </c>
      <c r="G175" s="22">
        <v>0</v>
      </c>
      <c r="H175" s="22">
        <v>248871430</v>
      </c>
      <c r="I175" s="22">
        <v>0</v>
      </c>
      <c r="J175" s="22">
        <v>0</v>
      </c>
      <c r="K175" s="22">
        <v>0</v>
      </c>
      <c r="L175" s="22"/>
      <c r="M175" s="22"/>
      <c r="N175" s="22">
        <v>525386588</v>
      </c>
      <c r="O175" s="22">
        <v>230290852</v>
      </c>
      <c r="P175" s="22"/>
      <c r="Q175" s="22">
        <v>41760902</v>
      </c>
      <c r="R175" s="22">
        <v>15458408</v>
      </c>
      <c r="S175" s="22">
        <v>0</v>
      </c>
      <c r="T175" s="22">
        <v>812896750</v>
      </c>
      <c r="U175" s="22">
        <v>0</v>
      </c>
      <c r="V175" s="22">
        <v>12669220</v>
      </c>
      <c r="W175" s="22">
        <v>0</v>
      </c>
    </row>
    <row r="176" spans="1:23" x14ac:dyDescent="0.25">
      <c r="A176" s="22" t="s">
        <v>123</v>
      </c>
      <c r="B176" s="22" t="s">
        <v>303</v>
      </c>
      <c r="C176" s="22" t="s">
        <v>468</v>
      </c>
      <c r="D176" s="22" t="s">
        <v>469</v>
      </c>
      <c r="E176" s="22"/>
      <c r="F176" s="22">
        <v>2400399490</v>
      </c>
      <c r="G176" s="22">
        <v>0</v>
      </c>
      <c r="H176" s="22">
        <v>497771730</v>
      </c>
      <c r="I176" s="22">
        <v>0</v>
      </c>
      <c r="J176" s="22">
        <v>725520</v>
      </c>
      <c r="K176" s="22">
        <v>61602500</v>
      </c>
      <c r="L176" s="22"/>
      <c r="M176" s="22"/>
      <c r="N176" s="22">
        <v>2138057750</v>
      </c>
      <c r="O176" s="22">
        <v>407403206</v>
      </c>
      <c r="P176" s="22"/>
      <c r="Q176" s="22">
        <v>298320240</v>
      </c>
      <c r="R176" s="22">
        <v>100041104</v>
      </c>
      <c r="S176" s="22">
        <v>0</v>
      </c>
      <c r="T176" s="22">
        <v>2944547820</v>
      </c>
      <c r="U176" s="22">
        <v>0</v>
      </c>
      <c r="V176" s="22">
        <v>30810890</v>
      </c>
      <c r="W176" s="22">
        <v>0</v>
      </c>
    </row>
    <row r="177" spans="1:23" x14ac:dyDescent="0.25">
      <c r="A177" s="22" t="s">
        <v>123</v>
      </c>
      <c r="B177" s="22" t="s">
        <v>303</v>
      </c>
      <c r="C177" s="22" t="s">
        <v>470</v>
      </c>
      <c r="D177" s="22" t="s">
        <v>471</v>
      </c>
      <c r="E177" s="22"/>
      <c r="F177" s="22">
        <v>1792082200</v>
      </c>
      <c r="G177" s="22">
        <v>0</v>
      </c>
      <c r="H177" s="22">
        <v>358865940</v>
      </c>
      <c r="I177" s="22">
        <v>0</v>
      </c>
      <c r="J177" s="22">
        <v>230990</v>
      </c>
      <c r="K177" s="22">
        <v>18829710</v>
      </c>
      <c r="L177" s="22"/>
      <c r="M177" s="22"/>
      <c r="N177" s="22">
        <v>1647764282</v>
      </c>
      <c r="O177" s="22">
        <v>316259993</v>
      </c>
      <c r="P177" s="22"/>
      <c r="Q177" s="22">
        <v>158937878</v>
      </c>
      <c r="R177" s="22">
        <v>11312347</v>
      </c>
      <c r="S177" s="22">
        <v>0</v>
      </c>
      <c r="T177" s="22">
        <v>0</v>
      </c>
      <c r="U177" s="22">
        <v>2169018340</v>
      </c>
      <c r="V177" s="22">
        <v>0</v>
      </c>
      <c r="W177" s="22">
        <v>62694460</v>
      </c>
    </row>
    <row r="178" spans="1:23" x14ac:dyDescent="0.25">
      <c r="A178" s="22" t="s">
        <v>123</v>
      </c>
      <c r="B178" s="22" t="s">
        <v>303</v>
      </c>
      <c r="C178" s="22" t="s">
        <v>472</v>
      </c>
      <c r="D178" s="22" t="s">
        <v>473</v>
      </c>
      <c r="E178" s="22"/>
      <c r="F178" s="22">
        <v>319368940</v>
      </c>
      <c r="G178" s="22">
        <v>154000</v>
      </c>
      <c r="H178" s="22">
        <v>96717580</v>
      </c>
      <c r="I178" s="22">
        <v>0</v>
      </c>
      <c r="J178" s="22">
        <v>76870</v>
      </c>
      <c r="K178" s="22">
        <v>0</v>
      </c>
      <c r="L178" s="22"/>
      <c r="M178" s="22"/>
      <c r="N178" s="22">
        <v>319522940</v>
      </c>
      <c r="O178" s="22">
        <v>96270580</v>
      </c>
      <c r="P178" s="22"/>
      <c r="Q178" s="22">
        <v>0</v>
      </c>
      <c r="R178" s="22">
        <v>0</v>
      </c>
      <c r="S178" s="22">
        <v>0</v>
      </c>
      <c r="T178" s="22">
        <v>415870390</v>
      </c>
      <c r="U178" s="22">
        <v>0</v>
      </c>
      <c r="V178" s="22">
        <v>13323640</v>
      </c>
      <c r="W178" s="22">
        <v>0</v>
      </c>
    </row>
    <row r="179" spans="1:23" x14ac:dyDescent="0.25">
      <c r="A179" s="22" t="s">
        <v>123</v>
      </c>
      <c r="B179" s="22" t="s">
        <v>303</v>
      </c>
      <c r="C179" s="22" t="s">
        <v>474</v>
      </c>
      <c r="D179" s="22" t="s">
        <v>475</v>
      </c>
      <c r="E179" s="22"/>
      <c r="F179" s="22">
        <v>46032620</v>
      </c>
      <c r="G179" s="22">
        <v>0</v>
      </c>
      <c r="H179" s="22">
        <v>29548380</v>
      </c>
      <c r="I179" s="22">
        <v>0</v>
      </c>
      <c r="J179" s="22">
        <v>864680</v>
      </c>
      <c r="K179" s="22">
        <v>0</v>
      </c>
      <c r="L179" s="22"/>
      <c r="M179" s="22"/>
      <c r="N179" s="22">
        <v>46032620</v>
      </c>
      <c r="O179" s="22">
        <v>29548380</v>
      </c>
      <c r="P179" s="22"/>
      <c r="Q179" s="22">
        <v>0</v>
      </c>
      <c r="R179" s="22">
        <v>0</v>
      </c>
      <c r="S179" s="22">
        <v>0</v>
      </c>
      <c r="T179" s="22">
        <v>0</v>
      </c>
      <c r="U179" s="22">
        <v>76445680</v>
      </c>
      <c r="V179" s="22">
        <v>9569380</v>
      </c>
      <c r="W179" s="22">
        <v>0</v>
      </c>
    </row>
    <row r="180" spans="1:23" x14ac:dyDescent="0.25">
      <c r="A180" s="22" t="s">
        <v>123</v>
      </c>
      <c r="B180" s="22" t="s">
        <v>303</v>
      </c>
      <c r="C180" s="22" t="s">
        <v>476</v>
      </c>
      <c r="D180" s="22" t="s">
        <v>477</v>
      </c>
      <c r="E180" s="22"/>
      <c r="F180" s="22">
        <v>2389994020</v>
      </c>
      <c r="G180" s="22">
        <v>0</v>
      </c>
      <c r="H180" s="22">
        <v>346349440</v>
      </c>
      <c r="I180" s="22">
        <v>0</v>
      </c>
      <c r="J180" s="22">
        <v>1154120</v>
      </c>
      <c r="K180" s="22">
        <v>0</v>
      </c>
      <c r="L180" s="22"/>
      <c r="M180" s="22"/>
      <c r="N180" s="22">
        <v>0</v>
      </c>
      <c r="O180" s="22">
        <v>0</v>
      </c>
      <c r="P180" s="22"/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</row>
    <row r="181" spans="1:23" x14ac:dyDescent="0.25">
      <c r="A181" s="22" t="s">
        <v>123</v>
      </c>
      <c r="B181" s="22" t="s">
        <v>303</v>
      </c>
      <c r="C181" s="22" t="s">
        <v>478</v>
      </c>
      <c r="D181" s="22" t="s">
        <v>479</v>
      </c>
      <c r="E181" s="22"/>
      <c r="F181" s="22">
        <v>814687320</v>
      </c>
      <c r="G181" s="22">
        <v>0</v>
      </c>
      <c r="H181" s="22">
        <v>330164970</v>
      </c>
      <c r="I181" s="22">
        <v>0</v>
      </c>
      <c r="J181" s="22">
        <v>0</v>
      </c>
      <c r="K181" s="22">
        <v>9712860</v>
      </c>
      <c r="L181" s="22"/>
      <c r="M181" s="22"/>
      <c r="N181" s="22">
        <v>814687320</v>
      </c>
      <c r="O181" s="22">
        <v>257257570</v>
      </c>
      <c r="P181" s="22"/>
      <c r="Q181" s="22">
        <v>0</v>
      </c>
      <c r="R181" s="22">
        <v>0</v>
      </c>
      <c r="S181" s="22">
        <v>0</v>
      </c>
      <c r="T181" s="22">
        <v>1141931290</v>
      </c>
      <c r="U181" s="22">
        <v>0</v>
      </c>
      <c r="V181" s="22">
        <v>24281100</v>
      </c>
      <c r="W181" s="22">
        <v>0</v>
      </c>
    </row>
    <row r="182" spans="1:23" x14ac:dyDescent="0.25">
      <c r="A182" s="22" t="s">
        <v>123</v>
      </c>
      <c r="B182" s="22" t="s">
        <v>303</v>
      </c>
      <c r="C182" s="22" t="s">
        <v>480</v>
      </c>
      <c r="D182" s="22" t="s">
        <v>481</v>
      </c>
      <c r="E182" s="22"/>
      <c r="F182" s="22">
        <v>78555660</v>
      </c>
      <c r="G182" s="22">
        <v>0</v>
      </c>
      <c r="H182" s="22">
        <v>15098290</v>
      </c>
      <c r="I182" s="22">
        <v>0</v>
      </c>
      <c r="J182" s="22">
        <v>727100</v>
      </c>
      <c r="K182" s="22">
        <v>2814400</v>
      </c>
      <c r="L182" s="22"/>
      <c r="M182" s="22"/>
      <c r="N182" s="22">
        <v>79058660</v>
      </c>
      <c r="O182" s="22">
        <v>17744190</v>
      </c>
      <c r="P182" s="22"/>
      <c r="Q182" s="22">
        <v>0</v>
      </c>
      <c r="R182" s="22">
        <v>0</v>
      </c>
      <c r="S182" s="22">
        <v>0</v>
      </c>
      <c r="T182" s="22">
        <v>96802850</v>
      </c>
      <c r="U182" s="22">
        <v>0</v>
      </c>
      <c r="V182" s="22">
        <v>3478980</v>
      </c>
      <c r="W182" s="22">
        <v>0</v>
      </c>
    </row>
    <row r="183" spans="1:23" x14ac:dyDescent="0.25">
      <c r="A183" s="22" t="s">
        <v>123</v>
      </c>
      <c r="B183" s="22" t="s">
        <v>303</v>
      </c>
      <c r="C183" s="22" t="s">
        <v>482</v>
      </c>
      <c r="D183" s="22" t="s">
        <v>483</v>
      </c>
      <c r="E183" s="22"/>
      <c r="F183" s="22">
        <v>278361500</v>
      </c>
      <c r="G183" s="22">
        <v>211000</v>
      </c>
      <c r="H183" s="22">
        <v>64420370</v>
      </c>
      <c r="I183" s="22">
        <v>0</v>
      </c>
      <c r="J183" s="22">
        <v>1656090</v>
      </c>
      <c r="K183" s="22">
        <v>0</v>
      </c>
      <c r="L183" s="22"/>
      <c r="M183" s="22"/>
      <c r="N183" s="22">
        <v>274836500</v>
      </c>
      <c r="O183" s="22">
        <v>63622370</v>
      </c>
      <c r="P183" s="22"/>
      <c r="Q183" s="22">
        <v>0</v>
      </c>
      <c r="R183" s="22">
        <v>0</v>
      </c>
      <c r="S183" s="22">
        <v>0</v>
      </c>
      <c r="T183" s="22">
        <v>0</v>
      </c>
      <c r="U183" s="22">
        <v>340114960</v>
      </c>
      <c r="V183" s="22">
        <v>5524170</v>
      </c>
      <c r="W183" s="22">
        <v>0</v>
      </c>
    </row>
    <row r="184" spans="1:23" x14ac:dyDescent="0.25">
      <c r="A184" s="22" t="s">
        <v>123</v>
      </c>
      <c r="B184" s="22" t="s">
        <v>303</v>
      </c>
      <c r="C184" s="22" t="s">
        <v>484</v>
      </c>
      <c r="D184" s="22" t="s">
        <v>485</v>
      </c>
      <c r="E184" s="22"/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/>
      <c r="M184" s="22"/>
      <c r="N184" s="22">
        <v>0</v>
      </c>
      <c r="O184" s="22">
        <v>0</v>
      </c>
      <c r="P184" s="22"/>
      <c r="Q184" s="22">
        <v>0</v>
      </c>
      <c r="R184" s="22">
        <v>0</v>
      </c>
      <c r="S184" s="22">
        <v>0</v>
      </c>
      <c r="T184" s="22">
        <v>244040080</v>
      </c>
      <c r="U184" s="22">
        <v>0</v>
      </c>
      <c r="V184" s="22">
        <v>5673820</v>
      </c>
      <c r="W184" s="22">
        <v>0</v>
      </c>
    </row>
    <row r="185" spans="1:23" x14ac:dyDescent="0.25">
      <c r="A185" s="22" t="s">
        <v>123</v>
      </c>
      <c r="B185" s="22" t="s">
        <v>303</v>
      </c>
      <c r="C185" s="22" t="s">
        <v>486</v>
      </c>
      <c r="D185" s="22" t="s">
        <v>487</v>
      </c>
      <c r="E185" s="22"/>
      <c r="F185" s="22">
        <v>71735430</v>
      </c>
      <c r="G185" s="22">
        <v>0</v>
      </c>
      <c r="H185" s="22">
        <v>17307120</v>
      </c>
      <c r="I185" s="22">
        <v>0</v>
      </c>
      <c r="J185" s="22">
        <v>261890</v>
      </c>
      <c r="K185" s="22">
        <v>0</v>
      </c>
      <c r="L185" s="22"/>
      <c r="M185" s="22"/>
      <c r="N185" s="22">
        <v>71735430</v>
      </c>
      <c r="O185" s="22">
        <v>17307120</v>
      </c>
      <c r="P185" s="22"/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1845160</v>
      </c>
      <c r="W185" s="22">
        <v>0</v>
      </c>
    </row>
    <row r="186" spans="1:23" x14ac:dyDescent="0.25">
      <c r="A186" s="22" t="s">
        <v>123</v>
      </c>
      <c r="B186" s="22" t="s">
        <v>303</v>
      </c>
      <c r="C186" s="22" t="s">
        <v>488</v>
      </c>
      <c r="D186" s="22" t="s">
        <v>489</v>
      </c>
      <c r="E186" s="22"/>
      <c r="F186" s="22">
        <v>61784560</v>
      </c>
      <c r="G186" s="22">
        <v>0</v>
      </c>
      <c r="H186" s="22">
        <v>13300580</v>
      </c>
      <c r="I186" s="22">
        <v>0</v>
      </c>
      <c r="J186" s="22">
        <v>0</v>
      </c>
      <c r="K186" s="22">
        <v>0</v>
      </c>
      <c r="L186" s="22"/>
      <c r="M186" s="22"/>
      <c r="N186" s="22">
        <v>61784560</v>
      </c>
      <c r="O186" s="22">
        <v>13300580</v>
      </c>
      <c r="P186" s="22"/>
      <c r="Q186" s="22">
        <v>0</v>
      </c>
      <c r="R186" s="22">
        <v>0</v>
      </c>
      <c r="S186" s="22">
        <v>0</v>
      </c>
      <c r="T186" s="22">
        <v>75085140</v>
      </c>
      <c r="U186" s="22">
        <v>0</v>
      </c>
      <c r="V186" s="22">
        <v>2358880</v>
      </c>
      <c r="W186" s="22">
        <v>0</v>
      </c>
    </row>
    <row r="187" spans="1:23" x14ac:dyDescent="0.25">
      <c r="A187" s="22" t="s">
        <v>123</v>
      </c>
      <c r="B187" s="22" t="s">
        <v>303</v>
      </c>
      <c r="C187" s="22" t="s">
        <v>490</v>
      </c>
      <c r="D187" s="22" t="s">
        <v>491</v>
      </c>
      <c r="E187" s="22"/>
      <c r="F187" s="22">
        <v>137264030</v>
      </c>
      <c r="G187" s="22">
        <v>0</v>
      </c>
      <c r="H187" s="22">
        <v>79509430</v>
      </c>
      <c r="I187" s="22">
        <v>0</v>
      </c>
      <c r="J187" s="22">
        <v>0</v>
      </c>
      <c r="K187" s="22">
        <v>0</v>
      </c>
      <c r="L187" s="22"/>
      <c r="M187" s="22"/>
      <c r="N187" s="22">
        <v>120825510</v>
      </c>
      <c r="O187" s="22">
        <v>70095560</v>
      </c>
      <c r="P187" s="22"/>
      <c r="Q187" s="22">
        <v>16438520</v>
      </c>
      <c r="R187" s="22">
        <v>8613470</v>
      </c>
      <c r="S187" s="22">
        <v>0</v>
      </c>
      <c r="T187" s="22">
        <v>216494060</v>
      </c>
      <c r="U187" s="22">
        <v>0</v>
      </c>
      <c r="V187" s="22">
        <v>5739270</v>
      </c>
      <c r="W187" s="22">
        <v>0</v>
      </c>
    </row>
    <row r="188" spans="1:23" x14ac:dyDescent="0.25">
      <c r="A188" s="22" t="s">
        <v>123</v>
      </c>
      <c r="B188" s="22" t="s">
        <v>303</v>
      </c>
      <c r="C188" s="22" t="s">
        <v>492</v>
      </c>
      <c r="D188" s="22" t="s">
        <v>493</v>
      </c>
      <c r="E188" s="22"/>
      <c r="F188" s="22">
        <v>76834430</v>
      </c>
      <c r="G188" s="22">
        <v>60380</v>
      </c>
      <c r="H188" s="22">
        <v>18258040</v>
      </c>
      <c r="I188" s="22">
        <v>0</v>
      </c>
      <c r="J188" s="22">
        <v>453460</v>
      </c>
      <c r="K188" s="22">
        <v>0</v>
      </c>
      <c r="L188" s="22"/>
      <c r="M188" s="22"/>
      <c r="N188" s="22">
        <v>76894810</v>
      </c>
      <c r="O188" s="22">
        <v>18258040</v>
      </c>
      <c r="P188" s="22"/>
      <c r="Q188" s="22">
        <v>0</v>
      </c>
      <c r="R188" s="22">
        <v>0</v>
      </c>
      <c r="S188" s="22">
        <v>0</v>
      </c>
      <c r="T188" s="22">
        <v>0</v>
      </c>
      <c r="U188" s="22">
        <v>95606310</v>
      </c>
      <c r="V188" s="22">
        <v>1948240</v>
      </c>
      <c r="W188" s="22">
        <v>0</v>
      </c>
    </row>
    <row r="189" spans="1:23" x14ac:dyDescent="0.25">
      <c r="A189" s="22" t="s">
        <v>123</v>
      </c>
      <c r="B189" s="22" t="s">
        <v>303</v>
      </c>
      <c r="C189" s="22" t="s">
        <v>494</v>
      </c>
      <c r="D189" s="22" t="s">
        <v>495</v>
      </c>
      <c r="E189" s="22"/>
      <c r="F189" s="22">
        <v>468813140</v>
      </c>
      <c r="G189" s="22">
        <v>0</v>
      </c>
      <c r="H189" s="22">
        <v>189578880</v>
      </c>
      <c r="I189" s="22">
        <v>47616070</v>
      </c>
      <c r="J189" s="22">
        <v>0</v>
      </c>
      <c r="K189" s="22">
        <v>0</v>
      </c>
      <c r="L189" s="22"/>
      <c r="M189" s="22"/>
      <c r="N189" s="22">
        <v>400801123</v>
      </c>
      <c r="O189" s="22">
        <v>165826935</v>
      </c>
      <c r="P189" s="22"/>
      <c r="Q189" s="22">
        <v>86012017</v>
      </c>
      <c r="R189" s="22">
        <v>23264105</v>
      </c>
      <c r="S189" s="22">
        <v>0</v>
      </c>
      <c r="T189" s="22">
        <v>678355930</v>
      </c>
      <c r="U189" s="22">
        <v>0</v>
      </c>
      <c r="V189" s="22">
        <v>25517170</v>
      </c>
      <c r="W189" s="22">
        <v>0</v>
      </c>
    </row>
    <row r="190" spans="1:23" x14ac:dyDescent="0.25">
      <c r="A190" s="22" t="s">
        <v>123</v>
      </c>
      <c r="B190" s="22" t="s">
        <v>303</v>
      </c>
      <c r="C190" s="22" t="s">
        <v>496</v>
      </c>
      <c r="D190" s="22" t="s">
        <v>497</v>
      </c>
      <c r="E190" s="22"/>
      <c r="F190" s="22">
        <v>417925340</v>
      </c>
      <c r="G190" s="22">
        <v>65590</v>
      </c>
      <c r="H190" s="22">
        <v>173466860</v>
      </c>
      <c r="I190" s="22">
        <v>0</v>
      </c>
      <c r="J190" s="22">
        <v>10662230</v>
      </c>
      <c r="K190" s="22">
        <v>2120000</v>
      </c>
      <c r="L190" s="22"/>
      <c r="M190" s="22"/>
      <c r="N190" s="22">
        <v>348002010</v>
      </c>
      <c r="O190" s="22">
        <v>155558486</v>
      </c>
      <c r="P190" s="22"/>
      <c r="Q190" s="22">
        <v>55408920</v>
      </c>
      <c r="R190" s="22">
        <v>19522219</v>
      </c>
      <c r="S190" s="22">
        <v>0</v>
      </c>
      <c r="T190" s="22">
        <v>0</v>
      </c>
      <c r="U190" s="22">
        <v>137750</v>
      </c>
      <c r="V190" s="22">
        <v>0</v>
      </c>
      <c r="W190" s="22">
        <v>20643960</v>
      </c>
    </row>
    <row r="191" spans="1:23" x14ac:dyDescent="0.25">
      <c r="A191" s="22" t="s">
        <v>123</v>
      </c>
      <c r="B191" s="22" t="s">
        <v>303</v>
      </c>
      <c r="C191" s="22" t="s">
        <v>498</v>
      </c>
      <c r="D191" s="22" t="s">
        <v>499</v>
      </c>
      <c r="E191" s="22"/>
      <c r="F191" s="22">
        <v>70238060</v>
      </c>
      <c r="G191" s="22">
        <v>0</v>
      </c>
      <c r="H191" s="22">
        <v>20372710</v>
      </c>
      <c r="I191" s="22">
        <v>0</v>
      </c>
      <c r="J191" s="22">
        <v>0</v>
      </c>
      <c r="K191" s="22">
        <v>281610</v>
      </c>
      <c r="L191" s="22"/>
      <c r="M191" s="22"/>
      <c r="N191" s="22">
        <v>70238060</v>
      </c>
      <c r="O191" s="22">
        <v>20372710</v>
      </c>
      <c r="P191" s="22"/>
      <c r="Q191" s="22">
        <v>0</v>
      </c>
      <c r="R191" s="22">
        <v>0</v>
      </c>
      <c r="S191" s="22">
        <v>0</v>
      </c>
      <c r="T191" s="22">
        <v>90610770</v>
      </c>
      <c r="U191" s="22">
        <v>0</v>
      </c>
      <c r="V191" s="22">
        <v>2130910</v>
      </c>
      <c r="W191" s="22">
        <v>0</v>
      </c>
    </row>
    <row r="192" spans="1:23" x14ac:dyDescent="0.25">
      <c r="A192" s="22" t="s">
        <v>123</v>
      </c>
      <c r="B192" s="22" t="s">
        <v>303</v>
      </c>
      <c r="C192" s="22" t="s">
        <v>500</v>
      </c>
      <c r="D192" s="22" t="s">
        <v>501</v>
      </c>
      <c r="E192" s="22"/>
      <c r="F192" s="22">
        <v>189699590</v>
      </c>
      <c r="G192" s="22">
        <v>85880</v>
      </c>
      <c r="H192" s="22">
        <v>43468010</v>
      </c>
      <c r="I192" s="22">
        <v>0</v>
      </c>
      <c r="J192" s="22">
        <v>0</v>
      </c>
      <c r="K192" s="22">
        <v>143610</v>
      </c>
      <c r="L192" s="22"/>
      <c r="M192" s="22"/>
      <c r="N192" s="22">
        <v>189876080</v>
      </c>
      <c r="O192" s="22">
        <v>40447560</v>
      </c>
      <c r="P192" s="22"/>
      <c r="Q192" s="22">
        <v>0</v>
      </c>
      <c r="R192" s="22">
        <v>0</v>
      </c>
      <c r="S192" s="22">
        <v>0</v>
      </c>
      <c r="T192" s="22">
        <v>231219390</v>
      </c>
      <c r="U192" s="22">
        <v>0</v>
      </c>
      <c r="V192" s="22">
        <v>3718730</v>
      </c>
      <c r="W192" s="22">
        <v>0</v>
      </c>
    </row>
    <row r="193" spans="1:23" x14ac:dyDescent="0.25">
      <c r="A193" s="22" t="s">
        <v>123</v>
      </c>
      <c r="B193" s="22" t="s">
        <v>303</v>
      </c>
      <c r="C193" s="22" t="s">
        <v>502</v>
      </c>
      <c r="D193" s="22" t="s">
        <v>503</v>
      </c>
      <c r="E193" s="22"/>
      <c r="F193" s="22">
        <v>620976520</v>
      </c>
      <c r="G193" s="22">
        <v>0</v>
      </c>
      <c r="H193" s="22">
        <v>247332410</v>
      </c>
      <c r="I193" s="22">
        <v>0</v>
      </c>
      <c r="J193" s="22">
        <v>8984780</v>
      </c>
      <c r="K193" s="22">
        <v>2162330</v>
      </c>
      <c r="L193" s="22"/>
      <c r="M193" s="22"/>
      <c r="N193" s="22">
        <v>531603543</v>
      </c>
      <c r="O193" s="22">
        <v>198908826</v>
      </c>
      <c r="P193" s="22"/>
      <c r="Q193" s="22">
        <v>92535307</v>
      </c>
      <c r="R193" s="22">
        <v>45125204</v>
      </c>
      <c r="S193" s="22">
        <v>0</v>
      </c>
      <c r="T193" s="22">
        <v>877157660</v>
      </c>
      <c r="U193" s="22">
        <v>0</v>
      </c>
      <c r="V193" s="22">
        <v>18502890</v>
      </c>
      <c r="W193" s="22">
        <v>0</v>
      </c>
    </row>
    <row r="194" spans="1:23" x14ac:dyDescent="0.25">
      <c r="A194" s="22" t="s">
        <v>123</v>
      </c>
      <c r="B194" s="22" t="s">
        <v>303</v>
      </c>
      <c r="C194" s="22" t="s">
        <v>504</v>
      </c>
      <c r="D194" s="22" t="s">
        <v>505</v>
      </c>
      <c r="E194" s="22"/>
      <c r="F194" s="22">
        <v>140402320</v>
      </c>
      <c r="G194" s="22">
        <v>0</v>
      </c>
      <c r="H194" s="22">
        <v>34501700</v>
      </c>
      <c r="I194" s="22">
        <v>0</v>
      </c>
      <c r="J194" s="22">
        <v>6590580</v>
      </c>
      <c r="K194" s="22">
        <v>0</v>
      </c>
      <c r="L194" s="22"/>
      <c r="M194" s="22"/>
      <c r="N194" s="22">
        <v>129068351</v>
      </c>
      <c r="O194" s="22">
        <v>38333890</v>
      </c>
      <c r="P194" s="22"/>
      <c r="Q194" s="22">
        <v>1133969</v>
      </c>
      <c r="R194" s="22">
        <v>0</v>
      </c>
      <c r="S194" s="22">
        <v>0</v>
      </c>
      <c r="T194" s="22">
        <v>181494600</v>
      </c>
      <c r="U194" s="22">
        <v>0</v>
      </c>
      <c r="V194" s="22">
        <v>4010160</v>
      </c>
      <c r="W194" s="22">
        <v>0</v>
      </c>
    </row>
    <row r="195" spans="1:23" x14ac:dyDescent="0.25">
      <c r="A195" s="22" t="s">
        <v>123</v>
      </c>
      <c r="B195" s="22" t="s">
        <v>303</v>
      </c>
      <c r="C195" s="22" t="s">
        <v>506</v>
      </c>
      <c r="D195" s="22" t="s">
        <v>507</v>
      </c>
      <c r="E195" s="22"/>
      <c r="F195" s="22">
        <v>408713080</v>
      </c>
      <c r="G195" s="22">
        <v>482400</v>
      </c>
      <c r="H195" s="22">
        <v>176656550</v>
      </c>
      <c r="I195" s="22">
        <v>0</v>
      </c>
      <c r="J195" s="22">
        <v>3013710</v>
      </c>
      <c r="K195" s="22">
        <v>4636120</v>
      </c>
      <c r="L195" s="22"/>
      <c r="M195" s="22"/>
      <c r="N195" s="22">
        <v>373092606</v>
      </c>
      <c r="O195" s="22">
        <v>152422331</v>
      </c>
      <c r="P195" s="22"/>
      <c r="Q195" s="22">
        <v>36102874</v>
      </c>
      <c r="R195" s="22">
        <v>27031139</v>
      </c>
      <c r="S195" s="22">
        <v>0</v>
      </c>
      <c r="T195" s="22">
        <v>0</v>
      </c>
      <c r="U195" s="22">
        <v>591662660</v>
      </c>
      <c r="V195" s="22">
        <v>9075030</v>
      </c>
      <c r="W195" s="22">
        <v>0</v>
      </c>
    </row>
    <row r="196" spans="1:23" x14ac:dyDescent="0.25">
      <c r="A196" s="22" t="s">
        <v>123</v>
      </c>
      <c r="B196" s="22" t="s">
        <v>303</v>
      </c>
      <c r="C196" s="22" t="s">
        <v>508</v>
      </c>
      <c r="D196" s="22" t="s">
        <v>509</v>
      </c>
      <c r="E196" s="22"/>
      <c r="F196" s="22">
        <v>1048342670</v>
      </c>
      <c r="G196" s="22">
        <v>0</v>
      </c>
      <c r="H196" s="22">
        <v>809801660</v>
      </c>
      <c r="I196" s="22">
        <v>0</v>
      </c>
      <c r="J196" s="22">
        <v>0</v>
      </c>
      <c r="K196" s="22">
        <v>2777230</v>
      </c>
      <c r="L196" s="22"/>
      <c r="M196" s="22"/>
      <c r="N196" s="22">
        <v>964355477</v>
      </c>
      <c r="O196" s="22">
        <v>544119076</v>
      </c>
      <c r="P196" s="22"/>
      <c r="Q196" s="22">
        <v>84373292</v>
      </c>
      <c r="R196" s="22">
        <v>62067364</v>
      </c>
      <c r="S196" s="22">
        <v>0</v>
      </c>
      <c r="T196" s="22">
        <v>1848538050</v>
      </c>
      <c r="U196" s="22">
        <v>0</v>
      </c>
      <c r="V196" s="22">
        <v>281650950</v>
      </c>
      <c r="W196" s="22">
        <v>0</v>
      </c>
    </row>
    <row r="197" spans="1:23" x14ac:dyDescent="0.25">
      <c r="A197" s="22" t="s">
        <v>123</v>
      </c>
      <c r="B197" s="22" t="s">
        <v>510</v>
      </c>
      <c r="C197" s="22" t="s">
        <v>511</v>
      </c>
      <c r="D197" s="22" t="s">
        <v>512</v>
      </c>
      <c r="E197" s="22"/>
      <c r="F197" s="22">
        <v>53307440</v>
      </c>
      <c r="G197" s="22">
        <v>0</v>
      </c>
      <c r="H197" s="22">
        <v>9110670</v>
      </c>
      <c r="I197" s="22">
        <v>0</v>
      </c>
      <c r="J197" s="22">
        <v>0</v>
      </c>
      <c r="K197" s="22">
        <v>554300</v>
      </c>
      <c r="L197" s="22"/>
      <c r="M197" s="22"/>
      <c r="N197" s="22">
        <v>53662440</v>
      </c>
      <c r="O197" s="22">
        <v>10594170</v>
      </c>
      <c r="P197" s="22"/>
      <c r="Q197" s="22">
        <v>0</v>
      </c>
      <c r="R197" s="22">
        <v>0</v>
      </c>
      <c r="S197" s="22">
        <v>0</v>
      </c>
      <c r="T197" s="22">
        <v>64256610</v>
      </c>
      <c r="U197" s="22">
        <v>0</v>
      </c>
      <c r="V197" s="22">
        <v>1128500</v>
      </c>
      <c r="W197" s="22">
        <v>0</v>
      </c>
    </row>
    <row r="198" spans="1:23" x14ac:dyDescent="0.25">
      <c r="A198" s="22" t="s">
        <v>123</v>
      </c>
      <c r="B198" s="22" t="s">
        <v>510</v>
      </c>
      <c r="C198" s="22" t="s">
        <v>513</v>
      </c>
      <c r="D198" s="22" t="s">
        <v>514</v>
      </c>
      <c r="E198" s="22"/>
      <c r="F198" s="22">
        <v>174092390</v>
      </c>
      <c r="G198" s="22">
        <v>15600</v>
      </c>
      <c r="H198" s="22">
        <v>12030740</v>
      </c>
      <c r="I198" s="22">
        <v>0</v>
      </c>
      <c r="J198" s="22">
        <v>0</v>
      </c>
      <c r="K198" s="22">
        <v>16663490</v>
      </c>
      <c r="L198" s="22"/>
      <c r="M198" s="22"/>
      <c r="N198" s="22">
        <v>174107990</v>
      </c>
      <c r="O198" s="22">
        <v>12030740</v>
      </c>
      <c r="P198" s="22"/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176900</v>
      </c>
      <c r="W198" s="22">
        <v>0</v>
      </c>
    </row>
    <row r="199" spans="1:23" x14ac:dyDescent="0.25">
      <c r="A199" s="22" t="s">
        <v>123</v>
      </c>
      <c r="B199" s="22" t="s">
        <v>510</v>
      </c>
      <c r="C199" s="22" t="s">
        <v>515</v>
      </c>
      <c r="D199" s="22" t="s">
        <v>516</v>
      </c>
      <c r="E199" s="22"/>
      <c r="F199" s="22">
        <v>59567680</v>
      </c>
      <c r="G199" s="22">
        <v>0</v>
      </c>
      <c r="H199" s="22">
        <v>16803930</v>
      </c>
      <c r="I199" s="22">
        <v>0</v>
      </c>
      <c r="J199" s="22">
        <v>29375300</v>
      </c>
      <c r="K199" s="22">
        <v>0</v>
      </c>
      <c r="L199" s="22"/>
      <c r="M199" s="22"/>
      <c r="N199" s="22">
        <v>59567680</v>
      </c>
      <c r="O199" s="22">
        <v>16803930</v>
      </c>
      <c r="P199" s="22"/>
      <c r="Q199" s="22">
        <v>0</v>
      </c>
      <c r="R199" s="22">
        <v>0</v>
      </c>
      <c r="S199" s="22">
        <v>0</v>
      </c>
      <c r="T199" s="22">
        <v>105746910</v>
      </c>
      <c r="U199" s="22">
        <v>0</v>
      </c>
      <c r="V199" s="22">
        <v>1518760</v>
      </c>
      <c r="W199" s="22">
        <v>0</v>
      </c>
    </row>
    <row r="200" spans="1:23" x14ac:dyDescent="0.25">
      <c r="A200" s="22" t="s">
        <v>123</v>
      </c>
      <c r="B200" s="22" t="s">
        <v>510</v>
      </c>
      <c r="C200" s="22" t="s">
        <v>517</v>
      </c>
      <c r="D200" s="22" t="s">
        <v>518</v>
      </c>
      <c r="E200" s="22"/>
      <c r="F200" s="22">
        <v>6523220</v>
      </c>
      <c r="G200" s="22">
        <v>0</v>
      </c>
      <c r="H200" s="22">
        <v>2566950</v>
      </c>
      <c r="I200" s="22">
        <v>0</v>
      </c>
      <c r="J200" s="22">
        <v>113540</v>
      </c>
      <c r="K200" s="22">
        <v>179700</v>
      </c>
      <c r="L200" s="22"/>
      <c r="M200" s="22"/>
      <c r="N200" s="22">
        <v>6523220</v>
      </c>
      <c r="O200" s="22">
        <v>2889760</v>
      </c>
      <c r="P200" s="22"/>
      <c r="Q200" s="22">
        <v>0</v>
      </c>
      <c r="R200" s="22">
        <v>0</v>
      </c>
      <c r="S200" s="22">
        <v>0</v>
      </c>
      <c r="T200" s="22">
        <v>0</v>
      </c>
      <c r="U200" s="22">
        <v>9412980</v>
      </c>
      <c r="V200" s="22">
        <v>322810</v>
      </c>
      <c r="W200" s="22">
        <v>0</v>
      </c>
    </row>
    <row r="201" spans="1:23" x14ac:dyDescent="0.25">
      <c r="A201" s="22" t="s">
        <v>123</v>
      </c>
      <c r="B201" s="22" t="s">
        <v>510</v>
      </c>
      <c r="C201" s="22" t="s">
        <v>519</v>
      </c>
      <c r="D201" s="22" t="s">
        <v>520</v>
      </c>
      <c r="E201" s="22"/>
      <c r="F201" s="22">
        <v>11228180</v>
      </c>
      <c r="G201" s="22">
        <v>0</v>
      </c>
      <c r="H201" s="22">
        <v>1462200</v>
      </c>
      <c r="I201" s="22">
        <v>0</v>
      </c>
      <c r="J201" s="22">
        <v>0</v>
      </c>
      <c r="K201" s="22">
        <v>0</v>
      </c>
      <c r="L201" s="22"/>
      <c r="M201" s="22"/>
      <c r="N201" s="22">
        <v>11228180</v>
      </c>
      <c r="O201" s="22">
        <v>1462200</v>
      </c>
      <c r="P201" s="22"/>
      <c r="Q201" s="22">
        <v>0</v>
      </c>
      <c r="R201" s="22">
        <v>0</v>
      </c>
      <c r="S201" s="22">
        <v>0</v>
      </c>
      <c r="T201" s="22">
        <v>12690380</v>
      </c>
      <c r="U201" s="22">
        <v>0</v>
      </c>
      <c r="V201" s="22">
        <v>946140</v>
      </c>
      <c r="W201" s="22">
        <v>0</v>
      </c>
    </row>
    <row r="202" spans="1:23" x14ac:dyDescent="0.25">
      <c r="A202" s="22" t="s">
        <v>123</v>
      </c>
      <c r="B202" s="22" t="s">
        <v>510</v>
      </c>
      <c r="C202" s="22" t="s">
        <v>521</v>
      </c>
      <c r="D202" s="22" t="s">
        <v>522</v>
      </c>
      <c r="E202" s="22"/>
      <c r="F202" s="22">
        <v>26865640</v>
      </c>
      <c r="G202" s="22">
        <v>0</v>
      </c>
      <c r="H202" s="22">
        <v>4409580</v>
      </c>
      <c r="I202" s="22">
        <v>0</v>
      </c>
      <c r="J202" s="22">
        <v>0</v>
      </c>
      <c r="K202" s="22">
        <v>0</v>
      </c>
      <c r="L202" s="22"/>
      <c r="M202" s="22"/>
      <c r="N202" s="22">
        <v>26865640</v>
      </c>
      <c r="O202" s="22">
        <v>2661090</v>
      </c>
      <c r="P202" s="22"/>
      <c r="Q202" s="22">
        <v>0</v>
      </c>
      <c r="R202" s="22">
        <v>0</v>
      </c>
      <c r="S202" s="22">
        <v>0</v>
      </c>
      <c r="T202" s="22">
        <v>33759591</v>
      </c>
      <c r="U202" s="22">
        <v>0</v>
      </c>
      <c r="V202" s="22">
        <v>39760</v>
      </c>
      <c r="W202" s="22">
        <v>0</v>
      </c>
    </row>
    <row r="203" spans="1:23" x14ac:dyDescent="0.25">
      <c r="A203" s="22" t="s">
        <v>123</v>
      </c>
      <c r="B203" s="22" t="s">
        <v>510</v>
      </c>
      <c r="C203" s="22" t="s">
        <v>1108</v>
      </c>
      <c r="D203" s="22" t="s">
        <v>1109</v>
      </c>
      <c r="E203" s="22"/>
      <c r="F203" s="22">
        <v>12729370</v>
      </c>
      <c r="G203" s="22">
        <v>0</v>
      </c>
      <c r="H203" s="22">
        <v>3061790</v>
      </c>
      <c r="I203" s="22">
        <v>0</v>
      </c>
      <c r="J203" s="22">
        <v>0</v>
      </c>
      <c r="K203" s="22">
        <v>0</v>
      </c>
      <c r="L203" s="22"/>
      <c r="M203" s="22"/>
      <c r="N203" s="22">
        <v>12729370</v>
      </c>
      <c r="O203" s="22">
        <v>3061790</v>
      </c>
      <c r="P203" s="22"/>
      <c r="Q203" s="22">
        <v>0</v>
      </c>
      <c r="R203" s="22">
        <v>0</v>
      </c>
      <c r="S203" s="22">
        <v>0</v>
      </c>
      <c r="T203" s="22">
        <v>15791160</v>
      </c>
      <c r="U203" s="22">
        <v>0</v>
      </c>
      <c r="V203" s="22">
        <v>173950</v>
      </c>
      <c r="W203" s="22">
        <v>0</v>
      </c>
    </row>
    <row r="204" spans="1:23" x14ac:dyDescent="0.25">
      <c r="A204" s="22" t="s">
        <v>123</v>
      </c>
      <c r="B204" s="22" t="s">
        <v>510</v>
      </c>
      <c r="C204" s="22" t="s">
        <v>523</v>
      </c>
      <c r="D204" s="22" t="s">
        <v>524</v>
      </c>
      <c r="E204" s="22"/>
      <c r="F204" s="22">
        <v>101635310</v>
      </c>
      <c r="G204" s="22">
        <v>0</v>
      </c>
      <c r="H204" s="22">
        <v>4638260</v>
      </c>
      <c r="I204" s="22">
        <v>0</v>
      </c>
      <c r="J204" s="22">
        <v>0</v>
      </c>
      <c r="K204" s="22">
        <v>0</v>
      </c>
      <c r="L204" s="22"/>
      <c r="M204" s="22"/>
      <c r="N204" s="22">
        <v>101635310</v>
      </c>
      <c r="O204" s="22">
        <v>4628930</v>
      </c>
      <c r="P204" s="22"/>
      <c r="Q204" s="22">
        <v>0</v>
      </c>
      <c r="R204" s="22">
        <v>0</v>
      </c>
      <c r="S204" s="22">
        <v>0</v>
      </c>
      <c r="T204" s="22">
        <v>106273570</v>
      </c>
      <c r="U204" s="22">
        <v>0</v>
      </c>
      <c r="V204" s="22">
        <v>0</v>
      </c>
      <c r="W204" s="22">
        <v>0</v>
      </c>
    </row>
    <row r="205" spans="1:23" x14ac:dyDescent="0.25">
      <c r="A205" s="22" t="s">
        <v>123</v>
      </c>
      <c r="B205" s="22" t="s">
        <v>510</v>
      </c>
      <c r="C205" s="22" t="s">
        <v>525</v>
      </c>
      <c r="D205" s="22" t="s">
        <v>526</v>
      </c>
      <c r="E205" s="22"/>
      <c r="F205" s="22">
        <v>17735880</v>
      </c>
      <c r="G205" s="22">
        <v>0</v>
      </c>
      <c r="H205" s="22">
        <v>2710640</v>
      </c>
      <c r="I205" s="22">
        <v>0</v>
      </c>
      <c r="J205" s="22">
        <v>0</v>
      </c>
      <c r="K205" s="22">
        <v>0</v>
      </c>
      <c r="L205" s="22"/>
      <c r="M205" s="22"/>
      <c r="N205" s="22">
        <v>17735880</v>
      </c>
      <c r="O205" s="22">
        <v>2108470</v>
      </c>
      <c r="P205" s="22"/>
      <c r="Q205" s="22">
        <v>0</v>
      </c>
      <c r="R205" s="22">
        <v>0</v>
      </c>
      <c r="S205" s="22">
        <v>0</v>
      </c>
      <c r="T205" s="22">
        <v>20446520</v>
      </c>
      <c r="U205" s="22">
        <v>0</v>
      </c>
      <c r="V205" s="22">
        <v>602170</v>
      </c>
      <c r="W205" s="22">
        <v>0</v>
      </c>
    </row>
    <row r="206" spans="1:23" x14ac:dyDescent="0.25">
      <c r="A206" s="22" t="s">
        <v>123</v>
      </c>
      <c r="B206" s="22" t="s">
        <v>510</v>
      </c>
      <c r="C206" s="22" t="s">
        <v>527</v>
      </c>
      <c r="D206" s="22" t="s">
        <v>528</v>
      </c>
      <c r="E206" s="22"/>
      <c r="F206" s="22">
        <v>31882290</v>
      </c>
      <c r="G206" s="22">
        <v>0</v>
      </c>
      <c r="H206" s="22">
        <v>949020</v>
      </c>
      <c r="I206" s="22">
        <v>0</v>
      </c>
      <c r="J206" s="22">
        <v>1660310</v>
      </c>
      <c r="K206" s="22">
        <v>0</v>
      </c>
      <c r="L206" s="22"/>
      <c r="M206" s="22"/>
      <c r="N206" s="22">
        <v>31882290</v>
      </c>
      <c r="O206" s="22">
        <v>2609330</v>
      </c>
      <c r="P206" s="22"/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531810</v>
      </c>
      <c r="W206" s="22">
        <v>0</v>
      </c>
    </row>
    <row r="207" spans="1:23" x14ac:dyDescent="0.25">
      <c r="A207" s="22" t="s">
        <v>123</v>
      </c>
      <c r="B207" s="22" t="s">
        <v>510</v>
      </c>
      <c r="C207" s="22" t="s">
        <v>529</v>
      </c>
      <c r="D207" s="22" t="s">
        <v>530</v>
      </c>
      <c r="E207" s="22"/>
      <c r="F207" s="22">
        <v>77610000</v>
      </c>
      <c r="G207" s="22">
        <v>0</v>
      </c>
      <c r="H207" s="22">
        <v>28486790</v>
      </c>
      <c r="I207" s="22">
        <v>0</v>
      </c>
      <c r="J207" s="22">
        <v>55770</v>
      </c>
      <c r="K207" s="22">
        <v>0</v>
      </c>
      <c r="L207" s="22"/>
      <c r="M207" s="22"/>
      <c r="N207" s="22">
        <v>77610000</v>
      </c>
      <c r="O207" s="22">
        <v>28218790</v>
      </c>
      <c r="P207" s="22"/>
      <c r="Q207" s="22">
        <v>0</v>
      </c>
      <c r="R207" s="22">
        <v>0</v>
      </c>
      <c r="S207" s="22">
        <v>0</v>
      </c>
      <c r="T207" s="22">
        <v>105884560</v>
      </c>
      <c r="U207" s="22">
        <v>0</v>
      </c>
      <c r="V207" s="22">
        <v>20750</v>
      </c>
      <c r="W207" s="22">
        <v>0</v>
      </c>
    </row>
    <row r="208" spans="1:23" x14ac:dyDescent="0.25">
      <c r="A208" s="22" t="s">
        <v>123</v>
      </c>
      <c r="B208" s="22" t="s">
        <v>510</v>
      </c>
      <c r="C208" s="22" t="s">
        <v>531</v>
      </c>
      <c r="D208" s="22" t="s">
        <v>532</v>
      </c>
      <c r="E208" s="22"/>
      <c r="F208" s="22">
        <v>27957850</v>
      </c>
      <c r="G208" s="22">
        <v>1230</v>
      </c>
      <c r="H208" s="22">
        <v>3082580</v>
      </c>
      <c r="I208" s="22">
        <v>0</v>
      </c>
      <c r="J208" s="22">
        <v>49300</v>
      </c>
      <c r="K208" s="22">
        <v>831700</v>
      </c>
      <c r="L208" s="22"/>
      <c r="M208" s="22"/>
      <c r="N208" s="22">
        <v>28634880</v>
      </c>
      <c r="O208" s="22">
        <v>3334970</v>
      </c>
      <c r="P208" s="22"/>
      <c r="Q208" s="22">
        <v>0</v>
      </c>
      <c r="R208" s="22">
        <v>0</v>
      </c>
      <c r="S208" s="22">
        <v>0</v>
      </c>
      <c r="T208" s="22">
        <v>31969850</v>
      </c>
      <c r="U208" s="22">
        <v>0</v>
      </c>
      <c r="V208" s="22">
        <v>31790</v>
      </c>
      <c r="W208" s="22">
        <v>0</v>
      </c>
    </row>
    <row r="209" spans="1:23" x14ac:dyDescent="0.25">
      <c r="A209" s="22" t="s">
        <v>123</v>
      </c>
      <c r="B209" s="22" t="s">
        <v>510</v>
      </c>
      <c r="C209" s="22" t="s">
        <v>1110</v>
      </c>
      <c r="D209" s="22" t="s">
        <v>1111</v>
      </c>
      <c r="E209" s="22"/>
      <c r="F209" s="22">
        <v>22161850</v>
      </c>
      <c r="G209" s="22">
        <v>0</v>
      </c>
      <c r="H209" s="22">
        <v>2020680</v>
      </c>
      <c r="I209" s="22">
        <v>0</v>
      </c>
      <c r="J209" s="22">
        <v>53850</v>
      </c>
      <c r="K209" s="22">
        <v>0</v>
      </c>
      <c r="L209" s="22"/>
      <c r="M209" s="22"/>
      <c r="N209" s="22">
        <v>22161850</v>
      </c>
      <c r="O209" s="22">
        <v>4920090</v>
      </c>
      <c r="P209" s="22"/>
      <c r="Q209" s="22">
        <v>0</v>
      </c>
      <c r="R209" s="22">
        <v>0</v>
      </c>
      <c r="S209" s="22">
        <v>0</v>
      </c>
      <c r="T209" s="22">
        <v>0</v>
      </c>
      <c r="U209" s="22">
        <v>24236380</v>
      </c>
      <c r="V209" s="22">
        <v>3026310</v>
      </c>
      <c r="W209" s="22">
        <v>0</v>
      </c>
    </row>
    <row r="210" spans="1:23" x14ac:dyDescent="0.25">
      <c r="A210" s="22" t="s">
        <v>123</v>
      </c>
      <c r="B210" s="22" t="s">
        <v>510</v>
      </c>
      <c r="C210" s="22" t="s">
        <v>533</v>
      </c>
      <c r="D210" s="22" t="s">
        <v>534</v>
      </c>
      <c r="E210" s="22"/>
      <c r="F210" s="22">
        <v>21869160</v>
      </c>
      <c r="G210" s="22">
        <v>0</v>
      </c>
      <c r="H210" s="22">
        <v>2319680</v>
      </c>
      <c r="I210" s="22">
        <v>0</v>
      </c>
      <c r="J210" s="22">
        <v>241010</v>
      </c>
      <c r="K210" s="22">
        <v>0</v>
      </c>
      <c r="L210" s="22"/>
      <c r="M210" s="22"/>
      <c r="N210" s="22">
        <v>20946504</v>
      </c>
      <c r="O210" s="22">
        <v>2076220</v>
      </c>
      <c r="P210" s="22"/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1142290</v>
      </c>
      <c r="W210" s="22">
        <v>0</v>
      </c>
    </row>
    <row r="211" spans="1:23" x14ac:dyDescent="0.25">
      <c r="A211" s="22" t="s">
        <v>123</v>
      </c>
      <c r="B211" s="22" t="s">
        <v>510</v>
      </c>
      <c r="C211" s="22" t="s">
        <v>535</v>
      </c>
      <c r="D211" s="22" t="s">
        <v>536</v>
      </c>
      <c r="E211" s="22"/>
      <c r="F211" s="22">
        <v>61029280</v>
      </c>
      <c r="G211" s="22">
        <v>28250</v>
      </c>
      <c r="H211" s="22">
        <v>25554240</v>
      </c>
      <c r="I211" s="22">
        <v>0</v>
      </c>
      <c r="J211" s="22">
        <v>604230</v>
      </c>
      <c r="K211" s="22">
        <v>0</v>
      </c>
      <c r="L211" s="22"/>
      <c r="M211" s="22"/>
      <c r="N211" s="22">
        <v>61057530</v>
      </c>
      <c r="O211" s="22">
        <v>24791090</v>
      </c>
      <c r="P211" s="22"/>
      <c r="Q211" s="22">
        <v>0</v>
      </c>
      <c r="R211" s="22">
        <v>0</v>
      </c>
      <c r="S211" s="22">
        <v>0</v>
      </c>
      <c r="T211" s="22">
        <v>86452850</v>
      </c>
      <c r="U211" s="22">
        <v>0</v>
      </c>
      <c r="V211" s="22">
        <v>8785850</v>
      </c>
      <c r="W211" s="22">
        <v>0</v>
      </c>
    </row>
    <row r="212" spans="1:23" x14ac:dyDescent="0.25">
      <c r="A212" s="22" t="s">
        <v>123</v>
      </c>
      <c r="B212" s="22" t="s">
        <v>510</v>
      </c>
      <c r="C212" s="22" t="s">
        <v>1112</v>
      </c>
      <c r="D212" s="22" t="s">
        <v>1113</v>
      </c>
      <c r="E212" s="22"/>
      <c r="F212" s="22">
        <v>41495550</v>
      </c>
      <c r="G212" s="22">
        <v>0</v>
      </c>
      <c r="H212" s="22">
        <v>11396300</v>
      </c>
      <c r="I212" s="22">
        <v>0</v>
      </c>
      <c r="J212" s="22">
        <v>0</v>
      </c>
      <c r="K212" s="22">
        <v>0</v>
      </c>
      <c r="L212" s="22"/>
      <c r="M212" s="22"/>
      <c r="N212" s="22">
        <v>41230660</v>
      </c>
      <c r="O212" s="22">
        <v>11264880</v>
      </c>
      <c r="P212" s="22"/>
      <c r="Q212" s="22">
        <v>0</v>
      </c>
      <c r="R212" s="22">
        <v>0</v>
      </c>
      <c r="S212" s="22">
        <v>0</v>
      </c>
      <c r="T212" s="22">
        <v>52626960</v>
      </c>
      <c r="U212" s="22">
        <v>0</v>
      </c>
      <c r="V212" s="22">
        <v>0</v>
      </c>
      <c r="W212" s="22">
        <v>0</v>
      </c>
    </row>
    <row r="213" spans="1:23" x14ac:dyDescent="0.25">
      <c r="A213" s="22" t="s">
        <v>123</v>
      </c>
      <c r="B213" s="22" t="s">
        <v>510</v>
      </c>
      <c r="C213" s="22" t="s">
        <v>537</v>
      </c>
      <c r="D213" s="22" t="s">
        <v>538</v>
      </c>
      <c r="E213" s="22"/>
      <c r="F213" s="22">
        <v>39333620</v>
      </c>
      <c r="G213" s="22">
        <v>0</v>
      </c>
      <c r="H213" s="22">
        <v>3029900</v>
      </c>
      <c r="I213" s="22">
        <v>0</v>
      </c>
      <c r="J213" s="22">
        <v>0</v>
      </c>
      <c r="K213" s="22">
        <v>0</v>
      </c>
      <c r="L213" s="22"/>
      <c r="M213" s="22"/>
      <c r="N213" s="22">
        <v>39039620</v>
      </c>
      <c r="O213" s="22">
        <v>3029900</v>
      </c>
      <c r="P213" s="22"/>
      <c r="Q213" s="22">
        <v>0</v>
      </c>
      <c r="R213" s="22">
        <v>0</v>
      </c>
      <c r="S213" s="22">
        <v>0</v>
      </c>
      <c r="T213" s="22">
        <v>42069520</v>
      </c>
      <c r="U213" s="22">
        <v>0</v>
      </c>
      <c r="V213" s="22">
        <v>1175520</v>
      </c>
      <c r="W213" s="22">
        <v>0</v>
      </c>
    </row>
    <row r="214" spans="1:23" x14ac:dyDescent="0.25">
      <c r="A214" s="22" t="s">
        <v>123</v>
      </c>
      <c r="B214" s="22" t="s">
        <v>510</v>
      </c>
      <c r="C214" s="22" t="s">
        <v>539</v>
      </c>
      <c r="D214" s="22" t="s">
        <v>540</v>
      </c>
      <c r="E214" s="22"/>
      <c r="F214" s="22">
        <v>19361550</v>
      </c>
      <c r="G214" s="22">
        <v>0</v>
      </c>
      <c r="H214" s="22">
        <v>2583910</v>
      </c>
      <c r="I214" s="22">
        <v>0</v>
      </c>
      <c r="J214" s="22">
        <v>0</v>
      </c>
      <c r="K214" s="22">
        <v>0</v>
      </c>
      <c r="L214" s="22"/>
      <c r="M214" s="22"/>
      <c r="N214" s="22">
        <v>19361550</v>
      </c>
      <c r="O214" s="22">
        <v>2558450</v>
      </c>
      <c r="P214" s="22"/>
      <c r="Q214" s="22">
        <v>0</v>
      </c>
      <c r="R214" s="22">
        <v>0</v>
      </c>
      <c r="S214" s="22">
        <v>0</v>
      </c>
      <c r="T214" s="22">
        <v>21945460</v>
      </c>
      <c r="U214" s="22">
        <v>0</v>
      </c>
      <c r="V214" s="22">
        <v>772410</v>
      </c>
      <c r="W214" s="22">
        <v>0</v>
      </c>
    </row>
    <row r="215" spans="1:23" x14ac:dyDescent="0.25">
      <c r="A215" s="22" t="s">
        <v>123</v>
      </c>
      <c r="B215" s="22" t="s">
        <v>510</v>
      </c>
      <c r="C215" s="22" t="s">
        <v>541</v>
      </c>
      <c r="D215" s="22" t="s">
        <v>542</v>
      </c>
      <c r="E215" s="22"/>
      <c r="F215" s="22">
        <v>26705160</v>
      </c>
      <c r="G215" s="22">
        <v>0</v>
      </c>
      <c r="H215" s="22">
        <v>8605440</v>
      </c>
      <c r="I215" s="22">
        <v>0</v>
      </c>
      <c r="J215" s="22">
        <v>0</v>
      </c>
      <c r="K215" s="22">
        <v>0</v>
      </c>
      <c r="L215" s="22"/>
      <c r="M215" s="22"/>
      <c r="N215" s="22">
        <v>26705160</v>
      </c>
      <c r="O215" s="22">
        <v>9250870</v>
      </c>
      <c r="P215" s="22"/>
      <c r="Q215" s="22">
        <v>0</v>
      </c>
      <c r="R215" s="22">
        <v>0</v>
      </c>
      <c r="S215" s="22">
        <v>0</v>
      </c>
      <c r="T215" s="22">
        <v>26705160</v>
      </c>
      <c r="U215" s="22">
        <v>9288300</v>
      </c>
      <c r="V215" s="22">
        <v>1095690</v>
      </c>
      <c r="W215" s="22">
        <v>0</v>
      </c>
    </row>
    <row r="216" spans="1:23" x14ac:dyDescent="0.25">
      <c r="A216" s="22" t="s">
        <v>123</v>
      </c>
      <c r="B216" s="22" t="s">
        <v>510</v>
      </c>
      <c r="C216" s="22" t="s">
        <v>543</v>
      </c>
      <c r="D216" s="22" t="s">
        <v>544</v>
      </c>
      <c r="E216" s="22"/>
      <c r="F216" s="22">
        <v>22266500</v>
      </c>
      <c r="G216" s="22">
        <v>0</v>
      </c>
      <c r="H216" s="22">
        <v>3718410</v>
      </c>
      <c r="I216" s="22">
        <v>0</v>
      </c>
      <c r="J216" s="22">
        <v>0</v>
      </c>
      <c r="K216" s="22">
        <v>0</v>
      </c>
      <c r="L216" s="22"/>
      <c r="M216" s="22"/>
      <c r="N216" s="22">
        <v>18966250</v>
      </c>
      <c r="O216" s="22">
        <v>2204950</v>
      </c>
      <c r="P216" s="22"/>
      <c r="Q216" s="22">
        <v>0</v>
      </c>
      <c r="R216" s="22">
        <v>0</v>
      </c>
      <c r="S216" s="22">
        <v>0</v>
      </c>
      <c r="T216" s="22">
        <v>21171200</v>
      </c>
      <c r="U216" s="22">
        <v>0</v>
      </c>
      <c r="V216" s="22">
        <v>432720</v>
      </c>
      <c r="W216" s="22">
        <v>0</v>
      </c>
    </row>
    <row r="217" spans="1:23" x14ac:dyDescent="0.25">
      <c r="A217" s="22" t="s">
        <v>123</v>
      </c>
      <c r="B217" s="22" t="s">
        <v>510</v>
      </c>
      <c r="C217" s="22" t="s">
        <v>545</v>
      </c>
      <c r="D217" s="22" t="s">
        <v>546</v>
      </c>
      <c r="E217" s="22"/>
      <c r="F217" s="22">
        <v>15575700</v>
      </c>
      <c r="G217" s="22">
        <v>0</v>
      </c>
      <c r="H217" s="22">
        <v>6111570</v>
      </c>
      <c r="I217" s="22">
        <v>0</v>
      </c>
      <c r="J217" s="22">
        <v>0</v>
      </c>
      <c r="K217" s="22">
        <v>0</v>
      </c>
      <c r="L217" s="22"/>
      <c r="M217" s="22"/>
      <c r="N217" s="22">
        <v>15575700</v>
      </c>
      <c r="O217" s="22">
        <v>5834480</v>
      </c>
      <c r="P217" s="22"/>
      <c r="Q217" s="22">
        <v>0</v>
      </c>
      <c r="R217" s="22">
        <v>0</v>
      </c>
      <c r="S217" s="22">
        <v>0</v>
      </c>
      <c r="T217" s="22">
        <v>21259448</v>
      </c>
      <c r="U217" s="22">
        <v>0</v>
      </c>
      <c r="V217" s="22">
        <v>3885270</v>
      </c>
      <c r="W217" s="22">
        <v>0</v>
      </c>
    </row>
    <row r="218" spans="1:23" x14ac:dyDescent="0.25">
      <c r="A218" s="22" t="s">
        <v>123</v>
      </c>
      <c r="B218" s="22" t="s">
        <v>510</v>
      </c>
      <c r="C218" s="22" t="s">
        <v>547</v>
      </c>
      <c r="D218" s="22" t="s">
        <v>548</v>
      </c>
      <c r="E218" s="22"/>
      <c r="F218" s="22">
        <v>18456110</v>
      </c>
      <c r="G218" s="22">
        <v>203150</v>
      </c>
      <c r="H218" s="22">
        <v>4437310</v>
      </c>
      <c r="I218" s="22">
        <v>0</v>
      </c>
      <c r="J218" s="22">
        <v>0</v>
      </c>
      <c r="K218" s="22">
        <v>0</v>
      </c>
      <c r="L218" s="22"/>
      <c r="M218" s="22"/>
      <c r="N218" s="22">
        <v>18659260</v>
      </c>
      <c r="O218" s="22">
        <v>4437310</v>
      </c>
      <c r="P218" s="22"/>
      <c r="Q218" s="22">
        <v>0</v>
      </c>
      <c r="R218" s="22">
        <v>0</v>
      </c>
      <c r="S218" s="22">
        <v>0</v>
      </c>
      <c r="T218" s="22">
        <v>0</v>
      </c>
      <c r="U218" s="22">
        <v>23096570</v>
      </c>
      <c r="V218" s="22">
        <v>3020020</v>
      </c>
      <c r="W218" s="22">
        <v>23096570</v>
      </c>
    </row>
    <row r="219" spans="1:23" x14ac:dyDescent="0.25">
      <c r="A219" s="22" t="s">
        <v>123</v>
      </c>
      <c r="B219" s="22" t="s">
        <v>510</v>
      </c>
      <c r="C219" s="22" t="s">
        <v>549</v>
      </c>
      <c r="D219" s="22" t="s">
        <v>550</v>
      </c>
      <c r="E219" s="22"/>
      <c r="F219" s="22">
        <v>74518510</v>
      </c>
      <c r="G219" s="22">
        <v>0</v>
      </c>
      <c r="H219" s="22">
        <v>3233800</v>
      </c>
      <c r="I219" s="22">
        <v>0</v>
      </c>
      <c r="J219" s="22">
        <v>29880</v>
      </c>
      <c r="K219" s="22">
        <v>0</v>
      </c>
      <c r="L219" s="22"/>
      <c r="M219" s="22"/>
      <c r="N219" s="22">
        <v>74518510</v>
      </c>
      <c r="O219" s="22">
        <v>3233800</v>
      </c>
      <c r="P219" s="22"/>
      <c r="Q219" s="22">
        <v>0</v>
      </c>
      <c r="R219" s="22">
        <v>0</v>
      </c>
      <c r="S219" s="22">
        <v>0</v>
      </c>
      <c r="T219" s="22">
        <v>77752310</v>
      </c>
      <c r="U219" s="22">
        <v>0</v>
      </c>
      <c r="V219" s="22">
        <v>1177110</v>
      </c>
      <c r="W219" s="22">
        <v>0</v>
      </c>
    </row>
    <row r="220" spans="1:23" x14ac:dyDescent="0.25">
      <c r="A220" s="22" t="s">
        <v>123</v>
      </c>
      <c r="B220" s="22" t="s">
        <v>510</v>
      </c>
      <c r="C220" s="22" t="s">
        <v>551</v>
      </c>
      <c r="D220" s="22" t="s">
        <v>552</v>
      </c>
      <c r="E220" s="22"/>
      <c r="F220" s="22">
        <v>30076840</v>
      </c>
      <c r="G220" s="22">
        <v>3800</v>
      </c>
      <c r="H220" s="22">
        <v>2617560</v>
      </c>
      <c r="I220" s="22">
        <v>0</v>
      </c>
      <c r="J220" s="22">
        <v>0</v>
      </c>
      <c r="K220" s="22">
        <v>0</v>
      </c>
      <c r="L220" s="22"/>
      <c r="M220" s="22"/>
      <c r="N220" s="22">
        <v>30080640</v>
      </c>
      <c r="O220" s="22">
        <v>2617560</v>
      </c>
      <c r="P220" s="22"/>
      <c r="Q220" s="22">
        <v>0</v>
      </c>
      <c r="R220" s="22">
        <v>0</v>
      </c>
      <c r="S220" s="22">
        <v>0</v>
      </c>
      <c r="T220" s="22">
        <v>0</v>
      </c>
      <c r="U220" s="22">
        <v>32698200</v>
      </c>
      <c r="V220" s="22">
        <v>88200</v>
      </c>
      <c r="W220" s="22">
        <v>0</v>
      </c>
    </row>
    <row r="221" spans="1:23" x14ac:dyDescent="0.25">
      <c r="A221" s="22" t="s">
        <v>123</v>
      </c>
      <c r="B221" s="22" t="s">
        <v>510</v>
      </c>
      <c r="C221" s="22" t="s">
        <v>553</v>
      </c>
      <c r="D221" s="22" t="s">
        <v>554</v>
      </c>
      <c r="E221" s="22"/>
      <c r="F221" s="22">
        <v>40011470</v>
      </c>
      <c r="G221" s="22">
        <v>0</v>
      </c>
      <c r="H221" s="22">
        <v>17268840</v>
      </c>
      <c r="I221" s="22">
        <v>0</v>
      </c>
      <c r="J221" s="22">
        <v>0</v>
      </c>
      <c r="K221" s="22">
        <v>484370</v>
      </c>
      <c r="L221" s="22"/>
      <c r="M221" s="22"/>
      <c r="N221" s="22">
        <v>40495840</v>
      </c>
      <c r="O221" s="22">
        <v>16191470</v>
      </c>
      <c r="P221" s="22"/>
      <c r="Q221" s="22">
        <v>0</v>
      </c>
      <c r="R221" s="22">
        <v>0</v>
      </c>
      <c r="S221" s="22">
        <v>0</v>
      </c>
      <c r="T221" s="22">
        <v>57764680</v>
      </c>
      <c r="U221" s="22">
        <v>0</v>
      </c>
      <c r="V221" s="22">
        <v>1917420</v>
      </c>
      <c r="W221" s="22">
        <v>0</v>
      </c>
    </row>
    <row r="222" spans="1:23" x14ac:dyDescent="0.25">
      <c r="A222" s="22" t="s">
        <v>123</v>
      </c>
      <c r="B222" s="22" t="s">
        <v>510</v>
      </c>
      <c r="C222" s="22" t="s">
        <v>555</v>
      </c>
      <c r="D222" s="22" t="s">
        <v>556</v>
      </c>
      <c r="E222" s="22"/>
      <c r="F222" s="22">
        <v>14002990</v>
      </c>
      <c r="G222" s="22">
        <v>0</v>
      </c>
      <c r="H222" s="22">
        <v>9665940</v>
      </c>
      <c r="I222" s="22">
        <v>0</v>
      </c>
      <c r="J222" s="22">
        <v>0</v>
      </c>
      <c r="K222" s="22">
        <v>0</v>
      </c>
      <c r="L222" s="22"/>
      <c r="M222" s="22"/>
      <c r="N222" s="22">
        <v>14002990</v>
      </c>
      <c r="O222" s="22">
        <v>9655940</v>
      </c>
      <c r="P222" s="22"/>
      <c r="Q222" s="22">
        <v>0</v>
      </c>
      <c r="R222" s="22">
        <v>0</v>
      </c>
      <c r="S222" s="22">
        <v>0</v>
      </c>
      <c r="T222" s="22">
        <v>23658930</v>
      </c>
      <c r="U222" s="22">
        <v>0</v>
      </c>
      <c r="V222" s="22">
        <v>635880</v>
      </c>
      <c r="W222" s="22">
        <v>0</v>
      </c>
    </row>
    <row r="223" spans="1:23" x14ac:dyDescent="0.25">
      <c r="A223" s="22" t="s">
        <v>123</v>
      </c>
      <c r="B223" s="22" t="s">
        <v>510</v>
      </c>
      <c r="C223" s="22" t="s">
        <v>557</v>
      </c>
      <c r="D223" s="22" t="s">
        <v>558</v>
      </c>
      <c r="E223" s="22"/>
      <c r="F223" s="22">
        <v>16454000</v>
      </c>
      <c r="G223" s="22">
        <v>0</v>
      </c>
      <c r="H223" s="22">
        <v>3897350</v>
      </c>
      <c r="I223" s="22">
        <v>0</v>
      </c>
      <c r="J223" s="22">
        <v>0</v>
      </c>
      <c r="K223" s="22">
        <v>0</v>
      </c>
      <c r="L223" s="22"/>
      <c r="M223" s="22"/>
      <c r="N223" s="22">
        <v>16454000</v>
      </c>
      <c r="O223" s="22">
        <v>3897350</v>
      </c>
      <c r="P223" s="22"/>
      <c r="Q223" s="22">
        <v>0</v>
      </c>
      <c r="R223" s="22">
        <v>0</v>
      </c>
      <c r="S223" s="22">
        <v>0</v>
      </c>
      <c r="T223" s="22">
        <v>19624250</v>
      </c>
      <c r="U223" s="22">
        <v>0</v>
      </c>
      <c r="V223" s="22">
        <v>607230</v>
      </c>
      <c r="W223" s="22">
        <v>0</v>
      </c>
    </row>
    <row r="224" spans="1:23" x14ac:dyDescent="0.25">
      <c r="A224" s="22" t="s">
        <v>123</v>
      </c>
      <c r="B224" s="22" t="s">
        <v>510</v>
      </c>
      <c r="C224" s="22" t="s">
        <v>559</v>
      </c>
      <c r="D224" s="22" t="s">
        <v>560</v>
      </c>
      <c r="E224" s="22"/>
      <c r="F224" s="22">
        <v>41182710</v>
      </c>
      <c r="G224" s="22">
        <v>40000</v>
      </c>
      <c r="H224" s="22">
        <v>6417410</v>
      </c>
      <c r="I224" s="22">
        <v>0</v>
      </c>
      <c r="J224" s="22">
        <v>0</v>
      </c>
      <c r="K224" s="22">
        <v>1855000</v>
      </c>
      <c r="L224" s="22"/>
      <c r="M224" s="22"/>
      <c r="N224" s="22">
        <v>42334710</v>
      </c>
      <c r="O224" s="22">
        <v>7172280</v>
      </c>
      <c r="P224" s="22"/>
      <c r="Q224" s="22">
        <v>0</v>
      </c>
      <c r="R224" s="22">
        <v>0</v>
      </c>
      <c r="S224" s="22">
        <v>0</v>
      </c>
      <c r="T224" s="22">
        <v>48350000</v>
      </c>
      <c r="U224" s="22">
        <v>0</v>
      </c>
      <c r="V224" s="22">
        <v>989560</v>
      </c>
      <c r="W224" s="22">
        <v>0</v>
      </c>
    </row>
    <row r="225" spans="1:23" x14ac:dyDescent="0.25">
      <c r="A225" s="22" t="s">
        <v>123</v>
      </c>
      <c r="B225" s="22" t="s">
        <v>510</v>
      </c>
      <c r="C225" s="22" t="s">
        <v>561</v>
      </c>
      <c r="D225" s="22" t="s">
        <v>562</v>
      </c>
      <c r="E225" s="22"/>
      <c r="F225" s="22">
        <v>9869820</v>
      </c>
      <c r="G225" s="22">
        <v>0</v>
      </c>
      <c r="H225" s="22">
        <v>2064000</v>
      </c>
      <c r="I225" s="22">
        <v>0</v>
      </c>
      <c r="J225" s="22">
        <v>0</v>
      </c>
      <c r="K225" s="22">
        <v>0</v>
      </c>
      <c r="L225" s="22"/>
      <c r="M225" s="22"/>
      <c r="N225" s="22">
        <v>9869820</v>
      </c>
      <c r="O225" s="22">
        <v>2063910</v>
      </c>
      <c r="P225" s="22"/>
      <c r="Q225" s="22">
        <v>0</v>
      </c>
      <c r="R225" s="22">
        <v>0</v>
      </c>
      <c r="S225" s="22">
        <v>0</v>
      </c>
      <c r="T225" s="22">
        <v>11933730</v>
      </c>
      <c r="U225" s="22">
        <v>0</v>
      </c>
      <c r="V225" s="22">
        <v>423240</v>
      </c>
      <c r="W225" s="22">
        <v>0</v>
      </c>
    </row>
    <row r="226" spans="1:23" x14ac:dyDescent="0.25">
      <c r="A226" s="22" t="s">
        <v>123</v>
      </c>
      <c r="B226" s="22" t="s">
        <v>510</v>
      </c>
      <c r="C226" s="22" t="s">
        <v>563</v>
      </c>
      <c r="D226" s="22" t="s">
        <v>564</v>
      </c>
      <c r="E226" s="22"/>
      <c r="F226" s="22">
        <v>79489890</v>
      </c>
      <c r="G226" s="22">
        <v>0</v>
      </c>
      <c r="H226" s="22">
        <v>11433240</v>
      </c>
      <c r="I226" s="22">
        <v>0</v>
      </c>
      <c r="J226" s="22">
        <v>0</v>
      </c>
      <c r="K226" s="22">
        <v>255500</v>
      </c>
      <c r="L226" s="22"/>
      <c r="M226" s="22"/>
      <c r="N226" s="22">
        <v>79489890</v>
      </c>
      <c r="O226" s="22">
        <v>11688740</v>
      </c>
      <c r="P226" s="22"/>
      <c r="Q226" s="22">
        <v>0</v>
      </c>
      <c r="R226" s="22">
        <v>0</v>
      </c>
      <c r="S226" s="22">
        <v>0</v>
      </c>
      <c r="T226" s="22">
        <v>91178630</v>
      </c>
      <c r="U226" s="22">
        <v>0</v>
      </c>
      <c r="V226" s="22">
        <v>1530630</v>
      </c>
      <c r="W226" s="22">
        <v>0</v>
      </c>
    </row>
    <row r="227" spans="1:23" x14ac:dyDescent="0.25">
      <c r="A227" s="22" t="s">
        <v>123</v>
      </c>
      <c r="B227" s="22" t="s">
        <v>510</v>
      </c>
      <c r="C227" s="22" t="s">
        <v>565</v>
      </c>
      <c r="D227" s="22" t="s">
        <v>566</v>
      </c>
      <c r="E227" s="22"/>
      <c r="F227" s="22">
        <v>13660110</v>
      </c>
      <c r="G227" s="22">
        <v>0</v>
      </c>
      <c r="H227" s="22">
        <v>3331650</v>
      </c>
      <c r="I227" s="22">
        <v>0</v>
      </c>
      <c r="J227" s="22">
        <v>0</v>
      </c>
      <c r="K227" s="22">
        <v>0</v>
      </c>
      <c r="L227" s="22"/>
      <c r="M227" s="22"/>
      <c r="N227" s="22">
        <v>13577510</v>
      </c>
      <c r="O227" s="22">
        <v>3331650</v>
      </c>
      <c r="P227" s="22"/>
      <c r="Q227" s="22">
        <v>0</v>
      </c>
      <c r="R227" s="22">
        <v>0</v>
      </c>
      <c r="S227" s="22">
        <v>0</v>
      </c>
      <c r="T227" s="22">
        <v>16909160</v>
      </c>
      <c r="U227" s="22">
        <v>0</v>
      </c>
      <c r="V227" s="22">
        <v>578370</v>
      </c>
      <c r="W227" s="22">
        <v>0</v>
      </c>
    </row>
    <row r="228" spans="1:23" x14ac:dyDescent="0.25">
      <c r="A228" s="22" t="s">
        <v>123</v>
      </c>
      <c r="B228" s="22" t="s">
        <v>510</v>
      </c>
      <c r="C228" s="22" t="s">
        <v>567</v>
      </c>
      <c r="D228" s="22" t="s">
        <v>568</v>
      </c>
      <c r="E228" s="22"/>
      <c r="F228" s="22">
        <v>11963700</v>
      </c>
      <c r="G228" s="22">
        <v>0</v>
      </c>
      <c r="H228" s="22">
        <v>1637950</v>
      </c>
      <c r="I228" s="22">
        <v>0</v>
      </c>
      <c r="J228" s="22">
        <v>0</v>
      </c>
      <c r="K228" s="22">
        <v>0</v>
      </c>
      <c r="L228" s="22"/>
      <c r="M228" s="22"/>
      <c r="N228" s="22">
        <v>11963700</v>
      </c>
      <c r="O228" s="22">
        <v>1637950</v>
      </c>
      <c r="P228" s="22"/>
      <c r="Q228" s="22">
        <v>0</v>
      </c>
      <c r="R228" s="22">
        <v>0</v>
      </c>
      <c r="S228" s="22">
        <v>0</v>
      </c>
      <c r="T228" s="22">
        <v>13601650</v>
      </c>
      <c r="U228" s="22">
        <v>0</v>
      </c>
      <c r="V228" s="22">
        <v>558110</v>
      </c>
      <c r="W228" s="22">
        <v>0</v>
      </c>
    </row>
    <row r="229" spans="1:23" x14ac:dyDescent="0.25">
      <c r="A229" s="22" t="s">
        <v>123</v>
      </c>
      <c r="B229" s="22" t="s">
        <v>510</v>
      </c>
      <c r="C229" s="22" t="s">
        <v>569</v>
      </c>
      <c r="D229" s="22" t="s">
        <v>570</v>
      </c>
      <c r="E229" s="22"/>
      <c r="F229" s="22">
        <v>19273020</v>
      </c>
      <c r="G229" s="22">
        <v>14870</v>
      </c>
      <c r="H229" s="22">
        <v>2130308</v>
      </c>
      <c r="I229" s="22">
        <v>0</v>
      </c>
      <c r="J229" s="22">
        <v>0</v>
      </c>
      <c r="K229" s="22">
        <v>0</v>
      </c>
      <c r="L229" s="22"/>
      <c r="M229" s="22"/>
      <c r="N229" s="22">
        <v>19287890</v>
      </c>
      <c r="O229" s="22">
        <v>2130308</v>
      </c>
      <c r="P229" s="22"/>
      <c r="Q229" s="22">
        <v>0</v>
      </c>
      <c r="R229" s="22">
        <v>0</v>
      </c>
      <c r="S229" s="22">
        <v>0</v>
      </c>
      <c r="T229" s="22">
        <v>21418198</v>
      </c>
      <c r="U229" s="22">
        <v>0</v>
      </c>
      <c r="V229" s="22">
        <v>665769</v>
      </c>
      <c r="W229" s="22">
        <v>0</v>
      </c>
    </row>
    <row r="230" spans="1:23" x14ac:dyDescent="0.25">
      <c r="A230" s="22" t="s">
        <v>123</v>
      </c>
      <c r="B230" s="22" t="s">
        <v>510</v>
      </c>
      <c r="C230" s="22" t="s">
        <v>571</v>
      </c>
      <c r="D230" s="22" t="s">
        <v>572</v>
      </c>
      <c r="E230" s="22"/>
      <c r="F230" s="22">
        <v>92160000</v>
      </c>
      <c r="G230" s="22">
        <v>0</v>
      </c>
      <c r="H230" s="22">
        <v>9496060</v>
      </c>
      <c r="I230" s="22">
        <v>0</v>
      </c>
      <c r="J230" s="22">
        <v>331720</v>
      </c>
      <c r="K230" s="22">
        <v>1698000</v>
      </c>
      <c r="L230" s="22"/>
      <c r="M230" s="22"/>
      <c r="N230" s="22">
        <v>93858000</v>
      </c>
      <c r="O230" s="22">
        <v>9496060</v>
      </c>
      <c r="P230" s="22"/>
      <c r="Q230" s="22">
        <v>0</v>
      </c>
      <c r="R230" s="22">
        <v>0</v>
      </c>
      <c r="S230" s="22">
        <v>0</v>
      </c>
      <c r="T230" s="22">
        <v>103685780</v>
      </c>
      <c r="U230" s="22">
        <v>0</v>
      </c>
      <c r="V230" s="22">
        <v>1824400</v>
      </c>
      <c r="W230" s="22">
        <v>0</v>
      </c>
    </row>
    <row r="231" spans="1:23" x14ac:dyDescent="0.25">
      <c r="A231" s="22" t="s">
        <v>123</v>
      </c>
      <c r="B231" s="22" t="s">
        <v>510</v>
      </c>
      <c r="C231" s="22" t="s">
        <v>573</v>
      </c>
      <c r="D231" s="22" t="s">
        <v>574</v>
      </c>
      <c r="E231" s="22"/>
      <c r="F231" s="22">
        <v>7878000</v>
      </c>
      <c r="G231" s="22">
        <v>0</v>
      </c>
      <c r="H231" s="22">
        <v>325260</v>
      </c>
      <c r="I231" s="22">
        <v>0</v>
      </c>
      <c r="J231" s="22">
        <v>0</v>
      </c>
      <c r="K231" s="22">
        <v>0</v>
      </c>
      <c r="L231" s="22"/>
      <c r="M231" s="22"/>
      <c r="N231" s="22">
        <v>7878000</v>
      </c>
      <c r="O231" s="22">
        <v>325260</v>
      </c>
      <c r="P231" s="22"/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93160</v>
      </c>
      <c r="W231" s="22">
        <v>0</v>
      </c>
    </row>
    <row r="232" spans="1:23" x14ac:dyDescent="0.25">
      <c r="A232" s="22" t="s">
        <v>123</v>
      </c>
      <c r="B232" s="22" t="s">
        <v>510</v>
      </c>
      <c r="C232" s="22" t="s">
        <v>575</v>
      </c>
      <c r="D232" s="22" t="s">
        <v>576</v>
      </c>
      <c r="E232" s="22"/>
      <c r="F232" s="22">
        <v>24917800</v>
      </c>
      <c r="G232" s="22">
        <v>0</v>
      </c>
      <c r="H232" s="22">
        <v>3580620</v>
      </c>
      <c r="I232" s="22">
        <v>0</v>
      </c>
      <c r="J232" s="22">
        <v>0</v>
      </c>
      <c r="K232" s="22">
        <v>0</v>
      </c>
      <c r="L232" s="22"/>
      <c r="M232" s="22"/>
      <c r="N232" s="22">
        <v>24917800</v>
      </c>
      <c r="O232" s="22">
        <v>3580620</v>
      </c>
      <c r="P232" s="22"/>
      <c r="Q232" s="22">
        <v>0</v>
      </c>
      <c r="R232" s="22">
        <v>0</v>
      </c>
      <c r="S232" s="22">
        <v>0</v>
      </c>
      <c r="T232" s="22">
        <v>28498420</v>
      </c>
      <c r="U232" s="22">
        <v>0</v>
      </c>
      <c r="V232" s="22">
        <v>125780</v>
      </c>
      <c r="W232" s="22">
        <v>28498420</v>
      </c>
    </row>
    <row r="233" spans="1:23" x14ac:dyDescent="0.25">
      <c r="A233" s="22" t="s">
        <v>123</v>
      </c>
      <c r="B233" s="22" t="s">
        <v>510</v>
      </c>
      <c r="C233" s="22" t="s">
        <v>577</v>
      </c>
      <c r="D233" s="22" t="s">
        <v>578</v>
      </c>
      <c r="E233" s="22"/>
      <c r="F233" s="22">
        <v>19283720</v>
      </c>
      <c r="G233" s="22">
        <v>0</v>
      </c>
      <c r="H233" s="22">
        <v>2935870</v>
      </c>
      <c r="I233" s="22">
        <v>0</v>
      </c>
      <c r="J233" s="22">
        <v>0</v>
      </c>
      <c r="K233" s="22">
        <v>498400</v>
      </c>
      <c r="L233" s="22"/>
      <c r="M233" s="22"/>
      <c r="N233" s="22">
        <v>19782120</v>
      </c>
      <c r="O233" s="22">
        <v>2888370</v>
      </c>
      <c r="P233" s="22"/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758390</v>
      </c>
      <c r="W233" s="22">
        <v>0</v>
      </c>
    </row>
    <row r="234" spans="1:23" x14ac:dyDescent="0.25">
      <c r="A234" s="22" t="s">
        <v>123</v>
      </c>
      <c r="B234" s="22" t="s">
        <v>510</v>
      </c>
      <c r="C234" s="22" t="s">
        <v>579</v>
      </c>
      <c r="D234" s="22" t="s">
        <v>580</v>
      </c>
      <c r="E234" s="22"/>
      <c r="F234" s="22">
        <v>6957250</v>
      </c>
      <c r="G234" s="22">
        <v>0</v>
      </c>
      <c r="H234" s="22">
        <v>1988100</v>
      </c>
      <c r="I234" s="22">
        <v>0</v>
      </c>
      <c r="J234" s="22">
        <v>0</v>
      </c>
      <c r="K234" s="22">
        <v>0</v>
      </c>
      <c r="L234" s="22"/>
      <c r="M234" s="22"/>
      <c r="N234" s="22">
        <v>6957250</v>
      </c>
      <c r="O234" s="22">
        <v>1780450</v>
      </c>
      <c r="P234" s="22"/>
      <c r="Q234" s="22">
        <v>0</v>
      </c>
      <c r="R234" s="22">
        <v>0</v>
      </c>
      <c r="S234" s="22">
        <v>0</v>
      </c>
      <c r="T234" s="22">
        <v>8945350</v>
      </c>
      <c r="U234" s="22">
        <v>0</v>
      </c>
      <c r="V234" s="22">
        <v>0</v>
      </c>
      <c r="W234" s="22">
        <v>0</v>
      </c>
    </row>
    <row r="235" spans="1:23" x14ac:dyDescent="0.25">
      <c r="A235" s="22" t="s">
        <v>123</v>
      </c>
      <c r="B235" s="22" t="s">
        <v>510</v>
      </c>
      <c r="C235" s="22" t="s">
        <v>581</v>
      </c>
      <c r="D235" s="22" t="s">
        <v>582</v>
      </c>
      <c r="E235" s="22"/>
      <c r="F235" s="22">
        <v>41212770</v>
      </c>
      <c r="G235" s="22">
        <v>0</v>
      </c>
      <c r="H235" s="22">
        <v>11716940</v>
      </c>
      <c r="I235" s="22">
        <v>0</v>
      </c>
      <c r="J235" s="22">
        <v>103600</v>
      </c>
      <c r="K235" s="22">
        <v>0</v>
      </c>
      <c r="L235" s="22"/>
      <c r="M235" s="22"/>
      <c r="N235" s="22">
        <v>41212770</v>
      </c>
      <c r="O235" s="22">
        <v>11668980</v>
      </c>
      <c r="P235" s="22"/>
      <c r="Q235" s="22">
        <v>0</v>
      </c>
      <c r="R235" s="22">
        <v>0</v>
      </c>
      <c r="S235" s="22">
        <v>0</v>
      </c>
      <c r="T235" s="22">
        <v>53033310</v>
      </c>
      <c r="U235" s="22">
        <v>0</v>
      </c>
      <c r="V235" s="22">
        <v>1064810</v>
      </c>
      <c r="W235" s="22">
        <v>0</v>
      </c>
    </row>
    <row r="236" spans="1:23" x14ac:dyDescent="0.25">
      <c r="A236" s="22" t="s">
        <v>123</v>
      </c>
      <c r="B236" s="22" t="s">
        <v>510</v>
      </c>
      <c r="C236" s="22" t="s">
        <v>583</v>
      </c>
      <c r="D236" s="22" t="s">
        <v>584</v>
      </c>
      <c r="E236" s="22"/>
      <c r="F236" s="22">
        <v>56060330</v>
      </c>
      <c r="G236" s="22">
        <v>0</v>
      </c>
      <c r="H236" s="22">
        <v>9643640</v>
      </c>
      <c r="I236" s="22">
        <v>0</v>
      </c>
      <c r="J236" s="22">
        <v>39930</v>
      </c>
      <c r="K236" s="22">
        <v>284940</v>
      </c>
      <c r="L236" s="22"/>
      <c r="M236" s="22"/>
      <c r="N236" s="22">
        <v>53742800</v>
      </c>
      <c r="O236" s="22">
        <v>9126900</v>
      </c>
      <c r="P236" s="22"/>
      <c r="Q236" s="22">
        <v>0</v>
      </c>
      <c r="R236" s="22">
        <v>0</v>
      </c>
      <c r="S236" s="22">
        <v>0</v>
      </c>
      <c r="T236" s="22">
        <v>0</v>
      </c>
      <c r="U236" s="22">
        <v>64368232</v>
      </c>
      <c r="V236" s="22">
        <v>1796610</v>
      </c>
      <c r="W236" s="22">
        <v>0</v>
      </c>
    </row>
    <row r="237" spans="1:23" x14ac:dyDescent="0.25">
      <c r="A237" s="22" t="s">
        <v>123</v>
      </c>
      <c r="B237" s="22" t="s">
        <v>510</v>
      </c>
      <c r="C237" s="22" t="s">
        <v>585</v>
      </c>
      <c r="D237" s="22" t="s">
        <v>586</v>
      </c>
      <c r="E237" s="22"/>
      <c r="F237" s="22">
        <v>13027850</v>
      </c>
      <c r="G237" s="22">
        <v>7760</v>
      </c>
      <c r="H237" s="22">
        <v>2690060</v>
      </c>
      <c r="I237" s="22">
        <v>0</v>
      </c>
      <c r="J237" s="22">
        <v>26380</v>
      </c>
      <c r="K237" s="22">
        <v>0</v>
      </c>
      <c r="L237" s="22"/>
      <c r="M237" s="22"/>
      <c r="N237" s="22">
        <v>13035610</v>
      </c>
      <c r="O237" s="22">
        <v>2690060</v>
      </c>
      <c r="P237" s="22"/>
      <c r="Q237" s="22">
        <v>0</v>
      </c>
      <c r="R237" s="22">
        <v>0</v>
      </c>
      <c r="S237" s="22">
        <v>0</v>
      </c>
      <c r="T237" s="22">
        <v>0</v>
      </c>
      <c r="U237" s="22">
        <v>15752050</v>
      </c>
      <c r="V237" s="22">
        <v>630200</v>
      </c>
      <c r="W237" s="22">
        <v>0</v>
      </c>
    </row>
    <row r="238" spans="1:23" x14ac:dyDescent="0.25">
      <c r="A238" s="22" t="s">
        <v>123</v>
      </c>
      <c r="B238" s="22" t="s">
        <v>510</v>
      </c>
      <c r="C238" s="22" t="s">
        <v>587</v>
      </c>
      <c r="D238" s="22" t="s">
        <v>588</v>
      </c>
      <c r="E238" s="22"/>
      <c r="F238" s="22">
        <v>35390630</v>
      </c>
      <c r="G238" s="22">
        <v>0</v>
      </c>
      <c r="H238" s="22">
        <v>4706400</v>
      </c>
      <c r="I238" s="22">
        <v>0</v>
      </c>
      <c r="J238" s="22">
        <v>145140</v>
      </c>
      <c r="K238" s="22">
        <v>0</v>
      </c>
      <c r="L238" s="22"/>
      <c r="M238" s="22"/>
      <c r="N238" s="22">
        <v>35390630</v>
      </c>
      <c r="O238" s="22">
        <v>4706400</v>
      </c>
      <c r="P238" s="22"/>
      <c r="Q238" s="22">
        <v>0</v>
      </c>
      <c r="R238" s="22">
        <v>0</v>
      </c>
      <c r="S238" s="22">
        <v>0</v>
      </c>
      <c r="T238" s="22">
        <v>0</v>
      </c>
      <c r="U238" s="22">
        <v>40242170</v>
      </c>
      <c r="V238" s="22">
        <v>1424570</v>
      </c>
      <c r="W238" s="22">
        <v>0</v>
      </c>
    </row>
    <row r="239" spans="1:23" x14ac:dyDescent="0.25">
      <c r="A239" s="22" t="s">
        <v>123</v>
      </c>
      <c r="B239" s="22" t="s">
        <v>510</v>
      </c>
      <c r="C239" s="22" t="s">
        <v>589</v>
      </c>
      <c r="D239" s="22" t="s">
        <v>590</v>
      </c>
      <c r="E239" s="22"/>
      <c r="F239" s="22">
        <v>29060450</v>
      </c>
      <c r="G239" s="22">
        <v>0</v>
      </c>
      <c r="H239" s="22">
        <v>1845770</v>
      </c>
      <c r="I239" s="22">
        <v>0</v>
      </c>
      <c r="J239" s="22">
        <v>600480</v>
      </c>
      <c r="K239" s="22">
        <v>0</v>
      </c>
      <c r="L239" s="22"/>
      <c r="M239" s="22"/>
      <c r="N239" s="22">
        <v>29060450</v>
      </c>
      <c r="O239" s="22">
        <v>2446250</v>
      </c>
      <c r="P239" s="22"/>
      <c r="Q239" s="22">
        <v>0</v>
      </c>
      <c r="R239" s="22">
        <v>0</v>
      </c>
      <c r="S239" s="22">
        <v>0</v>
      </c>
      <c r="T239" s="22">
        <v>31506700</v>
      </c>
      <c r="U239" s="22">
        <v>0</v>
      </c>
      <c r="V239" s="22">
        <v>0</v>
      </c>
      <c r="W239" s="22">
        <v>0</v>
      </c>
    </row>
    <row r="240" spans="1:23" x14ac:dyDescent="0.25">
      <c r="A240" s="22" t="s">
        <v>123</v>
      </c>
      <c r="B240" s="22" t="s">
        <v>510</v>
      </c>
      <c r="C240" s="22" t="s">
        <v>591</v>
      </c>
      <c r="D240" s="22" t="s">
        <v>592</v>
      </c>
      <c r="E240" s="22"/>
      <c r="F240" s="22">
        <v>5881150</v>
      </c>
      <c r="G240" s="22">
        <v>4280</v>
      </c>
      <c r="H240" s="22">
        <v>9280</v>
      </c>
      <c r="I240" s="22">
        <v>1525130</v>
      </c>
      <c r="J240" s="22">
        <v>0</v>
      </c>
      <c r="K240" s="22">
        <v>0</v>
      </c>
      <c r="L240" s="22"/>
      <c r="M240" s="22"/>
      <c r="N240" s="22">
        <v>5885430</v>
      </c>
      <c r="O240" s="22">
        <v>1534410</v>
      </c>
      <c r="P240" s="22"/>
      <c r="Q240" s="22">
        <v>7419840</v>
      </c>
      <c r="R240" s="22">
        <v>0</v>
      </c>
      <c r="S240" s="22">
        <v>0</v>
      </c>
      <c r="T240" s="22">
        <v>7419840</v>
      </c>
      <c r="U240" s="22">
        <v>0</v>
      </c>
      <c r="V240" s="22">
        <v>0</v>
      </c>
      <c r="W240" s="22">
        <v>0</v>
      </c>
    </row>
    <row r="241" spans="1:23" x14ac:dyDescent="0.25">
      <c r="A241" s="22" t="s">
        <v>123</v>
      </c>
      <c r="B241" s="22" t="s">
        <v>510</v>
      </c>
      <c r="C241" s="22" t="s">
        <v>593</v>
      </c>
      <c r="D241" s="22" t="s">
        <v>594</v>
      </c>
      <c r="E241" s="22"/>
      <c r="F241" s="22">
        <v>46869340</v>
      </c>
      <c r="G241" s="22">
        <v>0</v>
      </c>
      <c r="H241" s="22">
        <v>1902350</v>
      </c>
      <c r="I241" s="22">
        <v>0</v>
      </c>
      <c r="J241" s="22">
        <v>0</v>
      </c>
      <c r="K241" s="22">
        <v>0</v>
      </c>
      <c r="L241" s="22"/>
      <c r="M241" s="22"/>
      <c r="N241" s="22">
        <v>48869340</v>
      </c>
      <c r="O241" s="22">
        <v>1902350</v>
      </c>
      <c r="P241" s="22"/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</row>
    <row r="242" spans="1:23" x14ac:dyDescent="0.25">
      <c r="A242" s="22" t="s">
        <v>123</v>
      </c>
      <c r="B242" s="22" t="s">
        <v>510</v>
      </c>
      <c r="C242" s="22" t="s">
        <v>595</v>
      </c>
      <c r="D242" s="22" t="s">
        <v>596</v>
      </c>
      <c r="E242" s="22"/>
      <c r="F242" s="22">
        <v>6710650</v>
      </c>
      <c r="G242" s="22">
        <v>0</v>
      </c>
      <c r="H242" s="22">
        <v>1032650</v>
      </c>
      <c r="I242" s="22">
        <v>0</v>
      </c>
      <c r="J242" s="22">
        <v>0</v>
      </c>
      <c r="K242" s="22">
        <v>0</v>
      </c>
      <c r="L242" s="22"/>
      <c r="M242" s="22"/>
      <c r="N242" s="22">
        <v>6710650</v>
      </c>
      <c r="O242" s="22">
        <v>1378270</v>
      </c>
      <c r="P242" s="22"/>
      <c r="Q242" s="22">
        <v>0</v>
      </c>
      <c r="R242" s="22">
        <v>0</v>
      </c>
      <c r="S242" s="22">
        <v>0</v>
      </c>
      <c r="T242" s="22">
        <v>8088920</v>
      </c>
      <c r="U242" s="22">
        <v>0</v>
      </c>
      <c r="V242" s="22">
        <v>345620</v>
      </c>
      <c r="W242" s="22">
        <v>0</v>
      </c>
    </row>
    <row r="243" spans="1:23" x14ac:dyDescent="0.25">
      <c r="A243" s="22" t="s">
        <v>123</v>
      </c>
      <c r="B243" s="22" t="s">
        <v>510</v>
      </c>
      <c r="C243" s="22" t="s">
        <v>597</v>
      </c>
      <c r="D243" s="22" t="s">
        <v>598</v>
      </c>
      <c r="E243" s="22"/>
      <c r="F243" s="22">
        <v>21610170</v>
      </c>
      <c r="G243" s="22">
        <v>0</v>
      </c>
      <c r="H243" s="22">
        <v>1137740</v>
      </c>
      <c r="I243" s="22">
        <v>0</v>
      </c>
      <c r="J243" s="22">
        <v>0</v>
      </c>
      <c r="K243" s="22">
        <v>0</v>
      </c>
      <c r="L243" s="22"/>
      <c r="M243" s="22"/>
      <c r="N243" s="22">
        <v>21610170</v>
      </c>
      <c r="O243" s="22">
        <v>1137740</v>
      </c>
      <c r="P243" s="22"/>
      <c r="Q243" s="22">
        <v>0</v>
      </c>
      <c r="R243" s="22">
        <v>0</v>
      </c>
      <c r="S243" s="22">
        <v>0</v>
      </c>
      <c r="T243" s="22">
        <v>22747910</v>
      </c>
      <c r="U243" s="22">
        <v>0</v>
      </c>
      <c r="V243" s="22">
        <v>0</v>
      </c>
      <c r="W243" s="22">
        <v>0</v>
      </c>
    </row>
    <row r="244" spans="1:23" x14ac:dyDescent="0.25">
      <c r="A244" s="22" t="s">
        <v>123</v>
      </c>
      <c r="B244" s="22" t="s">
        <v>510</v>
      </c>
      <c r="C244" s="22" t="s">
        <v>599</v>
      </c>
      <c r="D244" s="22" t="s">
        <v>600</v>
      </c>
      <c r="E244" s="22"/>
      <c r="F244" s="22">
        <v>12907490</v>
      </c>
      <c r="G244" s="22">
        <v>0</v>
      </c>
      <c r="H244" s="22">
        <v>8638830</v>
      </c>
      <c r="I244" s="22">
        <v>0</v>
      </c>
      <c r="J244" s="22">
        <v>0</v>
      </c>
      <c r="K244" s="22">
        <v>0</v>
      </c>
      <c r="L244" s="22"/>
      <c r="M244" s="22"/>
      <c r="N244" s="22">
        <v>12907490</v>
      </c>
      <c r="O244" s="22">
        <v>5326830</v>
      </c>
      <c r="P244" s="22"/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846700</v>
      </c>
      <c r="W244" s="22">
        <v>0</v>
      </c>
    </row>
    <row r="245" spans="1:23" x14ac:dyDescent="0.25">
      <c r="A245" s="22" t="s">
        <v>123</v>
      </c>
      <c r="B245" s="22" t="s">
        <v>510</v>
      </c>
      <c r="C245" s="22" t="s">
        <v>601</v>
      </c>
      <c r="D245" s="22" t="s">
        <v>602</v>
      </c>
      <c r="E245" s="22"/>
      <c r="F245" s="22">
        <v>17112040</v>
      </c>
      <c r="G245" s="22">
        <v>0</v>
      </c>
      <c r="H245" s="22">
        <v>9503560</v>
      </c>
      <c r="I245" s="22">
        <v>0</v>
      </c>
      <c r="J245" s="22">
        <v>0</v>
      </c>
      <c r="K245" s="22">
        <v>0</v>
      </c>
      <c r="L245" s="22"/>
      <c r="M245" s="22"/>
      <c r="N245" s="22">
        <v>17112040</v>
      </c>
      <c r="O245" s="22">
        <v>9503560</v>
      </c>
      <c r="P245" s="22"/>
      <c r="Q245" s="22">
        <v>0</v>
      </c>
      <c r="R245" s="22">
        <v>0</v>
      </c>
      <c r="S245" s="22">
        <v>0</v>
      </c>
      <c r="T245" s="22">
        <v>26615600</v>
      </c>
      <c r="U245" s="22">
        <v>0</v>
      </c>
      <c r="V245" s="22">
        <v>0</v>
      </c>
      <c r="W245" s="22">
        <v>0</v>
      </c>
    </row>
    <row r="246" spans="1:23" x14ac:dyDescent="0.25">
      <c r="A246" s="22" t="s">
        <v>123</v>
      </c>
      <c r="B246" s="22" t="s">
        <v>510</v>
      </c>
      <c r="C246" s="22" t="s">
        <v>603</v>
      </c>
      <c r="D246" s="22" t="s">
        <v>604</v>
      </c>
      <c r="E246" s="22"/>
      <c r="F246" s="22">
        <v>10102490</v>
      </c>
      <c r="G246" s="22">
        <v>0</v>
      </c>
      <c r="H246" s="22">
        <v>1542690</v>
      </c>
      <c r="I246" s="22">
        <v>0</v>
      </c>
      <c r="J246" s="22">
        <v>0</v>
      </c>
      <c r="K246" s="22">
        <v>0</v>
      </c>
      <c r="L246" s="22"/>
      <c r="M246" s="22"/>
      <c r="N246" s="22">
        <v>10109890</v>
      </c>
      <c r="O246" s="22">
        <v>1535290</v>
      </c>
      <c r="P246" s="22"/>
      <c r="Q246" s="22">
        <v>0</v>
      </c>
      <c r="R246" s="22">
        <v>0</v>
      </c>
      <c r="S246" s="22">
        <v>0</v>
      </c>
      <c r="T246" s="22">
        <v>11645180</v>
      </c>
      <c r="U246" s="22">
        <v>0</v>
      </c>
      <c r="V246" s="22">
        <v>461480</v>
      </c>
      <c r="W246" s="22">
        <v>0</v>
      </c>
    </row>
    <row r="247" spans="1:23" x14ac:dyDescent="0.25">
      <c r="A247" s="22" t="s">
        <v>123</v>
      </c>
      <c r="B247" s="22" t="s">
        <v>510</v>
      </c>
      <c r="C247" s="22" t="s">
        <v>605</v>
      </c>
      <c r="D247" s="22" t="s">
        <v>606</v>
      </c>
      <c r="E247" s="22"/>
      <c r="F247" s="22">
        <v>11792250</v>
      </c>
      <c r="G247" s="22">
        <v>0</v>
      </c>
      <c r="H247" s="22">
        <v>4752140</v>
      </c>
      <c r="I247" s="22">
        <v>0</v>
      </c>
      <c r="J247" s="22">
        <v>0</v>
      </c>
      <c r="K247" s="22">
        <v>0</v>
      </c>
      <c r="L247" s="22"/>
      <c r="M247" s="22"/>
      <c r="N247" s="22">
        <v>11792250</v>
      </c>
      <c r="O247" s="22">
        <v>2662860</v>
      </c>
      <c r="P247" s="22"/>
      <c r="Q247" s="22">
        <v>0</v>
      </c>
      <c r="R247" s="22">
        <v>0</v>
      </c>
      <c r="S247" s="22">
        <v>0</v>
      </c>
      <c r="T247" s="22">
        <v>16957430</v>
      </c>
      <c r="U247" s="22">
        <v>0</v>
      </c>
      <c r="V247" s="22">
        <v>413040</v>
      </c>
      <c r="W247" s="22">
        <v>0</v>
      </c>
    </row>
    <row r="248" spans="1:23" x14ac:dyDescent="0.25">
      <c r="A248" s="22" t="s">
        <v>123</v>
      </c>
      <c r="B248" s="22" t="s">
        <v>510</v>
      </c>
      <c r="C248" s="22" t="s">
        <v>607</v>
      </c>
      <c r="D248" s="22" t="s">
        <v>608</v>
      </c>
      <c r="E248" s="22"/>
      <c r="F248" s="22">
        <v>9711530</v>
      </c>
      <c r="G248" s="22">
        <v>0</v>
      </c>
      <c r="H248" s="22">
        <v>3232730</v>
      </c>
      <c r="I248" s="22">
        <v>0</v>
      </c>
      <c r="J248" s="22">
        <v>0</v>
      </c>
      <c r="K248" s="22">
        <v>0</v>
      </c>
      <c r="L248" s="22"/>
      <c r="M248" s="22"/>
      <c r="N248" s="22">
        <v>9711530</v>
      </c>
      <c r="O248" s="22">
        <v>3177650</v>
      </c>
      <c r="P248" s="22"/>
      <c r="Q248" s="22">
        <v>0</v>
      </c>
      <c r="R248" s="22">
        <v>0</v>
      </c>
      <c r="S248" s="22">
        <v>0</v>
      </c>
      <c r="T248" s="22">
        <v>0</v>
      </c>
      <c r="U248" s="22">
        <v>12944260</v>
      </c>
      <c r="V248" s="22">
        <v>1220140</v>
      </c>
      <c r="W248" s="22">
        <v>0</v>
      </c>
    </row>
    <row r="249" spans="1:23" x14ac:dyDescent="0.25">
      <c r="A249" s="22" t="s">
        <v>123</v>
      </c>
      <c r="B249" s="22" t="s">
        <v>510</v>
      </c>
      <c r="C249" s="22" t="s">
        <v>609</v>
      </c>
      <c r="D249" s="22" t="s">
        <v>610</v>
      </c>
      <c r="E249" s="22"/>
      <c r="F249" s="22">
        <v>36133890</v>
      </c>
      <c r="G249" s="22">
        <v>0</v>
      </c>
      <c r="H249" s="22">
        <v>8057830</v>
      </c>
      <c r="I249" s="22">
        <v>0</v>
      </c>
      <c r="J249" s="22">
        <v>0</v>
      </c>
      <c r="K249" s="22">
        <v>0</v>
      </c>
      <c r="L249" s="22"/>
      <c r="M249" s="22"/>
      <c r="N249" s="22">
        <v>36133890</v>
      </c>
      <c r="O249" s="22">
        <v>6420570</v>
      </c>
      <c r="P249" s="22"/>
      <c r="Q249" s="22">
        <v>0</v>
      </c>
      <c r="R249" s="22">
        <v>0</v>
      </c>
      <c r="S249" s="22">
        <v>0</v>
      </c>
      <c r="T249" s="22">
        <v>44236190</v>
      </c>
      <c r="U249" s="22">
        <v>0</v>
      </c>
      <c r="V249" s="22">
        <v>1194140</v>
      </c>
      <c r="W249" s="22">
        <v>0</v>
      </c>
    </row>
    <row r="250" spans="1:23" x14ac:dyDescent="0.25">
      <c r="A250" s="22" t="s">
        <v>123</v>
      </c>
      <c r="B250" s="22" t="s">
        <v>510</v>
      </c>
      <c r="C250" s="22" t="s">
        <v>611</v>
      </c>
      <c r="D250" s="22" t="s">
        <v>612</v>
      </c>
      <c r="E250" s="22"/>
      <c r="F250" s="22">
        <v>79995020</v>
      </c>
      <c r="G250" s="22">
        <v>0</v>
      </c>
      <c r="H250" s="22">
        <v>7151340</v>
      </c>
      <c r="I250" s="22">
        <v>0</v>
      </c>
      <c r="J250" s="22">
        <v>153540</v>
      </c>
      <c r="K250" s="22">
        <v>0</v>
      </c>
      <c r="L250" s="22"/>
      <c r="M250" s="22"/>
      <c r="N250" s="22">
        <v>79934670</v>
      </c>
      <c r="O250" s="22">
        <v>6937450</v>
      </c>
      <c r="P250" s="22"/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2055500</v>
      </c>
      <c r="W250" s="22">
        <v>0</v>
      </c>
    </row>
    <row r="251" spans="1:23" x14ac:dyDescent="0.25">
      <c r="A251" s="22" t="s">
        <v>123</v>
      </c>
      <c r="B251" s="22" t="s">
        <v>510</v>
      </c>
      <c r="C251" s="22" t="s">
        <v>613</v>
      </c>
      <c r="D251" s="22" t="s">
        <v>614</v>
      </c>
      <c r="E251" s="22"/>
      <c r="F251" s="22">
        <v>64595200</v>
      </c>
      <c r="G251" s="22">
        <v>75000</v>
      </c>
      <c r="H251" s="22">
        <v>16856690</v>
      </c>
      <c r="I251" s="22">
        <v>0</v>
      </c>
      <c r="J251" s="22">
        <v>2437980</v>
      </c>
      <c r="K251" s="22">
        <v>1435000</v>
      </c>
      <c r="L251" s="22"/>
      <c r="M251" s="22"/>
      <c r="N251" s="22">
        <v>64670200</v>
      </c>
      <c r="O251" s="22">
        <v>17366690</v>
      </c>
      <c r="P251" s="22"/>
      <c r="Q251" s="22">
        <v>0</v>
      </c>
      <c r="R251" s="22">
        <v>0</v>
      </c>
      <c r="S251" s="22">
        <v>0</v>
      </c>
      <c r="T251" s="22">
        <v>84474870</v>
      </c>
      <c r="U251" s="22">
        <v>0</v>
      </c>
      <c r="V251" s="22">
        <v>0</v>
      </c>
      <c r="W251" s="22">
        <v>0</v>
      </c>
    </row>
    <row r="252" spans="1:23" x14ac:dyDescent="0.25">
      <c r="A252" s="22" t="s">
        <v>123</v>
      </c>
      <c r="B252" s="22" t="s">
        <v>510</v>
      </c>
      <c r="C252" s="22" t="s">
        <v>615</v>
      </c>
      <c r="D252" s="22" t="s">
        <v>616</v>
      </c>
      <c r="E252" s="22"/>
      <c r="F252" s="22">
        <v>10065470</v>
      </c>
      <c r="G252" s="22">
        <v>0</v>
      </c>
      <c r="H252" s="22">
        <v>2425370</v>
      </c>
      <c r="I252" s="22">
        <v>0</v>
      </c>
      <c r="J252" s="22">
        <v>0</v>
      </c>
      <c r="K252" s="22">
        <v>0</v>
      </c>
      <c r="L252" s="22"/>
      <c r="M252" s="22"/>
      <c r="N252" s="22">
        <v>10065470</v>
      </c>
      <c r="O252" s="22">
        <v>2333810</v>
      </c>
      <c r="P252" s="22"/>
      <c r="Q252" s="22">
        <v>0</v>
      </c>
      <c r="R252" s="22">
        <v>0</v>
      </c>
      <c r="S252" s="22">
        <v>0</v>
      </c>
      <c r="T252" s="22">
        <v>12490840</v>
      </c>
      <c r="U252" s="22">
        <v>0</v>
      </c>
      <c r="V252" s="22">
        <v>41080</v>
      </c>
      <c r="W252" s="22">
        <v>0</v>
      </c>
    </row>
    <row r="253" spans="1:23" x14ac:dyDescent="0.25">
      <c r="A253" s="22" t="s">
        <v>123</v>
      </c>
      <c r="B253" s="22" t="s">
        <v>510</v>
      </c>
      <c r="C253" s="22" t="s">
        <v>617</v>
      </c>
      <c r="D253" s="22" t="s">
        <v>618</v>
      </c>
      <c r="E253" s="22"/>
      <c r="F253" s="22">
        <v>50664430</v>
      </c>
      <c r="G253" s="22">
        <v>0</v>
      </c>
      <c r="H253" s="22">
        <v>13933480</v>
      </c>
      <c r="I253" s="22">
        <v>0</v>
      </c>
      <c r="J253" s="22">
        <v>0</v>
      </c>
      <c r="K253" s="22">
        <v>0</v>
      </c>
      <c r="L253" s="22"/>
      <c r="M253" s="22"/>
      <c r="N253" s="22">
        <v>49342396</v>
      </c>
      <c r="O253" s="22">
        <v>12886720</v>
      </c>
      <c r="P253" s="22"/>
      <c r="Q253" s="22">
        <v>1322034</v>
      </c>
      <c r="R253" s="22">
        <v>0</v>
      </c>
      <c r="S253" s="22">
        <v>0</v>
      </c>
      <c r="T253" s="22">
        <v>63551150</v>
      </c>
      <c r="U253" s="22">
        <v>0</v>
      </c>
      <c r="V253" s="22">
        <v>4551810</v>
      </c>
      <c r="W253" s="22">
        <v>0</v>
      </c>
    </row>
    <row r="254" spans="1:23" x14ac:dyDescent="0.25">
      <c r="A254" s="22" t="s">
        <v>123</v>
      </c>
      <c r="B254" s="22" t="s">
        <v>510</v>
      </c>
      <c r="C254" s="22" t="s">
        <v>619</v>
      </c>
      <c r="D254" s="22" t="s">
        <v>620</v>
      </c>
      <c r="E254" s="22"/>
      <c r="F254" s="22">
        <v>12399190</v>
      </c>
      <c r="G254" s="22">
        <v>0</v>
      </c>
      <c r="H254" s="22">
        <v>4802650</v>
      </c>
      <c r="I254" s="22">
        <v>0</v>
      </c>
      <c r="J254" s="22">
        <v>385630</v>
      </c>
      <c r="K254" s="22">
        <v>0</v>
      </c>
      <c r="L254" s="22"/>
      <c r="M254" s="22"/>
      <c r="N254" s="22">
        <v>12399190</v>
      </c>
      <c r="O254" s="22">
        <v>4802650</v>
      </c>
      <c r="P254" s="22"/>
      <c r="Q254" s="22">
        <v>0</v>
      </c>
      <c r="R254" s="22">
        <v>0</v>
      </c>
      <c r="S254" s="22">
        <v>0</v>
      </c>
      <c r="T254" s="22">
        <v>17201840</v>
      </c>
      <c r="U254" s="22">
        <v>0</v>
      </c>
      <c r="V254" s="22">
        <v>550660</v>
      </c>
      <c r="W254" s="22">
        <v>0</v>
      </c>
    </row>
    <row r="255" spans="1:23" x14ac:dyDescent="0.25">
      <c r="A255" s="22" t="s">
        <v>123</v>
      </c>
      <c r="B255" s="22" t="s">
        <v>510</v>
      </c>
      <c r="C255" s="22" t="s">
        <v>621</v>
      </c>
      <c r="D255" s="22" t="s">
        <v>622</v>
      </c>
      <c r="E255" s="22"/>
      <c r="F255" s="22">
        <v>40857230</v>
      </c>
      <c r="G255" s="22">
        <v>0</v>
      </c>
      <c r="H255" s="22">
        <v>8708680</v>
      </c>
      <c r="I255" s="22">
        <v>0</v>
      </c>
      <c r="J255" s="22">
        <v>353930</v>
      </c>
      <c r="K255" s="22">
        <v>0</v>
      </c>
      <c r="L255" s="22"/>
      <c r="M255" s="22"/>
      <c r="N255" s="22">
        <v>40857230</v>
      </c>
      <c r="O255" s="22">
        <v>8708680</v>
      </c>
      <c r="P255" s="22"/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184160</v>
      </c>
      <c r="W255" s="22">
        <v>0</v>
      </c>
    </row>
    <row r="256" spans="1:23" x14ac:dyDescent="0.25">
      <c r="A256" s="22" t="s">
        <v>123</v>
      </c>
      <c r="B256" s="22" t="s">
        <v>510</v>
      </c>
      <c r="C256" s="22" t="s">
        <v>623</v>
      </c>
      <c r="D256" s="22" t="s">
        <v>624</v>
      </c>
      <c r="E256" s="22"/>
      <c r="F256" s="22">
        <v>36766730</v>
      </c>
      <c r="G256" s="22">
        <v>0</v>
      </c>
      <c r="H256" s="22">
        <v>3434400</v>
      </c>
      <c r="I256" s="22">
        <v>0</v>
      </c>
      <c r="J256" s="22">
        <v>0</v>
      </c>
      <c r="K256" s="22">
        <v>0</v>
      </c>
      <c r="L256" s="22"/>
      <c r="M256" s="22"/>
      <c r="N256" s="22">
        <v>36766730</v>
      </c>
      <c r="O256" s="22">
        <v>4318080</v>
      </c>
      <c r="P256" s="22"/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883680</v>
      </c>
      <c r="W256" s="22">
        <v>0</v>
      </c>
    </row>
    <row r="257" spans="1:23" x14ac:dyDescent="0.25">
      <c r="A257" s="22" t="s">
        <v>123</v>
      </c>
      <c r="B257" s="22" t="s">
        <v>510</v>
      </c>
      <c r="C257" s="22" t="s">
        <v>625</v>
      </c>
      <c r="D257" s="22" t="s">
        <v>626</v>
      </c>
      <c r="E257" s="22"/>
      <c r="F257" s="22">
        <v>9181040</v>
      </c>
      <c r="G257" s="22">
        <v>15520</v>
      </c>
      <c r="H257" s="22">
        <v>3173980</v>
      </c>
      <c r="I257" s="22">
        <v>0</v>
      </c>
      <c r="J257" s="22">
        <v>15520</v>
      </c>
      <c r="K257" s="22">
        <v>178000</v>
      </c>
      <c r="L257" s="22"/>
      <c r="M257" s="22"/>
      <c r="N257" s="22">
        <v>9196560</v>
      </c>
      <c r="O257" s="22">
        <v>3351980</v>
      </c>
      <c r="P257" s="22"/>
      <c r="Q257" s="22">
        <v>0</v>
      </c>
      <c r="R257" s="22">
        <v>0</v>
      </c>
      <c r="S257" s="22">
        <v>0</v>
      </c>
      <c r="T257" s="22">
        <v>12564060</v>
      </c>
      <c r="U257" s="22">
        <v>0</v>
      </c>
      <c r="V257" s="22">
        <v>163020</v>
      </c>
      <c r="W257" s="22">
        <v>0</v>
      </c>
    </row>
    <row r="258" spans="1:23" x14ac:dyDescent="0.25">
      <c r="A258" s="22" t="s">
        <v>123</v>
      </c>
      <c r="B258" s="22" t="s">
        <v>510</v>
      </c>
      <c r="C258" s="22" t="s">
        <v>627</v>
      </c>
      <c r="D258" s="22" t="s">
        <v>628</v>
      </c>
      <c r="E258" s="22"/>
      <c r="F258" s="22">
        <v>13537860</v>
      </c>
      <c r="G258" s="22">
        <v>7700</v>
      </c>
      <c r="H258" s="22">
        <v>1198440</v>
      </c>
      <c r="I258" s="22">
        <v>0</v>
      </c>
      <c r="J258" s="22">
        <v>0</v>
      </c>
      <c r="K258" s="22">
        <v>0</v>
      </c>
      <c r="L258" s="22"/>
      <c r="M258" s="22"/>
      <c r="N258" s="22">
        <v>13545560</v>
      </c>
      <c r="O258" s="22">
        <v>1198440</v>
      </c>
      <c r="P258" s="22"/>
      <c r="Q258" s="22">
        <v>0</v>
      </c>
      <c r="R258" s="22">
        <v>0</v>
      </c>
      <c r="S258" s="22">
        <v>0</v>
      </c>
      <c r="T258" s="22">
        <v>14744000</v>
      </c>
      <c r="U258" s="22">
        <v>0</v>
      </c>
      <c r="V258" s="22">
        <v>0</v>
      </c>
      <c r="W258" s="22">
        <v>0</v>
      </c>
    </row>
    <row r="259" spans="1:23" x14ac:dyDescent="0.25">
      <c r="A259" s="22" t="s">
        <v>123</v>
      </c>
      <c r="B259" s="22" t="s">
        <v>510</v>
      </c>
      <c r="C259" s="22" t="s">
        <v>629</v>
      </c>
      <c r="D259" s="22" t="s">
        <v>630</v>
      </c>
      <c r="E259" s="22"/>
      <c r="F259" s="22">
        <v>16466240</v>
      </c>
      <c r="G259" s="22">
        <v>87830</v>
      </c>
      <c r="H259" s="22">
        <v>1177990</v>
      </c>
      <c r="I259" s="22">
        <v>0</v>
      </c>
      <c r="J259" s="22">
        <v>0</v>
      </c>
      <c r="K259" s="22">
        <v>487370</v>
      </c>
      <c r="L259" s="22"/>
      <c r="M259" s="22"/>
      <c r="N259" s="22">
        <v>16572850</v>
      </c>
      <c r="O259" s="22">
        <v>1266350</v>
      </c>
      <c r="P259" s="22"/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293260</v>
      </c>
      <c r="W259" s="22">
        <v>0</v>
      </c>
    </row>
    <row r="260" spans="1:23" x14ac:dyDescent="0.25">
      <c r="A260" s="22" t="s">
        <v>123</v>
      </c>
      <c r="B260" s="22" t="s">
        <v>510</v>
      </c>
      <c r="C260" s="22" t="s">
        <v>631</v>
      </c>
      <c r="D260" s="22" t="s">
        <v>632</v>
      </c>
      <c r="E260" s="22"/>
      <c r="F260" s="22">
        <v>14546570</v>
      </c>
      <c r="G260" s="22">
        <v>0</v>
      </c>
      <c r="H260" s="22">
        <v>1464440</v>
      </c>
      <c r="I260" s="22">
        <v>0</v>
      </c>
      <c r="J260" s="22">
        <v>48490</v>
      </c>
      <c r="K260" s="22">
        <v>0</v>
      </c>
      <c r="L260" s="22"/>
      <c r="M260" s="22"/>
      <c r="N260" s="22">
        <v>14546570</v>
      </c>
      <c r="O260" s="22">
        <v>1451290</v>
      </c>
      <c r="P260" s="22"/>
      <c r="Q260" s="22">
        <v>0</v>
      </c>
      <c r="R260" s="22">
        <v>0</v>
      </c>
      <c r="S260" s="22">
        <v>0</v>
      </c>
      <c r="T260" s="22">
        <v>14546570</v>
      </c>
      <c r="U260" s="22">
        <v>1499780</v>
      </c>
      <c r="V260" s="22">
        <v>501100</v>
      </c>
      <c r="W260" s="22">
        <v>0</v>
      </c>
    </row>
    <row r="261" spans="1:23" x14ac:dyDescent="0.25">
      <c r="A261" s="22" t="s">
        <v>123</v>
      </c>
      <c r="B261" s="22" t="s">
        <v>510</v>
      </c>
      <c r="C261" s="22" t="s">
        <v>633</v>
      </c>
      <c r="D261" s="22" t="s">
        <v>634</v>
      </c>
      <c r="E261" s="22"/>
      <c r="F261" s="22">
        <v>22371170</v>
      </c>
      <c r="G261" s="22">
        <v>0</v>
      </c>
      <c r="H261" s="22">
        <v>18830610</v>
      </c>
      <c r="I261" s="22">
        <v>0</v>
      </c>
      <c r="J261" s="22">
        <v>0</v>
      </c>
      <c r="K261" s="22">
        <v>0</v>
      </c>
      <c r="L261" s="22"/>
      <c r="M261" s="22"/>
      <c r="N261" s="22">
        <v>20153070</v>
      </c>
      <c r="O261" s="22">
        <v>16832700</v>
      </c>
      <c r="P261" s="22"/>
      <c r="Q261" s="22">
        <v>3598051</v>
      </c>
      <c r="R261" s="22">
        <v>1282490</v>
      </c>
      <c r="S261" s="22">
        <v>0</v>
      </c>
      <c r="T261" s="22">
        <v>0</v>
      </c>
      <c r="U261" s="22">
        <v>44695461</v>
      </c>
      <c r="V261" s="22">
        <v>2054660</v>
      </c>
      <c r="W261" s="22">
        <v>0</v>
      </c>
    </row>
    <row r="262" spans="1:23" x14ac:dyDescent="0.25">
      <c r="A262" s="22" t="s">
        <v>123</v>
      </c>
      <c r="B262" s="22" t="s">
        <v>510</v>
      </c>
      <c r="C262" s="22" t="s">
        <v>635</v>
      </c>
      <c r="D262" s="22" t="s">
        <v>636</v>
      </c>
      <c r="E262" s="22"/>
      <c r="F262" s="22">
        <v>8359330</v>
      </c>
      <c r="G262" s="22">
        <v>0</v>
      </c>
      <c r="H262" s="22">
        <v>323840</v>
      </c>
      <c r="I262" s="22">
        <v>1031160</v>
      </c>
      <c r="J262" s="22">
        <v>39450</v>
      </c>
      <c r="K262" s="22">
        <v>0</v>
      </c>
      <c r="L262" s="22"/>
      <c r="M262" s="22"/>
      <c r="N262" s="22">
        <v>8359330</v>
      </c>
      <c r="O262" s="22">
        <v>1355000</v>
      </c>
      <c r="P262" s="22"/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323840</v>
      </c>
      <c r="W262" s="22">
        <v>0</v>
      </c>
    </row>
    <row r="263" spans="1:23" x14ac:dyDescent="0.25">
      <c r="A263" s="22" t="s">
        <v>123</v>
      </c>
      <c r="B263" s="22" t="s">
        <v>510</v>
      </c>
      <c r="C263" s="22" t="s">
        <v>637</v>
      </c>
      <c r="D263" s="22" t="s">
        <v>638</v>
      </c>
      <c r="E263" s="22"/>
      <c r="F263" s="22">
        <v>25277500</v>
      </c>
      <c r="G263" s="22">
        <v>22530</v>
      </c>
      <c r="H263" s="22">
        <v>5817180</v>
      </c>
      <c r="I263" s="22">
        <v>0</v>
      </c>
      <c r="J263" s="22">
        <v>237460</v>
      </c>
      <c r="K263" s="22">
        <v>0</v>
      </c>
      <c r="L263" s="22"/>
      <c r="M263" s="22"/>
      <c r="N263" s="22">
        <v>23532826</v>
      </c>
      <c r="O263" s="22">
        <v>5042587</v>
      </c>
      <c r="P263" s="22"/>
      <c r="Q263" s="22">
        <v>327211</v>
      </c>
      <c r="R263" s="22">
        <v>825710</v>
      </c>
      <c r="S263" s="22">
        <v>0</v>
      </c>
      <c r="T263" s="22">
        <v>31872350</v>
      </c>
      <c r="U263" s="22">
        <v>0</v>
      </c>
      <c r="V263" s="22">
        <v>517680</v>
      </c>
      <c r="W263" s="22">
        <v>0</v>
      </c>
    </row>
    <row r="264" spans="1:23" x14ac:dyDescent="0.25">
      <c r="A264" s="22" t="s">
        <v>123</v>
      </c>
      <c r="B264" s="22" t="s">
        <v>510</v>
      </c>
      <c r="C264" s="22" t="s">
        <v>639</v>
      </c>
      <c r="D264" s="22" t="s">
        <v>640</v>
      </c>
      <c r="E264" s="22"/>
      <c r="F264" s="22">
        <v>12041800</v>
      </c>
      <c r="G264" s="22">
        <v>0</v>
      </c>
      <c r="H264" s="22">
        <v>2768460</v>
      </c>
      <c r="I264" s="22">
        <v>0</v>
      </c>
      <c r="J264" s="22">
        <v>0</v>
      </c>
      <c r="K264" s="22">
        <v>0</v>
      </c>
      <c r="L264" s="22"/>
      <c r="M264" s="22"/>
      <c r="N264" s="22">
        <v>12041800</v>
      </c>
      <c r="O264" s="22">
        <v>2461700</v>
      </c>
      <c r="P264" s="22"/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315320</v>
      </c>
      <c r="W264" s="22">
        <v>0</v>
      </c>
    </row>
    <row r="265" spans="1:23" x14ac:dyDescent="0.25">
      <c r="A265" s="22" t="s">
        <v>123</v>
      </c>
      <c r="B265" s="22" t="s">
        <v>510</v>
      </c>
      <c r="C265" s="22" t="s">
        <v>641</v>
      </c>
      <c r="D265" s="22" t="s">
        <v>642</v>
      </c>
      <c r="E265" s="22"/>
      <c r="F265" s="22">
        <v>27242150</v>
      </c>
      <c r="G265" s="22">
        <v>0</v>
      </c>
      <c r="H265" s="22">
        <v>2229270</v>
      </c>
      <c r="I265" s="22">
        <v>0</v>
      </c>
      <c r="J265" s="22">
        <v>97740</v>
      </c>
      <c r="K265" s="22">
        <v>0</v>
      </c>
      <c r="L265" s="22"/>
      <c r="M265" s="22"/>
      <c r="N265" s="22">
        <v>26608494</v>
      </c>
      <c r="O265" s="22">
        <v>2106902</v>
      </c>
      <c r="P265" s="22"/>
      <c r="Q265" s="22">
        <v>633656</v>
      </c>
      <c r="R265" s="22">
        <v>122868</v>
      </c>
      <c r="S265" s="22">
        <v>0</v>
      </c>
      <c r="T265" s="22">
        <v>29569660</v>
      </c>
      <c r="U265" s="22">
        <v>0</v>
      </c>
      <c r="V265" s="22">
        <v>577190</v>
      </c>
      <c r="W265" s="22">
        <v>0</v>
      </c>
    </row>
    <row r="266" spans="1:23" x14ac:dyDescent="0.25">
      <c r="A266" s="22" t="s">
        <v>123</v>
      </c>
      <c r="B266" s="22" t="s">
        <v>510</v>
      </c>
      <c r="C266" s="22" t="s">
        <v>643</v>
      </c>
      <c r="D266" s="22" t="s">
        <v>644</v>
      </c>
      <c r="E266" s="22"/>
      <c r="F266" s="22">
        <v>34991290</v>
      </c>
      <c r="G266" s="22">
        <v>9810</v>
      </c>
      <c r="H266" s="22">
        <v>25275800</v>
      </c>
      <c r="I266" s="22">
        <v>0</v>
      </c>
      <c r="J266" s="22">
        <v>0</v>
      </c>
      <c r="K266" s="22">
        <v>0</v>
      </c>
      <c r="L266" s="22"/>
      <c r="M266" s="22"/>
      <c r="N266" s="22">
        <v>35001100</v>
      </c>
      <c r="O266" s="22">
        <v>25146040</v>
      </c>
      <c r="P266" s="22"/>
      <c r="Q266" s="22">
        <v>0</v>
      </c>
      <c r="R266" s="22">
        <v>0</v>
      </c>
      <c r="S266" s="22">
        <v>0</v>
      </c>
      <c r="T266" s="22">
        <v>60147140</v>
      </c>
      <c r="U266" s="22">
        <v>0</v>
      </c>
      <c r="V266" s="22">
        <v>1465370</v>
      </c>
      <c r="W266" s="22">
        <v>0</v>
      </c>
    </row>
    <row r="267" spans="1:23" x14ac:dyDescent="0.25">
      <c r="A267" s="22" t="s">
        <v>123</v>
      </c>
      <c r="B267" s="22" t="s">
        <v>510</v>
      </c>
      <c r="C267" s="22" t="s">
        <v>645</v>
      </c>
      <c r="D267" s="22" t="s">
        <v>646</v>
      </c>
      <c r="E267" s="22"/>
      <c r="F267" s="22">
        <v>25471480</v>
      </c>
      <c r="G267" s="22">
        <v>0</v>
      </c>
      <c r="H267" s="22">
        <v>11450590</v>
      </c>
      <c r="I267" s="22">
        <v>0</v>
      </c>
      <c r="J267" s="22">
        <v>726130</v>
      </c>
      <c r="K267" s="22">
        <v>0</v>
      </c>
      <c r="L267" s="22"/>
      <c r="M267" s="22"/>
      <c r="N267" s="22">
        <v>25471480</v>
      </c>
      <c r="O267" s="22">
        <v>11450590</v>
      </c>
      <c r="P267" s="22"/>
      <c r="Q267" s="22">
        <v>0</v>
      </c>
      <c r="R267" s="22">
        <v>0</v>
      </c>
      <c r="S267" s="22">
        <v>0</v>
      </c>
      <c r="T267" s="22">
        <v>37648200</v>
      </c>
      <c r="U267" s="22">
        <v>0</v>
      </c>
      <c r="V267" s="22">
        <v>2426200</v>
      </c>
      <c r="W267" s="22">
        <v>0</v>
      </c>
    </row>
    <row r="268" spans="1:23" x14ac:dyDescent="0.25">
      <c r="A268" s="22" t="s">
        <v>123</v>
      </c>
      <c r="B268" s="22" t="s">
        <v>510</v>
      </c>
      <c r="C268" s="22" t="s">
        <v>647</v>
      </c>
      <c r="D268" s="22" t="s">
        <v>648</v>
      </c>
      <c r="E268" s="22"/>
      <c r="F268" s="22">
        <v>141698250</v>
      </c>
      <c r="G268" s="22">
        <v>0</v>
      </c>
      <c r="H268" s="22">
        <v>3187750</v>
      </c>
      <c r="I268" s="22">
        <v>0</v>
      </c>
      <c r="J268" s="22">
        <v>0</v>
      </c>
      <c r="K268" s="22">
        <v>0</v>
      </c>
      <c r="L268" s="22"/>
      <c r="M268" s="22"/>
      <c r="N268" s="22">
        <v>121060290</v>
      </c>
      <c r="O268" s="22">
        <v>640350</v>
      </c>
      <c r="P268" s="22"/>
      <c r="Q268" s="22">
        <v>20637960</v>
      </c>
      <c r="R268" s="22">
        <v>2547400</v>
      </c>
      <c r="S268" s="22">
        <v>0</v>
      </c>
      <c r="T268" s="22">
        <v>0</v>
      </c>
      <c r="U268" s="22">
        <v>0</v>
      </c>
      <c r="V268" s="22">
        <v>420170</v>
      </c>
      <c r="W268" s="22">
        <v>0</v>
      </c>
    </row>
    <row r="269" spans="1:23" x14ac:dyDescent="0.25">
      <c r="A269" s="22" t="s">
        <v>123</v>
      </c>
      <c r="B269" s="22" t="s">
        <v>510</v>
      </c>
      <c r="C269" s="22" t="s">
        <v>649</v>
      </c>
      <c r="D269" s="22" t="s">
        <v>650</v>
      </c>
      <c r="E269" s="22"/>
      <c r="F269" s="22">
        <v>30666980</v>
      </c>
      <c r="G269" s="22">
        <v>0</v>
      </c>
      <c r="H269" s="22">
        <v>13876510</v>
      </c>
      <c r="I269" s="22">
        <v>0</v>
      </c>
      <c r="J269" s="22">
        <v>1256600</v>
      </c>
      <c r="K269" s="22">
        <v>0</v>
      </c>
      <c r="L269" s="22"/>
      <c r="M269" s="22"/>
      <c r="N269" s="22">
        <v>30666980</v>
      </c>
      <c r="O269" s="22">
        <v>13876510</v>
      </c>
      <c r="P269" s="22"/>
      <c r="Q269" s="22">
        <v>0</v>
      </c>
      <c r="R269" s="22">
        <v>0</v>
      </c>
      <c r="S269" s="22">
        <v>0</v>
      </c>
      <c r="T269" s="22">
        <v>45800090</v>
      </c>
      <c r="U269" s="22">
        <v>0</v>
      </c>
      <c r="V269" s="22">
        <v>673530</v>
      </c>
      <c r="W269" s="22">
        <v>0</v>
      </c>
    </row>
    <row r="270" spans="1:23" x14ac:dyDescent="0.25">
      <c r="A270" s="22" t="s">
        <v>123</v>
      </c>
      <c r="B270" s="22" t="s">
        <v>510</v>
      </c>
      <c r="C270" s="22" t="s">
        <v>651</v>
      </c>
      <c r="D270" s="22" t="s">
        <v>652</v>
      </c>
      <c r="E270" s="22"/>
      <c r="F270" s="22">
        <v>111590560</v>
      </c>
      <c r="G270" s="22">
        <v>0</v>
      </c>
      <c r="H270" s="22">
        <v>3743800</v>
      </c>
      <c r="I270" s="22">
        <v>0</v>
      </c>
      <c r="J270" s="22">
        <v>0</v>
      </c>
      <c r="K270" s="22">
        <v>0</v>
      </c>
      <c r="L270" s="22"/>
      <c r="M270" s="22"/>
      <c r="N270" s="22">
        <v>111590560</v>
      </c>
      <c r="O270" s="22">
        <v>3743800</v>
      </c>
      <c r="P270" s="22"/>
      <c r="Q270" s="22">
        <v>0</v>
      </c>
      <c r="R270" s="22">
        <v>0</v>
      </c>
      <c r="S270" s="22">
        <v>0</v>
      </c>
      <c r="T270" s="22">
        <v>115334360</v>
      </c>
      <c r="U270" s="22">
        <v>0</v>
      </c>
      <c r="V270" s="22">
        <v>1572190</v>
      </c>
      <c r="W270" s="22">
        <v>0</v>
      </c>
    </row>
    <row r="271" spans="1:23" x14ac:dyDescent="0.25">
      <c r="A271" s="22" t="s">
        <v>123</v>
      </c>
      <c r="B271" s="22" t="s">
        <v>510</v>
      </c>
      <c r="C271" s="22" t="s">
        <v>653</v>
      </c>
      <c r="D271" s="22" t="s">
        <v>654</v>
      </c>
      <c r="E271" s="22"/>
      <c r="F271" s="22">
        <v>8965160</v>
      </c>
      <c r="G271" s="22">
        <v>0</v>
      </c>
      <c r="H271" s="22">
        <v>2681360</v>
      </c>
      <c r="I271" s="22">
        <v>0</v>
      </c>
      <c r="J271" s="22">
        <v>0</v>
      </c>
      <c r="K271" s="22">
        <v>0</v>
      </c>
      <c r="L271" s="22"/>
      <c r="M271" s="22"/>
      <c r="N271" s="22">
        <v>8965160</v>
      </c>
      <c r="O271" s="22">
        <v>2324550</v>
      </c>
      <c r="P271" s="22"/>
      <c r="Q271" s="22">
        <v>0</v>
      </c>
      <c r="R271" s="22">
        <v>0</v>
      </c>
      <c r="S271" s="22">
        <v>0</v>
      </c>
      <c r="T271" s="22">
        <v>11646520</v>
      </c>
      <c r="U271" s="22">
        <v>0</v>
      </c>
      <c r="V271" s="22">
        <v>0</v>
      </c>
      <c r="W271" s="22">
        <v>0</v>
      </c>
    </row>
    <row r="272" spans="1:23" x14ac:dyDescent="0.25">
      <c r="A272" s="22" t="s">
        <v>123</v>
      </c>
      <c r="B272" s="22" t="s">
        <v>510</v>
      </c>
      <c r="C272" s="22" t="s">
        <v>655</v>
      </c>
      <c r="D272" s="22" t="s">
        <v>656</v>
      </c>
      <c r="E272" s="22"/>
      <c r="F272" s="22">
        <v>10725380</v>
      </c>
      <c r="G272" s="22">
        <v>0</v>
      </c>
      <c r="H272" s="22">
        <v>1100740</v>
      </c>
      <c r="I272" s="22">
        <v>961830</v>
      </c>
      <c r="J272" s="22">
        <v>0</v>
      </c>
      <c r="K272" s="22">
        <v>0</v>
      </c>
      <c r="L272" s="22"/>
      <c r="M272" s="22"/>
      <c r="N272" s="22">
        <v>10725380</v>
      </c>
      <c r="O272" s="22">
        <v>2062570</v>
      </c>
      <c r="P272" s="22"/>
      <c r="Q272" s="22">
        <v>0</v>
      </c>
      <c r="R272" s="22">
        <v>0</v>
      </c>
      <c r="S272" s="22">
        <v>0</v>
      </c>
      <c r="T272" s="22">
        <v>12787950</v>
      </c>
      <c r="U272" s="22">
        <v>0</v>
      </c>
      <c r="V272" s="22">
        <v>804290</v>
      </c>
      <c r="W272" s="22">
        <v>12787950</v>
      </c>
    </row>
    <row r="273" spans="1:23" x14ac:dyDescent="0.25">
      <c r="A273" s="22" t="s">
        <v>123</v>
      </c>
      <c r="B273" s="22" t="s">
        <v>510</v>
      </c>
      <c r="C273" s="22" t="s">
        <v>657</v>
      </c>
      <c r="D273" s="22" t="s">
        <v>658</v>
      </c>
      <c r="E273" s="22"/>
      <c r="F273" s="22">
        <v>46748150</v>
      </c>
      <c r="G273" s="22">
        <v>0</v>
      </c>
      <c r="H273" s="22">
        <v>9721120</v>
      </c>
      <c r="I273" s="22">
        <v>0</v>
      </c>
      <c r="J273" s="22">
        <v>0</v>
      </c>
      <c r="K273" s="22">
        <v>0</v>
      </c>
      <c r="L273" s="22"/>
      <c r="M273" s="22"/>
      <c r="N273" s="22">
        <v>46748150</v>
      </c>
      <c r="O273" s="22">
        <v>10986150</v>
      </c>
      <c r="P273" s="22"/>
      <c r="Q273" s="22">
        <v>0</v>
      </c>
      <c r="R273" s="22">
        <v>0</v>
      </c>
      <c r="S273" s="22">
        <v>0</v>
      </c>
      <c r="T273" s="22">
        <v>57870930</v>
      </c>
      <c r="U273" s="22">
        <v>0</v>
      </c>
      <c r="V273" s="22">
        <v>1503280</v>
      </c>
      <c r="W273" s="22">
        <v>0</v>
      </c>
    </row>
    <row r="274" spans="1:23" x14ac:dyDescent="0.25">
      <c r="A274" s="22" t="s">
        <v>123</v>
      </c>
      <c r="B274" s="22" t="s">
        <v>510</v>
      </c>
      <c r="C274" s="22" t="s">
        <v>659</v>
      </c>
      <c r="D274" s="22" t="s">
        <v>660</v>
      </c>
      <c r="E274" s="22"/>
      <c r="F274" s="22">
        <v>24906350</v>
      </c>
      <c r="G274" s="22">
        <v>0</v>
      </c>
      <c r="H274" s="22">
        <v>5173160</v>
      </c>
      <c r="I274" s="22">
        <v>0</v>
      </c>
      <c r="J274" s="22">
        <v>0</v>
      </c>
      <c r="K274" s="22">
        <v>0</v>
      </c>
      <c r="L274" s="22"/>
      <c r="M274" s="22"/>
      <c r="N274" s="22">
        <v>24906350</v>
      </c>
      <c r="O274" s="22">
        <v>4480740</v>
      </c>
      <c r="P274" s="22"/>
      <c r="Q274" s="22">
        <v>0</v>
      </c>
      <c r="R274" s="22">
        <v>0</v>
      </c>
      <c r="S274" s="22">
        <v>0</v>
      </c>
      <c r="T274" s="22">
        <v>30079510</v>
      </c>
      <c r="U274" s="22">
        <v>0</v>
      </c>
      <c r="V274" s="22">
        <v>24180</v>
      </c>
      <c r="W274" s="22">
        <v>0</v>
      </c>
    </row>
    <row r="275" spans="1:23" x14ac:dyDescent="0.25">
      <c r="A275" s="22" t="s">
        <v>123</v>
      </c>
      <c r="B275" s="22" t="s">
        <v>510</v>
      </c>
      <c r="C275" s="22" t="s">
        <v>661</v>
      </c>
      <c r="D275" s="22" t="s">
        <v>662</v>
      </c>
      <c r="E275" s="22"/>
      <c r="F275" s="22">
        <v>15257270</v>
      </c>
      <c r="G275" s="22">
        <v>0</v>
      </c>
      <c r="H275" s="22">
        <v>1788720</v>
      </c>
      <c r="I275" s="22">
        <v>0</v>
      </c>
      <c r="J275" s="22">
        <v>0</v>
      </c>
      <c r="K275" s="22">
        <v>0</v>
      </c>
      <c r="L275" s="22"/>
      <c r="M275" s="22"/>
      <c r="N275" s="22">
        <v>15257270</v>
      </c>
      <c r="O275" s="22">
        <v>1788720</v>
      </c>
      <c r="P275" s="22"/>
      <c r="Q275" s="22">
        <v>0</v>
      </c>
      <c r="R275" s="22">
        <v>0</v>
      </c>
      <c r="S275" s="22">
        <v>0</v>
      </c>
      <c r="T275" s="22">
        <v>17045990</v>
      </c>
      <c r="U275" s="22">
        <v>0</v>
      </c>
      <c r="V275" s="22">
        <v>560890</v>
      </c>
      <c r="W275" s="22">
        <v>0</v>
      </c>
    </row>
    <row r="276" spans="1:23" x14ac:dyDescent="0.25">
      <c r="A276" s="22" t="s">
        <v>123</v>
      </c>
      <c r="B276" s="22" t="s">
        <v>510</v>
      </c>
      <c r="C276" s="22" t="s">
        <v>663</v>
      </c>
      <c r="D276" s="22" t="s">
        <v>664</v>
      </c>
      <c r="E276" s="22"/>
      <c r="F276" s="22">
        <v>8776880</v>
      </c>
      <c r="G276" s="22">
        <v>0</v>
      </c>
      <c r="H276" s="22">
        <v>2065220</v>
      </c>
      <c r="I276" s="22">
        <v>0</v>
      </c>
      <c r="J276" s="22">
        <v>0</v>
      </c>
      <c r="K276" s="22">
        <v>0</v>
      </c>
      <c r="L276" s="22"/>
      <c r="M276" s="22"/>
      <c r="N276" s="22">
        <v>8776880</v>
      </c>
      <c r="O276" s="22">
        <v>2065220</v>
      </c>
      <c r="P276" s="22"/>
      <c r="Q276" s="22">
        <v>0</v>
      </c>
      <c r="R276" s="22">
        <v>0</v>
      </c>
      <c r="S276" s="22">
        <v>0</v>
      </c>
      <c r="T276" s="22">
        <v>10842100</v>
      </c>
      <c r="U276" s="22">
        <v>0</v>
      </c>
      <c r="V276" s="22">
        <v>495530</v>
      </c>
      <c r="W276" s="22">
        <v>0</v>
      </c>
    </row>
    <row r="277" spans="1:23" x14ac:dyDescent="0.25">
      <c r="A277" s="22" t="s">
        <v>123</v>
      </c>
      <c r="B277" s="22" t="s">
        <v>665</v>
      </c>
      <c r="C277" s="22" t="s">
        <v>666</v>
      </c>
      <c r="D277" s="22" t="s">
        <v>667</v>
      </c>
      <c r="E277" s="22"/>
      <c r="F277" s="22">
        <v>88221400</v>
      </c>
      <c r="G277" s="22">
        <v>0</v>
      </c>
      <c r="H277" s="22">
        <v>313770</v>
      </c>
      <c r="I277" s="22">
        <v>0</v>
      </c>
      <c r="J277" s="22">
        <v>0</v>
      </c>
      <c r="K277" s="22">
        <v>0</v>
      </c>
      <c r="L277" s="22"/>
      <c r="M277" s="22"/>
      <c r="N277" s="22">
        <v>88221400</v>
      </c>
      <c r="O277" s="22">
        <v>313770</v>
      </c>
      <c r="P277" s="22"/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313770</v>
      </c>
      <c r="W277" s="22">
        <v>0</v>
      </c>
    </row>
    <row r="278" spans="1:23" x14ac:dyDescent="0.25">
      <c r="A278" s="22" t="s">
        <v>123</v>
      </c>
      <c r="B278" s="22" t="s">
        <v>665</v>
      </c>
      <c r="C278" s="22" t="s">
        <v>668</v>
      </c>
      <c r="D278" s="22" t="s">
        <v>669</v>
      </c>
      <c r="E278" s="22"/>
      <c r="F278" s="22">
        <v>30290000</v>
      </c>
      <c r="G278" s="22">
        <v>0</v>
      </c>
      <c r="H278" s="22">
        <v>57310</v>
      </c>
      <c r="I278" s="22">
        <v>0</v>
      </c>
      <c r="J278" s="22">
        <v>0</v>
      </c>
      <c r="K278" s="22">
        <v>0</v>
      </c>
      <c r="L278" s="22"/>
      <c r="M278" s="22"/>
      <c r="N278" s="22">
        <v>30290000</v>
      </c>
      <c r="O278" s="22">
        <v>57310</v>
      </c>
      <c r="P278" s="22"/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57310</v>
      </c>
      <c r="W278" s="22">
        <v>0</v>
      </c>
    </row>
    <row r="279" spans="1:23" x14ac:dyDescent="0.25">
      <c r="A279" s="22" t="s">
        <v>123</v>
      </c>
      <c r="B279" s="22" t="s">
        <v>665</v>
      </c>
      <c r="C279" s="22" t="s">
        <v>670</v>
      </c>
      <c r="D279" s="22" t="s">
        <v>671</v>
      </c>
      <c r="E279" s="22"/>
      <c r="F279" s="22">
        <v>14042120</v>
      </c>
      <c r="G279" s="22">
        <v>0</v>
      </c>
      <c r="H279" s="22">
        <v>54950</v>
      </c>
      <c r="I279" s="22">
        <v>0</v>
      </c>
      <c r="J279" s="22">
        <v>0</v>
      </c>
      <c r="K279" s="22">
        <v>0</v>
      </c>
      <c r="L279" s="22"/>
      <c r="M279" s="22"/>
      <c r="N279" s="22">
        <v>14042120</v>
      </c>
      <c r="O279" s="22">
        <v>54950</v>
      </c>
      <c r="P279" s="22"/>
      <c r="Q279" s="22">
        <v>0</v>
      </c>
      <c r="R279" s="22">
        <v>0</v>
      </c>
      <c r="S279" s="22">
        <v>0</v>
      </c>
      <c r="T279" s="22">
        <v>14097070</v>
      </c>
      <c r="U279" s="22">
        <v>0</v>
      </c>
      <c r="V279" s="22">
        <v>54950</v>
      </c>
      <c r="W279" s="22">
        <v>0</v>
      </c>
    </row>
    <row r="280" spans="1:23" x14ac:dyDescent="0.25">
      <c r="A280" s="22" t="s">
        <v>123</v>
      </c>
      <c r="B280" s="22" t="s">
        <v>665</v>
      </c>
      <c r="C280" s="22" t="s">
        <v>672</v>
      </c>
      <c r="D280" s="22" t="s">
        <v>673</v>
      </c>
      <c r="E280" s="22"/>
      <c r="F280" s="22">
        <v>191113600</v>
      </c>
      <c r="G280" s="22">
        <v>0</v>
      </c>
      <c r="H280" s="22">
        <v>1915240</v>
      </c>
      <c r="I280" s="22">
        <v>0</v>
      </c>
      <c r="J280" s="22">
        <v>0</v>
      </c>
      <c r="K280" s="22">
        <v>0</v>
      </c>
      <c r="L280" s="22"/>
      <c r="M280" s="22"/>
      <c r="N280" s="22">
        <v>191113600</v>
      </c>
      <c r="O280" s="22">
        <v>1911180</v>
      </c>
      <c r="P280" s="22"/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546990</v>
      </c>
      <c r="W280" s="22">
        <v>0</v>
      </c>
    </row>
    <row r="281" spans="1:23" x14ac:dyDescent="0.25">
      <c r="A281" s="22" t="s">
        <v>123</v>
      </c>
      <c r="B281" s="22" t="s">
        <v>665</v>
      </c>
      <c r="C281" s="22" t="s">
        <v>674</v>
      </c>
      <c r="D281" s="22" t="s">
        <v>675</v>
      </c>
      <c r="E281" s="22"/>
      <c r="F281" s="22">
        <v>66822080</v>
      </c>
      <c r="G281" s="22">
        <v>0</v>
      </c>
      <c r="H281" s="22">
        <v>765060</v>
      </c>
      <c r="I281" s="22">
        <v>0</v>
      </c>
      <c r="J281" s="22">
        <v>0</v>
      </c>
      <c r="K281" s="22">
        <v>0</v>
      </c>
      <c r="L281" s="22"/>
      <c r="M281" s="22"/>
      <c r="N281" s="22">
        <v>66822080</v>
      </c>
      <c r="O281" s="22">
        <v>765060</v>
      </c>
      <c r="P281" s="22"/>
      <c r="Q281" s="22">
        <v>0</v>
      </c>
      <c r="R281" s="22">
        <v>0</v>
      </c>
      <c r="S281" s="22">
        <v>0</v>
      </c>
      <c r="T281" s="22">
        <v>64632870</v>
      </c>
      <c r="U281" s="22">
        <v>0</v>
      </c>
      <c r="V281" s="22">
        <v>259700</v>
      </c>
      <c r="W281" s="22">
        <v>0</v>
      </c>
    </row>
    <row r="282" spans="1:23" x14ac:dyDescent="0.25">
      <c r="A282" s="22" t="s">
        <v>123</v>
      </c>
      <c r="B282" s="22" t="s">
        <v>665</v>
      </c>
      <c r="C282" s="22" t="s">
        <v>676</v>
      </c>
      <c r="D282" s="22" t="s">
        <v>677</v>
      </c>
      <c r="E282" s="22"/>
      <c r="F282" s="22">
        <v>26653020</v>
      </c>
      <c r="G282" s="22">
        <v>0</v>
      </c>
      <c r="H282" s="22">
        <v>177360</v>
      </c>
      <c r="I282" s="22">
        <v>0</v>
      </c>
      <c r="J282" s="22">
        <v>0</v>
      </c>
      <c r="K282" s="22">
        <v>0</v>
      </c>
      <c r="L282" s="22"/>
      <c r="M282" s="22"/>
      <c r="N282" s="22">
        <v>9667160</v>
      </c>
      <c r="O282" s="22">
        <v>177360</v>
      </c>
      <c r="P282" s="22"/>
      <c r="Q282" s="22">
        <v>16985860</v>
      </c>
      <c r="R282" s="22">
        <v>0</v>
      </c>
      <c r="S282" s="22">
        <v>0</v>
      </c>
      <c r="T282" s="22">
        <v>26830380</v>
      </c>
      <c r="U282" s="22">
        <v>0</v>
      </c>
      <c r="V282" s="22">
        <v>177360</v>
      </c>
      <c r="W282" s="22">
        <v>0</v>
      </c>
    </row>
    <row r="283" spans="1:23" x14ac:dyDescent="0.25">
      <c r="A283" s="22" t="s">
        <v>123</v>
      </c>
      <c r="B283" s="22" t="s">
        <v>665</v>
      </c>
      <c r="C283" s="22" t="s">
        <v>678</v>
      </c>
      <c r="D283" s="22" t="s">
        <v>679</v>
      </c>
      <c r="E283" s="22"/>
      <c r="F283" s="22">
        <v>21103000</v>
      </c>
      <c r="G283" s="22">
        <v>0</v>
      </c>
      <c r="H283" s="22">
        <v>34860</v>
      </c>
      <c r="I283" s="22">
        <v>0</v>
      </c>
      <c r="J283" s="22">
        <v>0</v>
      </c>
      <c r="K283" s="22">
        <v>0</v>
      </c>
      <c r="L283" s="22"/>
      <c r="M283" s="22"/>
      <c r="N283" s="22">
        <v>21103000</v>
      </c>
      <c r="O283" s="22">
        <v>34860</v>
      </c>
      <c r="P283" s="22"/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</row>
    <row r="284" spans="1:23" x14ac:dyDescent="0.25">
      <c r="A284" s="22" t="s">
        <v>123</v>
      </c>
      <c r="B284" s="22" t="s">
        <v>665</v>
      </c>
      <c r="C284" s="22" t="s">
        <v>680</v>
      </c>
      <c r="D284" s="22" t="s">
        <v>681</v>
      </c>
      <c r="E284" s="22"/>
      <c r="F284" s="22">
        <v>13217030</v>
      </c>
      <c r="G284" s="22">
        <v>0</v>
      </c>
      <c r="H284" s="22">
        <v>16430</v>
      </c>
      <c r="I284" s="22">
        <v>0</v>
      </c>
      <c r="J284" s="22">
        <v>0</v>
      </c>
      <c r="K284" s="22">
        <v>0</v>
      </c>
      <c r="L284" s="22"/>
      <c r="M284" s="22"/>
      <c r="N284" s="22">
        <v>13217030</v>
      </c>
      <c r="O284" s="22">
        <v>16430</v>
      </c>
      <c r="P284" s="22"/>
      <c r="Q284" s="22">
        <v>0</v>
      </c>
      <c r="R284" s="22">
        <v>0</v>
      </c>
      <c r="S284" s="22">
        <v>0</v>
      </c>
      <c r="T284" s="22">
        <v>13233460</v>
      </c>
      <c r="U284" s="22">
        <v>0</v>
      </c>
      <c r="V284" s="22">
        <v>16430</v>
      </c>
      <c r="W284" s="22">
        <v>0</v>
      </c>
    </row>
    <row r="285" spans="1:23" x14ac:dyDescent="0.25">
      <c r="A285" s="22" t="s">
        <v>123</v>
      </c>
      <c r="B285" s="22" t="s">
        <v>665</v>
      </c>
      <c r="C285" s="22" t="s">
        <v>682</v>
      </c>
      <c r="D285" s="22" t="s">
        <v>683</v>
      </c>
      <c r="E285" s="22"/>
      <c r="F285" s="22">
        <v>90800100</v>
      </c>
      <c r="G285" s="22">
        <v>0</v>
      </c>
      <c r="H285" s="22">
        <v>321340</v>
      </c>
      <c r="I285" s="22">
        <v>0</v>
      </c>
      <c r="J285" s="22">
        <v>0</v>
      </c>
      <c r="K285" s="22">
        <v>0</v>
      </c>
      <c r="L285" s="22"/>
      <c r="M285" s="22"/>
      <c r="N285" s="22">
        <v>90800100</v>
      </c>
      <c r="O285" s="22">
        <v>321340</v>
      </c>
      <c r="P285" s="22"/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321340</v>
      </c>
      <c r="W285" s="22">
        <v>0</v>
      </c>
    </row>
    <row r="286" spans="1:23" x14ac:dyDescent="0.25">
      <c r="A286" s="22" t="s">
        <v>123</v>
      </c>
      <c r="B286" s="22" t="s">
        <v>665</v>
      </c>
      <c r="C286" s="22" t="s">
        <v>684</v>
      </c>
      <c r="D286" s="22" t="s">
        <v>685</v>
      </c>
      <c r="E286" s="22"/>
      <c r="F286" s="22">
        <v>47772380</v>
      </c>
      <c r="G286" s="22">
        <v>0</v>
      </c>
      <c r="H286" s="22">
        <v>69860</v>
      </c>
      <c r="I286" s="22">
        <v>0</v>
      </c>
      <c r="J286" s="22">
        <v>0</v>
      </c>
      <c r="K286" s="22">
        <v>0</v>
      </c>
      <c r="L286" s="22"/>
      <c r="M286" s="22"/>
      <c r="N286" s="22">
        <v>46596587</v>
      </c>
      <c r="O286" s="22">
        <v>69860</v>
      </c>
      <c r="P286" s="22"/>
      <c r="Q286" s="22">
        <v>1175793</v>
      </c>
      <c r="R286" s="22">
        <v>0</v>
      </c>
      <c r="S286" s="22">
        <v>0</v>
      </c>
      <c r="T286" s="22">
        <v>0</v>
      </c>
      <c r="U286" s="22">
        <v>0</v>
      </c>
      <c r="V286" s="22">
        <v>69860</v>
      </c>
      <c r="W286" s="22">
        <v>0</v>
      </c>
    </row>
    <row r="287" spans="1:23" x14ac:dyDescent="0.25">
      <c r="A287" s="22" t="s">
        <v>123</v>
      </c>
      <c r="B287" s="22" t="s">
        <v>665</v>
      </c>
      <c r="C287" s="22" t="s">
        <v>686</v>
      </c>
      <c r="D287" s="22" t="s">
        <v>687</v>
      </c>
      <c r="E287" s="22"/>
      <c r="F287" s="22">
        <v>139526960</v>
      </c>
      <c r="G287" s="22">
        <v>0</v>
      </c>
      <c r="H287" s="22">
        <v>942940</v>
      </c>
      <c r="I287" s="22">
        <v>0</v>
      </c>
      <c r="J287" s="22">
        <v>0</v>
      </c>
      <c r="K287" s="22">
        <v>0</v>
      </c>
      <c r="L287" s="22"/>
      <c r="M287" s="22"/>
      <c r="N287" s="22">
        <v>139526960</v>
      </c>
      <c r="O287" s="22">
        <v>866450</v>
      </c>
      <c r="P287" s="22"/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664440</v>
      </c>
      <c r="W287" s="22">
        <v>0</v>
      </c>
    </row>
    <row r="288" spans="1:23" x14ac:dyDescent="0.25">
      <c r="A288" s="22" t="s">
        <v>123</v>
      </c>
      <c r="B288" s="22" t="s">
        <v>665</v>
      </c>
      <c r="C288" s="22" t="s">
        <v>688</v>
      </c>
      <c r="D288" s="22" t="s">
        <v>689</v>
      </c>
      <c r="E288" s="22"/>
      <c r="F288" s="22">
        <v>107740500</v>
      </c>
      <c r="G288" s="22">
        <v>0</v>
      </c>
      <c r="H288" s="22">
        <v>760550</v>
      </c>
      <c r="I288" s="22">
        <v>0</v>
      </c>
      <c r="J288" s="22">
        <v>0</v>
      </c>
      <c r="K288" s="22">
        <v>0</v>
      </c>
      <c r="L288" s="22"/>
      <c r="M288" s="22"/>
      <c r="N288" s="22">
        <v>107740500</v>
      </c>
      <c r="O288" s="22">
        <v>286050</v>
      </c>
      <c r="P288" s="22"/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286050</v>
      </c>
      <c r="W288" s="22">
        <v>0</v>
      </c>
    </row>
    <row r="289" spans="1:23" x14ac:dyDescent="0.25">
      <c r="A289" s="22" t="s">
        <v>123</v>
      </c>
      <c r="B289" s="22" t="s">
        <v>665</v>
      </c>
      <c r="C289" s="22" t="s">
        <v>690</v>
      </c>
      <c r="D289" s="22" t="s">
        <v>691</v>
      </c>
      <c r="E289" s="22"/>
      <c r="F289" s="22">
        <v>102037700</v>
      </c>
      <c r="G289" s="22">
        <v>0</v>
      </c>
      <c r="H289" s="22">
        <v>1197870</v>
      </c>
      <c r="I289" s="22">
        <v>0</v>
      </c>
      <c r="J289" s="22">
        <v>0</v>
      </c>
      <c r="K289" s="22">
        <v>0</v>
      </c>
      <c r="L289" s="22"/>
      <c r="M289" s="22"/>
      <c r="N289" s="22">
        <v>102037700</v>
      </c>
      <c r="O289" s="22">
        <v>969300</v>
      </c>
      <c r="P289" s="22"/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228570</v>
      </c>
      <c r="W289" s="22">
        <v>0</v>
      </c>
    </row>
    <row r="290" spans="1:23" x14ac:dyDescent="0.25">
      <c r="A290" s="22" t="s">
        <v>123</v>
      </c>
      <c r="B290" s="22" t="s">
        <v>665</v>
      </c>
      <c r="C290" s="22" t="s">
        <v>692</v>
      </c>
      <c r="D290" s="22" t="s">
        <v>693</v>
      </c>
      <c r="E290" s="22"/>
      <c r="F290" s="22">
        <v>46190000</v>
      </c>
      <c r="G290" s="22">
        <v>0</v>
      </c>
      <c r="H290" s="22">
        <v>41800</v>
      </c>
      <c r="I290" s="22">
        <v>0</v>
      </c>
      <c r="J290" s="22">
        <v>0</v>
      </c>
      <c r="K290" s="22">
        <v>0</v>
      </c>
      <c r="L290" s="22"/>
      <c r="M290" s="22"/>
      <c r="N290" s="22">
        <v>46190000</v>
      </c>
      <c r="O290" s="22">
        <v>41800</v>
      </c>
      <c r="P290" s="22"/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41800</v>
      </c>
      <c r="W290" s="22">
        <v>0</v>
      </c>
    </row>
    <row r="291" spans="1:23" x14ac:dyDescent="0.25">
      <c r="A291" s="22" t="s">
        <v>123</v>
      </c>
      <c r="B291" s="22" t="s">
        <v>665</v>
      </c>
      <c r="C291" s="22" t="s">
        <v>694</v>
      </c>
      <c r="D291" s="22" t="s">
        <v>695</v>
      </c>
      <c r="E291" s="22"/>
      <c r="F291" s="22">
        <v>16546440</v>
      </c>
      <c r="G291" s="22">
        <v>0</v>
      </c>
      <c r="H291" s="22">
        <v>193470</v>
      </c>
      <c r="I291" s="22">
        <v>0</v>
      </c>
      <c r="J291" s="22">
        <v>0</v>
      </c>
      <c r="K291" s="22">
        <v>0</v>
      </c>
      <c r="L291" s="22"/>
      <c r="M291" s="22"/>
      <c r="N291" s="22">
        <v>16546440</v>
      </c>
      <c r="O291" s="22">
        <v>193470</v>
      </c>
      <c r="P291" s="22"/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193470</v>
      </c>
      <c r="W291" s="22">
        <v>0</v>
      </c>
    </row>
    <row r="292" spans="1:23" x14ac:dyDescent="0.25">
      <c r="A292" s="22" t="s">
        <v>123</v>
      </c>
      <c r="B292" s="22" t="s">
        <v>665</v>
      </c>
      <c r="C292" s="22" t="s">
        <v>696</v>
      </c>
      <c r="D292" s="22" t="s">
        <v>697</v>
      </c>
      <c r="E292" s="22"/>
      <c r="F292" s="22">
        <v>118984210</v>
      </c>
      <c r="G292" s="22">
        <v>0</v>
      </c>
      <c r="H292" s="22">
        <v>694430</v>
      </c>
      <c r="I292" s="22">
        <v>0</v>
      </c>
      <c r="J292" s="22">
        <v>0</v>
      </c>
      <c r="K292" s="22">
        <v>0</v>
      </c>
      <c r="L292" s="22"/>
      <c r="M292" s="22"/>
      <c r="N292" s="22">
        <v>118984210</v>
      </c>
      <c r="O292" s="22">
        <v>694430</v>
      </c>
      <c r="P292" s="22"/>
      <c r="Q292" s="22">
        <v>0</v>
      </c>
      <c r="R292" s="22">
        <v>0</v>
      </c>
      <c r="S292" s="22">
        <v>0</v>
      </c>
      <c r="T292" s="22">
        <v>119678640</v>
      </c>
      <c r="U292" s="22">
        <v>0</v>
      </c>
      <c r="V292" s="22">
        <v>480570</v>
      </c>
      <c r="W292" s="22">
        <v>0</v>
      </c>
    </row>
    <row r="293" spans="1:23" x14ac:dyDescent="0.25">
      <c r="A293" s="22" t="s">
        <v>123</v>
      </c>
      <c r="B293" s="22" t="s">
        <v>665</v>
      </c>
      <c r="C293" s="22" t="s">
        <v>698</v>
      </c>
      <c r="D293" s="22" t="s">
        <v>699</v>
      </c>
      <c r="E293" s="22"/>
      <c r="F293" s="22">
        <v>31328950</v>
      </c>
      <c r="G293" s="22">
        <v>0</v>
      </c>
      <c r="H293" s="22">
        <v>108580</v>
      </c>
      <c r="I293" s="22">
        <v>0</v>
      </c>
      <c r="J293" s="22">
        <v>0</v>
      </c>
      <c r="K293" s="22">
        <v>0</v>
      </c>
      <c r="L293" s="22"/>
      <c r="M293" s="22"/>
      <c r="N293" s="22">
        <v>31328950</v>
      </c>
      <c r="O293" s="22">
        <v>108580</v>
      </c>
      <c r="P293" s="22"/>
      <c r="Q293" s="22">
        <v>0</v>
      </c>
      <c r="R293" s="22">
        <v>0</v>
      </c>
      <c r="S293" s="22">
        <v>0</v>
      </c>
      <c r="T293" s="22">
        <v>31437530</v>
      </c>
      <c r="U293" s="22">
        <v>0</v>
      </c>
      <c r="V293" s="22">
        <v>108580</v>
      </c>
      <c r="W293" s="22">
        <v>0</v>
      </c>
    </row>
    <row r="294" spans="1:23" x14ac:dyDescent="0.25">
      <c r="A294" s="22" t="s">
        <v>123</v>
      </c>
      <c r="B294" s="22" t="s">
        <v>665</v>
      </c>
      <c r="C294" s="22" t="s">
        <v>700</v>
      </c>
      <c r="D294" s="22" t="s">
        <v>701</v>
      </c>
      <c r="E294" s="22"/>
      <c r="F294" s="22">
        <v>46493400</v>
      </c>
      <c r="G294" s="22">
        <v>0</v>
      </c>
      <c r="H294" s="22">
        <v>154990</v>
      </c>
      <c r="I294" s="22">
        <v>0</v>
      </c>
      <c r="J294" s="22">
        <v>0</v>
      </c>
      <c r="K294" s="22">
        <v>0</v>
      </c>
      <c r="L294" s="22"/>
      <c r="M294" s="22"/>
      <c r="N294" s="22">
        <v>46493400</v>
      </c>
      <c r="O294" s="22">
        <v>154990</v>
      </c>
      <c r="P294" s="22"/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154990</v>
      </c>
      <c r="W294" s="22">
        <v>0</v>
      </c>
    </row>
    <row r="295" spans="1:23" x14ac:dyDescent="0.25">
      <c r="A295" s="22" t="s">
        <v>123</v>
      </c>
      <c r="B295" s="22" t="s">
        <v>665</v>
      </c>
      <c r="C295" s="22" t="s">
        <v>702</v>
      </c>
      <c r="D295" s="22" t="s">
        <v>703</v>
      </c>
      <c r="E295" s="22"/>
      <c r="F295" s="22">
        <v>184156000</v>
      </c>
      <c r="G295" s="22">
        <v>0</v>
      </c>
      <c r="H295" s="22">
        <v>368940</v>
      </c>
      <c r="I295" s="22">
        <v>0</v>
      </c>
      <c r="J295" s="22">
        <v>0</v>
      </c>
      <c r="K295" s="22">
        <v>0</v>
      </c>
      <c r="L295" s="22"/>
      <c r="M295" s="22"/>
      <c r="N295" s="22">
        <v>184156000</v>
      </c>
      <c r="O295" s="22">
        <v>368940</v>
      </c>
      <c r="P295" s="22"/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368840</v>
      </c>
      <c r="W295" s="22">
        <v>0</v>
      </c>
    </row>
    <row r="296" spans="1:23" x14ac:dyDescent="0.25">
      <c r="A296" s="22" t="s">
        <v>123</v>
      </c>
      <c r="B296" s="22" t="s">
        <v>665</v>
      </c>
      <c r="C296" s="22" t="s">
        <v>704</v>
      </c>
      <c r="D296" s="22" t="s">
        <v>705</v>
      </c>
      <c r="E296" s="22"/>
      <c r="F296" s="22">
        <v>33150700</v>
      </c>
      <c r="G296" s="22">
        <v>0</v>
      </c>
      <c r="H296" s="22">
        <v>84310</v>
      </c>
      <c r="I296" s="22">
        <v>0</v>
      </c>
      <c r="J296" s="22">
        <v>0</v>
      </c>
      <c r="K296" s="22">
        <v>0</v>
      </c>
      <c r="L296" s="22"/>
      <c r="M296" s="22"/>
      <c r="N296" s="22">
        <v>33150700</v>
      </c>
      <c r="O296" s="22">
        <v>84310</v>
      </c>
      <c r="P296" s="22"/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84310</v>
      </c>
      <c r="W296" s="22">
        <v>0</v>
      </c>
    </row>
    <row r="297" spans="1:23" x14ac:dyDescent="0.25">
      <c r="A297" s="22" t="s">
        <v>123</v>
      </c>
      <c r="B297" s="22" t="s">
        <v>665</v>
      </c>
      <c r="C297" s="22" t="s">
        <v>706</v>
      </c>
      <c r="D297" s="22" t="s">
        <v>707</v>
      </c>
      <c r="E297" s="22"/>
      <c r="F297" s="22">
        <v>17565670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/>
      <c r="M297" s="22"/>
      <c r="N297" s="22">
        <v>17565670</v>
      </c>
      <c r="O297" s="22">
        <v>68170</v>
      </c>
      <c r="P297" s="22"/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68170</v>
      </c>
      <c r="W297" s="22">
        <v>0</v>
      </c>
    </row>
    <row r="298" spans="1:23" x14ac:dyDescent="0.25">
      <c r="A298" s="22" t="s">
        <v>123</v>
      </c>
      <c r="B298" s="22" t="s">
        <v>665</v>
      </c>
      <c r="C298" s="22" t="s">
        <v>708</v>
      </c>
      <c r="D298" s="22" t="s">
        <v>709</v>
      </c>
      <c r="E298" s="22"/>
      <c r="F298" s="22">
        <v>33029800</v>
      </c>
      <c r="G298" s="22">
        <v>0</v>
      </c>
      <c r="H298" s="22">
        <v>58610</v>
      </c>
      <c r="I298" s="22">
        <v>0</v>
      </c>
      <c r="J298" s="22">
        <v>0</v>
      </c>
      <c r="K298" s="22">
        <v>0</v>
      </c>
      <c r="L298" s="22"/>
      <c r="M298" s="22"/>
      <c r="N298" s="22">
        <v>33029800</v>
      </c>
      <c r="O298" s="22">
        <v>58610</v>
      </c>
      <c r="P298" s="22"/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58610</v>
      </c>
      <c r="W298" s="22">
        <v>0</v>
      </c>
    </row>
    <row r="299" spans="1:23" x14ac:dyDescent="0.25">
      <c r="A299" s="22" t="s">
        <v>123</v>
      </c>
      <c r="B299" s="22" t="s">
        <v>665</v>
      </c>
      <c r="C299" s="22" t="s">
        <v>710</v>
      </c>
      <c r="D299" s="22" t="s">
        <v>711</v>
      </c>
      <c r="E299" s="22"/>
      <c r="F299" s="22">
        <v>104064350</v>
      </c>
      <c r="G299" s="22">
        <v>0</v>
      </c>
      <c r="H299" s="22">
        <v>2073540</v>
      </c>
      <c r="I299" s="22">
        <v>0</v>
      </c>
      <c r="J299" s="22">
        <v>0</v>
      </c>
      <c r="K299" s="22">
        <v>0</v>
      </c>
      <c r="L299" s="22"/>
      <c r="M299" s="22"/>
      <c r="N299" s="22">
        <v>104064350</v>
      </c>
      <c r="O299" s="22">
        <v>2073540</v>
      </c>
      <c r="P299" s="22"/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510790</v>
      </c>
      <c r="W299" s="22">
        <v>0</v>
      </c>
    </row>
    <row r="300" spans="1:23" x14ac:dyDescent="0.25">
      <c r="A300" s="22" t="s">
        <v>123</v>
      </c>
      <c r="B300" s="22" t="s">
        <v>665</v>
      </c>
      <c r="C300" s="22" t="s">
        <v>712</v>
      </c>
      <c r="D300" s="22" t="s">
        <v>713</v>
      </c>
      <c r="E300" s="22"/>
      <c r="F300" s="22">
        <v>59330390</v>
      </c>
      <c r="G300" s="22">
        <v>0</v>
      </c>
      <c r="H300" s="22">
        <v>230950</v>
      </c>
      <c r="I300" s="22">
        <v>0</v>
      </c>
      <c r="J300" s="22">
        <v>0</v>
      </c>
      <c r="K300" s="22">
        <v>0</v>
      </c>
      <c r="L300" s="22"/>
      <c r="M300" s="22"/>
      <c r="N300" s="22">
        <v>59330390</v>
      </c>
      <c r="O300" s="22">
        <v>230950</v>
      </c>
      <c r="P300" s="22"/>
      <c r="Q300" s="22">
        <v>0</v>
      </c>
      <c r="R300" s="22">
        <v>0</v>
      </c>
      <c r="S300" s="22">
        <v>0</v>
      </c>
      <c r="T300" s="22">
        <v>59561340</v>
      </c>
      <c r="U300" s="22">
        <v>0</v>
      </c>
      <c r="V300" s="22">
        <v>230950</v>
      </c>
      <c r="W300" s="22">
        <v>0</v>
      </c>
    </row>
    <row r="301" spans="1:23" x14ac:dyDescent="0.25">
      <c r="A301" s="22" t="s">
        <v>123</v>
      </c>
      <c r="B301" s="22" t="s">
        <v>665</v>
      </c>
      <c r="C301" s="22" t="s">
        <v>714</v>
      </c>
      <c r="D301" s="22" t="s">
        <v>715</v>
      </c>
      <c r="E301" s="22"/>
      <c r="F301" s="22">
        <v>40019850</v>
      </c>
      <c r="G301" s="22">
        <v>0</v>
      </c>
      <c r="H301" s="22">
        <v>151180</v>
      </c>
      <c r="I301" s="22">
        <v>0</v>
      </c>
      <c r="J301" s="22">
        <v>0</v>
      </c>
      <c r="K301" s="22">
        <v>1276930</v>
      </c>
      <c r="L301" s="22"/>
      <c r="M301" s="22"/>
      <c r="N301" s="22">
        <v>41296780</v>
      </c>
      <c r="O301" s="22">
        <v>151180</v>
      </c>
      <c r="P301" s="22"/>
      <c r="Q301" s="22">
        <v>0</v>
      </c>
      <c r="R301" s="22">
        <v>0</v>
      </c>
      <c r="S301" s="22">
        <v>0</v>
      </c>
      <c r="T301" s="22">
        <v>41447960</v>
      </c>
      <c r="U301" s="22">
        <v>0</v>
      </c>
      <c r="V301" s="22">
        <v>151180</v>
      </c>
      <c r="W301" s="22">
        <v>0</v>
      </c>
    </row>
    <row r="302" spans="1:23" x14ac:dyDescent="0.25">
      <c r="A302" s="22" t="s">
        <v>123</v>
      </c>
      <c r="B302" s="22" t="s">
        <v>665</v>
      </c>
      <c r="C302" s="22" t="s">
        <v>716</v>
      </c>
      <c r="D302" s="22" t="s">
        <v>717</v>
      </c>
      <c r="E302" s="22"/>
      <c r="F302" s="22">
        <v>227278000</v>
      </c>
      <c r="G302" s="22">
        <v>0</v>
      </c>
      <c r="H302" s="22">
        <v>582850</v>
      </c>
      <c r="I302" s="22">
        <v>0</v>
      </c>
      <c r="J302" s="22">
        <v>0</v>
      </c>
      <c r="K302" s="22">
        <v>0</v>
      </c>
      <c r="L302" s="22"/>
      <c r="M302" s="22"/>
      <c r="N302" s="22">
        <v>227278000</v>
      </c>
      <c r="O302" s="22">
        <v>582850</v>
      </c>
      <c r="P302" s="22"/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582850</v>
      </c>
      <c r="W302" s="22">
        <v>0</v>
      </c>
    </row>
    <row r="303" spans="1:23" x14ac:dyDescent="0.25">
      <c r="A303" s="22" t="s">
        <v>123</v>
      </c>
      <c r="B303" s="22" t="s">
        <v>665</v>
      </c>
      <c r="C303" s="22" t="s">
        <v>718</v>
      </c>
      <c r="D303" s="22" t="s">
        <v>719</v>
      </c>
      <c r="E303" s="22"/>
      <c r="F303" s="22">
        <v>38175700</v>
      </c>
      <c r="G303" s="22">
        <v>0</v>
      </c>
      <c r="H303" s="22">
        <v>175670</v>
      </c>
      <c r="I303" s="22">
        <v>0</v>
      </c>
      <c r="J303" s="22">
        <v>0</v>
      </c>
      <c r="K303" s="22">
        <v>0</v>
      </c>
      <c r="L303" s="22"/>
      <c r="M303" s="22"/>
      <c r="N303" s="22">
        <v>38175700</v>
      </c>
      <c r="O303" s="22">
        <v>175670</v>
      </c>
      <c r="P303" s="22"/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172540</v>
      </c>
      <c r="W303" s="22">
        <v>0</v>
      </c>
    </row>
    <row r="304" spans="1:23" x14ac:dyDescent="0.25">
      <c r="A304" s="22" t="s">
        <v>123</v>
      </c>
      <c r="B304" s="22" t="s">
        <v>665</v>
      </c>
      <c r="C304" s="22" t="s">
        <v>720</v>
      </c>
      <c r="D304" s="22" t="s">
        <v>721</v>
      </c>
      <c r="E304" s="22"/>
      <c r="F304" s="22">
        <v>70916400</v>
      </c>
      <c r="G304" s="22">
        <v>0</v>
      </c>
      <c r="H304" s="22">
        <v>2491930</v>
      </c>
      <c r="I304" s="22">
        <v>0</v>
      </c>
      <c r="J304" s="22">
        <v>0</v>
      </c>
      <c r="K304" s="22">
        <v>6714000</v>
      </c>
      <c r="L304" s="22"/>
      <c r="M304" s="22"/>
      <c r="N304" s="22">
        <v>77630400</v>
      </c>
      <c r="O304" s="22">
        <v>0</v>
      </c>
      <c r="P304" s="22"/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350330</v>
      </c>
      <c r="W304" s="22">
        <v>0</v>
      </c>
    </row>
    <row r="305" spans="1:23" x14ac:dyDescent="0.25">
      <c r="A305" s="22" t="s">
        <v>123</v>
      </c>
      <c r="B305" s="22" t="s">
        <v>665</v>
      </c>
      <c r="C305" s="22" t="s">
        <v>722</v>
      </c>
      <c r="D305" s="22" t="s">
        <v>723</v>
      </c>
      <c r="E305" s="22"/>
      <c r="F305" s="22">
        <v>55982040</v>
      </c>
      <c r="G305" s="22">
        <v>0</v>
      </c>
      <c r="H305" s="22">
        <v>309170</v>
      </c>
      <c r="I305" s="22">
        <v>0</v>
      </c>
      <c r="J305" s="22">
        <v>0</v>
      </c>
      <c r="K305" s="22">
        <v>0</v>
      </c>
      <c r="L305" s="22"/>
      <c r="M305" s="22"/>
      <c r="N305" s="22">
        <v>55982040</v>
      </c>
      <c r="O305" s="22">
        <v>309170</v>
      </c>
      <c r="P305" s="22"/>
      <c r="Q305" s="22">
        <v>0</v>
      </c>
      <c r="R305" s="22">
        <v>0</v>
      </c>
      <c r="S305" s="22">
        <v>0</v>
      </c>
      <c r="T305" s="22">
        <v>56291210</v>
      </c>
      <c r="U305" s="22">
        <v>0</v>
      </c>
      <c r="V305" s="22">
        <v>309170</v>
      </c>
      <c r="W305" s="22">
        <v>0</v>
      </c>
    </row>
    <row r="306" spans="1:23" x14ac:dyDescent="0.25">
      <c r="A306" s="22" t="s">
        <v>123</v>
      </c>
      <c r="B306" s="22" t="s">
        <v>665</v>
      </c>
      <c r="C306" s="22" t="s">
        <v>724</v>
      </c>
      <c r="D306" s="22" t="s">
        <v>725</v>
      </c>
      <c r="E306" s="22"/>
      <c r="F306" s="22">
        <v>24859400</v>
      </c>
      <c r="G306" s="22">
        <v>0</v>
      </c>
      <c r="H306" s="22">
        <v>76780</v>
      </c>
      <c r="I306" s="22">
        <v>0</v>
      </c>
      <c r="J306" s="22">
        <v>0</v>
      </c>
      <c r="K306" s="22">
        <v>0</v>
      </c>
      <c r="L306" s="22"/>
      <c r="M306" s="22"/>
      <c r="N306" s="22">
        <v>24859400</v>
      </c>
      <c r="O306" s="22">
        <v>76780</v>
      </c>
      <c r="P306" s="22"/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76780</v>
      </c>
      <c r="W306" s="22">
        <v>0</v>
      </c>
    </row>
    <row r="307" spans="1:23" x14ac:dyDescent="0.25">
      <c r="A307" s="22" t="s">
        <v>123</v>
      </c>
      <c r="B307" s="22" t="s">
        <v>665</v>
      </c>
      <c r="C307" s="22" t="s">
        <v>726</v>
      </c>
      <c r="D307" s="22" t="s">
        <v>727</v>
      </c>
      <c r="E307" s="22"/>
      <c r="F307" s="22">
        <v>100490670</v>
      </c>
      <c r="G307" s="22">
        <v>0</v>
      </c>
      <c r="H307" s="22">
        <v>395590</v>
      </c>
      <c r="I307" s="22">
        <v>0</v>
      </c>
      <c r="J307" s="22">
        <v>0</v>
      </c>
      <c r="K307" s="22">
        <v>610</v>
      </c>
      <c r="L307" s="22"/>
      <c r="M307" s="22"/>
      <c r="N307" s="22">
        <v>100490670</v>
      </c>
      <c r="O307" s="22">
        <v>395590</v>
      </c>
      <c r="P307" s="22"/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395590</v>
      </c>
      <c r="W307" s="22">
        <v>0</v>
      </c>
    </row>
    <row r="308" spans="1:23" x14ac:dyDescent="0.25">
      <c r="A308" s="22" t="s">
        <v>123</v>
      </c>
      <c r="B308" s="22" t="s">
        <v>665</v>
      </c>
      <c r="C308" s="22" t="s">
        <v>728</v>
      </c>
      <c r="D308" s="22" t="s">
        <v>729</v>
      </c>
      <c r="E308" s="22"/>
      <c r="F308" s="22">
        <v>64219870</v>
      </c>
      <c r="G308" s="22">
        <v>0</v>
      </c>
      <c r="H308" s="22">
        <v>445950</v>
      </c>
      <c r="I308" s="22">
        <v>0</v>
      </c>
      <c r="J308" s="22">
        <v>0</v>
      </c>
      <c r="K308" s="22">
        <v>0</v>
      </c>
      <c r="L308" s="22"/>
      <c r="M308" s="22"/>
      <c r="N308" s="22">
        <v>64213160</v>
      </c>
      <c r="O308" s="22">
        <v>445950</v>
      </c>
      <c r="P308" s="22"/>
      <c r="Q308" s="22">
        <v>0</v>
      </c>
      <c r="R308" s="22">
        <v>0</v>
      </c>
      <c r="S308" s="22">
        <v>0</v>
      </c>
      <c r="T308" s="22">
        <v>64213160</v>
      </c>
      <c r="U308" s="22">
        <v>0</v>
      </c>
      <c r="V308" s="22">
        <v>367240</v>
      </c>
      <c r="W308" s="22">
        <v>0</v>
      </c>
    </row>
    <row r="309" spans="1:23" x14ac:dyDescent="0.25">
      <c r="A309" s="22" t="s">
        <v>123</v>
      </c>
      <c r="B309" s="22" t="s">
        <v>665</v>
      </c>
      <c r="C309" s="22" t="s">
        <v>730</v>
      </c>
      <c r="D309" s="22" t="s">
        <v>731</v>
      </c>
      <c r="E309" s="22"/>
      <c r="F309" s="22">
        <v>61464820</v>
      </c>
      <c r="G309" s="22">
        <v>0</v>
      </c>
      <c r="H309" s="22">
        <v>210810</v>
      </c>
      <c r="I309" s="22">
        <v>0</v>
      </c>
      <c r="J309" s="22">
        <v>0</v>
      </c>
      <c r="K309" s="22">
        <v>0</v>
      </c>
      <c r="L309" s="22"/>
      <c r="M309" s="22"/>
      <c r="N309" s="22">
        <v>61464820</v>
      </c>
      <c r="O309" s="22">
        <v>0</v>
      </c>
      <c r="P309" s="22"/>
      <c r="Q309" s="22">
        <v>0</v>
      </c>
      <c r="R309" s="22">
        <v>0</v>
      </c>
      <c r="S309" s="22">
        <v>0</v>
      </c>
      <c r="T309" s="22">
        <v>61464820</v>
      </c>
      <c r="U309" s="22">
        <v>0</v>
      </c>
      <c r="V309" s="22">
        <v>210810</v>
      </c>
      <c r="W309" s="22">
        <v>0</v>
      </c>
    </row>
    <row r="310" spans="1:23" x14ac:dyDescent="0.25">
      <c r="A310" s="22" t="s">
        <v>123</v>
      </c>
      <c r="B310" s="22" t="s">
        <v>665</v>
      </c>
      <c r="C310" s="22" t="s">
        <v>732</v>
      </c>
      <c r="D310" s="22" t="s">
        <v>733</v>
      </c>
      <c r="E310" s="22"/>
      <c r="F310" s="22">
        <v>47817100</v>
      </c>
      <c r="G310" s="22">
        <v>0</v>
      </c>
      <c r="H310" s="22">
        <v>634710</v>
      </c>
      <c r="I310" s="22">
        <v>0</v>
      </c>
      <c r="J310" s="22">
        <v>0</v>
      </c>
      <c r="K310" s="22">
        <v>0</v>
      </c>
      <c r="L310" s="22"/>
      <c r="M310" s="22"/>
      <c r="N310" s="22">
        <v>47817100</v>
      </c>
      <c r="O310" s="22">
        <v>634710</v>
      </c>
      <c r="P310" s="22"/>
      <c r="Q310" s="22">
        <v>0</v>
      </c>
      <c r="R310" s="22">
        <v>0</v>
      </c>
      <c r="S310" s="22">
        <v>0</v>
      </c>
      <c r="T310" s="22">
        <v>48451810</v>
      </c>
      <c r="U310" s="22">
        <v>0</v>
      </c>
      <c r="V310" s="22">
        <v>235560</v>
      </c>
      <c r="W310" s="22">
        <v>0</v>
      </c>
    </row>
    <row r="311" spans="1:23" x14ac:dyDescent="0.25">
      <c r="A311" s="22" t="s">
        <v>123</v>
      </c>
      <c r="B311" s="22" t="s">
        <v>665</v>
      </c>
      <c r="C311" s="22" t="s">
        <v>734</v>
      </c>
      <c r="D311" s="22" t="s">
        <v>735</v>
      </c>
      <c r="E311" s="22"/>
      <c r="F311" s="22">
        <v>180824350</v>
      </c>
      <c r="G311" s="22">
        <v>0</v>
      </c>
      <c r="H311" s="22">
        <v>3764560</v>
      </c>
      <c r="I311" s="22">
        <v>0</v>
      </c>
      <c r="J311" s="22">
        <v>0</v>
      </c>
      <c r="K311" s="22">
        <v>0</v>
      </c>
      <c r="L311" s="22"/>
      <c r="M311" s="22"/>
      <c r="N311" s="22">
        <v>180824350</v>
      </c>
      <c r="O311" s="22">
        <v>3764560</v>
      </c>
      <c r="P311" s="22"/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729110</v>
      </c>
      <c r="W311" s="22">
        <v>0</v>
      </c>
    </row>
    <row r="312" spans="1:23" x14ac:dyDescent="0.25">
      <c r="A312" s="22" t="s">
        <v>123</v>
      </c>
      <c r="B312" s="22" t="s">
        <v>665</v>
      </c>
      <c r="C312" s="22" t="s">
        <v>736</v>
      </c>
      <c r="D312" s="22" t="s">
        <v>737</v>
      </c>
      <c r="E312" s="22"/>
      <c r="F312" s="22">
        <v>94271500</v>
      </c>
      <c r="G312" s="22">
        <v>0</v>
      </c>
      <c r="H312" s="22">
        <v>200890</v>
      </c>
      <c r="I312" s="22">
        <v>0</v>
      </c>
      <c r="J312" s="22">
        <v>0</v>
      </c>
      <c r="K312" s="22">
        <v>0</v>
      </c>
      <c r="L312" s="22"/>
      <c r="M312" s="22"/>
      <c r="N312" s="22">
        <v>94271500</v>
      </c>
      <c r="O312" s="22">
        <v>200890</v>
      </c>
      <c r="P312" s="22"/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200890</v>
      </c>
      <c r="W312" s="22">
        <v>0</v>
      </c>
    </row>
    <row r="313" spans="1:23" x14ac:dyDescent="0.25">
      <c r="A313" s="22" t="s">
        <v>123</v>
      </c>
      <c r="B313" s="22" t="s">
        <v>665</v>
      </c>
      <c r="C313" s="22" t="s">
        <v>738</v>
      </c>
      <c r="D313" s="22" t="s">
        <v>739</v>
      </c>
      <c r="E313" s="22"/>
      <c r="F313" s="22">
        <v>60936000</v>
      </c>
      <c r="G313" s="22">
        <v>0</v>
      </c>
      <c r="H313" s="22">
        <v>885300</v>
      </c>
      <c r="I313" s="22">
        <v>0</v>
      </c>
      <c r="J313" s="22">
        <v>0</v>
      </c>
      <c r="K313" s="22">
        <v>369220</v>
      </c>
      <c r="L313" s="22"/>
      <c r="M313" s="22"/>
      <c r="N313" s="22">
        <v>60936000</v>
      </c>
      <c r="O313" s="22">
        <v>1254520</v>
      </c>
      <c r="P313" s="22"/>
      <c r="Q313" s="22">
        <v>0</v>
      </c>
      <c r="R313" s="22">
        <v>0</v>
      </c>
      <c r="S313" s="22">
        <v>0</v>
      </c>
      <c r="T313" s="22">
        <v>62190520</v>
      </c>
      <c r="U313" s="22">
        <v>0</v>
      </c>
      <c r="V313" s="22">
        <v>369220</v>
      </c>
      <c r="W313" s="22">
        <v>0</v>
      </c>
    </row>
    <row r="314" spans="1:23" x14ac:dyDescent="0.25">
      <c r="A314" s="22" t="s">
        <v>123</v>
      </c>
      <c r="B314" s="22" t="s">
        <v>665</v>
      </c>
      <c r="C314" s="22" t="s">
        <v>740</v>
      </c>
      <c r="D314" s="22" t="s">
        <v>741</v>
      </c>
      <c r="E314" s="22"/>
      <c r="F314" s="22">
        <v>21298480</v>
      </c>
      <c r="G314" s="22">
        <v>0</v>
      </c>
      <c r="H314" s="22">
        <v>768250</v>
      </c>
      <c r="I314" s="22">
        <v>0</v>
      </c>
      <c r="J314" s="22">
        <v>0</v>
      </c>
      <c r="K314" s="22">
        <v>0</v>
      </c>
      <c r="L314" s="22"/>
      <c r="M314" s="22"/>
      <c r="N314" s="22">
        <v>21298480</v>
      </c>
      <c r="O314" s="22">
        <v>768250</v>
      </c>
      <c r="P314" s="22"/>
      <c r="Q314" s="22">
        <v>0</v>
      </c>
      <c r="R314" s="22">
        <v>0</v>
      </c>
      <c r="S314" s="22">
        <v>0</v>
      </c>
      <c r="T314" s="22">
        <v>22066730</v>
      </c>
      <c r="U314" s="22">
        <v>0</v>
      </c>
      <c r="V314" s="22">
        <v>133820</v>
      </c>
      <c r="W314" s="22">
        <v>0</v>
      </c>
    </row>
    <row r="315" spans="1:23" x14ac:dyDescent="0.25">
      <c r="A315" s="22" t="s">
        <v>123</v>
      </c>
      <c r="B315" s="22" t="s">
        <v>665</v>
      </c>
      <c r="C315" s="22" t="s">
        <v>742</v>
      </c>
      <c r="D315" s="22" t="s">
        <v>743</v>
      </c>
      <c r="E315" s="22"/>
      <c r="F315" s="22">
        <v>19330860</v>
      </c>
      <c r="G315" s="22">
        <v>0</v>
      </c>
      <c r="H315" s="22">
        <v>132560</v>
      </c>
      <c r="I315" s="22">
        <v>0</v>
      </c>
      <c r="J315" s="22">
        <v>0</v>
      </c>
      <c r="K315" s="22">
        <v>0</v>
      </c>
      <c r="L315" s="22"/>
      <c r="M315" s="22"/>
      <c r="N315" s="22">
        <v>19330860</v>
      </c>
      <c r="O315" s="22">
        <v>132560</v>
      </c>
      <c r="P315" s="22"/>
      <c r="Q315" s="22">
        <v>0</v>
      </c>
      <c r="R315" s="22">
        <v>0</v>
      </c>
      <c r="S315" s="22">
        <v>0</v>
      </c>
      <c r="T315" s="22">
        <v>19463420</v>
      </c>
      <c r="U315" s="22">
        <v>0</v>
      </c>
      <c r="V315" s="22">
        <v>132560</v>
      </c>
      <c r="W315" s="22">
        <v>0</v>
      </c>
    </row>
    <row r="316" spans="1:23" x14ac:dyDescent="0.25">
      <c r="A316" s="22" t="s">
        <v>123</v>
      </c>
      <c r="B316" s="22" t="s">
        <v>665</v>
      </c>
      <c r="C316" s="22" t="s">
        <v>744</v>
      </c>
      <c r="D316" s="22" t="s">
        <v>745</v>
      </c>
      <c r="E316" s="22"/>
      <c r="F316" s="22">
        <v>149866000</v>
      </c>
      <c r="G316" s="22">
        <v>0</v>
      </c>
      <c r="H316" s="22">
        <v>163000</v>
      </c>
      <c r="I316" s="22">
        <v>0</v>
      </c>
      <c r="J316" s="22">
        <v>0</v>
      </c>
      <c r="K316" s="22">
        <v>0</v>
      </c>
      <c r="L316" s="22"/>
      <c r="M316" s="22"/>
      <c r="N316" s="22">
        <v>149866000</v>
      </c>
      <c r="O316" s="22">
        <v>163000</v>
      </c>
      <c r="P316" s="22"/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163000</v>
      </c>
      <c r="W316" s="22">
        <v>0</v>
      </c>
    </row>
    <row r="317" spans="1:23" x14ac:dyDescent="0.25">
      <c r="A317" s="22" t="s">
        <v>123</v>
      </c>
      <c r="B317" s="22" t="s">
        <v>665</v>
      </c>
      <c r="C317" s="22" t="s">
        <v>746</v>
      </c>
      <c r="D317" s="22" t="s">
        <v>747</v>
      </c>
      <c r="E317" s="22"/>
      <c r="F317" s="22">
        <v>63481000</v>
      </c>
      <c r="G317" s="22">
        <v>0</v>
      </c>
      <c r="H317" s="22">
        <v>86840</v>
      </c>
      <c r="I317" s="22">
        <v>0</v>
      </c>
      <c r="J317" s="22">
        <v>0</v>
      </c>
      <c r="K317" s="22">
        <v>0</v>
      </c>
      <c r="L317" s="22"/>
      <c r="M317" s="22"/>
      <c r="N317" s="22">
        <v>63481000</v>
      </c>
      <c r="O317" s="22">
        <v>86840</v>
      </c>
      <c r="P317" s="22"/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86840</v>
      </c>
      <c r="W317" s="22">
        <v>0</v>
      </c>
    </row>
    <row r="318" spans="1:23" x14ac:dyDescent="0.25">
      <c r="A318" s="22" t="s">
        <v>123</v>
      </c>
      <c r="B318" s="22" t="s">
        <v>665</v>
      </c>
      <c r="C318" s="22" t="s">
        <v>748</v>
      </c>
      <c r="D318" s="22" t="s">
        <v>749</v>
      </c>
      <c r="E318" s="22"/>
      <c r="F318" s="22">
        <v>28957280</v>
      </c>
      <c r="G318" s="22">
        <v>20310</v>
      </c>
      <c r="H318" s="22">
        <v>147210</v>
      </c>
      <c r="I318" s="22">
        <v>0</v>
      </c>
      <c r="J318" s="22">
        <v>0</v>
      </c>
      <c r="K318" s="22">
        <v>924950</v>
      </c>
      <c r="L318" s="22"/>
      <c r="M318" s="22"/>
      <c r="N318" s="22">
        <v>29757070</v>
      </c>
      <c r="O318" s="22">
        <v>292680</v>
      </c>
      <c r="P318" s="22"/>
      <c r="Q318" s="22">
        <v>0</v>
      </c>
      <c r="R318" s="22">
        <v>0</v>
      </c>
      <c r="S318" s="22">
        <v>0</v>
      </c>
      <c r="T318" s="22">
        <v>30049750</v>
      </c>
      <c r="U318" s="22">
        <v>0</v>
      </c>
      <c r="V318" s="22">
        <v>145470</v>
      </c>
      <c r="W318" s="22">
        <v>0</v>
      </c>
    </row>
    <row r="319" spans="1:23" x14ac:dyDescent="0.25">
      <c r="A319" s="22" t="s">
        <v>123</v>
      </c>
      <c r="B319" s="22" t="s">
        <v>665</v>
      </c>
      <c r="C319" s="22" t="s">
        <v>750</v>
      </c>
      <c r="D319" s="22" t="s">
        <v>751</v>
      </c>
      <c r="E319" s="22"/>
      <c r="F319" s="22">
        <v>35808430</v>
      </c>
      <c r="G319" s="22">
        <v>0</v>
      </c>
      <c r="H319" s="22">
        <v>152890</v>
      </c>
      <c r="I319" s="22">
        <v>0</v>
      </c>
      <c r="J319" s="22">
        <v>0</v>
      </c>
      <c r="K319" s="22">
        <v>0</v>
      </c>
      <c r="L319" s="22"/>
      <c r="M319" s="22"/>
      <c r="N319" s="22">
        <v>35808430</v>
      </c>
      <c r="O319" s="22">
        <v>152890</v>
      </c>
      <c r="P319" s="22"/>
      <c r="Q319" s="22">
        <v>0</v>
      </c>
      <c r="R319" s="22">
        <v>0</v>
      </c>
      <c r="S319" s="22">
        <v>0</v>
      </c>
      <c r="T319" s="22">
        <v>35961320</v>
      </c>
      <c r="U319" s="22">
        <v>0</v>
      </c>
      <c r="V319" s="22">
        <v>152890</v>
      </c>
      <c r="W319" s="22">
        <v>0</v>
      </c>
    </row>
    <row r="320" spans="1:23" x14ac:dyDescent="0.25">
      <c r="A320" s="22" t="s">
        <v>123</v>
      </c>
      <c r="B320" s="22" t="s">
        <v>665</v>
      </c>
      <c r="C320" s="22" t="s">
        <v>752</v>
      </c>
      <c r="D320" s="22" t="s">
        <v>753</v>
      </c>
      <c r="E320" s="22"/>
      <c r="F320" s="22">
        <v>56833020</v>
      </c>
      <c r="G320" s="22">
        <v>0</v>
      </c>
      <c r="H320" s="22">
        <v>0</v>
      </c>
      <c r="I320" s="22">
        <v>0</v>
      </c>
      <c r="J320" s="22">
        <v>193250</v>
      </c>
      <c r="K320" s="22">
        <v>14833000</v>
      </c>
      <c r="L320" s="22"/>
      <c r="M320" s="22"/>
      <c r="N320" s="22">
        <v>71666020</v>
      </c>
      <c r="O320" s="22">
        <v>193250</v>
      </c>
      <c r="P320" s="22"/>
      <c r="Q320" s="22">
        <v>0</v>
      </c>
      <c r="R320" s="22">
        <v>0</v>
      </c>
      <c r="S320" s="22">
        <v>0</v>
      </c>
      <c r="T320" s="22">
        <v>71859270</v>
      </c>
      <c r="U320" s="22">
        <v>0</v>
      </c>
      <c r="V320" s="22">
        <v>193250</v>
      </c>
      <c r="W320" s="22">
        <v>0</v>
      </c>
    </row>
    <row r="321" spans="1:23" x14ac:dyDescent="0.25">
      <c r="A321" s="22" t="s">
        <v>123</v>
      </c>
      <c r="B321" s="22" t="s">
        <v>665</v>
      </c>
      <c r="C321" s="22" t="s">
        <v>754</v>
      </c>
      <c r="D321" s="22" t="s">
        <v>755</v>
      </c>
      <c r="E321" s="22"/>
      <c r="F321" s="22">
        <v>48673230</v>
      </c>
      <c r="G321" s="22">
        <v>0</v>
      </c>
      <c r="H321" s="22">
        <v>0</v>
      </c>
      <c r="I321" s="22">
        <v>0</v>
      </c>
      <c r="J321" s="22">
        <v>0</v>
      </c>
      <c r="K321" s="22">
        <v>292150</v>
      </c>
      <c r="L321" s="22"/>
      <c r="M321" s="22"/>
      <c r="N321" s="22">
        <v>48673230</v>
      </c>
      <c r="O321" s="22">
        <v>292150</v>
      </c>
      <c r="P321" s="22"/>
      <c r="Q321" s="22">
        <v>0</v>
      </c>
      <c r="R321" s="22">
        <v>0</v>
      </c>
      <c r="S321" s="22">
        <v>0</v>
      </c>
      <c r="T321" s="22">
        <v>49965380</v>
      </c>
      <c r="U321" s="22">
        <v>0</v>
      </c>
      <c r="V321" s="22">
        <v>292150</v>
      </c>
      <c r="W321" s="22">
        <v>0</v>
      </c>
    </row>
    <row r="322" spans="1:23" x14ac:dyDescent="0.25">
      <c r="A322" s="22" t="s">
        <v>123</v>
      </c>
      <c r="B322" s="22" t="s">
        <v>665</v>
      </c>
      <c r="C322" s="22" t="s">
        <v>756</v>
      </c>
      <c r="D322" s="22" t="s">
        <v>757</v>
      </c>
      <c r="E322" s="22"/>
      <c r="F322" s="22">
        <v>37630480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/>
      <c r="M322" s="22"/>
      <c r="N322" s="22">
        <v>34767267</v>
      </c>
      <c r="O322" s="22">
        <v>48540</v>
      </c>
      <c r="P322" s="22"/>
      <c r="Q322" s="22">
        <v>2863213</v>
      </c>
      <c r="R322" s="22">
        <v>0</v>
      </c>
      <c r="S322" s="22">
        <v>0</v>
      </c>
      <c r="T322" s="22">
        <v>0</v>
      </c>
      <c r="U322" s="22">
        <v>0</v>
      </c>
      <c r="V322" s="22">
        <v>48540</v>
      </c>
      <c r="W322" s="22">
        <v>0</v>
      </c>
    </row>
    <row r="323" spans="1:23" x14ac:dyDescent="0.25">
      <c r="A323" s="22" t="s">
        <v>123</v>
      </c>
      <c r="B323" s="22" t="s">
        <v>665</v>
      </c>
      <c r="C323" s="22" t="s">
        <v>758</v>
      </c>
      <c r="D323" s="22" t="s">
        <v>759</v>
      </c>
      <c r="E323" s="22"/>
      <c r="F323" s="22">
        <v>38113580</v>
      </c>
      <c r="G323" s="22">
        <v>0</v>
      </c>
      <c r="H323" s="22">
        <v>134100</v>
      </c>
      <c r="I323" s="22">
        <v>0</v>
      </c>
      <c r="J323" s="22">
        <v>0</v>
      </c>
      <c r="K323" s="22">
        <v>0</v>
      </c>
      <c r="L323" s="22"/>
      <c r="M323" s="22"/>
      <c r="N323" s="22">
        <v>38113580</v>
      </c>
      <c r="O323" s="22">
        <v>134100</v>
      </c>
      <c r="P323" s="22"/>
      <c r="Q323" s="22">
        <v>0</v>
      </c>
      <c r="R323" s="22">
        <v>0</v>
      </c>
      <c r="S323" s="22">
        <v>0</v>
      </c>
      <c r="T323" s="22">
        <v>38247680</v>
      </c>
      <c r="U323" s="22">
        <v>0</v>
      </c>
      <c r="V323" s="22">
        <v>134100</v>
      </c>
      <c r="W323" s="22">
        <v>0</v>
      </c>
    </row>
    <row r="324" spans="1:23" x14ac:dyDescent="0.25">
      <c r="A324" s="22" t="s">
        <v>123</v>
      </c>
      <c r="B324" s="22" t="s">
        <v>665</v>
      </c>
      <c r="C324" s="22" t="s">
        <v>760</v>
      </c>
      <c r="D324" s="22" t="s">
        <v>761</v>
      </c>
      <c r="E324" s="22"/>
      <c r="F324" s="22">
        <v>56861940</v>
      </c>
      <c r="G324" s="22">
        <v>0</v>
      </c>
      <c r="H324" s="22">
        <v>210930</v>
      </c>
      <c r="I324" s="22">
        <v>0</v>
      </c>
      <c r="J324" s="22">
        <v>0</v>
      </c>
      <c r="K324" s="22">
        <v>0</v>
      </c>
      <c r="L324" s="22"/>
      <c r="M324" s="22"/>
      <c r="N324" s="22">
        <v>56861940</v>
      </c>
      <c r="O324" s="22">
        <v>210930</v>
      </c>
      <c r="P324" s="22"/>
      <c r="Q324" s="22">
        <v>0</v>
      </c>
      <c r="R324" s="22">
        <v>0</v>
      </c>
      <c r="S324" s="22">
        <v>0</v>
      </c>
      <c r="T324" s="22">
        <v>57072870</v>
      </c>
      <c r="U324" s="22">
        <v>0</v>
      </c>
      <c r="V324" s="22">
        <v>210930</v>
      </c>
      <c r="W324" s="22">
        <v>0</v>
      </c>
    </row>
    <row r="325" spans="1:23" x14ac:dyDescent="0.25">
      <c r="A325" s="22" t="s">
        <v>123</v>
      </c>
      <c r="B325" s="22" t="s">
        <v>665</v>
      </c>
      <c r="C325" s="22" t="s">
        <v>762</v>
      </c>
      <c r="D325" s="22" t="s">
        <v>763</v>
      </c>
      <c r="E325" s="22"/>
      <c r="F325" s="22">
        <v>49262680</v>
      </c>
      <c r="G325" s="22">
        <v>0</v>
      </c>
      <c r="H325" s="22">
        <v>278920</v>
      </c>
      <c r="I325" s="22">
        <v>0</v>
      </c>
      <c r="J325" s="22">
        <v>0</v>
      </c>
      <c r="K325" s="22">
        <v>0</v>
      </c>
      <c r="L325" s="22"/>
      <c r="M325" s="22"/>
      <c r="N325" s="22">
        <v>49262680</v>
      </c>
      <c r="O325" s="22">
        <v>278920</v>
      </c>
      <c r="P325" s="22"/>
      <c r="Q325" s="22">
        <v>0</v>
      </c>
      <c r="R325" s="22">
        <v>0</v>
      </c>
      <c r="S325" s="22">
        <v>0</v>
      </c>
      <c r="T325" s="22">
        <v>49541600</v>
      </c>
      <c r="U325" s="22">
        <v>0</v>
      </c>
      <c r="V325" s="22">
        <v>278920</v>
      </c>
      <c r="W325" s="22">
        <v>0</v>
      </c>
    </row>
    <row r="326" spans="1:23" x14ac:dyDescent="0.25">
      <c r="A326" s="22" t="s">
        <v>123</v>
      </c>
      <c r="B326" s="22" t="s">
        <v>665</v>
      </c>
      <c r="C326" s="22" t="s">
        <v>764</v>
      </c>
      <c r="D326" s="22" t="s">
        <v>765</v>
      </c>
      <c r="E326" s="22"/>
      <c r="F326" s="22">
        <v>108424610</v>
      </c>
      <c r="G326" s="22">
        <v>0</v>
      </c>
      <c r="H326" s="22">
        <v>600250</v>
      </c>
      <c r="I326" s="22">
        <v>0</v>
      </c>
      <c r="J326" s="22">
        <v>0</v>
      </c>
      <c r="K326" s="22">
        <v>10432490</v>
      </c>
      <c r="L326" s="22"/>
      <c r="M326" s="22"/>
      <c r="N326" s="22">
        <v>118857100</v>
      </c>
      <c r="O326" s="22">
        <v>600250</v>
      </c>
      <c r="P326" s="22"/>
      <c r="Q326" s="22">
        <v>0</v>
      </c>
      <c r="R326" s="22">
        <v>0</v>
      </c>
      <c r="S326" s="22">
        <v>0</v>
      </c>
      <c r="T326" s="22">
        <v>119457350</v>
      </c>
      <c r="U326" s="22">
        <v>0</v>
      </c>
      <c r="V326" s="22">
        <v>0</v>
      </c>
      <c r="W326" s="22">
        <v>0</v>
      </c>
    </row>
    <row r="327" spans="1:23" x14ac:dyDescent="0.25">
      <c r="A327" s="22" t="s">
        <v>123</v>
      </c>
      <c r="B327" s="22" t="s">
        <v>665</v>
      </c>
      <c r="C327" s="22" t="s">
        <v>766</v>
      </c>
      <c r="D327" s="22" t="s">
        <v>767</v>
      </c>
      <c r="E327" s="22"/>
      <c r="F327" s="22">
        <v>37154270</v>
      </c>
      <c r="G327" s="22">
        <v>0</v>
      </c>
      <c r="H327" s="22">
        <v>167420</v>
      </c>
      <c r="I327" s="22">
        <v>0</v>
      </c>
      <c r="J327" s="22">
        <v>0</v>
      </c>
      <c r="K327" s="22">
        <v>0</v>
      </c>
      <c r="L327" s="22"/>
      <c r="M327" s="22"/>
      <c r="N327" s="22">
        <v>37154270</v>
      </c>
      <c r="O327" s="22">
        <v>167420</v>
      </c>
      <c r="P327" s="22"/>
      <c r="Q327" s="22">
        <v>0</v>
      </c>
      <c r="R327" s="22">
        <v>0</v>
      </c>
      <c r="S327" s="22">
        <v>0</v>
      </c>
      <c r="T327" s="22">
        <v>37321690</v>
      </c>
      <c r="U327" s="22">
        <v>0</v>
      </c>
      <c r="V327" s="22">
        <v>167420</v>
      </c>
      <c r="W327" s="22">
        <v>0</v>
      </c>
    </row>
    <row r="328" spans="1:23" x14ac:dyDescent="0.25">
      <c r="A328" s="22" t="s">
        <v>123</v>
      </c>
      <c r="B328" s="22" t="s">
        <v>768</v>
      </c>
      <c r="C328" s="22" t="s">
        <v>1114</v>
      </c>
      <c r="D328" s="22" t="s">
        <v>1115</v>
      </c>
      <c r="E328" s="22"/>
      <c r="F328" s="22">
        <v>182609790</v>
      </c>
      <c r="G328" s="22">
        <v>0</v>
      </c>
      <c r="H328" s="22">
        <v>71253670</v>
      </c>
      <c r="I328" s="22">
        <v>0</v>
      </c>
      <c r="J328" s="22">
        <v>0</v>
      </c>
      <c r="K328" s="22">
        <v>0</v>
      </c>
      <c r="L328" s="22"/>
      <c r="M328" s="22"/>
      <c r="N328" s="22">
        <v>182609790</v>
      </c>
      <c r="O328" s="22">
        <v>71253670</v>
      </c>
      <c r="P328" s="22"/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692860</v>
      </c>
      <c r="W328" s="22">
        <v>0</v>
      </c>
    </row>
    <row r="329" spans="1:23" x14ac:dyDescent="0.25">
      <c r="A329" s="22" t="s">
        <v>123</v>
      </c>
      <c r="B329" s="22" t="s">
        <v>768</v>
      </c>
      <c r="C329" s="22" t="s">
        <v>1116</v>
      </c>
      <c r="D329" s="22" t="s">
        <v>1117</v>
      </c>
      <c r="E329" s="22"/>
      <c r="F329" s="22">
        <v>121792200</v>
      </c>
      <c r="G329" s="22">
        <v>0</v>
      </c>
      <c r="H329" s="22">
        <v>910269320</v>
      </c>
      <c r="I329" s="22">
        <v>0</v>
      </c>
      <c r="J329" s="22">
        <v>0</v>
      </c>
      <c r="K329" s="22">
        <v>0</v>
      </c>
      <c r="L329" s="22"/>
      <c r="M329" s="22"/>
      <c r="N329" s="22">
        <v>121213110</v>
      </c>
      <c r="O329" s="22">
        <v>705994300</v>
      </c>
      <c r="P329" s="22"/>
      <c r="Q329" s="22">
        <v>0</v>
      </c>
      <c r="R329" s="22">
        <v>0</v>
      </c>
      <c r="S329" s="22">
        <v>0</v>
      </c>
      <c r="T329" s="22">
        <v>1032061520</v>
      </c>
      <c r="U329" s="22">
        <v>0</v>
      </c>
      <c r="V329" s="22">
        <v>43012530</v>
      </c>
      <c r="W329" s="22">
        <v>0</v>
      </c>
    </row>
    <row r="330" spans="1:23" x14ac:dyDescent="0.25">
      <c r="A330" s="22" t="s">
        <v>123</v>
      </c>
      <c r="B330" s="22" t="s">
        <v>768</v>
      </c>
      <c r="C330" s="22" t="s">
        <v>769</v>
      </c>
      <c r="D330" s="22" t="s">
        <v>770</v>
      </c>
      <c r="E330" s="22"/>
      <c r="F330" s="22">
        <v>11654640</v>
      </c>
      <c r="G330" s="22">
        <v>0</v>
      </c>
      <c r="H330" s="22">
        <v>94927710</v>
      </c>
      <c r="I330" s="22">
        <v>0</v>
      </c>
      <c r="J330" s="22">
        <v>0</v>
      </c>
      <c r="K330" s="22">
        <v>0</v>
      </c>
      <c r="L330" s="22"/>
      <c r="M330" s="22"/>
      <c r="N330" s="22">
        <v>6176500</v>
      </c>
      <c r="O330" s="22">
        <v>57205850</v>
      </c>
      <c r="P330" s="22"/>
      <c r="Q330" s="22">
        <v>0</v>
      </c>
      <c r="R330" s="22">
        <v>0</v>
      </c>
      <c r="S330" s="22">
        <v>0</v>
      </c>
      <c r="T330" s="22">
        <v>106582350</v>
      </c>
      <c r="U330" s="22">
        <v>0</v>
      </c>
      <c r="V330" s="22">
        <v>37721860</v>
      </c>
      <c r="W330" s="22">
        <v>0</v>
      </c>
    </row>
    <row r="331" spans="1:23" x14ac:dyDescent="0.25">
      <c r="A331" s="22" t="s">
        <v>123</v>
      </c>
      <c r="B331" s="22" t="s">
        <v>768</v>
      </c>
      <c r="C331" s="22" t="s">
        <v>771</v>
      </c>
      <c r="D331" s="22" t="s">
        <v>772</v>
      </c>
      <c r="E331" s="22"/>
      <c r="F331" s="22">
        <v>373500</v>
      </c>
      <c r="G331" s="22">
        <v>0</v>
      </c>
      <c r="H331" s="22">
        <v>5940010</v>
      </c>
      <c r="I331" s="22">
        <v>0</v>
      </c>
      <c r="J331" s="22">
        <v>0</v>
      </c>
      <c r="K331" s="22">
        <v>0</v>
      </c>
      <c r="L331" s="22"/>
      <c r="M331" s="22"/>
      <c r="N331" s="22">
        <v>373500</v>
      </c>
      <c r="O331" s="22">
        <v>5940010</v>
      </c>
      <c r="P331" s="22"/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748840</v>
      </c>
      <c r="W331" s="22">
        <v>0</v>
      </c>
    </row>
    <row r="332" spans="1:23" x14ac:dyDescent="0.25">
      <c r="A332" s="22" t="s">
        <v>123</v>
      </c>
      <c r="B332" s="22" t="s">
        <v>768</v>
      </c>
      <c r="C332" s="22" t="s">
        <v>773</v>
      </c>
      <c r="D332" s="22" t="s">
        <v>774</v>
      </c>
      <c r="E332" s="22"/>
      <c r="F332" s="22">
        <v>2447900</v>
      </c>
      <c r="G332" s="22">
        <v>0</v>
      </c>
      <c r="H332" s="22">
        <v>1267340</v>
      </c>
      <c r="I332" s="22">
        <v>0</v>
      </c>
      <c r="J332" s="22">
        <v>0</v>
      </c>
      <c r="K332" s="22">
        <v>0</v>
      </c>
      <c r="L332" s="22"/>
      <c r="M332" s="22"/>
      <c r="N332" s="22">
        <v>2447900</v>
      </c>
      <c r="O332" s="22">
        <v>1267340</v>
      </c>
      <c r="P332" s="22"/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752350</v>
      </c>
      <c r="W332" s="22">
        <v>0</v>
      </c>
    </row>
    <row r="333" spans="1:23" x14ac:dyDescent="0.25">
      <c r="A333" s="22" t="s">
        <v>123</v>
      </c>
      <c r="B333" s="22" t="s">
        <v>768</v>
      </c>
      <c r="C333" s="22" t="s">
        <v>777</v>
      </c>
      <c r="D333" s="22" t="s">
        <v>778</v>
      </c>
      <c r="E333" s="22"/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/>
      <c r="M333" s="22"/>
      <c r="N333" s="22">
        <v>0</v>
      </c>
      <c r="O333" s="22">
        <v>0</v>
      </c>
      <c r="P333" s="22"/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</row>
    <row r="334" spans="1:23" x14ac:dyDescent="0.25">
      <c r="A334" s="22" t="s">
        <v>123</v>
      </c>
      <c r="B334" s="22" t="s">
        <v>779</v>
      </c>
      <c r="C334" s="22" t="s">
        <v>780</v>
      </c>
      <c r="D334" s="22" t="s">
        <v>781</v>
      </c>
      <c r="E334" s="22"/>
      <c r="F334" s="22">
        <v>284999260</v>
      </c>
      <c r="G334" s="22">
        <v>326141360</v>
      </c>
      <c r="H334" s="22">
        <v>2184354350</v>
      </c>
      <c r="I334" s="22">
        <v>0</v>
      </c>
      <c r="J334" s="22">
        <v>469263960</v>
      </c>
      <c r="K334" s="22">
        <v>414219120</v>
      </c>
      <c r="L334" s="22"/>
      <c r="M334" s="22"/>
      <c r="N334" s="22">
        <v>611344300</v>
      </c>
      <c r="O334" s="22">
        <v>2399360370</v>
      </c>
      <c r="P334" s="22"/>
      <c r="Q334" s="22">
        <v>0</v>
      </c>
      <c r="R334" s="22">
        <v>0</v>
      </c>
      <c r="S334" s="22">
        <v>0</v>
      </c>
      <c r="T334" s="22">
        <v>3678639930</v>
      </c>
      <c r="U334" s="22">
        <v>0</v>
      </c>
      <c r="V334" s="22">
        <v>3026048900</v>
      </c>
      <c r="W334" s="22">
        <v>0</v>
      </c>
    </row>
    <row r="335" spans="1:23" x14ac:dyDescent="0.25">
      <c r="A335" s="22"/>
      <c r="B335" s="22"/>
      <c r="C335" s="22"/>
      <c r="D335" s="22" t="s">
        <v>1373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4FC88-1527-4B2B-885A-24C7B5E3AFB0}">
  <dimension ref="A1:Y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5" width="15.7109375" customWidth="1"/>
  </cols>
  <sheetData>
    <row r="1" spans="1:25" ht="24" customHeight="1" x14ac:dyDescent="0.3">
      <c r="A1" s="4" t="str">
        <f>HYPERLINK("#'Index'!A1", "&lt;&lt; Index")</f>
        <v>&lt;&lt; Index</v>
      </c>
      <c r="B1" s="20" t="s">
        <v>1334</v>
      </c>
      <c r="D1" s="20" t="s">
        <v>1375</v>
      </c>
    </row>
    <row r="2" spans="1:25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1336</v>
      </c>
      <c r="F2" s="21" t="s">
        <v>1337</v>
      </c>
      <c r="G2" s="21" t="s">
        <v>1093</v>
      </c>
      <c r="H2" s="21" t="s">
        <v>1338</v>
      </c>
      <c r="I2" s="21" t="s">
        <v>1339</v>
      </c>
      <c r="J2" s="21" t="s">
        <v>1180</v>
      </c>
      <c r="K2" s="21" t="s">
        <v>1340</v>
      </c>
      <c r="L2" s="21" t="s">
        <v>1341</v>
      </c>
      <c r="M2" s="21" t="s">
        <v>1342</v>
      </c>
      <c r="N2" s="21" t="s">
        <v>1343</v>
      </c>
      <c r="O2" s="21" t="s">
        <v>1289</v>
      </c>
      <c r="P2" s="21" t="s">
        <v>1344</v>
      </c>
      <c r="Q2" s="21" t="s">
        <v>1343</v>
      </c>
      <c r="R2" s="21" t="s">
        <v>1289</v>
      </c>
      <c r="S2" s="21" t="s">
        <v>1345</v>
      </c>
      <c r="T2" s="21" t="s">
        <v>1346</v>
      </c>
      <c r="U2" s="21" t="s">
        <v>1347</v>
      </c>
      <c r="V2" s="21" t="s">
        <v>1348</v>
      </c>
      <c r="W2" s="21" t="s">
        <v>1349</v>
      </c>
      <c r="X2" s="21" t="s">
        <v>1376</v>
      </c>
      <c r="Y2" s="21" t="s">
        <v>1377</v>
      </c>
    </row>
    <row r="3" spans="1:25" x14ac:dyDescent="0.25">
      <c r="A3" s="21"/>
      <c r="B3" s="21"/>
      <c r="C3" s="21"/>
      <c r="D3" s="21" t="s">
        <v>88</v>
      </c>
      <c r="E3" s="21" t="s">
        <v>1352</v>
      </c>
      <c r="F3" s="21" t="s">
        <v>1353</v>
      </c>
      <c r="G3" s="21" t="s">
        <v>1354</v>
      </c>
      <c r="H3" s="21" t="s">
        <v>1355</v>
      </c>
      <c r="I3" s="21" t="s">
        <v>1356</v>
      </c>
      <c r="J3" s="21" t="s">
        <v>1357</v>
      </c>
      <c r="K3" s="21" t="s">
        <v>1358</v>
      </c>
      <c r="L3" s="21" t="s">
        <v>1359</v>
      </c>
      <c r="M3" s="21" t="s">
        <v>1360</v>
      </c>
      <c r="N3" s="21" t="s">
        <v>1361</v>
      </c>
      <c r="O3" s="21" t="s">
        <v>1362</v>
      </c>
      <c r="P3" s="21" t="s">
        <v>1363</v>
      </c>
      <c r="Q3" s="21" t="s">
        <v>1364</v>
      </c>
      <c r="R3" s="21" t="s">
        <v>1365</v>
      </c>
      <c r="S3" s="21" t="s">
        <v>1366</v>
      </c>
      <c r="T3" s="21" t="s">
        <v>1367</v>
      </c>
      <c r="U3" s="21" t="s">
        <v>1368</v>
      </c>
      <c r="V3" s="21" t="s">
        <v>1369</v>
      </c>
      <c r="W3" s="21" t="s">
        <v>1370</v>
      </c>
      <c r="X3" s="21" t="s">
        <v>1378</v>
      </c>
      <c r="Y3" s="21" t="s">
        <v>1379</v>
      </c>
    </row>
    <row r="4" spans="1:25" x14ac:dyDescent="0.25">
      <c r="A4" s="23" t="s">
        <v>123</v>
      </c>
      <c r="B4" s="23" t="s">
        <v>124</v>
      </c>
      <c r="C4" s="23" t="s">
        <v>125</v>
      </c>
      <c r="D4" s="23" t="s">
        <v>126</v>
      </c>
      <c r="E4" s="23"/>
      <c r="F4" s="23">
        <v>4.4810600000000003</v>
      </c>
      <c r="G4" s="23">
        <v>4.4810600000000003</v>
      </c>
      <c r="H4" s="23">
        <v>9.4101900000000001</v>
      </c>
      <c r="I4" s="23">
        <v>0</v>
      </c>
      <c r="J4" s="23">
        <v>0</v>
      </c>
      <c r="K4" s="23">
        <v>0</v>
      </c>
      <c r="L4" s="23"/>
      <c r="M4" s="23"/>
      <c r="N4" s="23">
        <v>2.1705399999999999</v>
      </c>
      <c r="O4" s="23">
        <v>3.5748799999999998</v>
      </c>
      <c r="P4" s="23"/>
      <c r="Q4" s="23">
        <v>2.1705399999999999</v>
      </c>
      <c r="R4" s="23">
        <v>3.5748799999999998</v>
      </c>
      <c r="S4" s="23">
        <v>0</v>
      </c>
      <c r="T4" s="23">
        <v>4.6170000000000003E-2</v>
      </c>
      <c r="U4" s="23">
        <v>0</v>
      </c>
      <c r="V4" s="23">
        <v>7.46E-2</v>
      </c>
      <c r="W4" s="23">
        <v>0</v>
      </c>
      <c r="X4" s="23">
        <v>0</v>
      </c>
      <c r="Y4" s="23">
        <v>0</v>
      </c>
    </row>
    <row r="5" spans="1:25" x14ac:dyDescent="0.25">
      <c r="A5" s="23" t="s">
        <v>123</v>
      </c>
      <c r="B5" s="23" t="s">
        <v>124</v>
      </c>
      <c r="C5" s="23" t="s">
        <v>127</v>
      </c>
      <c r="D5" s="23" t="s">
        <v>128</v>
      </c>
      <c r="E5" s="23"/>
      <c r="F5" s="23">
        <v>6.7873549999999998</v>
      </c>
      <c r="G5" s="23">
        <v>0</v>
      </c>
      <c r="H5" s="23">
        <v>9.5022970000000004</v>
      </c>
      <c r="I5" s="23">
        <v>0</v>
      </c>
      <c r="J5" s="23">
        <v>0</v>
      </c>
      <c r="K5" s="23">
        <v>0</v>
      </c>
      <c r="L5" s="23"/>
      <c r="M5" s="23"/>
      <c r="N5" s="23">
        <v>2.3380510000000001</v>
      </c>
      <c r="O5" s="23">
        <v>3.5679129999999999</v>
      </c>
      <c r="P5" s="23"/>
      <c r="Q5" s="23">
        <v>0</v>
      </c>
      <c r="R5" s="23">
        <v>0</v>
      </c>
      <c r="S5" s="23">
        <v>0</v>
      </c>
      <c r="T5" s="23">
        <v>0</v>
      </c>
      <c r="U5" s="23">
        <v>2.4315E-2</v>
      </c>
      <c r="V5" s="23">
        <v>7.46E-2</v>
      </c>
      <c r="W5" s="23">
        <v>0</v>
      </c>
      <c r="X5" s="23">
        <v>0</v>
      </c>
      <c r="Y5" s="23">
        <v>0</v>
      </c>
    </row>
    <row r="6" spans="1:25" x14ac:dyDescent="0.25">
      <c r="A6" s="23" t="s">
        <v>123</v>
      </c>
      <c r="B6" s="23" t="s">
        <v>124</v>
      </c>
      <c r="C6" s="23" t="s">
        <v>129</v>
      </c>
      <c r="D6" s="23" t="s">
        <v>130</v>
      </c>
      <c r="E6" s="23"/>
      <c r="F6" s="23">
        <v>8.5525230000000008</v>
      </c>
      <c r="G6" s="23">
        <v>8.5525230000000008</v>
      </c>
      <c r="H6" s="23">
        <v>12.745991999999999</v>
      </c>
      <c r="I6" s="23">
        <v>0</v>
      </c>
      <c r="J6" s="23">
        <v>0</v>
      </c>
      <c r="K6" s="23">
        <v>0</v>
      </c>
      <c r="L6" s="23"/>
      <c r="M6" s="23"/>
      <c r="N6" s="23">
        <v>2.4651909999999999</v>
      </c>
      <c r="O6" s="23">
        <v>3.7269649999999999</v>
      </c>
      <c r="P6" s="23"/>
      <c r="Q6" s="23">
        <v>0</v>
      </c>
      <c r="R6" s="23">
        <v>0</v>
      </c>
      <c r="S6" s="23">
        <v>0</v>
      </c>
      <c r="T6" s="23">
        <v>0</v>
      </c>
      <c r="U6" s="23">
        <v>0.10081</v>
      </c>
      <c r="V6" s="23">
        <v>0</v>
      </c>
      <c r="W6" s="23">
        <v>7.46E-2</v>
      </c>
      <c r="X6" s="23">
        <v>0</v>
      </c>
      <c r="Y6" s="23">
        <v>0</v>
      </c>
    </row>
    <row r="7" spans="1:25" x14ac:dyDescent="0.25">
      <c r="A7" s="23" t="s">
        <v>123</v>
      </c>
      <c r="B7" s="23" t="s">
        <v>124</v>
      </c>
      <c r="C7" s="23" t="s">
        <v>131</v>
      </c>
      <c r="D7" s="23" t="s">
        <v>132</v>
      </c>
      <c r="E7" s="23"/>
      <c r="F7" s="23">
        <v>4.3319000000000001</v>
      </c>
      <c r="G7" s="23">
        <v>26.4085</v>
      </c>
      <c r="H7" s="23">
        <v>18.433399999999999</v>
      </c>
      <c r="I7" s="23">
        <v>0</v>
      </c>
      <c r="J7" s="23">
        <v>18.433399999999999</v>
      </c>
      <c r="K7" s="23">
        <v>0</v>
      </c>
      <c r="L7" s="23"/>
      <c r="M7" s="23"/>
      <c r="N7" s="23">
        <v>2.2399</v>
      </c>
      <c r="O7" s="23">
        <v>3.6414</v>
      </c>
      <c r="P7" s="23"/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</row>
    <row r="8" spans="1:25" x14ac:dyDescent="0.25">
      <c r="A8" s="23" t="s">
        <v>123</v>
      </c>
      <c r="B8" s="23" t="s">
        <v>124</v>
      </c>
      <c r="C8" s="23" t="s">
        <v>133</v>
      </c>
      <c r="D8" s="23" t="s">
        <v>134</v>
      </c>
      <c r="E8" s="23"/>
      <c r="F8" s="23">
        <v>8.6013999999999999</v>
      </c>
      <c r="G8" s="23">
        <v>8.6013999999999999</v>
      </c>
      <c r="H8" s="23">
        <v>13.41</v>
      </c>
      <c r="I8" s="23">
        <v>0</v>
      </c>
      <c r="J8" s="23">
        <v>0</v>
      </c>
      <c r="K8" s="23">
        <v>0</v>
      </c>
      <c r="L8" s="23"/>
      <c r="M8" s="23"/>
      <c r="N8" s="23">
        <v>2.4872999999999998</v>
      </c>
      <c r="O8" s="23">
        <v>3.6187</v>
      </c>
      <c r="P8" s="23"/>
      <c r="Q8" s="23">
        <v>0</v>
      </c>
      <c r="R8" s="23">
        <v>0</v>
      </c>
      <c r="S8" s="23">
        <v>0</v>
      </c>
      <c r="T8" s="23">
        <v>0</v>
      </c>
      <c r="U8" s="23">
        <v>1.9699999999999999E-2</v>
      </c>
      <c r="V8" s="23">
        <v>7.46E-2</v>
      </c>
      <c r="W8" s="23">
        <v>0</v>
      </c>
      <c r="X8" s="23">
        <v>0</v>
      </c>
      <c r="Y8" s="23">
        <v>0</v>
      </c>
    </row>
    <row r="9" spans="1:25" x14ac:dyDescent="0.25">
      <c r="A9" s="23" t="s">
        <v>123</v>
      </c>
      <c r="B9" s="23" t="s">
        <v>124</v>
      </c>
      <c r="C9" s="23" t="s">
        <v>135</v>
      </c>
      <c r="D9" s="23" t="s">
        <v>136</v>
      </c>
      <c r="E9" s="23"/>
      <c r="F9" s="23">
        <v>3.6091600000000001</v>
      </c>
      <c r="G9" s="23">
        <v>0</v>
      </c>
      <c r="H9" s="23">
        <v>7.2388019999999997</v>
      </c>
      <c r="I9" s="23">
        <v>0</v>
      </c>
      <c r="J9" s="23">
        <v>7.2388019999999997</v>
      </c>
      <c r="K9" s="23">
        <v>0</v>
      </c>
      <c r="L9" s="23"/>
      <c r="M9" s="23"/>
      <c r="N9" s="23">
        <v>2.1873529999999999</v>
      </c>
      <c r="O9" s="23">
        <v>3.0778319999999999</v>
      </c>
      <c r="P9" s="23"/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7.46E-2</v>
      </c>
      <c r="W9" s="23">
        <v>0</v>
      </c>
      <c r="X9" s="23">
        <v>0</v>
      </c>
      <c r="Y9" s="23">
        <v>0</v>
      </c>
    </row>
    <row r="10" spans="1:25" x14ac:dyDescent="0.25">
      <c r="A10" s="23" t="s">
        <v>123</v>
      </c>
      <c r="B10" s="23" t="s">
        <v>124</v>
      </c>
      <c r="C10" s="23" t="s">
        <v>137</v>
      </c>
      <c r="D10" s="23" t="s">
        <v>138</v>
      </c>
      <c r="E10" s="23"/>
      <c r="F10" s="23">
        <v>8.4947999999999997</v>
      </c>
      <c r="G10" s="23">
        <v>8.4947999999999997</v>
      </c>
      <c r="H10" s="23">
        <v>13.1707</v>
      </c>
      <c r="I10" s="23">
        <v>0</v>
      </c>
      <c r="J10" s="23">
        <v>13.1707</v>
      </c>
      <c r="K10" s="23">
        <v>0</v>
      </c>
      <c r="L10" s="23"/>
      <c r="M10" s="23"/>
      <c r="N10" s="23">
        <v>2.3792</v>
      </c>
      <c r="O10" s="23">
        <v>3.8368000000000002</v>
      </c>
      <c r="P10" s="23"/>
      <c r="Q10" s="23">
        <v>2.3792</v>
      </c>
      <c r="R10" s="23">
        <v>3.8368000000000002</v>
      </c>
      <c r="S10" s="23">
        <v>0</v>
      </c>
      <c r="T10" s="23">
        <v>9.6000000000000002E-2</v>
      </c>
      <c r="U10" s="23">
        <v>0</v>
      </c>
      <c r="V10" s="23">
        <v>7.46E-2</v>
      </c>
      <c r="W10" s="23">
        <v>0</v>
      </c>
      <c r="X10" s="23">
        <v>0</v>
      </c>
      <c r="Y10" s="23">
        <v>0</v>
      </c>
    </row>
    <row r="11" spans="1:25" x14ac:dyDescent="0.25">
      <c r="A11" s="23" t="s">
        <v>123</v>
      </c>
      <c r="B11" s="23" t="s">
        <v>124</v>
      </c>
      <c r="C11" s="23" t="s">
        <v>139</v>
      </c>
      <c r="D11" s="23" t="s">
        <v>140</v>
      </c>
      <c r="E11" s="23"/>
      <c r="F11" s="23">
        <v>7.0080999999999998</v>
      </c>
      <c r="G11" s="23">
        <v>7.0080999999999998</v>
      </c>
      <c r="H11" s="23">
        <v>20.859100000000002</v>
      </c>
      <c r="I11" s="23">
        <v>0</v>
      </c>
      <c r="J11" s="23">
        <v>0</v>
      </c>
      <c r="K11" s="23">
        <v>0</v>
      </c>
      <c r="L11" s="23"/>
      <c r="M11" s="23"/>
      <c r="N11" s="23">
        <v>2.4394</v>
      </c>
      <c r="O11" s="23">
        <v>3.6135999999999999</v>
      </c>
      <c r="P11" s="23"/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7.46E-2</v>
      </c>
      <c r="W11" s="23">
        <v>0</v>
      </c>
      <c r="X11" s="23">
        <v>0</v>
      </c>
      <c r="Y11" s="23">
        <v>0</v>
      </c>
    </row>
    <row r="12" spans="1:25" x14ac:dyDescent="0.25">
      <c r="A12" s="23" t="s">
        <v>123</v>
      </c>
      <c r="B12" s="23" t="s">
        <v>124</v>
      </c>
      <c r="C12" s="23" t="s">
        <v>141</v>
      </c>
      <c r="D12" s="23" t="s">
        <v>142</v>
      </c>
      <c r="E12" s="23"/>
      <c r="F12" s="23">
        <v>5.4811459999999999</v>
      </c>
      <c r="G12" s="23">
        <v>0</v>
      </c>
      <c r="H12" s="23">
        <v>9.8529239999999998</v>
      </c>
      <c r="I12" s="23">
        <v>0</v>
      </c>
      <c r="J12" s="23">
        <v>9.8529239999999998</v>
      </c>
      <c r="K12" s="23">
        <v>0</v>
      </c>
      <c r="L12" s="23"/>
      <c r="M12" s="23"/>
      <c r="N12" s="23">
        <v>2.4472999999999998</v>
      </c>
      <c r="O12" s="23">
        <v>3.7212399999999999</v>
      </c>
      <c r="P12" s="23"/>
      <c r="Q12" s="23">
        <v>2.4472999999999998</v>
      </c>
      <c r="R12" s="23">
        <v>3.7212399999999999</v>
      </c>
      <c r="S12" s="23">
        <v>0</v>
      </c>
      <c r="T12" s="23">
        <v>0</v>
      </c>
      <c r="U12" s="23">
        <v>8.6481000000000002E-2</v>
      </c>
      <c r="V12" s="23">
        <v>7.46E-2</v>
      </c>
      <c r="W12" s="23">
        <v>0</v>
      </c>
      <c r="X12" s="23">
        <v>0</v>
      </c>
      <c r="Y12" s="23">
        <v>0</v>
      </c>
    </row>
    <row r="13" spans="1:25" x14ac:dyDescent="0.25">
      <c r="A13" s="23" t="s">
        <v>123</v>
      </c>
      <c r="B13" s="23" t="s">
        <v>124</v>
      </c>
      <c r="C13" s="23" t="s">
        <v>143</v>
      </c>
      <c r="D13" s="23" t="s">
        <v>144</v>
      </c>
      <c r="E13" s="23"/>
      <c r="F13" s="23">
        <v>9.9760000000000009</v>
      </c>
      <c r="G13" s="23">
        <v>9.9760000000000009</v>
      </c>
      <c r="H13" s="23">
        <v>17.768999999999998</v>
      </c>
      <c r="I13" s="23">
        <v>0</v>
      </c>
      <c r="J13" s="23">
        <v>17.768999999999998</v>
      </c>
      <c r="K13" s="23">
        <v>0</v>
      </c>
      <c r="L13" s="23"/>
      <c r="M13" s="23"/>
      <c r="N13" s="23">
        <v>2.5905999999999998</v>
      </c>
      <c r="O13" s="23">
        <v>3.8532000000000002</v>
      </c>
      <c r="P13" s="23"/>
      <c r="Q13" s="23">
        <v>2.5905999999999998</v>
      </c>
      <c r="R13" s="23">
        <v>3.8532000000000002</v>
      </c>
      <c r="S13" s="23">
        <v>0</v>
      </c>
      <c r="T13" s="23">
        <v>5.5399999999999998E-2</v>
      </c>
      <c r="U13" s="23">
        <v>0</v>
      </c>
      <c r="V13" s="23">
        <v>7.46E-2</v>
      </c>
      <c r="W13" s="23">
        <v>0</v>
      </c>
      <c r="X13" s="23">
        <v>0</v>
      </c>
      <c r="Y13" s="23">
        <v>0</v>
      </c>
    </row>
    <row r="14" spans="1:25" x14ac:dyDescent="0.25">
      <c r="A14" s="23" t="s">
        <v>123</v>
      </c>
      <c r="B14" s="23" t="s">
        <v>124</v>
      </c>
      <c r="C14" s="23" t="s">
        <v>145</v>
      </c>
      <c r="D14" s="23" t="s">
        <v>146</v>
      </c>
      <c r="E14" s="23"/>
      <c r="F14" s="23">
        <v>8.6448</v>
      </c>
      <c r="G14" s="23">
        <v>0</v>
      </c>
      <c r="H14" s="23">
        <v>9.9868000000000006</v>
      </c>
      <c r="I14" s="23">
        <v>0</v>
      </c>
      <c r="J14" s="23">
        <v>9.9868000000000006</v>
      </c>
      <c r="K14" s="23">
        <v>0</v>
      </c>
      <c r="L14" s="23"/>
      <c r="M14" s="23"/>
      <c r="N14" s="23">
        <v>2.6442000000000001</v>
      </c>
      <c r="O14" s="23">
        <v>3.7997999999999998</v>
      </c>
      <c r="P14" s="23"/>
      <c r="Q14" s="23">
        <v>2.6442000000000001</v>
      </c>
      <c r="R14" s="23">
        <v>3.7997999999999998</v>
      </c>
      <c r="S14" s="23">
        <v>0</v>
      </c>
      <c r="T14" s="23">
        <v>7.3200000000000001E-2</v>
      </c>
      <c r="U14" s="23">
        <v>0</v>
      </c>
      <c r="V14" s="23">
        <v>7.46E-2</v>
      </c>
      <c r="W14" s="23">
        <v>0</v>
      </c>
      <c r="X14" s="23">
        <v>0</v>
      </c>
      <c r="Y14" s="23">
        <v>0</v>
      </c>
    </row>
    <row r="15" spans="1:25" x14ac:dyDescent="0.25">
      <c r="A15" s="23" t="s">
        <v>123</v>
      </c>
      <c r="B15" s="23" t="s">
        <v>124</v>
      </c>
      <c r="C15" s="23" t="s">
        <v>147</v>
      </c>
      <c r="D15" s="23" t="s">
        <v>148</v>
      </c>
      <c r="E15" s="23"/>
      <c r="F15" s="23">
        <v>7.5477999999999996</v>
      </c>
      <c r="G15" s="23">
        <v>0</v>
      </c>
      <c r="H15" s="23">
        <v>9.6151999999999997</v>
      </c>
      <c r="I15" s="23">
        <v>0</v>
      </c>
      <c r="J15" s="23">
        <v>0</v>
      </c>
      <c r="K15" s="23">
        <v>0</v>
      </c>
      <c r="L15" s="23"/>
      <c r="M15" s="23"/>
      <c r="N15" s="23">
        <v>2.383</v>
      </c>
      <c r="O15" s="23">
        <v>3.4487000000000001</v>
      </c>
      <c r="P15" s="23"/>
      <c r="Q15" s="23">
        <v>2.383</v>
      </c>
      <c r="R15" s="23">
        <v>3.4487000000000001</v>
      </c>
      <c r="S15" s="23">
        <v>0</v>
      </c>
      <c r="T15" s="23">
        <v>2.3900000000000001E-2</v>
      </c>
      <c r="U15" s="23">
        <v>0</v>
      </c>
      <c r="V15" s="23">
        <v>7.46E-2</v>
      </c>
      <c r="W15" s="23">
        <v>0</v>
      </c>
      <c r="X15" s="23">
        <v>0</v>
      </c>
      <c r="Y15" s="23">
        <v>0</v>
      </c>
    </row>
    <row r="16" spans="1:25" x14ac:dyDescent="0.25">
      <c r="A16" s="23" t="s">
        <v>123</v>
      </c>
      <c r="B16" s="23" t="s">
        <v>124</v>
      </c>
      <c r="C16" s="23" t="s">
        <v>149</v>
      </c>
      <c r="D16" s="23" t="s">
        <v>150</v>
      </c>
      <c r="E16" s="23"/>
      <c r="F16" s="23">
        <v>8.1943999999999999</v>
      </c>
      <c r="G16" s="23">
        <v>8.1943999999999999</v>
      </c>
      <c r="H16" s="23">
        <v>21.1144</v>
      </c>
      <c r="I16" s="23">
        <v>0</v>
      </c>
      <c r="J16" s="23">
        <v>0</v>
      </c>
      <c r="K16" s="23">
        <v>0</v>
      </c>
      <c r="L16" s="23"/>
      <c r="M16" s="23"/>
      <c r="N16" s="23">
        <v>2.3952</v>
      </c>
      <c r="O16" s="23">
        <v>3.7208000000000001</v>
      </c>
      <c r="P16" s="23"/>
      <c r="Q16" s="23">
        <v>0</v>
      </c>
      <c r="R16" s="23">
        <v>0</v>
      </c>
      <c r="S16" s="23">
        <v>0</v>
      </c>
      <c r="T16" s="23">
        <v>0</v>
      </c>
      <c r="U16" s="23">
        <v>0.1469</v>
      </c>
      <c r="V16" s="23">
        <v>7.46E-2</v>
      </c>
      <c r="W16" s="23">
        <v>0</v>
      </c>
      <c r="X16" s="23">
        <v>0</v>
      </c>
      <c r="Y16" s="23">
        <v>0</v>
      </c>
    </row>
    <row r="17" spans="1:25" x14ac:dyDescent="0.25">
      <c r="A17" s="23" t="s">
        <v>123</v>
      </c>
      <c r="B17" s="23" t="s">
        <v>124</v>
      </c>
      <c r="C17" s="23" t="s">
        <v>151</v>
      </c>
      <c r="D17" s="23" t="s">
        <v>152</v>
      </c>
      <c r="E17" s="23"/>
      <c r="F17" s="23">
        <v>7.1784999999999997</v>
      </c>
      <c r="G17" s="23">
        <v>0</v>
      </c>
      <c r="H17" s="23">
        <v>12.9213</v>
      </c>
      <c r="I17" s="23">
        <v>0</v>
      </c>
      <c r="J17" s="23">
        <v>0</v>
      </c>
      <c r="K17" s="23">
        <v>0</v>
      </c>
      <c r="L17" s="23"/>
      <c r="M17" s="23"/>
      <c r="N17" s="23">
        <v>2.5348000000000002</v>
      </c>
      <c r="O17" s="23">
        <v>3.3944999999999999</v>
      </c>
      <c r="P17" s="23"/>
      <c r="Q17" s="23">
        <v>2.5348000000000002</v>
      </c>
      <c r="R17" s="23">
        <v>3.3944999999999999</v>
      </c>
      <c r="S17" s="23">
        <v>0</v>
      </c>
      <c r="T17" s="23">
        <v>0</v>
      </c>
      <c r="U17" s="23">
        <v>0</v>
      </c>
      <c r="V17" s="23">
        <v>7.46E-2</v>
      </c>
      <c r="W17" s="23">
        <v>0</v>
      </c>
      <c r="X17" s="23">
        <v>0</v>
      </c>
      <c r="Y17" s="23">
        <v>0</v>
      </c>
    </row>
    <row r="18" spans="1:25" x14ac:dyDescent="0.25">
      <c r="A18" s="23" t="s">
        <v>123</v>
      </c>
      <c r="B18" s="23" t="s">
        <v>124</v>
      </c>
      <c r="C18" s="23" t="s">
        <v>153</v>
      </c>
      <c r="D18" s="23" t="s">
        <v>154</v>
      </c>
      <c r="E18" s="23"/>
      <c r="F18" s="23">
        <v>6.6744000000000003</v>
      </c>
      <c r="G18" s="23">
        <v>17.195499999999999</v>
      </c>
      <c r="H18" s="23">
        <v>15.911300000000001</v>
      </c>
      <c r="I18" s="23">
        <v>0</v>
      </c>
      <c r="J18" s="23">
        <v>0</v>
      </c>
      <c r="K18" s="23">
        <v>0</v>
      </c>
      <c r="L18" s="23"/>
      <c r="M18" s="23"/>
      <c r="N18" s="23">
        <v>2.4306999999999999</v>
      </c>
      <c r="O18" s="23">
        <v>3.7149000000000001</v>
      </c>
      <c r="P18" s="23"/>
      <c r="Q18" s="23">
        <v>2.4306999999999999</v>
      </c>
      <c r="R18" s="23">
        <v>3.7149000000000001</v>
      </c>
      <c r="S18" s="23">
        <v>0</v>
      </c>
      <c r="T18" s="23">
        <v>0</v>
      </c>
      <c r="U18" s="23">
        <v>0.1278</v>
      </c>
      <c r="V18" s="23">
        <v>7.46E-2</v>
      </c>
      <c r="W18" s="23">
        <v>0</v>
      </c>
      <c r="X18" s="23">
        <v>0</v>
      </c>
      <c r="Y18" s="23">
        <v>0</v>
      </c>
    </row>
    <row r="19" spans="1:25" x14ac:dyDescent="0.25">
      <c r="A19" s="23" t="s">
        <v>123</v>
      </c>
      <c r="B19" s="23" t="s">
        <v>124</v>
      </c>
      <c r="C19" s="23" t="s">
        <v>155</v>
      </c>
      <c r="D19" s="23" t="s">
        <v>156</v>
      </c>
      <c r="E19" s="23"/>
      <c r="F19" s="23">
        <v>7.2877000000000001</v>
      </c>
      <c r="G19" s="23">
        <v>9.4741999999999997</v>
      </c>
      <c r="H19" s="23">
        <v>15.552899999999999</v>
      </c>
      <c r="I19" s="23">
        <v>0</v>
      </c>
      <c r="J19" s="23">
        <v>0</v>
      </c>
      <c r="K19" s="23">
        <v>0</v>
      </c>
      <c r="L19" s="23"/>
      <c r="M19" s="23"/>
      <c r="N19" s="23">
        <v>2.4912999999999998</v>
      </c>
      <c r="O19" s="23">
        <v>3.7839</v>
      </c>
      <c r="P19" s="23"/>
      <c r="Q19" s="23">
        <v>0</v>
      </c>
      <c r="R19" s="23">
        <v>0</v>
      </c>
      <c r="S19" s="23">
        <v>0</v>
      </c>
      <c r="T19" s="23">
        <v>4.0399999999999998E-2</v>
      </c>
      <c r="U19" s="23">
        <v>0</v>
      </c>
      <c r="V19" s="23">
        <v>7.46E-2</v>
      </c>
      <c r="W19" s="23">
        <v>0</v>
      </c>
      <c r="X19" s="23">
        <v>0</v>
      </c>
      <c r="Y19" s="23">
        <v>0</v>
      </c>
    </row>
    <row r="20" spans="1:25" x14ac:dyDescent="0.25">
      <c r="A20" s="23" t="s">
        <v>123</v>
      </c>
      <c r="B20" s="23" t="s">
        <v>124</v>
      </c>
      <c r="C20" s="23" t="s">
        <v>157</v>
      </c>
      <c r="D20" s="23" t="s">
        <v>158</v>
      </c>
      <c r="E20" s="23"/>
      <c r="F20" s="23">
        <v>6.4992000000000001</v>
      </c>
      <c r="G20" s="23">
        <v>0</v>
      </c>
      <c r="H20" s="23">
        <v>9.8658000000000001</v>
      </c>
      <c r="I20" s="23">
        <v>0</v>
      </c>
      <c r="J20" s="23">
        <v>0</v>
      </c>
      <c r="K20" s="23">
        <v>0</v>
      </c>
      <c r="L20" s="23"/>
      <c r="M20" s="23"/>
      <c r="N20" s="23">
        <v>2.3679000000000001</v>
      </c>
      <c r="O20" s="23">
        <v>3.4091999999999998</v>
      </c>
      <c r="P20" s="23"/>
      <c r="Q20" s="23">
        <v>2.3679000000000001</v>
      </c>
      <c r="R20" s="23">
        <v>3.4091999999999998</v>
      </c>
      <c r="S20" s="23">
        <v>0</v>
      </c>
      <c r="T20" s="23">
        <v>6.7199999999999996E-2</v>
      </c>
      <c r="U20" s="23">
        <v>0</v>
      </c>
      <c r="V20" s="23">
        <v>7.46E-2</v>
      </c>
      <c r="W20" s="23">
        <v>0</v>
      </c>
      <c r="X20" s="23">
        <v>0</v>
      </c>
      <c r="Y20" s="23">
        <v>0</v>
      </c>
    </row>
    <row r="21" spans="1:25" x14ac:dyDescent="0.25">
      <c r="A21" s="23" t="s">
        <v>123</v>
      </c>
      <c r="B21" s="23" t="s">
        <v>124</v>
      </c>
      <c r="C21" s="23" t="s">
        <v>159</v>
      </c>
      <c r="D21" s="23" t="s">
        <v>160</v>
      </c>
      <c r="E21" s="23"/>
      <c r="F21" s="23">
        <v>8.4649099999999997</v>
      </c>
      <c r="G21" s="23">
        <v>0</v>
      </c>
      <c r="H21" s="23">
        <v>12.77496</v>
      </c>
      <c r="I21" s="23">
        <v>0</v>
      </c>
      <c r="J21" s="23">
        <v>0</v>
      </c>
      <c r="K21" s="23">
        <v>0</v>
      </c>
      <c r="L21" s="23"/>
      <c r="M21" s="23"/>
      <c r="N21" s="23">
        <v>2.4634299999999998</v>
      </c>
      <c r="O21" s="23">
        <v>3.7957200000000002</v>
      </c>
      <c r="P21" s="23"/>
      <c r="Q21" s="23">
        <v>2.4634299999999998</v>
      </c>
      <c r="R21" s="23">
        <v>3.7957200000000002</v>
      </c>
      <c r="S21" s="23">
        <v>0</v>
      </c>
      <c r="T21" s="23">
        <v>0</v>
      </c>
      <c r="U21" s="23">
        <v>8.763E-2</v>
      </c>
      <c r="V21" s="23">
        <v>7.46E-2</v>
      </c>
      <c r="W21" s="23">
        <v>0</v>
      </c>
      <c r="X21" s="23">
        <v>0</v>
      </c>
      <c r="Y21" s="23">
        <v>0</v>
      </c>
    </row>
    <row r="22" spans="1:25" x14ac:dyDescent="0.25">
      <c r="A22" s="23" t="s">
        <v>123</v>
      </c>
      <c r="B22" s="23" t="s">
        <v>124</v>
      </c>
      <c r="C22" s="23" t="s">
        <v>161</v>
      </c>
      <c r="D22" s="23" t="s">
        <v>162</v>
      </c>
      <c r="E22" s="23"/>
      <c r="F22" s="23">
        <v>10.539300000000001</v>
      </c>
      <c r="G22" s="23">
        <v>0</v>
      </c>
      <c r="H22" s="23">
        <v>21.079799999999999</v>
      </c>
      <c r="I22" s="23">
        <v>0</v>
      </c>
      <c r="J22" s="23">
        <v>0</v>
      </c>
      <c r="K22" s="23">
        <v>0</v>
      </c>
      <c r="L22" s="23"/>
      <c r="M22" s="23"/>
      <c r="N22" s="23">
        <v>2.5175999999999998</v>
      </c>
      <c r="O22" s="23">
        <v>3.8384999999999998</v>
      </c>
      <c r="P22" s="23"/>
      <c r="Q22" s="23">
        <v>2.5175999999999998</v>
      </c>
      <c r="R22" s="23">
        <v>3.8384999999999998</v>
      </c>
      <c r="S22" s="23">
        <v>0</v>
      </c>
      <c r="T22" s="23">
        <v>0.22689999999999999</v>
      </c>
      <c r="U22" s="23">
        <v>0</v>
      </c>
      <c r="V22" s="23">
        <v>7.46E-2</v>
      </c>
      <c r="W22" s="23">
        <v>0</v>
      </c>
      <c r="X22" s="23">
        <v>0</v>
      </c>
      <c r="Y22" s="23">
        <v>0</v>
      </c>
    </row>
    <row r="23" spans="1:25" x14ac:dyDescent="0.25">
      <c r="A23" s="23" t="s">
        <v>123</v>
      </c>
      <c r="B23" s="23" t="s">
        <v>163</v>
      </c>
      <c r="C23" s="23" t="s">
        <v>164</v>
      </c>
      <c r="D23" s="23" t="s">
        <v>165</v>
      </c>
      <c r="E23" s="23"/>
      <c r="F23" s="23">
        <v>7.7942999999999998</v>
      </c>
      <c r="G23" s="23">
        <v>7.7942999999999998</v>
      </c>
      <c r="H23" s="23">
        <v>17.821200000000001</v>
      </c>
      <c r="I23" s="23">
        <v>13.3658</v>
      </c>
      <c r="J23" s="23">
        <v>0</v>
      </c>
      <c r="K23" s="23">
        <v>0</v>
      </c>
      <c r="L23" s="23"/>
      <c r="M23" s="23"/>
      <c r="N23" s="23">
        <v>2.1191</v>
      </c>
      <c r="O23" s="23">
        <v>2.9821</v>
      </c>
      <c r="P23" s="23"/>
      <c r="Q23" s="23">
        <v>0</v>
      </c>
      <c r="R23" s="23">
        <v>0</v>
      </c>
      <c r="S23" s="23">
        <v>0</v>
      </c>
      <c r="T23" s="23">
        <v>0.1195</v>
      </c>
      <c r="U23" s="23">
        <v>0</v>
      </c>
      <c r="V23" s="23">
        <v>7.46E-2</v>
      </c>
      <c r="W23" s="23">
        <v>0</v>
      </c>
      <c r="X23" s="23">
        <v>0</v>
      </c>
      <c r="Y23" s="23">
        <v>0</v>
      </c>
    </row>
    <row r="24" spans="1:25" x14ac:dyDescent="0.25">
      <c r="A24" s="23" t="s">
        <v>123</v>
      </c>
      <c r="B24" s="23" t="s">
        <v>163</v>
      </c>
      <c r="C24" s="23" t="s">
        <v>166</v>
      </c>
      <c r="D24" s="23" t="s">
        <v>167</v>
      </c>
      <c r="E24" s="23"/>
      <c r="F24" s="23">
        <v>2.585</v>
      </c>
      <c r="G24" s="23">
        <v>0</v>
      </c>
      <c r="H24" s="23">
        <v>12.927</v>
      </c>
      <c r="I24" s="23">
        <v>0</v>
      </c>
      <c r="J24" s="23">
        <v>12.927</v>
      </c>
      <c r="K24" s="23">
        <v>0</v>
      </c>
      <c r="L24" s="23"/>
      <c r="M24" s="23"/>
      <c r="N24" s="23">
        <v>2.2879999999999998</v>
      </c>
      <c r="O24" s="23">
        <v>3.27</v>
      </c>
      <c r="P24" s="23"/>
      <c r="Q24" s="23">
        <v>0</v>
      </c>
      <c r="R24" s="23">
        <v>0</v>
      </c>
      <c r="S24" s="23">
        <v>0</v>
      </c>
      <c r="T24" s="23">
        <v>0.51800000000000002</v>
      </c>
      <c r="U24" s="23">
        <v>0</v>
      </c>
      <c r="V24" s="23">
        <v>7.46E-2</v>
      </c>
      <c r="W24" s="23">
        <v>0</v>
      </c>
      <c r="X24" s="23">
        <v>0</v>
      </c>
      <c r="Y24" s="23">
        <v>0</v>
      </c>
    </row>
    <row r="25" spans="1:25" x14ac:dyDescent="0.25">
      <c r="A25" s="23" t="s">
        <v>123</v>
      </c>
      <c r="B25" s="23" t="s">
        <v>163</v>
      </c>
      <c r="C25" s="23" t="s">
        <v>168</v>
      </c>
      <c r="D25" s="23" t="s">
        <v>169</v>
      </c>
      <c r="E25" s="23"/>
      <c r="F25" s="23">
        <v>3.2448000000000001</v>
      </c>
      <c r="G25" s="23">
        <v>3.2448000000000001</v>
      </c>
      <c r="H25" s="23">
        <v>18.16442</v>
      </c>
      <c r="I25" s="23">
        <v>0</v>
      </c>
      <c r="J25" s="23">
        <v>18.16442</v>
      </c>
      <c r="K25" s="23">
        <v>0</v>
      </c>
      <c r="L25" s="23"/>
      <c r="M25" s="23"/>
      <c r="N25" s="23">
        <v>2.5720999999999998</v>
      </c>
      <c r="O25" s="23">
        <v>3.7795999999999998</v>
      </c>
      <c r="P25" s="23"/>
      <c r="Q25" s="23">
        <v>0</v>
      </c>
      <c r="R25" s="23">
        <v>0</v>
      </c>
      <c r="S25" s="23">
        <v>0</v>
      </c>
      <c r="T25" s="23">
        <v>0.129</v>
      </c>
      <c r="U25" s="23">
        <v>0</v>
      </c>
      <c r="V25" s="23">
        <v>7.46E-2</v>
      </c>
      <c r="W25" s="23">
        <v>0</v>
      </c>
      <c r="X25" s="23">
        <v>0</v>
      </c>
      <c r="Y25" s="23">
        <v>0</v>
      </c>
    </row>
    <row r="26" spans="1:25" x14ac:dyDescent="0.25">
      <c r="A26" s="23" t="s">
        <v>123</v>
      </c>
      <c r="B26" s="23" t="s">
        <v>163</v>
      </c>
      <c r="C26" s="23" t="s">
        <v>170</v>
      </c>
      <c r="D26" s="23" t="s">
        <v>171</v>
      </c>
      <c r="E26" s="23"/>
      <c r="F26" s="23">
        <v>7.1420000000000003</v>
      </c>
      <c r="G26" s="23">
        <v>12.353999999999999</v>
      </c>
      <c r="H26" s="23">
        <v>13.064</v>
      </c>
      <c r="I26" s="23">
        <v>0</v>
      </c>
      <c r="J26" s="23">
        <v>13.064</v>
      </c>
      <c r="K26" s="23">
        <v>0</v>
      </c>
      <c r="L26" s="23"/>
      <c r="M26" s="23"/>
      <c r="N26" s="23">
        <v>2.4569999999999999</v>
      </c>
      <c r="O26" s="23">
        <v>3.5739999999999998</v>
      </c>
      <c r="P26" s="23"/>
      <c r="Q26" s="23">
        <v>0</v>
      </c>
      <c r="R26" s="23">
        <v>0</v>
      </c>
      <c r="S26" s="23">
        <v>0</v>
      </c>
      <c r="T26" s="23">
        <v>7.3499999999999998E-4</v>
      </c>
      <c r="U26" s="23">
        <v>0</v>
      </c>
      <c r="V26" s="23">
        <v>7.46E-2</v>
      </c>
      <c r="W26" s="23">
        <v>0</v>
      </c>
      <c r="X26" s="23">
        <v>0</v>
      </c>
      <c r="Y26" s="23">
        <v>0</v>
      </c>
    </row>
    <row r="27" spans="1:25" x14ac:dyDescent="0.25">
      <c r="A27" s="23" t="s">
        <v>123</v>
      </c>
      <c r="B27" s="23" t="s">
        <v>163</v>
      </c>
      <c r="C27" s="23" t="s">
        <v>172</v>
      </c>
      <c r="D27" s="23" t="s">
        <v>173</v>
      </c>
      <c r="E27" s="23"/>
      <c r="F27" s="23">
        <v>4.5476000000000001</v>
      </c>
      <c r="G27" s="23">
        <v>4.5476000000000001</v>
      </c>
      <c r="H27" s="23">
        <v>10.113899999999999</v>
      </c>
      <c r="I27" s="23">
        <v>0</v>
      </c>
      <c r="J27" s="23">
        <v>10.113899999999999</v>
      </c>
      <c r="K27" s="23">
        <v>0</v>
      </c>
      <c r="L27" s="23"/>
      <c r="M27" s="23"/>
      <c r="N27" s="23">
        <v>2.4298000000000002</v>
      </c>
      <c r="O27" s="23">
        <v>3.5735000000000001</v>
      </c>
      <c r="P27" s="23"/>
      <c r="Q27" s="23">
        <v>2.4298000000000002</v>
      </c>
      <c r="R27" s="23">
        <v>3.5735000000000001</v>
      </c>
      <c r="S27" s="23">
        <v>0</v>
      </c>
      <c r="T27" s="23">
        <v>0</v>
      </c>
      <c r="U27" s="23">
        <v>0.11749999999999999</v>
      </c>
      <c r="V27" s="23">
        <v>7.46E-2</v>
      </c>
      <c r="W27" s="23">
        <v>0</v>
      </c>
      <c r="X27" s="23">
        <v>0</v>
      </c>
      <c r="Y27" s="23">
        <v>0</v>
      </c>
    </row>
    <row r="28" spans="1:25" x14ac:dyDescent="0.25">
      <c r="A28" s="23" t="s">
        <v>123</v>
      </c>
      <c r="B28" s="23" t="s">
        <v>163</v>
      </c>
      <c r="C28" s="23" t="s">
        <v>174</v>
      </c>
      <c r="D28" s="23" t="s">
        <v>175</v>
      </c>
      <c r="E28" s="23"/>
      <c r="F28" s="23">
        <v>0</v>
      </c>
      <c r="G28" s="23">
        <v>0</v>
      </c>
      <c r="H28" s="23">
        <v>0</v>
      </c>
      <c r="I28" s="23">
        <v>6.8162000000000003</v>
      </c>
      <c r="J28" s="23">
        <v>0</v>
      </c>
      <c r="K28" s="23">
        <v>0</v>
      </c>
      <c r="L28" s="23"/>
      <c r="M28" s="23"/>
      <c r="N28" s="23">
        <v>2.3797000000000001</v>
      </c>
      <c r="O28" s="23">
        <v>3.4569999999999999</v>
      </c>
      <c r="P28" s="23"/>
      <c r="Q28" s="23">
        <v>2.3797000000000001</v>
      </c>
      <c r="R28" s="23">
        <v>3.4569999999999999</v>
      </c>
      <c r="S28" s="23">
        <v>0</v>
      </c>
      <c r="T28" s="23">
        <v>0</v>
      </c>
      <c r="U28" s="23">
        <v>2.7300000000000001E-2</v>
      </c>
      <c r="V28" s="23">
        <v>7.46E-2</v>
      </c>
      <c r="W28" s="23">
        <v>0</v>
      </c>
      <c r="X28" s="23">
        <v>0</v>
      </c>
      <c r="Y28" s="23">
        <v>0</v>
      </c>
    </row>
    <row r="29" spans="1:25" x14ac:dyDescent="0.25">
      <c r="A29" s="23" t="s">
        <v>123</v>
      </c>
      <c r="B29" s="23" t="s">
        <v>176</v>
      </c>
      <c r="C29" s="23" t="s">
        <v>177</v>
      </c>
      <c r="D29" s="23" t="s">
        <v>178</v>
      </c>
      <c r="E29" s="23"/>
      <c r="F29" s="23">
        <v>4.8501000000000003</v>
      </c>
      <c r="G29" s="23">
        <v>14.417400000000001</v>
      </c>
      <c r="H29" s="23">
        <v>24.135200000000001</v>
      </c>
      <c r="I29" s="23">
        <v>20.815200000000001</v>
      </c>
      <c r="J29" s="23">
        <v>24.135200000000001</v>
      </c>
      <c r="K29" s="23">
        <v>0</v>
      </c>
      <c r="L29" s="23"/>
      <c r="M29" s="23"/>
      <c r="N29" s="23">
        <v>2.5415000000000001</v>
      </c>
      <c r="O29" s="23">
        <v>3.8125</v>
      </c>
      <c r="P29" s="23"/>
      <c r="Q29" s="23">
        <v>0</v>
      </c>
      <c r="R29" s="23">
        <v>0</v>
      </c>
      <c r="S29" s="23">
        <v>0</v>
      </c>
      <c r="T29" s="23">
        <v>0.47970000000000002</v>
      </c>
      <c r="U29" s="23">
        <v>0</v>
      </c>
      <c r="V29" s="23">
        <v>7.46E-2</v>
      </c>
      <c r="W29" s="23">
        <v>0</v>
      </c>
      <c r="X29" s="23">
        <v>0</v>
      </c>
      <c r="Y29" s="23">
        <v>0</v>
      </c>
    </row>
    <row r="30" spans="1:25" x14ac:dyDescent="0.25">
      <c r="A30" s="23" t="s">
        <v>123</v>
      </c>
      <c r="B30" s="23" t="s">
        <v>176</v>
      </c>
      <c r="C30" s="23" t="s">
        <v>179</v>
      </c>
      <c r="D30" s="23" t="s">
        <v>180</v>
      </c>
      <c r="E30" s="23"/>
      <c r="F30" s="23">
        <v>4.5439999999999996</v>
      </c>
      <c r="G30" s="23">
        <v>13.628</v>
      </c>
      <c r="H30" s="23">
        <v>16.812999999999999</v>
      </c>
      <c r="I30" s="23">
        <v>0</v>
      </c>
      <c r="J30" s="23">
        <v>16.812999999999999</v>
      </c>
      <c r="K30" s="23">
        <v>0</v>
      </c>
      <c r="L30" s="23"/>
      <c r="M30" s="23"/>
      <c r="N30" s="23">
        <v>2.448</v>
      </c>
      <c r="O30" s="23">
        <v>3.6419999999999999</v>
      </c>
      <c r="P30" s="23"/>
      <c r="Q30" s="23">
        <v>0</v>
      </c>
      <c r="R30" s="23">
        <v>0</v>
      </c>
      <c r="S30" s="23">
        <v>0</v>
      </c>
      <c r="T30" s="23">
        <v>0.11600000000000001</v>
      </c>
      <c r="U30" s="23">
        <v>0</v>
      </c>
      <c r="V30" s="23">
        <v>7.46E-2</v>
      </c>
      <c r="W30" s="23">
        <v>0</v>
      </c>
      <c r="X30" s="23">
        <v>0</v>
      </c>
      <c r="Y30" s="23">
        <v>0</v>
      </c>
    </row>
    <row r="31" spans="1:25" x14ac:dyDescent="0.25">
      <c r="A31" s="23" t="s">
        <v>123</v>
      </c>
      <c r="B31" s="23" t="s">
        <v>176</v>
      </c>
      <c r="C31" s="23" t="s">
        <v>181</v>
      </c>
      <c r="D31" s="23" t="s">
        <v>182</v>
      </c>
      <c r="E31" s="23"/>
      <c r="F31" s="23">
        <v>6.1430999999999996</v>
      </c>
      <c r="G31" s="23">
        <v>17.815000000000001</v>
      </c>
      <c r="H31" s="23">
        <v>17.815000000000001</v>
      </c>
      <c r="I31" s="23">
        <v>0</v>
      </c>
      <c r="J31" s="23">
        <v>17.815000000000001</v>
      </c>
      <c r="K31" s="23">
        <v>0</v>
      </c>
      <c r="L31" s="23"/>
      <c r="M31" s="23"/>
      <c r="N31" s="23">
        <v>2.4988000000000001</v>
      </c>
      <c r="O31" s="23">
        <v>3.5724999999999998</v>
      </c>
      <c r="P31" s="23"/>
      <c r="Q31" s="23">
        <v>2.4988000000000001</v>
      </c>
      <c r="R31" s="23">
        <v>3.5724999999999998</v>
      </c>
      <c r="S31" s="23">
        <v>0</v>
      </c>
      <c r="T31" s="23">
        <v>0.1177</v>
      </c>
      <c r="U31" s="23">
        <v>0</v>
      </c>
      <c r="V31" s="23">
        <v>7.46E-2</v>
      </c>
      <c r="W31" s="23">
        <v>0</v>
      </c>
      <c r="X31" s="23">
        <v>0</v>
      </c>
      <c r="Y31" s="23">
        <v>0</v>
      </c>
    </row>
    <row r="32" spans="1:25" x14ac:dyDescent="0.25">
      <c r="A32" s="23" t="s">
        <v>123</v>
      </c>
      <c r="B32" s="23" t="s">
        <v>176</v>
      </c>
      <c r="C32" s="23" t="s">
        <v>183</v>
      </c>
      <c r="D32" s="23" t="s">
        <v>184</v>
      </c>
      <c r="E32" s="23"/>
      <c r="F32" s="23">
        <v>4.9104000000000001</v>
      </c>
      <c r="G32" s="23">
        <v>18.388000000000002</v>
      </c>
      <c r="H32" s="23">
        <v>19.116700000000002</v>
      </c>
      <c r="I32" s="23">
        <v>14.598699999999999</v>
      </c>
      <c r="J32" s="23">
        <v>19.116700000000002</v>
      </c>
      <c r="K32" s="23">
        <v>0</v>
      </c>
      <c r="L32" s="23"/>
      <c r="M32" s="23"/>
      <c r="N32" s="23">
        <v>2.4277000000000002</v>
      </c>
      <c r="O32" s="23">
        <v>3.6435</v>
      </c>
      <c r="P32" s="23"/>
      <c r="Q32" s="23">
        <v>0</v>
      </c>
      <c r="R32" s="23">
        <v>0</v>
      </c>
      <c r="S32" s="23">
        <v>0</v>
      </c>
      <c r="T32" s="23">
        <v>0.25840000000000002</v>
      </c>
      <c r="U32" s="23">
        <v>0</v>
      </c>
      <c r="V32" s="23">
        <v>7.46E-2</v>
      </c>
      <c r="W32" s="23">
        <v>0</v>
      </c>
      <c r="X32" s="23">
        <v>0</v>
      </c>
      <c r="Y32" s="23">
        <v>0</v>
      </c>
    </row>
    <row r="33" spans="1:25" x14ac:dyDescent="0.25">
      <c r="A33" s="23" t="s">
        <v>123</v>
      </c>
      <c r="B33" s="23" t="s">
        <v>176</v>
      </c>
      <c r="C33" s="23" t="s">
        <v>185</v>
      </c>
      <c r="D33" s="23" t="s">
        <v>186</v>
      </c>
      <c r="E33" s="23"/>
      <c r="F33" s="23">
        <v>4.9400000000000004</v>
      </c>
      <c r="G33" s="23">
        <v>4.9400000000000004</v>
      </c>
      <c r="H33" s="23">
        <v>16.152000000000001</v>
      </c>
      <c r="I33" s="23">
        <v>0</v>
      </c>
      <c r="J33" s="23">
        <v>16.149999999999999</v>
      </c>
      <c r="K33" s="23">
        <v>0</v>
      </c>
      <c r="L33" s="23"/>
      <c r="M33" s="23"/>
      <c r="N33" s="23">
        <v>2.5034000000000001</v>
      </c>
      <c r="O33" s="23">
        <v>3.4891999999999999</v>
      </c>
      <c r="P33" s="23"/>
      <c r="Q33" s="23">
        <v>0</v>
      </c>
      <c r="R33" s="23">
        <v>0</v>
      </c>
      <c r="S33" s="23">
        <v>0</v>
      </c>
      <c r="T33" s="23">
        <v>0.27492</v>
      </c>
      <c r="U33" s="23">
        <v>0</v>
      </c>
      <c r="V33" s="23">
        <v>7.46E-2</v>
      </c>
      <c r="W33" s="23">
        <v>0</v>
      </c>
      <c r="X33" s="23">
        <v>0</v>
      </c>
      <c r="Y33" s="23">
        <v>0</v>
      </c>
    </row>
    <row r="34" spans="1:25" x14ac:dyDescent="0.25">
      <c r="A34" s="23" t="s">
        <v>123</v>
      </c>
      <c r="B34" s="23" t="s">
        <v>176</v>
      </c>
      <c r="C34" s="23" t="s">
        <v>187</v>
      </c>
      <c r="D34" s="23" t="s">
        <v>188</v>
      </c>
      <c r="E34" s="23"/>
      <c r="F34" s="23">
        <v>1.91723</v>
      </c>
      <c r="G34" s="23">
        <v>0</v>
      </c>
      <c r="H34" s="23">
        <v>7.0159890000000003</v>
      </c>
      <c r="I34" s="23">
        <v>0</v>
      </c>
      <c r="J34" s="23">
        <v>0</v>
      </c>
      <c r="K34" s="23">
        <v>0</v>
      </c>
      <c r="L34" s="23"/>
      <c r="M34" s="23"/>
      <c r="N34" s="23">
        <v>2.2997800000000002</v>
      </c>
      <c r="O34" s="23">
        <v>3.1722999999999999</v>
      </c>
      <c r="P34" s="23"/>
      <c r="Q34" s="23">
        <v>0</v>
      </c>
      <c r="R34" s="23">
        <v>0</v>
      </c>
      <c r="S34" s="23">
        <v>0</v>
      </c>
      <c r="T34" s="23">
        <v>0.158467</v>
      </c>
      <c r="U34" s="23">
        <v>0</v>
      </c>
      <c r="V34" s="23">
        <v>7.46E-2</v>
      </c>
      <c r="W34" s="23">
        <v>0</v>
      </c>
      <c r="X34" s="23">
        <v>0</v>
      </c>
      <c r="Y34" s="23">
        <v>0</v>
      </c>
    </row>
    <row r="35" spans="1:25" x14ac:dyDescent="0.25">
      <c r="A35" s="23" t="s">
        <v>123</v>
      </c>
      <c r="B35" s="23" t="s">
        <v>176</v>
      </c>
      <c r="C35" s="23" t="s">
        <v>189</v>
      </c>
      <c r="D35" s="23" t="s">
        <v>190</v>
      </c>
      <c r="E35" s="23"/>
      <c r="F35" s="23">
        <v>11.3925</v>
      </c>
      <c r="G35" s="23">
        <v>17.320499999999999</v>
      </c>
      <c r="H35" s="23">
        <v>21.272600000000001</v>
      </c>
      <c r="I35" s="23">
        <v>18.824100000000001</v>
      </c>
      <c r="J35" s="23">
        <v>21.886199999999999</v>
      </c>
      <c r="K35" s="23">
        <v>0</v>
      </c>
      <c r="L35" s="23"/>
      <c r="M35" s="23"/>
      <c r="N35" s="23">
        <v>2.56</v>
      </c>
      <c r="O35" s="23">
        <v>3.76</v>
      </c>
      <c r="P35" s="23"/>
      <c r="Q35" s="23">
        <v>0</v>
      </c>
      <c r="R35" s="23">
        <v>0</v>
      </c>
      <c r="S35" s="23">
        <v>0</v>
      </c>
      <c r="T35" s="23">
        <v>5.2999999999999999E-2</v>
      </c>
      <c r="U35" s="23">
        <v>0</v>
      </c>
      <c r="V35" s="23">
        <v>7.46E-2</v>
      </c>
      <c r="W35" s="23">
        <v>0</v>
      </c>
      <c r="X35" s="23">
        <v>0</v>
      </c>
      <c r="Y35" s="23">
        <v>0</v>
      </c>
    </row>
    <row r="36" spans="1:25" x14ac:dyDescent="0.25">
      <c r="A36" s="23" t="s">
        <v>123</v>
      </c>
      <c r="B36" s="23" t="s">
        <v>176</v>
      </c>
      <c r="C36" s="23" t="s">
        <v>191</v>
      </c>
      <c r="D36" s="23" t="s">
        <v>192</v>
      </c>
      <c r="E36" s="23"/>
      <c r="F36" s="23">
        <v>2.8687499999999999</v>
      </c>
      <c r="G36" s="23">
        <v>5</v>
      </c>
      <c r="H36" s="23">
        <v>14.34375</v>
      </c>
      <c r="I36" s="23">
        <v>11.475</v>
      </c>
      <c r="J36" s="23">
        <v>14.34374</v>
      </c>
      <c r="K36" s="23">
        <v>0</v>
      </c>
      <c r="L36" s="23"/>
      <c r="M36" s="23"/>
      <c r="N36" s="23">
        <v>2.464</v>
      </c>
      <c r="O36" s="23">
        <v>3.55</v>
      </c>
      <c r="P36" s="23"/>
      <c r="Q36" s="23">
        <v>2.464</v>
      </c>
      <c r="R36" s="23">
        <v>3.55</v>
      </c>
      <c r="S36" s="23">
        <v>0</v>
      </c>
      <c r="T36" s="23">
        <v>9.8070000000000004E-2</v>
      </c>
      <c r="U36" s="23">
        <v>0.13372999999999999</v>
      </c>
      <c r="V36" s="23">
        <v>7.46E-2</v>
      </c>
      <c r="W36" s="23">
        <v>0</v>
      </c>
      <c r="X36" s="23">
        <v>0</v>
      </c>
      <c r="Y36" s="23">
        <v>0</v>
      </c>
    </row>
    <row r="37" spans="1:25" x14ac:dyDescent="0.25">
      <c r="A37" s="23" t="s">
        <v>123</v>
      </c>
      <c r="B37" s="23" t="s">
        <v>176</v>
      </c>
      <c r="C37" s="23" t="s">
        <v>193</v>
      </c>
      <c r="D37" s="23" t="s">
        <v>194</v>
      </c>
      <c r="E37" s="23"/>
      <c r="F37" s="23">
        <v>2.0019999999999998</v>
      </c>
      <c r="G37" s="23">
        <v>0</v>
      </c>
      <c r="H37" s="23">
        <v>9.0459999999999994</v>
      </c>
      <c r="I37" s="23">
        <v>6.7850000000000001</v>
      </c>
      <c r="J37" s="23">
        <v>9.0459999999999994</v>
      </c>
      <c r="K37" s="23">
        <v>0</v>
      </c>
      <c r="L37" s="23"/>
      <c r="M37" s="23"/>
      <c r="N37" s="23">
        <v>2.3109999999999999</v>
      </c>
      <c r="O37" s="23">
        <v>3.4420000000000002</v>
      </c>
      <c r="P37" s="23"/>
      <c r="Q37" s="23">
        <v>0</v>
      </c>
      <c r="R37" s="23">
        <v>0</v>
      </c>
      <c r="S37" s="23">
        <v>0</v>
      </c>
      <c r="T37" s="23">
        <v>0.20599999999999999</v>
      </c>
      <c r="U37" s="23">
        <v>0</v>
      </c>
      <c r="V37" s="23">
        <v>7.46E-2</v>
      </c>
      <c r="W37" s="23">
        <v>0</v>
      </c>
      <c r="X37" s="23">
        <v>0</v>
      </c>
      <c r="Y37" s="23">
        <v>0</v>
      </c>
    </row>
    <row r="38" spans="1:25" x14ac:dyDescent="0.25">
      <c r="A38" s="23" t="s">
        <v>123</v>
      </c>
      <c r="B38" s="23" t="s">
        <v>176</v>
      </c>
      <c r="C38" s="23" t="s">
        <v>195</v>
      </c>
      <c r="D38" s="23" t="s">
        <v>196</v>
      </c>
      <c r="E38" s="23"/>
      <c r="F38" s="23">
        <v>3.7676500000000002</v>
      </c>
      <c r="G38" s="23">
        <v>14.71355</v>
      </c>
      <c r="H38" s="23">
        <v>15.312250000000001</v>
      </c>
      <c r="I38" s="23">
        <v>0</v>
      </c>
      <c r="J38" s="23">
        <v>15.312250000000001</v>
      </c>
      <c r="K38" s="23">
        <v>0</v>
      </c>
      <c r="L38" s="23"/>
      <c r="M38" s="23"/>
      <c r="N38" s="23">
        <v>2.4681999999999999</v>
      </c>
      <c r="O38" s="23">
        <v>3.6413000000000002</v>
      </c>
      <c r="P38" s="23"/>
      <c r="Q38" s="23">
        <v>2.4681999999999999</v>
      </c>
      <c r="R38" s="23">
        <v>0</v>
      </c>
      <c r="S38" s="23">
        <v>0</v>
      </c>
      <c r="T38" s="23">
        <v>0</v>
      </c>
      <c r="U38" s="23">
        <v>0</v>
      </c>
      <c r="V38" s="23">
        <v>7.46E-2</v>
      </c>
      <c r="W38" s="23">
        <v>0</v>
      </c>
      <c r="X38" s="23">
        <v>0</v>
      </c>
      <c r="Y38" s="23">
        <v>0</v>
      </c>
    </row>
    <row r="39" spans="1:25" x14ac:dyDescent="0.25">
      <c r="A39" s="23" t="s">
        <v>123</v>
      </c>
      <c r="B39" s="23" t="s">
        <v>176</v>
      </c>
      <c r="C39" s="23" t="s">
        <v>197</v>
      </c>
      <c r="D39" s="23" t="s">
        <v>198</v>
      </c>
      <c r="E39" s="23"/>
      <c r="F39" s="23">
        <v>5.3272000000000004</v>
      </c>
      <c r="G39" s="23">
        <v>13.327199999999999</v>
      </c>
      <c r="H39" s="23">
        <v>17.927199999999999</v>
      </c>
      <c r="I39" s="23">
        <v>16.022200000000002</v>
      </c>
      <c r="J39" s="23">
        <v>16.8</v>
      </c>
      <c r="K39" s="23">
        <v>0</v>
      </c>
      <c r="L39" s="23"/>
      <c r="M39" s="23"/>
      <c r="N39" s="23">
        <v>2.452</v>
      </c>
      <c r="O39" s="23">
        <v>3.4849999999999999</v>
      </c>
      <c r="P39" s="23"/>
      <c r="Q39" s="23">
        <v>0</v>
      </c>
      <c r="R39" s="23">
        <v>0</v>
      </c>
      <c r="S39" s="23">
        <v>0</v>
      </c>
      <c r="T39" s="23">
        <v>0.19570000000000001</v>
      </c>
      <c r="U39" s="23">
        <v>0</v>
      </c>
      <c r="V39" s="23">
        <v>7.46E-2</v>
      </c>
      <c r="W39" s="23">
        <v>0</v>
      </c>
      <c r="X39" s="23">
        <v>0</v>
      </c>
      <c r="Y39" s="23">
        <v>0</v>
      </c>
    </row>
    <row r="40" spans="1:25" x14ac:dyDescent="0.25">
      <c r="A40" s="23" t="s">
        <v>123</v>
      </c>
      <c r="B40" s="23" t="s">
        <v>176</v>
      </c>
      <c r="C40" s="23" t="s">
        <v>199</v>
      </c>
      <c r="D40" s="23" t="s">
        <v>200</v>
      </c>
      <c r="E40" s="23"/>
      <c r="F40" s="23">
        <v>1.3022100000000001</v>
      </c>
      <c r="G40" s="23">
        <v>6.9705500000000002</v>
      </c>
      <c r="H40" s="23">
        <v>14.645899999999999</v>
      </c>
      <c r="I40" s="23">
        <v>0</v>
      </c>
      <c r="J40" s="23">
        <v>14.645899999999999</v>
      </c>
      <c r="K40" s="23">
        <v>0</v>
      </c>
      <c r="L40" s="23"/>
      <c r="M40" s="23"/>
      <c r="N40" s="23">
        <v>2.4011999999999998</v>
      </c>
      <c r="O40" s="23">
        <v>3.6187</v>
      </c>
      <c r="P40" s="23"/>
      <c r="Q40" s="23">
        <v>2.4011999999999998</v>
      </c>
      <c r="R40" s="23">
        <v>0</v>
      </c>
      <c r="S40" s="23">
        <v>0</v>
      </c>
      <c r="T40" s="23">
        <v>0.53961999999999999</v>
      </c>
      <c r="U40" s="23">
        <v>0</v>
      </c>
      <c r="V40" s="23">
        <v>7.46E-2</v>
      </c>
      <c r="W40" s="23">
        <v>0</v>
      </c>
      <c r="X40" s="23">
        <v>0</v>
      </c>
      <c r="Y40" s="23">
        <v>0</v>
      </c>
    </row>
    <row r="41" spans="1:25" x14ac:dyDescent="0.25">
      <c r="A41" s="23" t="s">
        <v>123</v>
      </c>
      <c r="B41" s="23" t="s">
        <v>176</v>
      </c>
      <c r="C41" s="23" t="s">
        <v>201</v>
      </c>
      <c r="D41" s="23" t="s">
        <v>202</v>
      </c>
      <c r="E41" s="23"/>
      <c r="F41" s="23">
        <v>2.7443</v>
      </c>
      <c r="G41" s="23">
        <v>4.5166000000000004</v>
      </c>
      <c r="H41" s="23">
        <v>8.2739999999999991</v>
      </c>
      <c r="I41" s="23">
        <v>6.2054999999999998</v>
      </c>
      <c r="J41" s="23">
        <v>8.2739999999999991</v>
      </c>
      <c r="K41" s="23">
        <v>0</v>
      </c>
      <c r="L41" s="23"/>
      <c r="M41" s="23"/>
      <c r="N41" s="23">
        <v>2.3683000000000001</v>
      </c>
      <c r="O41" s="23">
        <v>3.4996999999999998</v>
      </c>
      <c r="P41" s="23"/>
      <c r="Q41" s="23">
        <v>0</v>
      </c>
      <c r="R41" s="23">
        <v>0</v>
      </c>
      <c r="S41" s="23">
        <v>0</v>
      </c>
      <c r="T41" s="23">
        <v>0.1177</v>
      </c>
      <c r="U41" s="23">
        <v>0</v>
      </c>
      <c r="V41" s="23">
        <v>7.46E-2</v>
      </c>
      <c r="W41" s="23">
        <v>0</v>
      </c>
      <c r="X41" s="23">
        <v>0</v>
      </c>
      <c r="Y41" s="23">
        <v>0</v>
      </c>
    </row>
    <row r="42" spans="1:25" x14ac:dyDescent="0.25">
      <c r="A42" s="23" t="s">
        <v>123</v>
      </c>
      <c r="B42" s="23" t="s">
        <v>176</v>
      </c>
      <c r="C42" s="23" t="s">
        <v>203</v>
      </c>
      <c r="D42" s="23" t="s">
        <v>204</v>
      </c>
      <c r="E42" s="23"/>
      <c r="F42" s="23">
        <v>2.855</v>
      </c>
      <c r="G42" s="23">
        <v>5.0880000000000001</v>
      </c>
      <c r="H42" s="23">
        <v>8.0370000000000008</v>
      </c>
      <c r="I42" s="23">
        <v>6.0278</v>
      </c>
      <c r="J42" s="23">
        <v>8.0370000000000008</v>
      </c>
      <c r="K42" s="23">
        <v>0</v>
      </c>
      <c r="L42" s="23"/>
      <c r="M42" s="23"/>
      <c r="N42" s="23">
        <v>2.4228000000000001</v>
      </c>
      <c r="O42" s="23">
        <v>3.6787999999999998</v>
      </c>
      <c r="P42" s="23"/>
      <c r="Q42" s="23">
        <v>0</v>
      </c>
      <c r="R42" s="23">
        <v>0</v>
      </c>
      <c r="S42" s="23">
        <v>0</v>
      </c>
      <c r="T42" s="23">
        <v>0.1222</v>
      </c>
      <c r="U42" s="23">
        <v>0</v>
      </c>
      <c r="V42" s="23">
        <v>7.46E-2</v>
      </c>
      <c r="W42" s="23">
        <v>0</v>
      </c>
      <c r="X42" s="23">
        <v>0</v>
      </c>
      <c r="Y42" s="23">
        <v>0</v>
      </c>
    </row>
    <row r="43" spans="1:25" x14ac:dyDescent="0.25">
      <c r="A43" s="23" t="s">
        <v>123</v>
      </c>
      <c r="B43" s="23" t="s">
        <v>176</v>
      </c>
      <c r="C43" s="23" t="s">
        <v>205</v>
      </c>
      <c r="D43" s="23" t="s">
        <v>206</v>
      </c>
      <c r="E43" s="23"/>
      <c r="F43" s="23">
        <v>7.4</v>
      </c>
      <c r="G43" s="23">
        <v>18</v>
      </c>
      <c r="H43" s="23">
        <v>21.5</v>
      </c>
      <c r="I43" s="23">
        <v>0</v>
      </c>
      <c r="J43" s="23">
        <v>0</v>
      </c>
      <c r="K43" s="23">
        <v>0</v>
      </c>
      <c r="L43" s="23"/>
      <c r="M43" s="23"/>
      <c r="N43" s="23">
        <v>2.4643600000000001</v>
      </c>
      <c r="O43" s="23">
        <v>3.5337999999999998</v>
      </c>
      <c r="P43" s="23"/>
      <c r="Q43" s="23">
        <v>2.4643600000000001</v>
      </c>
      <c r="R43" s="23">
        <v>3.5337999999999998</v>
      </c>
      <c r="S43" s="23">
        <v>0</v>
      </c>
      <c r="T43" s="23">
        <v>0.53979999999999995</v>
      </c>
      <c r="U43" s="23">
        <v>0</v>
      </c>
      <c r="V43" s="23">
        <v>7.46E-2</v>
      </c>
      <c r="W43" s="23">
        <v>0</v>
      </c>
      <c r="X43" s="23">
        <v>0</v>
      </c>
      <c r="Y43" s="23">
        <v>0</v>
      </c>
    </row>
    <row r="44" spans="1:25" x14ac:dyDescent="0.25">
      <c r="A44" s="23" t="s">
        <v>123</v>
      </c>
      <c r="B44" s="23" t="s">
        <v>176</v>
      </c>
      <c r="C44" s="23" t="s">
        <v>207</v>
      </c>
      <c r="D44" s="23" t="s">
        <v>208</v>
      </c>
      <c r="E44" s="23"/>
      <c r="F44" s="23">
        <v>5.3491</v>
      </c>
      <c r="G44" s="23">
        <v>18.672699999999999</v>
      </c>
      <c r="H44" s="23">
        <v>17.497499999999999</v>
      </c>
      <c r="I44" s="23">
        <v>0</v>
      </c>
      <c r="J44" s="23">
        <v>17.497499999999999</v>
      </c>
      <c r="K44" s="23">
        <v>0</v>
      </c>
      <c r="L44" s="23"/>
      <c r="M44" s="23"/>
      <c r="N44" s="23">
        <v>2.4102000000000001</v>
      </c>
      <c r="O44" s="23">
        <v>3.6625999999999999</v>
      </c>
      <c r="P44" s="23"/>
      <c r="Q44" s="23">
        <v>2.4102000000000001</v>
      </c>
      <c r="R44" s="23">
        <v>3.6625999999999999</v>
      </c>
      <c r="S44" s="23">
        <v>0</v>
      </c>
      <c r="T44" s="23">
        <v>0.1241</v>
      </c>
      <c r="U44" s="23">
        <v>7.46E-2</v>
      </c>
      <c r="V44" s="23">
        <v>0</v>
      </c>
      <c r="W44" s="23">
        <v>0</v>
      </c>
      <c r="X44" s="23">
        <v>0</v>
      </c>
      <c r="Y44" s="23">
        <v>0</v>
      </c>
    </row>
    <row r="45" spans="1:25" x14ac:dyDescent="0.25">
      <c r="A45" s="23" t="s">
        <v>123</v>
      </c>
      <c r="B45" s="23" t="s">
        <v>176</v>
      </c>
      <c r="C45" s="23" t="s">
        <v>209</v>
      </c>
      <c r="D45" s="23" t="s">
        <v>210</v>
      </c>
      <c r="E45" s="23"/>
      <c r="F45" s="23">
        <v>3.8742130000000001</v>
      </c>
      <c r="G45" s="23">
        <v>10.868138999999999</v>
      </c>
      <c r="H45" s="23">
        <v>8.7330330000000007</v>
      </c>
      <c r="I45" s="23">
        <v>0</v>
      </c>
      <c r="J45" s="23">
        <v>8.7330330000000007</v>
      </c>
      <c r="K45" s="23">
        <v>0</v>
      </c>
      <c r="L45" s="23"/>
      <c r="M45" s="23"/>
      <c r="N45" s="23">
        <v>2.4080409999999999</v>
      </c>
      <c r="O45" s="23">
        <v>3.4257</v>
      </c>
      <c r="P45" s="23"/>
      <c r="Q45" s="23">
        <v>2.4080409999999999</v>
      </c>
      <c r="R45" s="23">
        <v>3.4257</v>
      </c>
      <c r="S45" s="23">
        <v>0</v>
      </c>
      <c r="T45" s="23">
        <v>0.108915</v>
      </c>
      <c r="U45" s="23">
        <v>0</v>
      </c>
      <c r="V45" s="23">
        <v>7.46E-2</v>
      </c>
      <c r="W45" s="23">
        <v>0</v>
      </c>
      <c r="X45" s="23">
        <v>0</v>
      </c>
      <c r="Y45" s="23">
        <v>0</v>
      </c>
    </row>
    <row r="46" spans="1:25" x14ac:dyDescent="0.25">
      <c r="A46" s="23" t="s">
        <v>123</v>
      </c>
      <c r="B46" s="23" t="s">
        <v>176</v>
      </c>
      <c r="C46" s="23" t="s">
        <v>211</v>
      </c>
      <c r="D46" s="23" t="s">
        <v>212</v>
      </c>
      <c r="E46" s="23"/>
      <c r="F46" s="23">
        <v>6.4751799999999999</v>
      </c>
      <c r="G46" s="23">
        <v>11.925179999999999</v>
      </c>
      <c r="H46" s="23">
        <v>11.175179999999999</v>
      </c>
      <c r="I46" s="23">
        <v>0</v>
      </c>
      <c r="J46" s="23">
        <v>11.175179999999999</v>
      </c>
      <c r="K46" s="23">
        <v>0</v>
      </c>
      <c r="L46" s="23"/>
      <c r="M46" s="23"/>
      <c r="N46" s="23">
        <v>2.4615</v>
      </c>
      <c r="O46" s="23">
        <v>3.8046000000000002</v>
      </c>
      <c r="P46" s="23"/>
      <c r="Q46" s="23">
        <v>2.4615</v>
      </c>
      <c r="R46" s="23">
        <v>3.8046000000000002</v>
      </c>
      <c r="S46" s="23">
        <v>0</v>
      </c>
      <c r="T46" s="23">
        <v>0</v>
      </c>
      <c r="U46" s="23">
        <v>6.1429999999999998E-2</v>
      </c>
      <c r="V46" s="23">
        <v>7.46E-2</v>
      </c>
      <c r="W46" s="23">
        <v>0</v>
      </c>
      <c r="X46" s="23">
        <v>0</v>
      </c>
      <c r="Y46" s="23">
        <v>0</v>
      </c>
    </row>
    <row r="47" spans="1:25" x14ac:dyDescent="0.25">
      <c r="A47" s="23" t="s">
        <v>123</v>
      </c>
      <c r="B47" s="23" t="s">
        <v>176</v>
      </c>
      <c r="C47" s="23" t="s">
        <v>213</v>
      </c>
      <c r="D47" s="23" t="s">
        <v>214</v>
      </c>
      <c r="E47" s="23"/>
      <c r="F47" s="23">
        <v>4.0750000000000002</v>
      </c>
      <c r="G47" s="23">
        <v>8.5609000000000002</v>
      </c>
      <c r="H47" s="23">
        <v>13.581</v>
      </c>
      <c r="I47" s="23">
        <v>0</v>
      </c>
      <c r="J47" s="23">
        <v>13.581</v>
      </c>
      <c r="K47" s="23">
        <v>0</v>
      </c>
      <c r="L47" s="23"/>
      <c r="M47" s="23"/>
      <c r="N47" s="23">
        <v>2.4542299999999999</v>
      </c>
      <c r="O47" s="23">
        <v>3.6802700000000002</v>
      </c>
      <c r="P47" s="23"/>
      <c r="Q47" s="23">
        <v>2.4542299999999999</v>
      </c>
      <c r="R47" s="23">
        <v>3.6802700000000002</v>
      </c>
      <c r="S47" s="23">
        <v>0</v>
      </c>
      <c r="T47" s="23">
        <v>5.1909999999999998E-2</v>
      </c>
      <c r="U47" s="23">
        <v>0</v>
      </c>
      <c r="V47" s="23">
        <v>7.46E-2</v>
      </c>
      <c r="W47" s="23">
        <v>0</v>
      </c>
      <c r="X47" s="23">
        <v>0</v>
      </c>
      <c r="Y47" s="23">
        <v>0</v>
      </c>
    </row>
    <row r="48" spans="1:25" x14ac:dyDescent="0.25">
      <c r="A48" s="23" t="s">
        <v>123</v>
      </c>
      <c r="B48" s="23" t="s">
        <v>176</v>
      </c>
      <c r="C48" s="23" t="s">
        <v>215</v>
      </c>
      <c r="D48" s="23" t="s">
        <v>216</v>
      </c>
      <c r="E48" s="23"/>
      <c r="F48" s="23">
        <v>2.4977</v>
      </c>
      <c r="G48" s="23">
        <v>0</v>
      </c>
      <c r="H48" s="23">
        <v>7.335</v>
      </c>
      <c r="I48" s="23">
        <v>0</v>
      </c>
      <c r="J48" s="23">
        <v>0</v>
      </c>
      <c r="K48" s="23">
        <v>0</v>
      </c>
      <c r="L48" s="23"/>
      <c r="M48" s="23"/>
      <c r="N48" s="23">
        <v>2.375</v>
      </c>
      <c r="O48" s="23">
        <v>3.4874999999999998</v>
      </c>
      <c r="P48" s="23"/>
      <c r="Q48" s="23">
        <v>0</v>
      </c>
      <c r="R48" s="23">
        <v>0</v>
      </c>
      <c r="S48" s="23">
        <v>0</v>
      </c>
      <c r="T48" s="23">
        <v>0.313</v>
      </c>
      <c r="U48" s="23">
        <v>0</v>
      </c>
      <c r="V48" s="23">
        <v>7.46E-2</v>
      </c>
      <c r="W48" s="23">
        <v>1.6799999999999999E-2</v>
      </c>
      <c r="X48" s="23">
        <v>0</v>
      </c>
      <c r="Y48" s="23">
        <v>0</v>
      </c>
    </row>
    <row r="49" spans="1:25" x14ac:dyDescent="0.25">
      <c r="A49" s="23" t="s">
        <v>123</v>
      </c>
      <c r="B49" s="23" t="s">
        <v>176</v>
      </c>
      <c r="C49" s="23" t="s">
        <v>217</v>
      </c>
      <c r="D49" s="23" t="s">
        <v>218</v>
      </c>
      <c r="E49" s="23"/>
      <c r="F49" s="23">
        <v>3.1751689999999999</v>
      </c>
      <c r="G49" s="23">
        <v>13.280424</v>
      </c>
      <c r="H49" s="23">
        <v>15.083266</v>
      </c>
      <c r="I49" s="23">
        <v>0</v>
      </c>
      <c r="J49" s="23">
        <v>15.083266</v>
      </c>
      <c r="K49" s="23">
        <v>0</v>
      </c>
      <c r="L49" s="23"/>
      <c r="M49" s="23"/>
      <c r="N49" s="23">
        <v>2.3219340000000002</v>
      </c>
      <c r="O49" s="23">
        <v>2.93547</v>
      </c>
      <c r="P49" s="23"/>
      <c r="Q49" s="23">
        <v>0</v>
      </c>
      <c r="R49" s="23">
        <v>0</v>
      </c>
      <c r="S49" s="23">
        <v>0</v>
      </c>
      <c r="T49" s="23">
        <v>3.9481000000000002E-2</v>
      </c>
      <c r="U49" s="23">
        <v>0</v>
      </c>
      <c r="V49" s="23">
        <v>7.46E-2</v>
      </c>
      <c r="W49" s="23">
        <v>0</v>
      </c>
      <c r="X49" s="23">
        <v>0</v>
      </c>
      <c r="Y49" s="23">
        <v>0</v>
      </c>
    </row>
    <row r="50" spans="1:25" x14ac:dyDescent="0.25">
      <c r="A50" s="23" t="s">
        <v>123</v>
      </c>
      <c r="B50" s="23" t="s">
        <v>176</v>
      </c>
      <c r="C50" s="23" t="s">
        <v>219</v>
      </c>
      <c r="D50" s="23" t="s">
        <v>220</v>
      </c>
      <c r="E50" s="23"/>
      <c r="F50" s="23">
        <v>5.2549999999999999</v>
      </c>
      <c r="G50" s="23">
        <v>14.984999999999999</v>
      </c>
      <c r="H50" s="23">
        <v>21.044</v>
      </c>
      <c r="I50" s="23">
        <v>15.554</v>
      </c>
      <c r="J50" s="23">
        <v>21.044</v>
      </c>
      <c r="K50" s="23">
        <v>0</v>
      </c>
      <c r="L50" s="23"/>
      <c r="M50" s="23"/>
      <c r="N50" s="23">
        <v>2.411</v>
      </c>
      <c r="O50" s="23">
        <v>3.5350000000000001</v>
      </c>
      <c r="P50" s="23"/>
      <c r="Q50" s="23">
        <v>0</v>
      </c>
      <c r="R50" s="23">
        <v>0</v>
      </c>
      <c r="S50" s="23">
        <v>0</v>
      </c>
      <c r="T50" s="23">
        <v>0.20499999999999999</v>
      </c>
      <c r="U50" s="23">
        <v>0</v>
      </c>
      <c r="V50" s="23">
        <v>7.46E-2</v>
      </c>
      <c r="W50" s="23">
        <v>0</v>
      </c>
      <c r="X50" s="23">
        <v>0</v>
      </c>
      <c r="Y50" s="23">
        <v>0</v>
      </c>
    </row>
    <row r="51" spans="1:25" x14ac:dyDescent="0.25">
      <c r="A51" s="23" t="s">
        <v>123</v>
      </c>
      <c r="B51" s="23" t="s">
        <v>176</v>
      </c>
      <c r="C51" s="23" t="s">
        <v>221</v>
      </c>
      <c r="D51" s="23" t="s">
        <v>222</v>
      </c>
      <c r="E51" s="23"/>
      <c r="F51" s="23">
        <v>2.7595999999999998</v>
      </c>
      <c r="G51" s="23">
        <v>5.6696</v>
      </c>
      <c r="H51" s="23">
        <v>5.7775999999999996</v>
      </c>
      <c r="I51" s="23">
        <v>0</v>
      </c>
      <c r="J51" s="23">
        <v>5.7775999999999996</v>
      </c>
      <c r="K51" s="23">
        <v>0</v>
      </c>
      <c r="L51" s="23"/>
      <c r="M51" s="23"/>
      <c r="N51" s="23">
        <v>2.2919999999999998</v>
      </c>
      <c r="O51" s="23">
        <v>3.5230000000000001</v>
      </c>
      <c r="P51" s="23"/>
      <c r="Q51" s="23">
        <v>0</v>
      </c>
      <c r="R51" s="23">
        <v>0</v>
      </c>
      <c r="S51" s="23">
        <v>0</v>
      </c>
      <c r="T51" s="23">
        <v>6.93E-2</v>
      </c>
      <c r="U51" s="23">
        <v>0</v>
      </c>
      <c r="V51" s="23">
        <v>7.46E-2</v>
      </c>
      <c r="W51" s="23">
        <v>0</v>
      </c>
      <c r="X51" s="23">
        <v>0</v>
      </c>
      <c r="Y51" s="23">
        <v>0</v>
      </c>
    </row>
    <row r="52" spans="1:25" x14ac:dyDescent="0.25">
      <c r="A52" s="23" t="s">
        <v>123</v>
      </c>
      <c r="B52" s="23" t="s">
        <v>176</v>
      </c>
      <c r="C52" s="23" t="s">
        <v>223</v>
      </c>
      <c r="D52" s="23" t="s">
        <v>224</v>
      </c>
      <c r="E52" s="23"/>
      <c r="F52" s="23">
        <v>4.5236000000000001</v>
      </c>
      <c r="G52" s="23">
        <v>17.5611</v>
      </c>
      <c r="H52" s="23">
        <v>19.731200000000001</v>
      </c>
      <c r="I52" s="23">
        <v>0</v>
      </c>
      <c r="J52" s="23">
        <v>0</v>
      </c>
      <c r="K52" s="23">
        <v>0</v>
      </c>
      <c r="L52" s="23"/>
      <c r="M52" s="23"/>
      <c r="N52" s="23">
        <v>2.3639999999999999</v>
      </c>
      <c r="O52" s="23">
        <v>3.9220000000000002</v>
      </c>
      <c r="P52" s="23"/>
      <c r="Q52" s="23">
        <v>0</v>
      </c>
      <c r="R52" s="23">
        <v>0</v>
      </c>
      <c r="S52" s="23">
        <v>0</v>
      </c>
      <c r="T52" s="23">
        <v>0.5585</v>
      </c>
      <c r="U52" s="23">
        <v>0</v>
      </c>
      <c r="V52" s="23">
        <v>7.46E-2</v>
      </c>
      <c r="W52" s="23">
        <v>0</v>
      </c>
      <c r="X52" s="23">
        <v>0</v>
      </c>
      <c r="Y52" s="23">
        <v>0</v>
      </c>
    </row>
    <row r="53" spans="1:25" x14ac:dyDescent="0.25">
      <c r="A53" s="23" t="s">
        <v>123</v>
      </c>
      <c r="B53" s="23" t="s">
        <v>176</v>
      </c>
      <c r="C53" s="23" t="s">
        <v>225</v>
      </c>
      <c r="D53" s="23" t="s">
        <v>226</v>
      </c>
      <c r="E53" s="23"/>
      <c r="F53" s="23">
        <v>2.97</v>
      </c>
      <c r="G53" s="23">
        <v>12.8</v>
      </c>
      <c r="H53" s="23">
        <v>6.7</v>
      </c>
      <c r="I53" s="23">
        <v>0</v>
      </c>
      <c r="J53" s="23">
        <v>6.7</v>
      </c>
      <c r="K53" s="23">
        <v>0</v>
      </c>
      <c r="L53" s="23"/>
      <c r="M53" s="23"/>
      <c r="N53" s="23">
        <v>2.4064000000000001</v>
      </c>
      <c r="O53" s="23">
        <v>3.5541</v>
      </c>
      <c r="P53" s="23"/>
      <c r="Q53" s="23">
        <v>0</v>
      </c>
      <c r="R53" s="23">
        <v>0</v>
      </c>
      <c r="S53" s="23">
        <v>0</v>
      </c>
      <c r="T53" s="23">
        <v>0</v>
      </c>
      <c r="U53" s="23">
        <v>2.52E-2</v>
      </c>
      <c r="V53" s="23">
        <v>7.46E-2</v>
      </c>
      <c r="W53" s="23">
        <v>0</v>
      </c>
      <c r="X53" s="23">
        <v>0</v>
      </c>
      <c r="Y53" s="23">
        <v>0</v>
      </c>
    </row>
    <row r="54" spans="1:25" x14ac:dyDescent="0.25">
      <c r="A54" s="23" t="s">
        <v>123</v>
      </c>
      <c r="B54" s="23" t="s">
        <v>176</v>
      </c>
      <c r="C54" s="23" t="s">
        <v>227</v>
      </c>
      <c r="D54" s="23" t="s">
        <v>228</v>
      </c>
      <c r="E54" s="23"/>
      <c r="F54" s="23">
        <v>2.4544000000000001</v>
      </c>
      <c r="G54" s="23">
        <v>8.8230000000000004</v>
      </c>
      <c r="H54" s="23">
        <v>12.2719</v>
      </c>
      <c r="I54" s="23">
        <v>0</v>
      </c>
      <c r="J54" s="23">
        <v>12.2719</v>
      </c>
      <c r="K54" s="23">
        <v>0</v>
      </c>
      <c r="L54" s="23"/>
      <c r="M54" s="23"/>
      <c r="N54" s="23">
        <v>2.2847</v>
      </c>
      <c r="O54" s="23">
        <v>3.5135000000000001</v>
      </c>
      <c r="P54" s="23"/>
      <c r="Q54" s="23">
        <v>2.2847</v>
      </c>
      <c r="R54" s="23">
        <v>3.5135000000000001</v>
      </c>
      <c r="S54" s="23">
        <v>0</v>
      </c>
      <c r="T54" s="23">
        <v>0.32690000000000002</v>
      </c>
      <c r="U54" s="23">
        <v>0</v>
      </c>
      <c r="V54" s="23">
        <v>7.46E-2</v>
      </c>
      <c r="W54" s="23">
        <v>1.5100000000000001E-2</v>
      </c>
      <c r="X54" s="23">
        <v>0</v>
      </c>
      <c r="Y54" s="23">
        <v>0</v>
      </c>
    </row>
    <row r="55" spans="1:25" x14ac:dyDescent="0.25">
      <c r="A55" s="23" t="s">
        <v>123</v>
      </c>
      <c r="B55" s="23" t="s">
        <v>176</v>
      </c>
      <c r="C55" s="23" t="s">
        <v>229</v>
      </c>
      <c r="D55" s="23" t="s">
        <v>230</v>
      </c>
      <c r="E55" s="23"/>
      <c r="F55" s="23">
        <v>4.7484000000000002</v>
      </c>
      <c r="G55" s="23">
        <v>26.626999999999999</v>
      </c>
      <c r="H55" s="23">
        <v>8.7576000000000001</v>
      </c>
      <c r="I55" s="23">
        <v>0</v>
      </c>
      <c r="J55" s="23">
        <v>0</v>
      </c>
      <c r="K55" s="23">
        <v>0</v>
      </c>
      <c r="L55" s="23"/>
      <c r="M55" s="23"/>
      <c r="N55" s="23">
        <v>2.4828999999999999</v>
      </c>
      <c r="O55" s="23">
        <v>3.4763000000000002</v>
      </c>
      <c r="P55" s="23"/>
      <c r="Q55" s="23">
        <v>2.4828999999999999</v>
      </c>
      <c r="R55" s="23">
        <v>3.4763000000000002</v>
      </c>
      <c r="S55" s="23">
        <v>0</v>
      </c>
      <c r="T55" s="23">
        <v>0.14530000000000001</v>
      </c>
      <c r="U55" s="23">
        <v>0</v>
      </c>
      <c r="V55" s="23">
        <v>7.46E-2</v>
      </c>
      <c r="W55" s="23">
        <v>0</v>
      </c>
      <c r="X55" s="23">
        <v>0</v>
      </c>
      <c r="Y55" s="23">
        <v>0</v>
      </c>
    </row>
    <row r="56" spans="1:25" x14ac:dyDescent="0.25">
      <c r="A56" s="23" t="s">
        <v>123</v>
      </c>
      <c r="B56" s="23" t="s">
        <v>176</v>
      </c>
      <c r="C56" s="23" t="s">
        <v>231</v>
      </c>
      <c r="D56" s="23" t="s">
        <v>232</v>
      </c>
      <c r="E56" s="23"/>
      <c r="F56" s="23">
        <v>4.8539000000000003</v>
      </c>
      <c r="G56" s="23">
        <v>18.694900000000001</v>
      </c>
      <c r="H56" s="23">
        <v>21.3535</v>
      </c>
      <c r="I56" s="23">
        <v>16.231000000000002</v>
      </c>
      <c r="J56" s="23">
        <v>21.3535</v>
      </c>
      <c r="K56" s="23">
        <v>0</v>
      </c>
      <c r="L56" s="23"/>
      <c r="M56" s="23"/>
      <c r="N56" s="23">
        <v>2.4638</v>
      </c>
      <c r="O56" s="23">
        <v>3.641</v>
      </c>
      <c r="P56" s="23"/>
      <c r="Q56" s="23">
        <v>2.4638</v>
      </c>
      <c r="R56" s="23">
        <v>3.641</v>
      </c>
      <c r="S56" s="23">
        <v>0</v>
      </c>
      <c r="T56" s="23">
        <v>0.2908</v>
      </c>
      <c r="U56" s="23">
        <v>0</v>
      </c>
      <c r="V56" s="23">
        <v>7.46E-2</v>
      </c>
      <c r="W56" s="23">
        <v>0</v>
      </c>
      <c r="X56" s="23">
        <v>0</v>
      </c>
      <c r="Y56" s="23">
        <v>0</v>
      </c>
    </row>
    <row r="57" spans="1:25" x14ac:dyDescent="0.25">
      <c r="A57" s="23" t="s">
        <v>123</v>
      </c>
      <c r="B57" s="23" t="s">
        <v>176</v>
      </c>
      <c r="C57" s="23" t="s">
        <v>233</v>
      </c>
      <c r="D57" s="23" t="s">
        <v>234</v>
      </c>
      <c r="E57" s="23"/>
      <c r="F57" s="23">
        <v>2.8102999999999998</v>
      </c>
      <c r="G57" s="23">
        <v>8.3178000000000001</v>
      </c>
      <c r="H57" s="23">
        <v>10.0054</v>
      </c>
      <c r="I57" s="23">
        <v>0</v>
      </c>
      <c r="J57" s="23">
        <v>10.0054</v>
      </c>
      <c r="K57" s="23">
        <v>0</v>
      </c>
      <c r="L57" s="23"/>
      <c r="M57" s="23"/>
      <c r="N57" s="23">
        <v>2.3923000000000001</v>
      </c>
      <c r="O57" s="23">
        <v>3.5061</v>
      </c>
      <c r="P57" s="23"/>
      <c r="Q57" s="23">
        <v>2.3923000000000001</v>
      </c>
      <c r="R57" s="23">
        <v>3.5061</v>
      </c>
      <c r="S57" s="23">
        <v>0</v>
      </c>
      <c r="T57" s="23">
        <v>0.38390000000000002</v>
      </c>
      <c r="U57" s="23">
        <v>0</v>
      </c>
      <c r="V57" s="23">
        <v>7.46E-2</v>
      </c>
      <c r="W57" s="23">
        <v>0</v>
      </c>
      <c r="X57" s="23">
        <v>0</v>
      </c>
      <c r="Y57" s="23">
        <v>0</v>
      </c>
    </row>
    <row r="58" spans="1:25" x14ac:dyDescent="0.25">
      <c r="A58" s="23" t="s">
        <v>123</v>
      </c>
      <c r="B58" s="23" t="s">
        <v>176</v>
      </c>
      <c r="C58" s="23" t="s">
        <v>235</v>
      </c>
      <c r="D58" s="23" t="s">
        <v>236</v>
      </c>
      <c r="E58" s="23"/>
      <c r="F58" s="23">
        <v>4.1063999999999998</v>
      </c>
      <c r="G58" s="23">
        <v>8.3772000000000002</v>
      </c>
      <c r="H58" s="23">
        <v>8.8640000000000008</v>
      </c>
      <c r="I58" s="23">
        <v>6.8232999999999997</v>
      </c>
      <c r="J58" s="23">
        <v>0</v>
      </c>
      <c r="K58" s="23">
        <v>0</v>
      </c>
      <c r="L58" s="23"/>
      <c r="M58" s="23"/>
      <c r="N58" s="23">
        <v>2.4100999999999999</v>
      </c>
      <c r="O58" s="23">
        <v>3.625</v>
      </c>
      <c r="P58" s="23"/>
      <c r="Q58" s="23">
        <v>2.4100999999999999</v>
      </c>
      <c r="R58" s="23">
        <v>3.625</v>
      </c>
      <c r="S58" s="23">
        <v>0</v>
      </c>
      <c r="T58" s="23">
        <v>9.8570000000000005E-2</v>
      </c>
      <c r="U58" s="23">
        <v>0</v>
      </c>
      <c r="V58" s="23">
        <v>7.46E-2</v>
      </c>
      <c r="W58" s="23">
        <v>0</v>
      </c>
      <c r="X58" s="23">
        <v>0</v>
      </c>
      <c r="Y58" s="23">
        <v>0</v>
      </c>
    </row>
    <row r="59" spans="1:25" x14ac:dyDescent="0.25">
      <c r="A59" s="23" t="s">
        <v>123</v>
      </c>
      <c r="B59" s="23" t="s">
        <v>176</v>
      </c>
      <c r="C59" s="23" t="s">
        <v>237</v>
      </c>
      <c r="D59" s="23" t="s">
        <v>238</v>
      </c>
      <c r="E59" s="23"/>
      <c r="F59" s="23">
        <v>6.4715999999999996</v>
      </c>
      <c r="G59" s="23">
        <v>9.4430999999999994</v>
      </c>
      <c r="H59" s="23">
        <v>15.042899999999999</v>
      </c>
      <c r="I59" s="23">
        <v>0</v>
      </c>
      <c r="J59" s="23">
        <v>15.042899999999999</v>
      </c>
      <c r="K59" s="23">
        <v>0</v>
      </c>
      <c r="L59" s="23"/>
      <c r="M59" s="23"/>
      <c r="N59" s="23">
        <v>2.3007</v>
      </c>
      <c r="O59" s="23">
        <v>3.5474999999999999</v>
      </c>
      <c r="P59" s="23"/>
      <c r="Q59" s="23">
        <v>0</v>
      </c>
      <c r="R59" s="23">
        <v>0</v>
      </c>
      <c r="S59" s="23">
        <v>0</v>
      </c>
      <c r="T59" s="23">
        <v>0.4919</v>
      </c>
      <c r="U59" s="23">
        <v>0</v>
      </c>
      <c r="V59" s="23">
        <v>7.46E-2</v>
      </c>
      <c r="W59" s="23">
        <v>0</v>
      </c>
      <c r="X59" s="23">
        <v>0</v>
      </c>
      <c r="Y59" s="23">
        <v>0</v>
      </c>
    </row>
    <row r="60" spans="1:25" x14ac:dyDescent="0.25">
      <c r="A60" s="23" t="s">
        <v>123</v>
      </c>
      <c r="B60" s="23" t="s">
        <v>176</v>
      </c>
      <c r="C60" s="23" t="s">
        <v>239</v>
      </c>
      <c r="D60" s="23" t="s">
        <v>240</v>
      </c>
      <c r="E60" s="23"/>
      <c r="F60" s="23">
        <v>4</v>
      </c>
      <c r="G60" s="23">
        <v>7.6</v>
      </c>
      <c r="H60" s="23">
        <v>13</v>
      </c>
      <c r="I60" s="23">
        <v>0</v>
      </c>
      <c r="J60" s="23">
        <v>13</v>
      </c>
      <c r="K60" s="23">
        <v>0</v>
      </c>
      <c r="L60" s="23"/>
      <c r="M60" s="23"/>
      <c r="N60" s="23">
        <v>2.6076000000000001</v>
      </c>
      <c r="O60" s="23">
        <v>3.8279999999999998</v>
      </c>
      <c r="P60" s="23"/>
      <c r="Q60" s="23">
        <v>0</v>
      </c>
      <c r="R60" s="23">
        <v>0</v>
      </c>
      <c r="S60" s="23">
        <v>0</v>
      </c>
      <c r="T60" s="23">
        <v>0.38240000000000002</v>
      </c>
      <c r="U60" s="23">
        <v>9.4500000000000001E-2</v>
      </c>
      <c r="V60" s="23">
        <v>7.46E-2</v>
      </c>
      <c r="W60" s="23">
        <v>0</v>
      </c>
      <c r="X60" s="23">
        <v>0</v>
      </c>
      <c r="Y60" s="23">
        <v>0</v>
      </c>
    </row>
    <row r="61" spans="1:25" x14ac:dyDescent="0.25">
      <c r="A61" s="23" t="s">
        <v>123</v>
      </c>
      <c r="B61" s="23" t="s">
        <v>176</v>
      </c>
      <c r="C61" s="23" t="s">
        <v>241</v>
      </c>
      <c r="D61" s="23" t="s">
        <v>242</v>
      </c>
      <c r="E61" s="23"/>
      <c r="F61" s="23">
        <v>3.1080000000000001</v>
      </c>
      <c r="G61" s="23">
        <v>3.1080000000000001</v>
      </c>
      <c r="H61" s="23">
        <v>17.854500000000002</v>
      </c>
      <c r="I61" s="23">
        <v>13.3909</v>
      </c>
      <c r="J61" s="23">
        <v>17.854500000000002</v>
      </c>
      <c r="K61" s="23">
        <v>0</v>
      </c>
      <c r="L61" s="23"/>
      <c r="M61" s="23"/>
      <c r="N61" s="23">
        <v>2.5638999999999998</v>
      </c>
      <c r="O61" s="23">
        <v>3.8984000000000001</v>
      </c>
      <c r="P61" s="23"/>
      <c r="Q61" s="23">
        <v>0</v>
      </c>
      <c r="R61" s="23">
        <v>0</v>
      </c>
      <c r="S61" s="23">
        <v>0</v>
      </c>
      <c r="T61" s="23">
        <v>1.0812999999999999</v>
      </c>
      <c r="U61" s="23">
        <v>0.2034</v>
      </c>
      <c r="V61" s="23">
        <v>7.46E-2</v>
      </c>
      <c r="W61" s="23">
        <v>0</v>
      </c>
      <c r="X61" s="23">
        <v>0</v>
      </c>
      <c r="Y61" s="23">
        <v>0</v>
      </c>
    </row>
    <row r="62" spans="1:25" x14ac:dyDescent="0.25">
      <c r="A62" s="23" t="s">
        <v>123</v>
      </c>
      <c r="B62" s="23" t="s">
        <v>176</v>
      </c>
      <c r="C62" s="23" t="s">
        <v>243</v>
      </c>
      <c r="D62" s="23" t="s">
        <v>244</v>
      </c>
      <c r="E62" s="23"/>
      <c r="F62" s="23">
        <v>5.0668100000000003</v>
      </c>
      <c r="G62" s="23">
        <v>10.89827</v>
      </c>
      <c r="H62" s="23">
        <v>15.096080000000001</v>
      </c>
      <c r="I62" s="23">
        <v>0</v>
      </c>
      <c r="J62" s="23">
        <v>15.096080000000001</v>
      </c>
      <c r="K62" s="23">
        <v>0</v>
      </c>
      <c r="L62" s="23"/>
      <c r="M62" s="23"/>
      <c r="N62" s="23">
        <v>2.4971999999999999</v>
      </c>
      <c r="O62" s="23">
        <v>3.6442999999999999</v>
      </c>
      <c r="P62" s="23"/>
      <c r="Q62" s="23">
        <v>0</v>
      </c>
      <c r="R62" s="23">
        <v>0</v>
      </c>
      <c r="S62" s="23">
        <v>0</v>
      </c>
      <c r="T62" s="23">
        <v>0.53469999999999995</v>
      </c>
      <c r="U62" s="23">
        <v>0</v>
      </c>
      <c r="V62" s="23">
        <v>7.46E-2</v>
      </c>
      <c r="W62" s="23">
        <v>0</v>
      </c>
      <c r="X62" s="23">
        <v>0</v>
      </c>
      <c r="Y62" s="23">
        <v>0</v>
      </c>
    </row>
    <row r="63" spans="1:25" x14ac:dyDescent="0.25">
      <c r="A63" s="23" t="s">
        <v>123</v>
      </c>
      <c r="B63" s="23" t="s">
        <v>176</v>
      </c>
      <c r="C63" s="23" t="s">
        <v>245</v>
      </c>
      <c r="D63" s="23" t="s">
        <v>246</v>
      </c>
      <c r="E63" s="23"/>
      <c r="F63" s="23">
        <v>4.3093000000000004</v>
      </c>
      <c r="G63" s="23">
        <v>4.3093000000000004</v>
      </c>
      <c r="H63" s="23">
        <v>8.6184999999999992</v>
      </c>
      <c r="I63" s="23">
        <v>0</v>
      </c>
      <c r="J63" s="23">
        <v>8.6184999999999992</v>
      </c>
      <c r="K63" s="23">
        <v>0</v>
      </c>
      <c r="L63" s="23"/>
      <c r="M63" s="23"/>
      <c r="N63" s="23">
        <v>2.4287999999999998</v>
      </c>
      <c r="O63" s="23">
        <v>3.5541</v>
      </c>
      <c r="P63" s="23"/>
      <c r="Q63" s="23">
        <v>2.4287999999999998</v>
      </c>
      <c r="R63" s="23">
        <v>3.5541</v>
      </c>
      <c r="S63" s="23">
        <v>0</v>
      </c>
      <c r="T63" s="23">
        <v>0.1008</v>
      </c>
      <c r="U63" s="23">
        <v>0</v>
      </c>
      <c r="V63" s="23">
        <v>7.46E-2</v>
      </c>
      <c r="W63" s="23">
        <v>0</v>
      </c>
      <c r="X63" s="23">
        <v>0</v>
      </c>
      <c r="Y63" s="23">
        <v>0</v>
      </c>
    </row>
    <row r="64" spans="1:25" x14ac:dyDescent="0.25">
      <c r="A64" s="23" t="s">
        <v>123</v>
      </c>
      <c r="B64" s="23" t="s">
        <v>176</v>
      </c>
      <c r="C64" s="23" t="s">
        <v>247</v>
      </c>
      <c r="D64" s="23" t="s">
        <v>248</v>
      </c>
      <c r="E64" s="23"/>
      <c r="F64" s="23">
        <v>5.9817</v>
      </c>
      <c r="G64" s="23">
        <v>13.4815</v>
      </c>
      <c r="H64" s="23">
        <v>16.1798</v>
      </c>
      <c r="I64" s="23">
        <v>0</v>
      </c>
      <c r="J64" s="23">
        <v>0</v>
      </c>
      <c r="K64" s="23">
        <v>0</v>
      </c>
      <c r="L64" s="23"/>
      <c r="M64" s="23"/>
      <c r="N64" s="23">
        <v>2.4824000000000002</v>
      </c>
      <c r="O64" s="23">
        <v>3.5863999999999998</v>
      </c>
      <c r="P64" s="23"/>
      <c r="Q64" s="23">
        <v>2.4824000000000002</v>
      </c>
      <c r="R64" s="23">
        <v>3.5863999999999998</v>
      </c>
      <c r="S64" s="23">
        <v>0</v>
      </c>
      <c r="T64" s="23">
        <v>0.54269999999999996</v>
      </c>
      <c r="U64" s="23">
        <v>0</v>
      </c>
      <c r="V64" s="23">
        <v>7.46E-2</v>
      </c>
      <c r="W64" s="23">
        <v>0</v>
      </c>
      <c r="X64" s="23">
        <v>0</v>
      </c>
      <c r="Y64" s="23">
        <v>0</v>
      </c>
    </row>
    <row r="65" spans="1:25" x14ac:dyDescent="0.25">
      <c r="A65" s="23" t="s">
        <v>123</v>
      </c>
      <c r="B65" s="23" t="s">
        <v>176</v>
      </c>
      <c r="C65" s="23" t="s">
        <v>249</v>
      </c>
      <c r="D65" s="23" t="s">
        <v>250</v>
      </c>
      <c r="E65" s="23"/>
      <c r="F65" s="23">
        <v>4.2313000000000001</v>
      </c>
      <c r="G65" s="23">
        <v>7.6066000000000003</v>
      </c>
      <c r="H65" s="23">
        <v>10.0997</v>
      </c>
      <c r="I65" s="23">
        <v>7.5747999999999998</v>
      </c>
      <c r="J65" s="23">
        <v>0</v>
      </c>
      <c r="K65" s="23">
        <v>0</v>
      </c>
      <c r="L65" s="23"/>
      <c r="M65" s="23"/>
      <c r="N65" s="23">
        <v>2.3416999999999999</v>
      </c>
      <c r="O65" s="23">
        <v>3.57</v>
      </c>
      <c r="P65" s="23"/>
      <c r="Q65" s="23">
        <v>0</v>
      </c>
      <c r="R65" s="23">
        <v>0</v>
      </c>
      <c r="S65" s="23">
        <v>0</v>
      </c>
      <c r="T65" s="23">
        <v>0.17910000000000001</v>
      </c>
      <c r="U65" s="23">
        <v>0</v>
      </c>
      <c r="V65" s="23">
        <v>7.46E-2</v>
      </c>
      <c r="W65" s="23">
        <v>0</v>
      </c>
      <c r="X65" s="23">
        <v>0</v>
      </c>
      <c r="Y65" s="23">
        <v>0</v>
      </c>
    </row>
    <row r="66" spans="1:25" x14ac:dyDescent="0.25">
      <c r="A66" s="23" t="s">
        <v>123</v>
      </c>
      <c r="B66" s="23" t="s">
        <v>176</v>
      </c>
      <c r="C66" s="23" t="s">
        <v>251</v>
      </c>
      <c r="D66" s="23" t="s">
        <v>252</v>
      </c>
      <c r="E66" s="23"/>
      <c r="F66" s="23">
        <v>1.95</v>
      </c>
      <c r="G66" s="23">
        <v>5.9950000000000001</v>
      </c>
      <c r="H66" s="23">
        <v>10.82</v>
      </c>
      <c r="I66" s="23">
        <v>8.1199999999999992</v>
      </c>
      <c r="J66" s="23">
        <v>10.82</v>
      </c>
      <c r="K66" s="23">
        <v>0</v>
      </c>
      <c r="L66" s="23"/>
      <c r="M66" s="23"/>
      <c r="N66" s="23">
        <v>2.3090000000000002</v>
      </c>
      <c r="O66" s="23">
        <v>3.5310999999999999</v>
      </c>
      <c r="P66" s="23"/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7.46E-2</v>
      </c>
      <c r="W66" s="23">
        <v>0</v>
      </c>
      <c r="X66" s="23">
        <v>0</v>
      </c>
      <c r="Y66" s="23">
        <v>0</v>
      </c>
    </row>
    <row r="67" spans="1:25" x14ac:dyDescent="0.25">
      <c r="A67" s="23" t="s">
        <v>123</v>
      </c>
      <c r="B67" s="23" t="s">
        <v>176</v>
      </c>
      <c r="C67" s="23" t="s">
        <v>253</v>
      </c>
      <c r="D67" s="23" t="s">
        <v>254</v>
      </c>
      <c r="E67" s="23"/>
      <c r="F67" s="23">
        <v>3.8005</v>
      </c>
      <c r="G67" s="23">
        <v>6.9855</v>
      </c>
      <c r="H67" s="23">
        <v>9.1918000000000006</v>
      </c>
      <c r="I67" s="23">
        <v>0</v>
      </c>
      <c r="J67" s="23">
        <v>9.1918000000000006</v>
      </c>
      <c r="K67" s="23">
        <v>0</v>
      </c>
      <c r="L67" s="23"/>
      <c r="M67" s="23"/>
      <c r="N67" s="23">
        <v>2.4733000000000001</v>
      </c>
      <c r="O67" s="23">
        <v>3.7818000000000001</v>
      </c>
      <c r="P67" s="23"/>
      <c r="Q67" s="23">
        <v>2.4733000000000001</v>
      </c>
      <c r="R67" s="23">
        <v>3.7818000000000001</v>
      </c>
      <c r="S67" s="23">
        <v>0</v>
      </c>
      <c r="T67" s="23">
        <v>0.19120000000000001</v>
      </c>
      <c r="U67" s="23">
        <v>0</v>
      </c>
      <c r="V67" s="23">
        <v>7.46E-2</v>
      </c>
      <c r="W67" s="23">
        <v>0.18190000000000001</v>
      </c>
      <c r="X67" s="23">
        <v>0</v>
      </c>
      <c r="Y67" s="23">
        <v>0</v>
      </c>
    </row>
    <row r="68" spans="1:25" x14ac:dyDescent="0.25">
      <c r="A68" s="23" t="s">
        <v>123</v>
      </c>
      <c r="B68" s="23" t="s">
        <v>176</v>
      </c>
      <c r="C68" s="23" t="s">
        <v>255</v>
      </c>
      <c r="D68" s="23" t="s">
        <v>256</v>
      </c>
      <c r="E68" s="23"/>
      <c r="F68" s="23">
        <v>4.33</v>
      </c>
      <c r="G68" s="23">
        <v>4.9572000000000003</v>
      </c>
      <c r="H68" s="23">
        <v>9.8347999999999995</v>
      </c>
      <c r="I68" s="23">
        <v>0</v>
      </c>
      <c r="J68" s="23">
        <v>9.8347999999999995</v>
      </c>
      <c r="K68" s="23">
        <v>0</v>
      </c>
      <c r="L68" s="23"/>
      <c r="M68" s="23"/>
      <c r="N68" s="23">
        <v>2.3441000000000001</v>
      </c>
      <c r="O68" s="23">
        <v>3.6589999999999998</v>
      </c>
      <c r="P68" s="23"/>
      <c r="Q68" s="23">
        <v>0</v>
      </c>
      <c r="R68" s="23">
        <v>0</v>
      </c>
      <c r="S68" s="23">
        <v>0</v>
      </c>
      <c r="T68" s="23">
        <v>7.4700000000000003E-2</v>
      </c>
      <c r="U68" s="23">
        <v>0</v>
      </c>
      <c r="V68" s="23">
        <v>7.46E-2</v>
      </c>
      <c r="W68" s="23">
        <v>0</v>
      </c>
      <c r="X68" s="23">
        <v>0</v>
      </c>
      <c r="Y68" s="23">
        <v>0</v>
      </c>
    </row>
    <row r="69" spans="1:25" x14ac:dyDescent="0.25">
      <c r="A69" s="23" t="s">
        <v>123</v>
      </c>
      <c r="B69" s="23" t="s">
        <v>176</v>
      </c>
      <c r="C69" s="23" t="s">
        <v>257</v>
      </c>
      <c r="D69" s="23" t="s">
        <v>258</v>
      </c>
      <c r="E69" s="23"/>
      <c r="F69" s="23">
        <v>4.3211000000000004</v>
      </c>
      <c r="G69" s="23">
        <v>10.4748</v>
      </c>
      <c r="H69" s="23">
        <v>12.5457</v>
      </c>
      <c r="I69" s="23">
        <v>0</v>
      </c>
      <c r="J69" s="23">
        <v>12.5457</v>
      </c>
      <c r="K69" s="23">
        <v>0</v>
      </c>
      <c r="L69" s="23"/>
      <c r="M69" s="23"/>
      <c r="N69" s="23">
        <v>2.4247999999999998</v>
      </c>
      <c r="O69" s="23">
        <v>3.6333000000000002</v>
      </c>
      <c r="P69" s="23"/>
      <c r="Q69" s="23">
        <v>2.4247999999999998</v>
      </c>
      <c r="R69" s="23">
        <v>3.6333000000000002</v>
      </c>
      <c r="S69" s="23">
        <v>0</v>
      </c>
      <c r="T69" s="23">
        <v>1.8200000000000001E-2</v>
      </c>
      <c r="U69" s="23">
        <v>0</v>
      </c>
      <c r="V69" s="23">
        <v>7.46E-2</v>
      </c>
      <c r="W69" s="23">
        <v>0</v>
      </c>
      <c r="X69" s="23">
        <v>0</v>
      </c>
      <c r="Y69" s="23">
        <v>0</v>
      </c>
    </row>
    <row r="70" spans="1:25" x14ac:dyDescent="0.25">
      <c r="A70" s="23" t="s">
        <v>123</v>
      </c>
      <c r="B70" s="23" t="s">
        <v>176</v>
      </c>
      <c r="C70" s="23" t="s">
        <v>259</v>
      </c>
      <c r="D70" s="23" t="s">
        <v>260</v>
      </c>
      <c r="E70" s="23"/>
      <c r="F70" s="23">
        <v>2.444</v>
      </c>
      <c r="G70" s="23">
        <v>5.4989999999999997</v>
      </c>
      <c r="H70" s="23">
        <v>7.3319999999999999</v>
      </c>
      <c r="I70" s="23">
        <v>0</v>
      </c>
      <c r="J70" s="23">
        <v>7.3319999999999999</v>
      </c>
      <c r="K70" s="23">
        <v>0</v>
      </c>
      <c r="L70" s="23"/>
      <c r="M70" s="23"/>
      <c r="N70" s="23">
        <v>2.387</v>
      </c>
      <c r="O70" s="23">
        <v>3.0463</v>
      </c>
      <c r="P70" s="23"/>
      <c r="Q70" s="23">
        <v>2.387</v>
      </c>
      <c r="R70" s="23">
        <v>3.0463</v>
      </c>
      <c r="S70" s="23">
        <v>0</v>
      </c>
      <c r="T70" s="23">
        <v>4.7800000000000002E-2</v>
      </c>
      <c r="U70" s="23">
        <v>0</v>
      </c>
      <c r="V70" s="23">
        <v>7.46E-2</v>
      </c>
      <c r="W70" s="23">
        <v>0</v>
      </c>
      <c r="X70" s="23">
        <v>0</v>
      </c>
      <c r="Y70" s="23">
        <v>0</v>
      </c>
    </row>
    <row r="71" spans="1:25" x14ac:dyDescent="0.25">
      <c r="A71" s="23" t="s">
        <v>123</v>
      </c>
      <c r="B71" s="23" t="s">
        <v>176</v>
      </c>
      <c r="C71" s="23" t="s">
        <v>261</v>
      </c>
      <c r="D71" s="23" t="s">
        <v>262</v>
      </c>
      <c r="E71" s="23"/>
      <c r="F71" s="23">
        <v>4.3671499999999996</v>
      </c>
      <c r="G71" s="23">
        <v>10.45965</v>
      </c>
      <c r="H71" s="23">
        <v>13.5</v>
      </c>
      <c r="I71" s="23">
        <v>10.45965</v>
      </c>
      <c r="J71" s="23">
        <v>13.5</v>
      </c>
      <c r="K71" s="23">
        <v>0</v>
      </c>
      <c r="L71" s="23"/>
      <c r="M71" s="23"/>
      <c r="N71" s="23">
        <v>2.4166300000000001</v>
      </c>
      <c r="O71" s="23">
        <v>3.47112</v>
      </c>
      <c r="P71" s="23"/>
      <c r="Q71" s="23">
        <v>0</v>
      </c>
      <c r="R71" s="23">
        <v>0</v>
      </c>
      <c r="S71" s="23">
        <v>0</v>
      </c>
      <c r="T71" s="23">
        <v>5.024E-2</v>
      </c>
      <c r="U71" s="23">
        <v>0</v>
      </c>
      <c r="V71" s="23">
        <v>7.46E-2</v>
      </c>
      <c r="W71" s="23">
        <v>0</v>
      </c>
      <c r="X71" s="23">
        <v>0</v>
      </c>
      <c r="Y71" s="23">
        <v>0</v>
      </c>
    </row>
    <row r="72" spans="1:25" x14ac:dyDescent="0.25">
      <c r="A72" s="23" t="s">
        <v>123</v>
      </c>
      <c r="B72" s="23" t="s">
        <v>176</v>
      </c>
      <c r="C72" s="23" t="s">
        <v>263</v>
      </c>
      <c r="D72" s="23" t="s">
        <v>264</v>
      </c>
      <c r="E72" s="23"/>
      <c r="F72" s="23">
        <v>5.7752999999999997</v>
      </c>
      <c r="G72" s="23">
        <v>13.2753</v>
      </c>
      <c r="H72" s="23">
        <v>22.145199999999999</v>
      </c>
      <c r="I72" s="23">
        <v>21.929200000000002</v>
      </c>
      <c r="J72" s="23">
        <v>0</v>
      </c>
      <c r="K72" s="23">
        <v>0</v>
      </c>
      <c r="L72" s="23"/>
      <c r="M72" s="23"/>
      <c r="N72" s="23">
        <v>2.4386999999999999</v>
      </c>
      <c r="O72" s="23">
        <v>3.7364999999999999</v>
      </c>
      <c r="P72" s="23"/>
      <c r="Q72" s="23">
        <v>2.4386999999999999</v>
      </c>
      <c r="R72" s="23">
        <v>3.7364999999999999</v>
      </c>
      <c r="S72" s="23">
        <v>0</v>
      </c>
      <c r="T72" s="23">
        <v>0.68799999999999994</v>
      </c>
      <c r="U72" s="23">
        <v>0</v>
      </c>
      <c r="V72" s="23">
        <v>7.46E-2</v>
      </c>
      <c r="W72" s="23">
        <v>0</v>
      </c>
      <c r="X72" s="23">
        <v>0</v>
      </c>
      <c r="Y72" s="23">
        <v>0</v>
      </c>
    </row>
    <row r="73" spans="1:25" x14ac:dyDescent="0.25">
      <c r="A73" s="23" t="s">
        <v>123</v>
      </c>
      <c r="B73" s="23" t="s">
        <v>176</v>
      </c>
      <c r="C73" s="23" t="s">
        <v>265</v>
      </c>
      <c r="D73" s="23" t="s">
        <v>266</v>
      </c>
      <c r="E73" s="23"/>
      <c r="F73" s="23">
        <v>5.3</v>
      </c>
      <c r="G73" s="23">
        <v>22.2</v>
      </c>
      <c r="H73" s="23">
        <v>17.808</v>
      </c>
      <c r="I73" s="23">
        <v>0</v>
      </c>
      <c r="J73" s="23">
        <v>0</v>
      </c>
      <c r="K73" s="23">
        <v>0</v>
      </c>
      <c r="L73" s="23"/>
      <c r="M73" s="23"/>
      <c r="N73" s="23">
        <v>2.5630000000000002</v>
      </c>
      <c r="O73" s="23">
        <v>3.3993000000000002</v>
      </c>
      <c r="P73" s="23"/>
      <c r="Q73" s="23">
        <v>2.5630000000000002</v>
      </c>
      <c r="R73" s="23">
        <v>3.3993000000000002</v>
      </c>
      <c r="S73" s="23">
        <v>0</v>
      </c>
      <c r="T73" s="23">
        <v>0.30790000000000001</v>
      </c>
      <c r="U73" s="23">
        <v>0</v>
      </c>
      <c r="V73" s="23">
        <v>7.46E-2</v>
      </c>
      <c r="W73" s="23">
        <v>0</v>
      </c>
      <c r="X73" s="23">
        <v>0</v>
      </c>
      <c r="Y73" s="23">
        <v>0</v>
      </c>
    </row>
    <row r="74" spans="1:25" x14ac:dyDescent="0.25">
      <c r="A74" s="23" t="s">
        <v>123</v>
      </c>
      <c r="B74" s="23" t="s">
        <v>176</v>
      </c>
      <c r="C74" s="23" t="s">
        <v>267</v>
      </c>
      <c r="D74" s="23" t="s">
        <v>268</v>
      </c>
      <c r="E74" s="23"/>
      <c r="F74" s="23">
        <v>7.2</v>
      </c>
      <c r="G74" s="23">
        <v>11.2</v>
      </c>
      <c r="H74" s="23">
        <v>15.927</v>
      </c>
      <c r="I74" s="23">
        <v>0</v>
      </c>
      <c r="J74" s="23">
        <v>15.927</v>
      </c>
      <c r="K74" s="23">
        <v>0</v>
      </c>
      <c r="L74" s="23"/>
      <c r="M74" s="23"/>
      <c r="N74" s="23">
        <v>2.6703000000000001</v>
      </c>
      <c r="O74" s="23">
        <v>3.6126999999999998</v>
      </c>
      <c r="P74" s="23"/>
      <c r="Q74" s="23">
        <v>2.6703000000000001</v>
      </c>
      <c r="R74" s="23">
        <v>3.6126999999999998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</row>
    <row r="75" spans="1:25" x14ac:dyDescent="0.25">
      <c r="A75" s="23" t="s">
        <v>123</v>
      </c>
      <c r="B75" s="23" t="s">
        <v>176</v>
      </c>
      <c r="C75" s="23" t="s">
        <v>269</v>
      </c>
      <c r="D75" s="23" t="s">
        <v>270</v>
      </c>
      <c r="E75" s="23"/>
      <c r="F75" s="23">
        <v>4.4752999999999998</v>
      </c>
      <c r="G75" s="23">
        <v>14.849600000000001</v>
      </c>
      <c r="H75" s="23">
        <v>20.496400000000001</v>
      </c>
      <c r="I75" s="23">
        <v>19.996400000000001</v>
      </c>
      <c r="J75" s="23">
        <v>20.496400000000001</v>
      </c>
      <c r="K75" s="23">
        <v>0</v>
      </c>
      <c r="L75" s="23"/>
      <c r="M75" s="23"/>
      <c r="N75" s="23">
        <v>2.4872999999999998</v>
      </c>
      <c r="O75" s="23">
        <v>3.7031000000000001</v>
      </c>
      <c r="P75" s="23"/>
      <c r="Q75" s="23">
        <v>0</v>
      </c>
      <c r="R75" s="23">
        <v>0</v>
      </c>
      <c r="S75" s="23">
        <v>0</v>
      </c>
      <c r="T75" s="23">
        <v>0.36609999999999998</v>
      </c>
      <c r="U75" s="23">
        <v>0</v>
      </c>
      <c r="V75" s="23">
        <v>7.46E-2</v>
      </c>
      <c r="W75" s="23">
        <v>0</v>
      </c>
      <c r="X75" s="23">
        <v>0</v>
      </c>
      <c r="Y75" s="23">
        <v>0</v>
      </c>
    </row>
    <row r="76" spans="1:25" x14ac:dyDescent="0.25">
      <c r="A76" s="23" t="s">
        <v>123</v>
      </c>
      <c r="B76" s="23" t="s">
        <v>176</v>
      </c>
      <c r="C76" s="23" t="s">
        <v>271</v>
      </c>
      <c r="D76" s="23" t="s">
        <v>272</v>
      </c>
      <c r="E76" s="23"/>
      <c r="F76" s="23">
        <v>5.4154</v>
      </c>
      <c r="G76" s="23">
        <v>14.1591</v>
      </c>
      <c r="H76" s="23">
        <v>20.621700000000001</v>
      </c>
      <c r="I76" s="23">
        <v>0</v>
      </c>
      <c r="J76" s="23">
        <v>20.621700000000001</v>
      </c>
      <c r="K76" s="23">
        <v>0</v>
      </c>
      <c r="L76" s="23"/>
      <c r="M76" s="23"/>
      <c r="N76" s="23">
        <v>2.3953000000000002</v>
      </c>
      <c r="O76" s="23">
        <v>3.5828000000000002</v>
      </c>
      <c r="P76" s="23"/>
      <c r="Q76" s="23">
        <v>2.3953000000000002</v>
      </c>
      <c r="R76" s="23">
        <v>0</v>
      </c>
      <c r="S76" s="23">
        <v>0</v>
      </c>
      <c r="T76" s="23">
        <v>0.58799999999999997</v>
      </c>
      <c r="U76" s="23">
        <v>0</v>
      </c>
      <c r="V76" s="23">
        <v>7.46E-2</v>
      </c>
      <c r="W76" s="23">
        <v>0</v>
      </c>
      <c r="X76" s="23">
        <v>0</v>
      </c>
      <c r="Y76" s="23">
        <v>0</v>
      </c>
    </row>
    <row r="77" spans="1:25" x14ac:dyDescent="0.25">
      <c r="A77" s="23" t="s">
        <v>123</v>
      </c>
      <c r="B77" s="23" t="s">
        <v>176</v>
      </c>
      <c r="C77" s="23" t="s">
        <v>273</v>
      </c>
      <c r="D77" s="23" t="s">
        <v>274</v>
      </c>
      <c r="E77" s="23"/>
      <c r="F77" s="23">
        <v>4.9116</v>
      </c>
      <c r="G77" s="23">
        <v>15.2479</v>
      </c>
      <c r="H77" s="23">
        <v>14.7342</v>
      </c>
      <c r="I77" s="23">
        <v>0</v>
      </c>
      <c r="J77" s="23">
        <v>14.7342</v>
      </c>
      <c r="K77" s="23">
        <v>0</v>
      </c>
      <c r="L77" s="23"/>
      <c r="M77" s="23"/>
      <c r="N77" s="23">
        <v>2.5230000000000001</v>
      </c>
      <c r="O77" s="23">
        <v>3.6446000000000001</v>
      </c>
      <c r="P77" s="23"/>
      <c r="Q77" s="23">
        <v>0</v>
      </c>
      <c r="R77" s="23">
        <v>0</v>
      </c>
      <c r="S77" s="23">
        <v>0</v>
      </c>
      <c r="T77" s="23">
        <v>0</v>
      </c>
      <c r="U77" s="23">
        <v>0.4516</v>
      </c>
      <c r="V77" s="23">
        <v>7.46E-2</v>
      </c>
      <c r="W77" s="23">
        <v>0</v>
      </c>
      <c r="X77" s="23">
        <v>0</v>
      </c>
      <c r="Y77" s="23">
        <v>0</v>
      </c>
    </row>
    <row r="78" spans="1:25" x14ac:dyDescent="0.25">
      <c r="A78" s="23" t="s">
        <v>123</v>
      </c>
      <c r="B78" s="23" t="s">
        <v>176</v>
      </c>
      <c r="C78" s="23" t="s">
        <v>275</v>
      </c>
      <c r="D78" s="23" t="s">
        <v>276</v>
      </c>
      <c r="E78" s="23"/>
      <c r="F78" s="23">
        <v>3.8180999999999998</v>
      </c>
      <c r="G78" s="23">
        <v>9.9200999999999997</v>
      </c>
      <c r="H78" s="23">
        <v>10.769399999999999</v>
      </c>
      <c r="I78" s="23">
        <v>0</v>
      </c>
      <c r="J78" s="23">
        <v>0</v>
      </c>
      <c r="K78" s="23">
        <v>0</v>
      </c>
      <c r="L78" s="23"/>
      <c r="M78" s="23"/>
      <c r="N78" s="23">
        <v>2.5709</v>
      </c>
      <c r="O78" s="23">
        <v>4.3132000000000001</v>
      </c>
      <c r="P78" s="23"/>
      <c r="Q78" s="23">
        <v>0</v>
      </c>
      <c r="R78" s="23">
        <v>0</v>
      </c>
      <c r="S78" s="23">
        <v>0</v>
      </c>
      <c r="T78" s="23">
        <v>0</v>
      </c>
      <c r="U78" s="23">
        <v>8.4400000000000003E-2</v>
      </c>
      <c r="V78" s="23">
        <v>7.46E-2</v>
      </c>
      <c r="W78" s="23">
        <v>0</v>
      </c>
      <c r="X78" s="23">
        <v>0</v>
      </c>
      <c r="Y78" s="23">
        <v>0</v>
      </c>
    </row>
    <row r="79" spans="1:25" x14ac:dyDescent="0.25">
      <c r="A79" s="23" t="s">
        <v>123</v>
      </c>
      <c r="B79" s="23" t="s">
        <v>176</v>
      </c>
      <c r="C79" s="23" t="s">
        <v>277</v>
      </c>
      <c r="D79" s="23" t="s">
        <v>278</v>
      </c>
      <c r="E79" s="23"/>
      <c r="F79" s="23">
        <v>4.0160999999999998</v>
      </c>
      <c r="G79" s="23">
        <v>10.793900000000001</v>
      </c>
      <c r="H79" s="23">
        <v>9.8734000000000002</v>
      </c>
      <c r="I79" s="23">
        <v>7.4050000000000002</v>
      </c>
      <c r="J79" s="23">
        <v>9.8734000000000002</v>
      </c>
      <c r="K79" s="23">
        <v>0</v>
      </c>
      <c r="L79" s="23"/>
      <c r="M79" s="23"/>
      <c r="N79" s="23">
        <v>2.4525000000000001</v>
      </c>
      <c r="O79" s="23">
        <v>3.5272999999999999</v>
      </c>
      <c r="P79" s="23"/>
      <c r="Q79" s="23">
        <v>2.4525000000000001</v>
      </c>
      <c r="R79" s="23">
        <v>3.5272999999999999</v>
      </c>
      <c r="S79" s="23">
        <v>0</v>
      </c>
      <c r="T79" s="23">
        <v>0</v>
      </c>
      <c r="U79" s="23">
        <v>0.12740000000000001</v>
      </c>
      <c r="V79" s="23">
        <v>7.46E-2</v>
      </c>
      <c r="W79" s="23">
        <v>0</v>
      </c>
      <c r="X79" s="23">
        <v>0</v>
      </c>
      <c r="Y79" s="23">
        <v>0</v>
      </c>
    </row>
    <row r="80" spans="1:25" x14ac:dyDescent="0.25">
      <c r="A80" s="23" t="s">
        <v>123</v>
      </c>
      <c r="B80" s="23" t="s">
        <v>176</v>
      </c>
      <c r="C80" s="23" t="s">
        <v>279</v>
      </c>
      <c r="D80" s="23" t="s">
        <v>280</v>
      </c>
      <c r="E80" s="23"/>
      <c r="F80" s="23">
        <v>4.6616999999999997</v>
      </c>
      <c r="G80" s="23">
        <v>18.596800000000002</v>
      </c>
      <c r="H80" s="23">
        <v>23.075299999999999</v>
      </c>
      <c r="I80" s="23">
        <v>17.331099999999999</v>
      </c>
      <c r="J80" s="23">
        <v>23.075299999999999</v>
      </c>
      <c r="K80" s="23">
        <v>0</v>
      </c>
      <c r="L80" s="23"/>
      <c r="M80" s="23"/>
      <c r="N80" s="23">
        <v>2.3593000000000002</v>
      </c>
      <c r="O80" s="23">
        <v>3.8241000000000001</v>
      </c>
      <c r="P80" s="23"/>
      <c r="Q80" s="23">
        <v>2.3593000000000002</v>
      </c>
      <c r="R80" s="23">
        <v>3.8241000000000001</v>
      </c>
      <c r="S80" s="23">
        <v>0</v>
      </c>
      <c r="T80" s="23">
        <v>0.55420000000000003</v>
      </c>
      <c r="U80" s="23">
        <v>0</v>
      </c>
      <c r="V80" s="23">
        <v>7.46E-2</v>
      </c>
      <c r="W80" s="23">
        <v>0</v>
      </c>
      <c r="X80" s="23">
        <v>0</v>
      </c>
      <c r="Y80" s="23">
        <v>0</v>
      </c>
    </row>
    <row r="81" spans="1:25" x14ac:dyDescent="0.25">
      <c r="A81" s="23" t="s">
        <v>123</v>
      </c>
      <c r="B81" s="23" t="s">
        <v>176</v>
      </c>
      <c r="C81" s="23" t="s">
        <v>281</v>
      </c>
      <c r="D81" s="23" t="s">
        <v>282</v>
      </c>
      <c r="E81" s="23"/>
      <c r="F81" s="23">
        <v>5.0335999999999999</v>
      </c>
      <c r="G81" s="23">
        <v>0</v>
      </c>
      <c r="H81" s="23">
        <v>22.745699999999999</v>
      </c>
      <c r="I81" s="23">
        <v>0</v>
      </c>
      <c r="J81" s="23">
        <v>22.745699999999999</v>
      </c>
      <c r="K81" s="23">
        <v>0</v>
      </c>
      <c r="L81" s="23"/>
      <c r="M81" s="23"/>
      <c r="N81" s="23">
        <v>2.5447000000000002</v>
      </c>
      <c r="O81" s="23">
        <v>3.9453999999999998</v>
      </c>
      <c r="P81" s="23"/>
      <c r="Q81" s="23">
        <v>2.5447000000000002</v>
      </c>
      <c r="R81" s="23">
        <v>3.9453999999999998</v>
      </c>
      <c r="S81" s="23">
        <v>0</v>
      </c>
      <c r="T81" s="23">
        <v>0.86339999999999995</v>
      </c>
      <c r="U81" s="23">
        <v>0</v>
      </c>
      <c r="V81" s="23">
        <v>7.46E-2</v>
      </c>
      <c r="W81" s="23">
        <v>0</v>
      </c>
      <c r="X81" s="23">
        <v>0</v>
      </c>
      <c r="Y81" s="23">
        <v>0</v>
      </c>
    </row>
    <row r="82" spans="1:25" x14ac:dyDescent="0.25">
      <c r="A82" s="23" t="s">
        <v>123</v>
      </c>
      <c r="B82" s="23" t="s">
        <v>176</v>
      </c>
      <c r="C82" s="23" t="s">
        <v>283</v>
      </c>
      <c r="D82" s="23" t="s">
        <v>284</v>
      </c>
      <c r="E82" s="23"/>
      <c r="F82" s="23">
        <v>4.1367000000000003</v>
      </c>
      <c r="G82" s="23">
        <v>19.557099999999998</v>
      </c>
      <c r="H82" s="23">
        <v>18.881</v>
      </c>
      <c r="I82" s="23">
        <v>0</v>
      </c>
      <c r="J82" s="23">
        <v>18.881</v>
      </c>
      <c r="K82" s="23">
        <v>0</v>
      </c>
      <c r="L82" s="23"/>
      <c r="M82" s="23"/>
      <c r="N82" s="23">
        <v>2.4716</v>
      </c>
      <c r="O82" s="23">
        <v>3.7035999999999998</v>
      </c>
      <c r="P82" s="23"/>
      <c r="Q82" s="23">
        <v>2.4716</v>
      </c>
      <c r="R82" s="23">
        <v>3.7035999999999998</v>
      </c>
      <c r="S82" s="23">
        <v>0</v>
      </c>
      <c r="T82" s="23">
        <v>0.24390000000000001</v>
      </c>
      <c r="U82" s="23">
        <v>0</v>
      </c>
      <c r="V82" s="23">
        <v>7.46E-2</v>
      </c>
      <c r="W82" s="23">
        <v>0</v>
      </c>
      <c r="X82" s="23">
        <v>0</v>
      </c>
      <c r="Y82" s="23">
        <v>0</v>
      </c>
    </row>
    <row r="83" spans="1:25" x14ac:dyDescent="0.25">
      <c r="A83" s="23" t="s">
        <v>123</v>
      </c>
      <c r="B83" s="23" t="s">
        <v>176</v>
      </c>
      <c r="C83" s="23" t="s">
        <v>285</v>
      </c>
      <c r="D83" s="23" t="s">
        <v>286</v>
      </c>
      <c r="E83" s="23"/>
      <c r="F83" s="23">
        <v>4.2279999999999998</v>
      </c>
      <c r="G83" s="23">
        <v>11.8314</v>
      </c>
      <c r="H83" s="23">
        <v>9.9048999999999996</v>
      </c>
      <c r="I83" s="23">
        <v>0</v>
      </c>
      <c r="J83" s="23">
        <v>9.9048999999999996</v>
      </c>
      <c r="K83" s="23">
        <v>0</v>
      </c>
      <c r="L83" s="23"/>
      <c r="M83" s="23"/>
      <c r="N83" s="23">
        <v>2.347</v>
      </c>
      <c r="O83" s="23">
        <v>3.5283000000000002</v>
      </c>
      <c r="P83" s="23"/>
      <c r="Q83" s="23">
        <v>2.347</v>
      </c>
      <c r="R83" s="23">
        <v>3.5283000000000002</v>
      </c>
      <c r="S83" s="23">
        <v>0</v>
      </c>
      <c r="T83" s="23">
        <v>0.33600000000000002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</row>
    <row r="84" spans="1:25" x14ac:dyDescent="0.25">
      <c r="A84" s="23" t="s">
        <v>123</v>
      </c>
      <c r="B84" s="23" t="s">
        <v>176</v>
      </c>
      <c r="C84" s="23" t="s">
        <v>287</v>
      </c>
      <c r="D84" s="23" t="s">
        <v>288</v>
      </c>
      <c r="E84" s="23"/>
      <c r="F84" s="23">
        <v>3.7061000000000002</v>
      </c>
      <c r="G84" s="23">
        <v>8.1372999999999998</v>
      </c>
      <c r="H84" s="23">
        <v>18.404499999999999</v>
      </c>
      <c r="I84" s="23">
        <v>0</v>
      </c>
      <c r="J84" s="23">
        <v>18.404499999999999</v>
      </c>
      <c r="K84" s="23">
        <v>0</v>
      </c>
      <c r="L84" s="23"/>
      <c r="M84" s="23"/>
      <c r="N84" s="23">
        <v>2.3868999999999998</v>
      </c>
      <c r="O84" s="23">
        <v>3.6581000000000001</v>
      </c>
      <c r="P84" s="23"/>
      <c r="Q84" s="23">
        <v>2.3868999999999998</v>
      </c>
      <c r="R84" s="23">
        <v>3.6581000000000001</v>
      </c>
      <c r="S84" s="23">
        <v>0</v>
      </c>
      <c r="T84" s="23">
        <v>0.16639999999999999</v>
      </c>
      <c r="U84" s="23">
        <v>0</v>
      </c>
      <c r="V84" s="23">
        <v>7.46E-2</v>
      </c>
      <c r="W84" s="23">
        <v>0</v>
      </c>
      <c r="X84" s="23">
        <v>0</v>
      </c>
      <c r="Y84" s="23">
        <v>0</v>
      </c>
    </row>
    <row r="85" spans="1:25" x14ac:dyDescent="0.25">
      <c r="A85" s="23" t="s">
        <v>123</v>
      </c>
      <c r="B85" s="23" t="s">
        <v>176</v>
      </c>
      <c r="C85" s="23" t="s">
        <v>289</v>
      </c>
      <c r="D85" s="23" t="s">
        <v>290</v>
      </c>
      <c r="E85" s="23"/>
      <c r="F85" s="23">
        <v>5.2252000000000001</v>
      </c>
      <c r="G85" s="23">
        <v>13.6496</v>
      </c>
      <c r="H85" s="23">
        <v>15.464259999999999</v>
      </c>
      <c r="I85" s="23">
        <v>0</v>
      </c>
      <c r="J85" s="23">
        <v>15.464259999999999</v>
      </c>
      <c r="K85" s="23">
        <v>0</v>
      </c>
      <c r="L85" s="23"/>
      <c r="M85" s="23"/>
      <c r="N85" s="23">
        <v>2.4079299999999999</v>
      </c>
      <c r="O85" s="23">
        <v>3.6978499999999999</v>
      </c>
      <c r="P85" s="23"/>
      <c r="Q85" s="23">
        <v>2.4079299999999999</v>
      </c>
      <c r="R85" s="23">
        <v>3.6978499999999999</v>
      </c>
      <c r="S85" s="23">
        <v>0</v>
      </c>
      <c r="T85" s="23">
        <v>0.27929999999999999</v>
      </c>
      <c r="U85" s="23">
        <v>0</v>
      </c>
      <c r="V85" s="23">
        <v>7.46E-2</v>
      </c>
      <c r="W85" s="23">
        <v>0</v>
      </c>
      <c r="X85" s="23">
        <v>0</v>
      </c>
      <c r="Y85" s="23">
        <v>0</v>
      </c>
    </row>
    <row r="86" spans="1:25" x14ac:dyDescent="0.25">
      <c r="A86" s="23" t="s">
        <v>123</v>
      </c>
      <c r="B86" s="23" t="s">
        <v>176</v>
      </c>
      <c r="C86" s="23" t="s">
        <v>291</v>
      </c>
      <c r="D86" s="23" t="s">
        <v>292</v>
      </c>
      <c r="E86" s="23"/>
      <c r="F86" s="23">
        <v>5.2450000000000001</v>
      </c>
      <c r="G86" s="23">
        <v>25</v>
      </c>
      <c r="H86" s="23">
        <v>25</v>
      </c>
      <c r="I86" s="23">
        <v>0</v>
      </c>
      <c r="J86" s="23">
        <v>25</v>
      </c>
      <c r="K86" s="23">
        <v>0</v>
      </c>
      <c r="L86" s="23"/>
      <c r="M86" s="23"/>
      <c r="N86" s="23">
        <v>2.5638999999999998</v>
      </c>
      <c r="O86" s="23">
        <v>3.8108</v>
      </c>
      <c r="P86" s="23"/>
      <c r="Q86" s="23">
        <v>0</v>
      </c>
      <c r="R86" s="23">
        <v>0</v>
      </c>
      <c r="S86" s="23">
        <v>0</v>
      </c>
      <c r="T86" s="23">
        <v>0</v>
      </c>
      <c r="U86" s="23">
        <v>0.64290000000000003</v>
      </c>
      <c r="V86" s="23">
        <v>7.46E-2</v>
      </c>
      <c r="W86" s="23">
        <v>0</v>
      </c>
      <c r="X86" s="23">
        <v>0</v>
      </c>
      <c r="Y86" s="23">
        <v>0</v>
      </c>
    </row>
    <row r="87" spans="1:25" x14ac:dyDescent="0.25">
      <c r="A87" s="23" t="s">
        <v>123</v>
      </c>
      <c r="B87" s="23" t="s">
        <v>176</v>
      </c>
      <c r="C87" s="23" t="s">
        <v>293</v>
      </c>
      <c r="D87" s="23" t="s">
        <v>294</v>
      </c>
      <c r="E87" s="23"/>
      <c r="F87" s="23">
        <v>3.3050999999999999</v>
      </c>
      <c r="G87" s="23">
        <v>18.570599999999999</v>
      </c>
      <c r="H87" s="23">
        <v>16.731300000000001</v>
      </c>
      <c r="I87" s="23">
        <v>0</v>
      </c>
      <c r="J87" s="23">
        <v>0</v>
      </c>
      <c r="K87" s="23">
        <v>0</v>
      </c>
      <c r="L87" s="23"/>
      <c r="M87" s="23"/>
      <c r="N87" s="23">
        <v>2.5526</v>
      </c>
      <c r="O87" s="23">
        <v>3.7852999999999999</v>
      </c>
      <c r="P87" s="23"/>
      <c r="Q87" s="23">
        <v>0</v>
      </c>
      <c r="R87" s="23">
        <v>0</v>
      </c>
      <c r="S87" s="23">
        <v>0</v>
      </c>
      <c r="T87" s="23">
        <v>0.21779999999999999</v>
      </c>
      <c r="U87" s="23">
        <v>0</v>
      </c>
      <c r="V87" s="23">
        <v>7.46E-2</v>
      </c>
      <c r="W87" s="23">
        <v>0</v>
      </c>
      <c r="X87" s="23">
        <v>0</v>
      </c>
      <c r="Y87" s="23">
        <v>0</v>
      </c>
    </row>
    <row r="88" spans="1:25" x14ac:dyDescent="0.25">
      <c r="A88" s="23" t="s">
        <v>123</v>
      </c>
      <c r="B88" s="23" t="s">
        <v>176</v>
      </c>
      <c r="C88" s="23" t="s">
        <v>295</v>
      </c>
      <c r="D88" s="23" t="s">
        <v>296</v>
      </c>
      <c r="E88" s="23"/>
      <c r="F88" s="23">
        <v>3.1450999999999998</v>
      </c>
      <c r="G88" s="23">
        <v>13.0883</v>
      </c>
      <c r="H88" s="23">
        <v>8.1288999999999998</v>
      </c>
      <c r="I88" s="23">
        <v>0</v>
      </c>
      <c r="J88" s="23">
        <v>8.1288999999999998</v>
      </c>
      <c r="K88" s="23">
        <v>0</v>
      </c>
      <c r="L88" s="23"/>
      <c r="M88" s="23"/>
      <c r="N88" s="23">
        <v>2.3267000000000002</v>
      </c>
      <c r="O88" s="23">
        <v>3.5571000000000002</v>
      </c>
      <c r="P88" s="23"/>
      <c r="Q88" s="23">
        <v>2.3267000000000002</v>
      </c>
      <c r="R88" s="23">
        <v>3.5571000000000002</v>
      </c>
      <c r="S88" s="23">
        <v>0</v>
      </c>
      <c r="T88" s="23">
        <v>0</v>
      </c>
      <c r="U88" s="23">
        <v>9.4700000000000006E-2</v>
      </c>
      <c r="V88" s="23">
        <v>7.46E-2</v>
      </c>
      <c r="W88" s="23">
        <v>0</v>
      </c>
      <c r="X88" s="23">
        <v>0</v>
      </c>
      <c r="Y88" s="23">
        <v>0</v>
      </c>
    </row>
    <row r="89" spans="1:25" x14ac:dyDescent="0.25">
      <c r="A89" s="23" t="s">
        <v>123</v>
      </c>
      <c r="B89" s="23" t="s">
        <v>176</v>
      </c>
      <c r="C89" s="23" t="s">
        <v>297</v>
      </c>
      <c r="D89" s="23" t="s">
        <v>298</v>
      </c>
      <c r="E89" s="23"/>
      <c r="F89" s="23">
        <v>3.2789999999999999</v>
      </c>
      <c r="G89" s="23">
        <v>8.6110000000000007</v>
      </c>
      <c r="H89" s="23">
        <v>8.1539999999999999</v>
      </c>
      <c r="I89" s="23">
        <v>0</v>
      </c>
      <c r="J89" s="23">
        <v>0</v>
      </c>
      <c r="K89" s="23">
        <v>0</v>
      </c>
      <c r="L89" s="23"/>
      <c r="M89" s="23"/>
      <c r="N89" s="23">
        <v>2.3620000000000001</v>
      </c>
      <c r="O89" s="23">
        <v>3.4750000000000001</v>
      </c>
      <c r="P89" s="23"/>
      <c r="Q89" s="23">
        <v>0</v>
      </c>
      <c r="R89" s="23">
        <v>0</v>
      </c>
      <c r="S89" s="23">
        <v>0</v>
      </c>
      <c r="T89" s="23">
        <v>0.28899999999999998</v>
      </c>
      <c r="U89" s="23">
        <v>0</v>
      </c>
      <c r="V89" s="23">
        <v>7.46E-2</v>
      </c>
      <c r="W89" s="23">
        <v>0</v>
      </c>
      <c r="X89" s="23">
        <v>0</v>
      </c>
      <c r="Y89" s="23">
        <v>0</v>
      </c>
    </row>
    <row r="90" spans="1:25" x14ac:dyDescent="0.25">
      <c r="A90" s="23" t="s">
        <v>123</v>
      </c>
      <c r="B90" s="23" t="s">
        <v>176</v>
      </c>
      <c r="C90" s="23" t="s">
        <v>299</v>
      </c>
      <c r="D90" s="23" t="s">
        <v>300</v>
      </c>
      <c r="E90" s="23"/>
      <c r="F90" s="23">
        <v>3.3062</v>
      </c>
      <c r="G90" s="23">
        <v>3.3062</v>
      </c>
      <c r="H90" s="23">
        <v>12.928000000000001</v>
      </c>
      <c r="I90" s="23">
        <v>0</v>
      </c>
      <c r="J90" s="23">
        <v>12.928000000000001</v>
      </c>
      <c r="K90" s="23">
        <v>0</v>
      </c>
      <c r="L90" s="23"/>
      <c r="M90" s="23"/>
      <c r="N90" s="23">
        <v>2.2174999999999998</v>
      </c>
      <c r="O90" s="23">
        <v>3.3993000000000002</v>
      </c>
      <c r="P90" s="23"/>
      <c r="Q90" s="23">
        <v>2.2174999999999998</v>
      </c>
      <c r="R90" s="23">
        <v>3.3993000000000002</v>
      </c>
      <c r="S90" s="23">
        <v>0</v>
      </c>
      <c r="T90" s="23">
        <v>0.19719999999999999</v>
      </c>
      <c r="U90" s="23">
        <v>0.13980000000000001</v>
      </c>
      <c r="V90" s="23">
        <v>7.46E-2</v>
      </c>
      <c r="W90" s="23">
        <v>0</v>
      </c>
      <c r="X90" s="23">
        <v>0</v>
      </c>
      <c r="Y90" s="23">
        <v>0</v>
      </c>
    </row>
    <row r="91" spans="1:25" x14ac:dyDescent="0.25">
      <c r="A91" s="23" t="s">
        <v>123</v>
      </c>
      <c r="B91" s="23" t="s">
        <v>176</v>
      </c>
      <c r="C91" s="23" t="s">
        <v>301</v>
      </c>
      <c r="D91" s="23" t="s">
        <v>302</v>
      </c>
      <c r="E91" s="23"/>
      <c r="F91" s="23">
        <v>2.3755000000000002</v>
      </c>
      <c r="G91" s="23">
        <v>0</v>
      </c>
      <c r="H91" s="23">
        <v>6.1509999999999998</v>
      </c>
      <c r="I91" s="23">
        <v>0</v>
      </c>
      <c r="J91" s="23">
        <v>6.1509999999999998</v>
      </c>
      <c r="K91" s="23">
        <v>0</v>
      </c>
      <c r="L91" s="23"/>
      <c r="M91" s="23"/>
      <c r="N91" s="23">
        <v>2.4096000000000002</v>
      </c>
      <c r="O91" s="23">
        <v>3.4937999999999998</v>
      </c>
      <c r="P91" s="23"/>
      <c r="Q91" s="23">
        <v>0</v>
      </c>
      <c r="R91" s="23">
        <v>0</v>
      </c>
      <c r="S91" s="23">
        <v>0</v>
      </c>
      <c r="T91" s="23">
        <v>0.52580000000000005</v>
      </c>
      <c r="U91" s="23">
        <v>0</v>
      </c>
      <c r="V91" s="23">
        <v>7.46E-2</v>
      </c>
      <c r="W91" s="23">
        <v>0</v>
      </c>
      <c r="X91" s="23">
        <v>0</v>
      </c>
      <c r="Y91" s="23">
        <v>0</v>
      </c>
    </row>
    <row r="92" spans="1:25" x14ac:dyDescent="0.25">
      <c r="A92" s="23" t="s">
        <v>123</v>
      </c>
      <c r="B92" s="23" t="s">
        <v>303</v>
      </c>
      <c r="C92" s="23" t="s">
        <v>304</v>
      </c>
      <c r="D92" s="23" t="s">
        <v>305</v>
      </c>
      <c r="E92" s="23"/>
      <c r="F92" s="23">
        <v>8.94468</v>
      </c>
      <c r="G92" s="23">
        <v>0</v>
      </c>
      <c r="H92" s="23">
        <v>17.702200000000001</v>
      </c>
      <c r="I92" s="23">
        <v>0</v>
      </c>
      <c r="J92" s="23">
        <v>17.702200000000001</v>
      </c>
      <c r="K92" s="23">
        <v>0</v>
      </c>
      <c r="L92" s="23"/>
      <c r="M92" s="23"/>
      <c r="N92" s="23">
        <v>2.5041609999999999</v>
      </c>
      <c r="O92" s="23">
        <v>3.5595400000000001</v>
      </c>
      <c r="P92" s="23"/>
      <c r="Q92" s="23">
        <v>0</v>
      </c>
      <c r="R92" s="23">
        <v>0</v>
      </c>
      <c r="S92" s="23">
        <v>0</v>
      </c>
      <c r="T92" s="23">
        <v>0</v>
      </c>
      <c r="U92" s="23">
        <v>0.12775900000000001</v>
      </c>
      <c r="V92" s="23">
        <v>7.46E-2</v>
      </c>
      <c r="W92" s="23">
        <v>0</v>
      </c>
      <c r="X92" s="23">
        <v>0</v>
      </c>
      <c r="Y92" s="23">
        <v>0</v>
      </c>
    </row>
    <row r="93" spans="1:25" x14ac:dyDescent="0.25">
      <c r="A93" s="23" t="s">
        <v>123</v>
      </c>
      <c r="B93" s="23" t="s">
        <v>303</v>
      </c>
      <c r="C93" s="23" t="s">
        <v>306</v>
      </c>
      <c r="D93" s="23" t="s">
        <v>307</v>
      </c>
      <c r="E93" s="23"/>
      <c r="F93" s="23">
        <v>2.4407999999999999</v>
      </c>
      <c r="G93" s="23">
        <v>0</v>
      </c>
      <c r="H93" s="23">
        <v>13.662100000000001</v>
      </c>
      <c r="I93" s="23">
        <v>0</v>
      </c>
      <c r="J93" s="23">
        <v>0</v>
      </c>
      <c r="K93" s="23">
        <v>0</v>
      </c>
      <c r="L93" s="23"/>
      <c r="M93" s="23"/>
      <c r="N93" s="23">
        <v>2.3372999999999999</v>
      </c>
      <c r="O93" s="23">
        <v>3.0327999999999999</v>
      </c>
      <c r="P93" s="23"/>
      <c r="Q93" s="23">
        <v>0</v>
      </c>
      <c r="R93" s="23">
        <v>0</v>
      </c>
      <c r="S93" s="23">
        <v>0</v>
      </c>
      <c r="T93" s="23">
        <v>5.4899999999999997E-2</v>
      </c>
      <c r="U93" s="23">
        <v>0.30730000000000002</v>
      </c>
      <c r="V93" s="23">
        <v>7.46E-2</v>
      </c>
      <c r="W93" s="23">
        <v>0</v>
      </c>
      <c r="X93" s="23">
        <v>0</v>
      </c>
      <c r="Y93" s="23">
        <v>0</v>
      </c>
    </row>
    <row r="94" spans="1:25" x14ac:dyDescent="0.25">
      <c r="A94" s="23" t="s">
        <v>123</v>
      </c>
      <c r="B94" s="23" t="s">
        <v>303</v>
      </c>
      <c r="C94" s="23" t="s">
        <v>308</v>
      </c>
      <c r="D94" s="23" t="s">
        <v>309</v>
      </c>
      <c r="E94" s="23"/>
      <c r="F94" s="23">
        <v>9.2057000000000002</v>
      </c>
      <c r="G94" s="23">
        <v>9.2057000000000002</v>
      </c>
      <c r="H94" s="23">
        <v>14.919700000000001</v>
      </c>
      <c r="I94" s="23">
        <v>0</v>
      </c>
      <c r="J94" s="23">
        <v>14.919700000000001</v>
      </c>
      <c r="K94" s="23">
        <v>0</v>
      </c>
      <c r="L94" s="23"/>
      <c r="M94" s="23"/>
      <c r="N94" s="23">
        <v>2.6011000000000002</v>
      </c>
      <c r="O94" s="23">
        <v>3.6459000000000001</v>
      </c>
      <c r="P94" s="23"/>
      <c r="Q94" s="23">
        <v>0</v>
      </c>
      <c r="R94" s="23">
        <v>0</v>
      </c>
      <c r="S94" s="23">
        <v>0</v>
      </c>
      <c r="T94" s="23">
        <v>0</v>
      </c>
      <c r="U94" s="23">
        <v>0.1212</v>
      </c>
      <c r="V94" s="23">
        <v>7.46E-2</v>
      </c>
      <c r="W94" s="23">
        <v>0</v>
      </c>
      <c r="X94" s="23">
        <v>0</v>
      </c>
      <c r="Y94" s="23">
        <v>0</v>
      </c>
    </row>
    <row r="95" spans="1:25" x14ac:dyDescent="0.25">
      <c r="A95" s="23" t="s">
        <v>123</v>
      </c>
      <c r="B95" s="23" t="s">
        <v>303</v>
      </c>
      <c r="C95" s="23" t="s">
        <v>310</v>
      </c>
      <c r="D95" s="23" t="s">
        <v>311</v>
      </c>
      <c r="E95" s="23"/>
      <c r="F95" s="23">
        <v>9.6982999999999997</v>
      </c>
      <c r="G95" s="23">
        <v>9.6982999999999997</v>
      </c>
      <c r="H95" s="23">
        <v>10.995100000000001</v>
      </c>
      <c r="I95" s="23">
        <v>0</v>
      </c>
      <c r="J95" s="23">
        <v>10.995100000000001</v>
      </c>
      <c r="K95" s="23">
        <v>0</v>
      </c>
      <c r="L95" s="23"/>
      <c r="M95" s="23"/>
      <c r="N95" s="23">
        <v>2.5485000000000002</v>
      </c>
      <c r="O95" s="23">
        <v>3.5956999999999999</v>
      </c>
      <c r="P95" s="23"/>
      <c r="Q95" s="23">
        <v>0</v>
      </c>
      <c r="R95" s="23">
        <v>0</v>
      </c>
      <c r="S95" s="23">
        <v>0</v>
      </c>
      <c r="T95" s="23">
        <v>1.95E-2</v>
      </c>
      <c r="U95" s="23">
        <v>0</v>
      </c>
      <c r="V95" s="23">
        <v>7.46E-2</v>
      </c>
      <c r="W95" s="23">
        <v>0</v>
      </c>
      <c r="X95" s="23">
        <v>0</v>
      </c>
      <c r="Y95" s="23">
        <v>0</v>
      </c>
    </row>
    <row r="96" spans="1:25" x14ac:dyDescent="0.25">
      <c r="A96" s="23" t="s">
        <v>123</v>
      </c>
      <c r="B96" s="23" t="s">
        <v>303</v>
      </c>
      <c r="C96" s="23" t="s">
        <v>312</v>
      </c>
      <c r="D96" s="23" t="s">
        <v>313</v>
      </c>
      <c r="E96" s="23"/>
      <c r="F96" s="23">
        <v>11.00156</v>
      </c>
      <c r="G96" s="23">
        <v>0</v>
      </c>
      <c r="H96" s="23">
        <v>17.659040000000001</v>
      </c>
      <c r="I96" s="23">
        <v>0</v>
      </c>
      <c r="J96" s="23">
        <v>0</v>
      </c>
      <c r="K96" s="23">
        <v>0</v>
      </c>
      <c r="L96" s="23"/>
      <c r="M96" s="23"/>
      <c r="N96" s="23">
        <v>2.4729999999999999</v>
      </c>
      <c r="O96" s="23">
        <v>3.6326999999999998</v>
      </c>
      <c r="P96" s="23"/>
      <c r="Q96" s="23">
        <v>2.4729999999999999</v>
      </c>
      <c r="R96" s="23">
        <v>0</v>
      </c>
      <c r="S96" s="23">
        <v>0</v>
      </c>
      <c r="T96" s="23">
        <v>0.10302</v>
      </c>
      <c r="U96" s="23">
        <v>0</v>
      </c>
      <c r="V96" s="23">
        <v>74.599999999999994</v>
      </c>
      <c r="W96" s="23">
        <v>0</v>
      </c>
      <c r="X96" s="23">
        <v>0</v>
      </c>
      <c r="Y96" s="23">
        <v>0</v>
      </c>
    </row>
    <row r="97" spans="1:25" x14ac:dyDescent="0.25">
      <c r="A97" s="23" t="s">
        <v>123</v>
      </c>
      <c r="B97" s="23" t="s">
        <v>303</v>
      </c>
      <c r="C97" s="23" t="s">
        <v>314</v>
      </c>
      <c r="D97" s="23" t="s">
        <v>315</v>
      </c>
      <c r="E97" s="23"/>
      <c r="F97" s="23">
        <v>9.5249000000000006</v>
      </c>
      <c r="G97" s="23">
        <v>9.5249000000000006</v>
      </c>
      <c r="H97" s="23">
        <v>18.082999999999998</v>
      </c>
      <c r="I97" s="23">
        <v>0</v>
      </c>
      <c r="J97" s="23">
        <v>18.082999999999998</v>
      </c>
      <c r="K97" s="23">
        <v>0</v>
      </c>
      <c r="L97" s="23"/>
      <c r="M97" s="23"/>
      <c r="N97" s="23">
        <v>2.5034999999999998</v>
      </c>
      <c r="O97" s="23">
        <v>3.5813999999999999</v>
      </c>
      <c r="P97" s="23"/>
      <c r="Q97" s="23">
        <v>0</v>
      </c>
      <c r="R97" s="23">
        <v>0</v>
      </c>
      <c r="S97" s="23">
        <v>0</v>
      </c>
      <c r="T97" s="23">
        <v>5.3027999999999999E-2</v>
      </c>
      <c r="U97" s="23">
        <v>0</v>
      </c>
      <c r="V97" s="23">
        <v>7.46E-2</v>
      </c>
      <c r="W97" s="23">
        <v>0</v>
      </c>
      <c r="X97" s="23">
        <v>0</v>
      </c>
      <c r="Y97" s="23">
        <v>0</v>
      </c>
    </row>
    <row r="98" spans="1:25" x14ac:dyDescent="0.25">
      <c r="A98" s="23" t="s">
        <v>123</v>
      </c>
      <c r="B98" s="23" t="s">
        <v>303</v>
      </c>
      <c r="C98" s="23" t="s">
        <v>316</v>
      </c>
      <c r="D98" s="23" t="s">
        <v>317</v>
      </c>
      <c r="E98" s="23"/>
      <c r="F98" s="23">
        <v>10.074159999999999</v>
      </c>
      <c r="G98" s="23">
        <v>10.074159999999999</v>
      </c>
      <c r="H98" s="23">
        <v>13.6839</v>
      </c>
      <c r="I98" s="23">
        <v>0</v>
      </c>
      <c r="J98" s="23">
        <v>13.6839</v>
      </c>
      <c r="K98" s="23">
        <v>0</v>
      </c>
      <c r="L98" s="23"/>
      <c r="M98" s="23"/>
      <c r="N98" s="23">
        <v>2.4178000000000002</v>
      </c>
      <c r="O98" s="23">
        <v>3.5041000000000002</v>
      </c>
      <c r="P98" s="23"/>
      <c r="Q98" s="23">
        <v>0</v>
      </c>
      <c r="R98" s="23">
        <v>0</v>
      </c>
      <c r="S98" s="23">
        <v>0</v>
      </c>
      <c r="T98" s="23">
        <v>0</v>
      </c>
      <c r="U98" s="23">
        <v>7.0717000000000002E-2</v>
      </c>
      <c r="V98" s="23">
        <v>0</v>
      </c>
      <c r="W98" s="23">
        <v>0</v>
      </c>
      <c r="X98" s="23">
        <v>0</v>
      </c>
      <c r="Y98" s="23">
        <v>0</v>
      </c>
    </row>
    <row r="99" spans="1:25" x14ac:dyDescent="0.25">
      <c r="A99" s="23" t="s">
        <v>123</v>
      </c>
      <c r="B99" s="23" t="s">
        <v>303</v>
      </c>
      <c r="C99" s="23" t="s">
        <v>318</v>
      </c>
      <c r="D99" s="23" t="s">
        <v>319</v>
      </c>
      <c r="E99" s="23"/>
      <c r="F99" s="23">
        <v>7.9568000000000003</v>
      </c>
      <c r="G99" s="23">
        <v>7.9568000000000003</v>
      </c>
      <c r="H99" s="23">
        <v>10.5646</v>
      </c>
      <c r="I99" s="23">
        <v>0</v>
      </c>
      <c r="J99" s="23">
        <v>0</v>
      </c>
      <c r="K99" s="23">
        <v>0</v>
      </c>
      <c r="L99" s="23"/>
      <c r="M99" s="23"/>
      <c r="N99" s="23">
        <v>2.2677</v>
      </c>
      <c r="O99" s="23">
        <v>4.3609</v>
      </c>
      <c r="P99" s="23"/>
      <c r="Q99" s="23">
        <v>0</v>
      </c>
      <c r="R99" s="23">
        <v>0</v>
      </c>
      <c r="S99" s="23">
        <v>0</v>
      </c>
      <c r="T99" s="23">
        <v>6.9000000000000006E-2</v>
      </c>
      <c r="U99" s="23">
        <v>0</v>
      </c>
      <c r="V99" s="23">
        <v>7.46E-2</v>
      </c>
      <c r="W99" s="23">
        <v>0</v>
      </c>
      <c r="X99" s="23">
        <v>0</v>
      </c>
      <c r="Y99" s="23">
        <v>0</v>
      </c>
    </row>
    <row r="100" spans="1:25" x14ac:dyDescent="0.25">
      <c r="A100" s="23" t="s">
        <v>123</v>
      </c>
      <c r="B100" s="23" t="s">
        <v>303</v>
      </c>
      <c r="C100" s="23" t="s">
        <v>320</v>
      </c>
      <c r="D100" s="23" t="s">
        <v>321</v>
      </c>
      <c r="E100" s="23"/>
      <c r="F100" s="23">
        <v>10.544930000000001</v>
      </c>
      <c r="G100" s="23">
        <v>50.788539999999998</v>
      </c>
      <c r="H100" s="23">
        <v>19.42108</v>
      </c>
      <c r="I100" s="23">
        <v>0</v>
      </c>
      <c r="J100" s="23">
        <v>194.64840000000001</v>
      </c>
      <c r="K100" s="23">
        <v>0</v>
      </c>
      <c r="L100" s="23"/>
      <c r="M100" s="23"/>
      <c r="N100" s="23">
        <v>2.4364849999999998</v>
      </c>
      <c r="O100" s="23">
        <v>3.391858</v>
      </c>
      <c r="P100" s="23"/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</row>
    <row r="101" spans="1:25" x14ac:dyDescent="0.25">
      <c r="A101" s="23" t="s">
        <v>123</v>
      </c>
      <c r="B101" s="23" t="s">
        <v>303</v>
      </c>
      <c r="C101" s="23" t="s">
        <v>322</v>
      </c>
      <c r="D101" s="23" t="s">
        <v>323</v>
      </c>
      <c r="E101" s="23"/>
      <c r="F101" s="23">
        <v>7.335</v>
      </c>
      <c r="G101" s="23">
        <v>0</v>
      </c>
      <c r="H101" s="23">
        <v>11.438800000000001</v>
      </c>
      <c r="I101" s="23">
        <v>0</v>
      </c>
      <c r="J101" s="23">
        <v>0</v>
      </c>
      <c r="K101" s="23">
        <v>0</v>
      </c>
      <c r="L101" s="23"/>
      <c r="M101" s="23"/>
      <c r="N101" s="23">
        <v>2.4863</v>
      </c>
      <c r="O101" s="23">
        <v>4.0122999999999998</v>
      </c>
      <c r="P101" s="23"/>
      <c r="Q101" s="23">
        <v>2.4863</v>
      </c>
      <c r="R101" s="23">
        <v>4.0122999999999998</v>
      </c>
      <c r="S101" s="23">
        <v>0</v>
      </c>
      <c r="T101" s="23">
        <v>0.10133</v>
      </c>
      <c r="U101" s="23">
        <v>0</v>
      </c>
      <c r="V101" s="23">
        <v>7.46E-2</v>
      </c>
      <c r="W101" s="23">
        <v>0</v>
      </c>
      <c r="X101" s="23">
        <v>0</v>
      </c>
      <c r="Y101" s="23">
        <v>0</v>
      </c>
    </row>
    <row r="102" spans="1:25" x14ac:dyDescent="0.25">
      <c r="A102" s="23" t="s">
        <v>123</v>
      </c>
      <c r="B102" s="23" t="s">
        <v>303</v>
      </c>
      <c r="C102" s="23" t="s">
        <v>324</v>
      </c>
      <c r="D102" s="23" t="s">
        <v>325</v>
      </c>
      <c r="E102" s="23"/>
      <c r="F102" s="23">
        <v>10.0717</v>
      </c>
      <c r="G102" s="23">
        <v>10.0717</v>
      </c>
      <c r="H102" s="23">
        <v>12.9253</v>
      </c>
      <c r="I102" s="23">
        <v>0</v>
      </c>
      <c r="J102" s="23">
        <v>11.547499999999999</v>
      </c>
      <c r="K102" s="23">
        <v>0</v>
      </c>
      <c r="L102" s="23"/>
      <c r="M102" s="23"/>
      <c r="N102" s="23">
        <v>2.4556</v>
      </c>
      <c r="O102" s="23">
        <v>3.6019999999999999</v>
      </c>
      <c r="P102" s="23"/>
      <c r="Q102" s="23">
        <v>0</v>
      </c>
      <c r="R102" s="23">
        <v>0</v>
      </c>
      <c r="S102" s="23">
        <v>0</v>
      </c>
      <c r="T102" s="23">
        <v>8.4099999999999994E-2</v>
      </c>
      <c r="U102" s="23">
        <v>0</v>
      </c>
      <c r="V102" s="23">
        <v>7.46E-2</v>
      </c>
      <c r="W102" s="23">
        <v>0</v>
      </c>
      <c r="X102" s="23">
        <v>0</v>
      </c>
      <c r="Y102" s="23">
        <v>0</v>
      </c>
    </row>
    <row r="103" spans="1:25" x14ac:dyDescent="0.25">
      <c r="A103" s="23" t="s">
        <v>123</v>
      </c>
      <c r="B103" s="23" t="s">
        <v>303</v>
      </c>
      <c r="C103" s="23" t="s">
        <v>326</v>
      </c>
      <c r="D103" s="23" t="s">
        <v>327</v>
      </c>
      <c r="E103" s="23"/>
      <c r="F103" s="23">
        <v>8.1639959999999991</v>
      </c>
      <c r="G103" s="23">
        <v>8.5082000000000004</v>
      </c>
      <c r="H103" s="23">
        <v>14.602811000000001</v>
      </c>
      <c r="I103" s="23">
        <v>0</v>
      </c>
      <c r="J103" s="23">
        <v>0</v>
      </c>
      <c r="K103" s="23">
        <v>0</v>
      </c>
      <c r="L103" s="23"/>
      <c r="M103" s="23"/>
      <c r="N103" s="23">
        <v>2.471222</v>
      </c>
      <c r="O103" s="23">
        <v>3.0485340000000001</v>
      </c>
      <c r="P103" s="23"/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7.46E-2</v>
      </c>
      <c r="W103" s="23">
        <v>0</v>
      </c>
      <c r="X103" s="23">
        <v>0</v>
      </c>
      <c r="Y103" s="23">
        <v>0</v>
      </c>
    </row>
    <row r="104" spans="1:25" x14ac:dyDescent="0.25">
      <c r="A104" s="23" t="s">
        <v>123</v>
      </c>
      <c r="B104" s="23" t="s">
        <v>303</v>
      </c>
      <c r="C104" s="23" t="s">
        <v>328</v>
      </c>
      <c r="D104" s="23" t="s">
        <v>329</v>
      </c>
      <c r="E104" s="23"/>
      <c r="F104" s="23">
        <v>9.2202999999999999</v>
      </c>
      <c r="G104" s="23">
        <v>9.2202999999999999</v>
      </c>
      <c r="H104" s="23">
        <v>9.2202999999999999</v>
      </c>
      <c r="I104" s="23">
        <v>0</v>
      </c>
      <c r="J104" s="23">
        <v>9.2202999999999999</v>
      </c>
      <c r="K104" s="23">
        <v>0</v>
      </c>
      <c r="L104" s="23"/>
      <c r="M104" s="23"/>
      <c r="N104" s="23">
        <v>2.5684999999999998</v>
      </c>
      <c r="O104" s="23">
        <v>3.8149999999999999</v>
      </c>
      <c r="P104" s="23"/>
      <c r="Q104" s="23">
        <v>2.5684999999999998</v>
      </c>
      <c r="R104" s="23">
        <v>0</v>
      </c>
      <c r="S104" s="23">
        <v>0</v>
      </c>
      <c r="T104" s="23">
        <v>0</v>
      </c>
      <c r="U104" s="23">
        <v>0.5585</v>
      </c>
      <c r="V104" s="23">
        <v>7.46E-2</v>
      </c>
      <c r="W104" s="23">
        <v>0</v>
      </c>
      <c r="X104" s="23">
        <v>0</v>
      </c>
      <c r="Y104" s="23">
        <v>0</v>
      </c>
    </row>
    <row r="105" spans="1:25" x14ac:dyDescent="0.25">
      <c r="A105" s="23" t="s">
        <v>123</v>
      </c>
      <c r="B105" s="23" t="s">
        <v>303</v>
      </c>
      <c r="C105" s="23" t="s">
        <v>330</v>
      </c>
      <c r="D105" s="23" t="s">
        <v>331</v>
      </c>
      <c r="E105" s="23"/>
      <c r="F105" s="23">
        <v>10.295999999999999</v>
      </c>
      <c r="G105" s="23">
        <v>16.628299999999999</v>
      </c>
      <c r="H105" s="23">
        <v>12.3865</v>
      </c>
      <c r="I105" s="23">
        <v>0</v>
      </c>
      <c r="J105" s="23">
        <v>12.180099999999999</v>
      </c>
      <c r="K105" s="23">
        <v>0</v>
      </c>
      <c r="L105" s="23"/>
      <c r="M105" s="23"/>
      <c r="N105" s="23">
        <v>2.4062000000000001</v>
      </c>
      <c r="O105" s="23">
        <v>3.4845999999999999</v>
      </c>
      <c r="P105" s="23"/>
      <c r="Q105" s="23">
        <v>0</v>
      </c>
      <c r="R105" s="23">
        <v>0</v>
      </c>
      <c r="S105" s="23">
        <v>0</v>
      </c>
      <c r="T105" s="23">
        <v>0</v>
      </c>
      <c r="U105" s="23">
        <v>2.4899999999999999E-2</v>
      </c>
      <c r="V105" s="23">
        <v>7.46E-2</v>
      </c>
      <c r="W105" s="23">
        <v>0</v>
      </c>
      <c r="X105" s="23">
        <v>0</v>
      </c>
      <c r="Y105" s="23">
        <v>0</v>
      </c>
    </row>
    <row r="106" spans="1:25" x14ac:dyDescent="0.25">
      <c r="A106" s="23" t="s">
        <v>123</v>
      </c>
      <c r="B106" s="23" t="s">
        <v>303</v>
      </c>
      <c r="C106" s="23" t="s">
        <v>332</v>
      </c>
      <c r="D106" s="23" t="s">
        <v>333</v>
      </c>
      <c r="E106" s="23"/>
      <c r="F106" s="23">
        <v>2.0699999999999998</v>
      </c>
      <c r="G106" s="23">
        <v>2.0699999999999998</v>
      </c>
      <c r="H106" s="23">
        <v>6.8567600000000004</v>
      </c>
      <c r="I106" s="23">
        <v>0</v>
      </c>
      <c r="J106" s="23">
        <v>6.4067600000000002</v>
      </c>
      <c r="K106" s="23">
        <v>0</v>
      </c>
      <c r="L106" s="23"/>
      <c r="M106" s="23"/>
      <c r="N106" s="23">
        <v>2.1586500000000002</v>
      </c>
      <c r="O106" s="23">
        <v>3.2564199999999999</v>
      </c>
      <c r="P106" s="23"/>
      <c r="Q106" s="23">
        <v>2.1586500000000002</v>
      </c>
      <c r="R106" s="23">
        <v>3.2564199999999999</v>
      </c>
      <c r="S106" s="23">
        <v>0</v>
      </c>
      <c r="T106" s="23">
        <v>0</v>
      </c>
      <c r="U106" s="23">
        <v>0.1444</v>
      </c>
      <c r="V106" s="23">
        <v>7.46E-2</v>
      </c>
      <c r="W106" s="23">
        <v>0</v>
      </c>
      <c r="X106" s="23">
        <v>0</v>
      </c>
      <c r="Y106" s="23">
        <v>0</v>
      </c>
    </row>
    <row r="107" spans="1:25" x14ac:dyDescent="0.25">
      <c r="A107" s="23" t="s">
        <v>123</v>
      </c>
      <c r="B107" s="23" t="s">
        <v>303</v>
      </c>
      <c r="C107" s="23" t="s">
        <v>334</v>
      </c>
      <c r="D107" s="23" t="s">
        <v>335</v>
      </c>
      <c r="E107" s="23"/>
      <c r="F107" s="23">
        <v>7.1</v>
      </c>
      <c r="G107" s="23">
        <v>7.1</v>
      </c>
      <c r="H107" s="23">
        <v>11.8</v>
      </c>
      <c r="I107" s="23">
        <v>0</v>
      </c>
      <c r="J107" s="23">
        <v>11.8</v>
      </c>
      <c r="K107" s="23">
        <v>0</v>
      </c>
      <c r="L107" s="23"/>
      <c r="M107" s="23"/>
      <c r="N107" s="23">
        <v>2.3469000000000002</v>
      </c>
      <c r="O107" s="23">
        <v>3.9258000000000002</v>
      </c>
      <c r="P107" s="23"/>
      <c r="Q107" s="23">
        <v>0</v>
      </c>
      <c r="R107" s="23">
        <v>0</v>
      </c>
      <c r="S107" s="23">
        <v>0</v>
      </c>
      <c r="T107" s="23">
        <v>0</v>
      </c>
      <c r="U107" s="23">
        <v>0.18709999999999999</v>
      </c>
      <c r="V107" s="23">
        <v>7.46E-2</v>
      </c>
      <c r="W107" s="23">
        <v>0</v>
      </c>
      <c r="X107" s="23">
        <v>0</v>
      </c>
      <c r="Y107" s="23">
        <v>0</v>
      </c>
    </row>
    <row r="108" spans="1:25" x14ac:dyDescent="0.25">
      <c r="A108" s="23" t="s">
        <v>123</v>
      </c>
      <c r="B108" s="23" t="s">
        <v>303</v>
      </c>
      <c r="C108" s="23" t="s">
        <v>336</v>
      </c>
      <c r="D108" s="23" t="s">
        <v>337</v>
      </c>
      <c r="E108" s="23"/>
      <c r="F108" s="23">
        <v>6.0124300000000002</v>
      </c>
      <c r="G108" s="23">
        <v>0</v>
      </c>
      <c r="H108" s="23">
        <v>8.8254300000000008</v>
      </c>
      <c r="I108" s="23">
        <v>0</v>
      </c>
      <c r="J108" s="23">
        <v>8.8254300000000008</v>
      </c>
      <c r="K108" s="23">
        <v>0</v>
      </c>
      <c r="L108" s="23"/>
      <c r="M108" s="23"/>
      <c r="N108" s="23">
        <v>2.11442</v>
      </c>
      <c r="O108" s="23">
        <v>3.7457799999999999</v>
      </c>
      <c r="P108" s="23"/>
      <c r="Q108" s="23">
        <v>0</v>
      </c>
      <c r="R108" s="23">
        <v>0</v>
      </c>
      <c r="S108" s="23">
        <v>0</v>
      </c>
      <c r="T108" s="23">
        <v>0.34399999999999997</v>
      </c>
      <c r="U108" s="23">
        <v>0</v>
      </c>
      <c r="V108" s="23">
        <v>7.46E-2</v>
      </c>
      <c r="W108" s="23">
        <v>0</v>
      </c>
      <c r="X108" s="23">
        <v>0</v>
      </c>
      <c r="Y108" s="23">
        <v>0</v>
      </c>
    </row>
    <row r="109" spans="1:25" x14ac:dyDescent="0.25">
      <c r="A109" s="23" t="s">
        <v>123</v>
      </c>
      <c r="B109" s="23" t="s">
        <v>303</v>
      </c>
      <c r="C109" s="23" t="s">
        <v>338</v>
      </c>
      <c r="D109" s="23" t="s">
        <v>339</v>
      </c>
      <c r="E109" s="23"/>
      <c r="F109" s="23">
        <v>11.895099999999999</v>
      </c>
      <c r="G109" s="23">
        <v>0</v>
      </c>
      <c r="H109" s="23">
        <v>19.0884</v>
      </c>
      <c r="I109" s="23">
        <v>0</v>
      </c>
      <c r="J109" s="23">
        <v>0</v>
      </c>
      <c r="K109" s="23">
        <v>0</v>
      </c>
      <c r="L109" s="23"/>
      <c r="M109" s="23"/>
      <c r="N109" s="23">
        <v>2.5375000000000001</v>
      </c>
      <c r="O109" s="23">
        <v>3.9375</v>
      </c>
      <c r="P109" s="23"/>
      <c r="Q109" s="23">
        <v>2.5375000000000001</v>
      </c>
      <c r="R109" s="23">
        <v>3.9375</v>
      </c>
      <c r="S109" s="23">
        <v>0</v>
      </c>
      <c r="T109" s="23">
        <v>0.52449999999999997</v>
      </c>
      <c r="U109" s="23">
        <v>0</v>
      </c>
      <c r="V109" s="23">
        <v>7.46E-2</v>
      </c>
      <c r="W109" s="23">
        <v>0</v>
      </c>
      <c r="X109" s="23">
        <v>0</v>
      </c>
      <c r="Y109" s="23">
        <v>0</v>
      </c>
    </row>
    <row r="110" spans="1:25" x14ac:dyDescent="0.25">
      <c r="A110" s="23" t="s">
        <v>123</v>
      </c>
      <c r="B110" s="23" t="s">
        <v>303</v>
      </c>
      <c r="C110" s="23" t="s">
        <v>340</v>
      </c>
      <c r="D110" s="23" t="s">
        <v>341</v>
      </c>
      <c r="E110" s="23"/>
      <c r="F110" s="23">
        <v>6.4545000000000003</v>
      </c>
      <c r="G110" s="23">
        <v>6.4545000000000003</v>
      </c>
      <c r="H110" s="23">
        <v>11.6379</v>
      </c>
      <c r="I110" s="23">
        <v>0</v>
      </c>
      <c r="J110" s="23">
        <v>0</v>
      </c>
      <c r="K110" s="23">
        <v>0</v>
      </c>
      <c r="L110" s="23"/>
      <c r="M110" s="23"/>
      <c r="N110" s="23">
        <v>2.3767999999999998</v>
      </c>
      <c r="O110" s="23">
        <v>3.9245000000000001</v>
      </c>
      <c r="P110" s="23"/>
      <c r="Q110" s="23">
        <v>0</v>
      </c>
      <c r="R110" s="23">
        <v>0</v>
      </c>
      <c r="S110" s="23">
        <v>0</v>
      </c>
      <c r="T110" s="23">
        <v>0.31709999999999999</v>
      </c>
      <c r="U110" s="23">
        <v>0</v>
      </c>
      <c r="V110" s="23">
        <v>7.46E-2</v>
      </c>
      <c r="W110" s="23">
        <v>0</v>
      </c>
      <c r="X110" s="23">
        <v>0</v>
      </c>
      <c r="Y110" s="23">
        <v>0</v>
      </c>
    </row>
    <row r="111" spans="1:25" x14ac:dyDescent="0.25">
      <c r="A111" s="23" t="s">
        <v>123</v>
      </c>
      <c r="B111" s="23" t="s">
        <v>303</v>
      </c>
      <c r="C111" s="23" t="s">
        <v>342</v>
      </c>
      <c r="D111" s="23" t="s">
        <v>343</v>
      </c>
      <c r="E111" s="23"/>
      <c r="F111" s="23">
        <v>7.6161000000000003</v>
      </c>
      <c r="G111" s="23">
        <v>7.6161000000000003</v>
      </c>
      <c r="H111" s="23">
        <v>9.8208000000000002</v>
      </c>
      <c r="I111" s="23">
        <v>0</v>
      </c>
      <c r="J111" s="23">
        <v>0</v>
      </c>
      <c r="K111" s="23">
        <v>0</v>
      </c>
      <c r="L111" s="23"/>
      <c r="M111" s="23"/>
      <c r="N111" s="23">
        <v>2.3900999999999999</v>
      </c>
      <c r="O111" s="23">
        <v>3.5105</v>
      </c>
      <c r="P111" s="23"/>
      <c r="Q111" s="23">
        <v>0</v>
      </c>
      <c r="R111" s="23">
        <v>0</v>
      </c>
      <c r="S111" s="23">
        <v>0</v>
      </c>
      <c r="T111" s="23">
        <v>0.1429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</row>
    <row r="112" spans="1:25" x14ac:dyDescent="0.25">
      <c r="A112" s="23" t="s">
        <v>123</v>
      </c>
      <c r="B112" s="23" t="s">
        <v>303</v>
      </c>
      <c r="C112" s="23" t="s">
        <v>344</v>
      </c>
      <c r="D112" s="23" t="s">
        <v>345</v>
      </c>
      <c r="E112" s="23"/>
      <c r="F112" s="23">
        <v>7.4951999999999996</v>
      </c>
      <c r="G112" s="23">
        <v>0</v>
      </c>
      <c r="H112" s="23">
        <v>9.6839999999999993</v>
      </c>
      <c r="I112" s="23">
        <v>0</v>
      </c>
      <c r="J112" s="23">
        <v>9.6839999999999993</v>
      </c>
      <c r="K112" s="23">
        <v>0</v>
      </c>
      <c r="L112" s="23"/>
      <c r="M112" s="23"/>
      <c r="N112" s="23">
        <v>2.3757999999999999</v>
      </c>
      <c r="O112" s="23">
        <v>3.6558999999999999</v>
      </c>
      <c r="P112" s="23"/>
      <c r="Q112" s="23">
        <v>0</v>
      </c>
      <c r="R112" s="23">
        <v>0</v>
      </c>
      <c r="S112" s="23">
        <v>0</v>
      </c>
      <c r="T112" s="23">
        <v>0.1416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</row>
    <row r="113" spans="1:25" x14ac:dyDescent="0.25">
      <c r="A113" s="23" t="s">
        <v>123</v>
      </c>
      <c r="B113" s="23" t="s">
        <v>303</v>
      </c>
      <c r="C113" s="23" t="s">
        <v>346</v>
      </c>
      <c r="D113" s="23" t="s">
        <v>347</v>
      </c>
      <c r="E113" s="23"/>
      <c r="F113" s="23">
        <v>4.6032000000000002</v>
      </c>
      <c r="G113" s="23">
        <v>0</v>
      </c>
      <c r="H113" s="23">
        <v>7.5315000000000003</v>
      </c>
      <c r="I113" s="23">
        <v>0</v>
      </c>
      <c r="J113" s="23">
        <v>0</v>
      </c>
      <c r="K113" s="23">
        <v>0</v>
      </c>
      <c r="L113" s="23"/>
      <c r="M113" s="23"/>
      <c r="N113" s="23">
        <v>2.2284000000000002</v>
      </c>
      <c r="O113" s="23">
        <v>3.5257999999999998</v>
      </c>
      <c r="P113" s="23"/>
      <c r="Q113" s="23">
        <v>2.2284000000000002</v>
      </c>
      <c r="R113" s="23">
        <v>3.5257999999999998</v>
      </c>
      <c r="S113" s="23">
        <v>0</v>
      </c>
      <c r="T113" s="23">
        <v>4.4299999999999999E-2</v>
      </c>
      <c r="U113" s="23">
        <v>0</v>
      </c>
      <c r="V113" s="23">
        <v>7.46E-2</v>
      </c>
      <c r="W113" s="23">
        <v>0</v>
      </c>
      <c r="X113" s="23">
        <v>0</v>
      </c>
      <c r="Y113" s="23">
        <v>0</v>
      </c>
    </row>
    <row r="114" spans="1:25" x14ac:dyDescent="0.25">
      <c r="A114" s="23" t="s">
        <v>123</v>
      </c>
      <c r="B114" s="23" t="s">
        <v>303</v>
      </c>
      <c r="C114" s="23" t="s">
        <v>348</v>
      </c>
      <c r="D114" s="23" t="s">
        <v>349</v>
      </c>
      <c r="E114" s="23"/>
      <c r="F114" s="23">
        <v>14.5502</v>
      </c>
      <c r="G114" s="23">
        <v>0</v>
      </c>
      <c r="H114" s="23">
        <v>21.350200000000001</v>
      </c>
      <c r="I114" s="23">
        <v>0</v>
      </c>
      <c r="J114" s="23">
        <v>21.350200000000001</v>
      </c>
      <c r="K114" s="23">
        <v>0</v>
      </c>
      <c r="L114" s="23"/>
      <c r="M114" s="23"/>
      <c r="N114" s="23">
        <v>2.7</v>
      </c>
      <c r="O114" s="23">
        <v>3.98</v>
      </c>
      <c r="P114" s="23"/>
      <c r="Q114" s="23">
        <v>0</v>
      </c>
      <c r="R114" s="23">
        <v>0</v>
      </c>
      <c r="S114" s="23">
        <v>0</v>
      </c>
      <c r="T114" s="23">
        <v>0</v>
      </c>
      <c r="U114" s="23">
        <v>0.56040000000000001</v>
      </c>
      <c r="V114" s="23">
        <v>7.46E-2</v>
      </c>
      <c r="W114" s="23">
        <v>0</v>
      </c>
      <c r="X114" s="23">
        <v>0</v>
      </c>
      <c r="Y114" s="23">
        <v>0</v>
      </c>
    </row>
    <row r="115" spans="1:25" x14ac:dyDescent="0.25">
      <c r="A115" s="23" t="s">
        <v>123</v>
      </c>
      <c r="B115" s="23" t="s">
        <v>303</v>
      </c>
      <c r="C115" s="23" t="s">
        <v>350</v>
      </c>
      <c r="D115" s="23" t="s">
        <v>351</v>
      </c>
      <c r="E115" s="23"/>
      <c r="F115" s="23">
        <v>5.9318999999999997</v>
      </c>
      <c r="G115" s="23">
        <v>0</v>
      </c>
      <c r="H115" s="23">
        <v>5.9318999999999997</v>
      </c>
      <c r="I115" s="23">
        <v>0</v>
      </c>
      <c r="J115" s="23">
        <v>5.9318999999999997</v>
      </c>
      <c r="K115" s="23">
        <v>0</v>
      </c>
      <c r="L115" s="23"/>
      <c r="M115" s="23"/>
      <c r="N115" s="23">
        <v>2.0714999999999999</v>
      </c>
      <c r="O115" s="23">
        <v>3.8094999999999999</v>
      </c>
      <c r="P115" s="23"/>
      <c r="Q115" s="23">
        <v>2.0714999999999999</v>
      </c>
      <c r="R115" s="23">
        <v>3.8094999999999999</v>
      </c>
      <c r="S115" s="23">
        <v>0</v>
      </c>
      <c r="T115" s="23">
        <v>4.8320000000000002E-2</v>
      </c>
      <c r="U115" s="23">
        <v>0</v>
      </c>
      <c r="V115" s="23">
        <v>7.46E-2</v>
      </c>
      <c r="W115" s="23">
        <v>0</v>
      </c>
      <c r="X115" s="23">
        <v>0</v>
      </c>
      <c r="Y115" s="23">
        <v>0</v>
      </c>
    </row>
    <row r="116" spans="1:25" x14ac:dyDescent="0.25">
      <c r="A116" s="23" t="s">
        <v>123</v>
      </c>
      <c r="B116" s="23" t="s">
        <v>303</v>
      </c>
      <c r="C116" s="23" t="s">
        <v>352</v>
      </c>
      <c r="D116" s="23" t="s">
        <v>353</v>
      </c>
      <c r="E116" s="23"/>
      <c r="F116" s="23">
        <v>9.8224870000000006</v>
      </c>
      <c r="G116" s="23">
        <v>0</v>
      </c>
      <c r="H116" s="23">
        <v>21.483150999999999</v>
      </c>
      <c r="I116" s="23">
        <v>0</v>
      </c>
      <c r="J116" s="23">
        <v>0</v>
      </c>
      <c r="K116" s="23">
        <v>0</v>
      </c>
      <c r="L116" s="23"/>
      <c r="M116" s="23"/>
      <c r="N116" s="23">
        <v>2.5289519999999999</v>
      </c>
      <c r="O116" s="23">
        <v>3.3484470000000002</v>
      </c>
      <c r="P116" s="23"/>
      <c r="Q116" s="23">
        <v>0</v>
      </c>
      <c r="R116" s="23">
        <v>0</v>
      </c>
      <c r="S116" s="23">
        <v>0</v>
      </c>
      <c r="T116" s="23">
        <v>0.12073299999999999</v>
      </c>
      <c r="U116" s="23">
        <v>0</v>
      </c>
      <c r="V116" s="23">
        <v>7.46E-2</v>
      </c>
      <c r="W116" s="23">
        <v>0</v>
      </c>
      <c r="X116" s="23">
        <v>0</v>
      </c>
      <c r="Y116" s="23">
        <v>0</v>
      </c>
    </row>
    <row r="117" spans="1:25" x14ac:dyDescent="0.25">
      <c r="A117" s="23" t="s">
        <v>123</v>
      </c>
      <c r="B117" s="23" t="s">
        <v>303</v>
      </c>
      <c r="C117" s="23" t="s">
        <v>354</v>
      </c>
      <c r="D117" s="23" t="s">
        <v>355</v>
      </c>
      <c r="E117" s="23"/>
      <c r="F117" s="23">
        <v>6.5491000000000001</v>
      </c>
      <c r="G117" s="23">
        <v>0</v>
      </c>
      <c r="H117" s="23">
        <v>9.5868000000000002</v>
      </c>
      <c r="I117" s="23">
        <v>0</v>
      </c>
      <c r="J117" s="23">
        <v>9.5868000000000002</v>
      </c>
      <c r="K117" s="23">
        <v>0</v>
      </c>
      <c r="L117" s="23"/>
      <c r="M117" s="23"/>
      <c r="N117" s="23">
        <v>2.4889999999999999</v>
      </c>
      <c r="O117" s="23">
        <v>3.722</v>
      </c>
      <c r="P117" s="23"/>
      <c r="Q117" s="23">
        <v>0</v>
      </c>
      <c r="R117" s="23">
        <v>0</v>
      </c>
      <c r="S117" s="23">
        <v>0</v>
      </c>
      <c r="T117" s="23">
        <v>0</v>
      </c>
      <c r="U117" s="23">
        <v>2.5899999999999999E-2</v>
      </c>
      <c r="V117" s="23">
        <v>7.46E-2</v>
      </c>
      <c r="W117" s="23">
        <v>0</v>
      </c>
      <c r="X117" s="23">
        <v>0</v>
      </c>
      <c r="Y117" s="23">
        <v>0</v>
      </c>
    </row>
    <row r="118" spans="1:25" x14ac:dyDescent="0.25">
      <c r="A118" s="23" t="s">
        <v>123</v>
      </c>
      <c r="B118" s="23" t="s">
        <v>303</v>
      </c>
      <c r="C118" s="23" t="s">
        <v>356</v>
      </c>
      <c r="D118" s="23" t="s">
        <v>357</v>
      </c>
      <c r="E118" s="23"/>
      <c r="F118" s="23">
        <v>7.0515600000000003</v>
      </c>
      <c r="G118" s="23">
        <v>0</v>
      </c>
      <c r="H118" s="23">
        <v>8.7394499999999997</v>
      </c>
      <c r="I118" s="23">
        <v>0</v>
      </c>
      <c r="J118" s="23">
        <v>0</v>
      </c>
      <c r="K118" s="23">
        <v>0</v>
      </c>
      <c r="L118" s="23"/>
      <c r="M118" s="23"/>
      <c r="N118" s="23">
        <v>2.3414000000000001</v>
      </c>
      <c r="O118" s="23">
        <v>3.4504999999999999</v>
      </c>
      <c r="P118" s="23"/>
      <c r="Q118" s="23">
        <v>0</v>
      </c>
      <c r="R118" s="23">
        <v>0</v>
      </c>
      <c r="S118" s="23">
        <v>0</v>
      </c>
      <c r="T118" s="23">
        <v>0.105561</v>
      </c>
      <c r="U118" s="23">
        <v>0</v>
      </c>
      <c r="V118" s="23">
        <v>7.46E-2</v>
      </c>
      <c r="W118" s="23">
        <v>0</v>
      </c>
      <c r="X118" s="23">
        <v>0</v>
      </c>
      <c r="Y118" s="23">
        <v>0</v>
      </c>
    </row>
    <row r="119" spans="1:25" x14ac:dyDescent="0.25">
      <c r="A119" s="23" t="s">
        <v>123</v>
      </c>
      <c r="B119" s="23" t="s">
        <v>303</v>
      </c>
      <c r="C119" s="23" t="s">
        <v>358</v>
      </c>
      <c r="D119" s="23" t="s">
        <v>359</v>
      </c>
      <c r="E119" s="23"/>
      <c r="F119" s="23">
        <v>7.4371099999999997</v>
      </c>
      <c r="G119" s="23">
        <v>7.4371099999999997</v>
      </c>
      <c r="H119" s="23">
        <v>8.7297399999999996</v>
      </c>
      <c r="I119" s="23">
        <v>0</v>
      </c>
      <c r="J119" s="23">
        <v>8.7297399999999996</v>
      </c>
      <c r="K119" s="23">
        <v>0</v>
      </c>
      <c r="L119" s="23"/>
      <c r="M119" s="23"/>
      <c r="N119" s="23">
        <v>2.35209</v>
      </c>
      <c r="O119" s="23">
        <v>3.5359799999999999</v>
      </c>
      <c r="P119" s="23"/>
      <c r="Q119" s="23">
        <v>0</v>
      </c>
      <c r="R119" s="23">
        <v>0</v>
      </c>
      <c r="S119" s="23">
        <v>0</v>
      </c>
      <c r="T119" s="23">
        <v>0.37735999999999997</v>
      </c>
      <c r="U119" s="23">
        <v>0.37735999999999997</v>
      </c>
      <c r="V119" s="23">
        <v>7.46E-2</v>
      </c>
      <c r="W119" s="23">
        <v>0</v>
      </c>
      <c r="X119" s="23">
        <v>0</v>
      </c>
      <c r="Y119" s="23">
        <v>0</v>
      </c>
    </row>
    <row r="120" spans="1:25" x14ac:dyDescent="0.25">
      <c r="A120" s="23" t="s">
        <v>123</v>
      </c>
      <c r="B120" s="23" t="s">
        <v>303</v>
      </c>
      <c r="C120" s="23" t="s">
        <v>360</v>
      </c>
      <c r="D120" s="23" t="s">
        <v>361</v>
      </c>
      <c r="E120" s="23"/>
      <c r="F120" s="23">
        <v>7.2112999999999996</v>
      </c>
      <c r="G120" s="23">
        <v>0</v>
      </c>
      <c r="H120" s="23">
        <v>14.829499999999999</v>
      </c>
      <c r="I120" s="23">
        <v>0</v>
      </c>
      <c r="J120" s="23">
        <v>14.829499999999999</v>
      </c>
      <c r="K120" s="23">
        <v>0</v>
      </c>
      <c r="L120" s="23"/>
      <c r="M120" s="23"/>
      <c r="N120" s="23">
        <v>2.5608</v>
      </c>
      <c r="O120" s="23">
        <v>3.7014999999999998</v>
      </c>
      <c r="P120" s="23"/>
      <c r="Q120" s="23">
        <v>2.5608</v>
      </c>
      <c r="R120" s="23">
        <v>3.7014999999999998</v>
      </c>
      <c r="S120" s="23">
        <v>0</v>
      </c>
      <c r="T120" s="23">
        <v>0.22</v>
      </c>
      <c r="U120" s="23">
        <v>0</v>
      </c>
      <c r="V120" s="23">
        <v>7.46E-2</v>
      </c>
      <c r="W120" s="23">
        <v>0</v>
      </c>
      <c r="X120" s="23">
        <v>0</v>
      </c>
      <c r="Y120" s="23">
        <v>0</v>
      </c>
    </row>
    <row r="121" spans="1:25" x14ac:dyDescent="0.25">
      <c r="A121" s="23" t="s">
        <v>123</v>
      </c>
      <c r="B121" s="23" t="s">
        <v>303</v>
      </c>
      <c r="C121" s="23" t="s">
        <v>362</v>
      </c>
      <c r="D121" s="23" t="s">
        <v>363</v>
      </c>
      <c r="E121" s="23"/>
      <c r="F121" s="23">
        <v>8.7247699999999995</v>
      </c>
      <c r="G121" s="23">
        <v>0</v>
      </c>
      <c r="H121" s="23">
        <v>14.884209999999999</v>
      </c>
      <c r="I121" s="23">
        <v>0</v>
      </c>
      <c r="J121" s="23">
        <v>0</v>
      </c>
      <c r="K121" s="23">
        <v>0</v>
      </c>
      <c r="L121" s="23"/>
      <c r="M121" s="23"/>
      <c r="N121" s="23">
        <v>2.5457800000000002</v>
      </c>
      <c r="O121" s="23">
        <v>3.9325199999999998</v>
      </c>
      <c r="P121" s="23"/>
      <c r="Q121" s="23">
        <v>0</v>
      </c>
      <c r="R121" s="23">
        <v>0</v>
      </c>
      <c r="S121" s="23">
        <v>0</v>
      </c>
      <c r="T121" s="23">
        <v>0.59806999999999999</v>
      </c>
      <c r="U121" s="23">
        <v>0</v>
      </c>
      <c r="V121" s="23">
        <v>7.46E-2</v>
      </c>
      <c r="W121" s="23">
        <v>0</v>
      </c>
      <c r="X121" s="23">
        <v>0</v>
      </c>
      <c r="Y121" s="23">
        <v>0</v>
      </c>
    </row>
    <row r="122" spans="1:25" x14ac:dyDescent="0.25">
      <c r="A122" s="23" t="s">
        <v>123</v>
      </c>
      <c r="B122" s="23" t="s">
        <v>303</v>
      </c>
      <c r="C122" s="23" t="s">
        <v>364</v>
      </c>
      <c r="D122" s="23" t="s">
        <v>365</v>
      </c>
      <c r="E122" s="23"/>
      <c r="F122" s="23">
        <v>9.5589999999999993</v>
      </c>
      <c r="G122" s="23">
        <v>0</v>
      </c>
      <c r="H122" s="23">
        <v>14.535</v>
      </c>
      <c r="I122" s="23">
        <v>0</v>
      </c>
      <c r="J122" s="23">
        <v>0</v>
      </c>
      <c r="K122" s="23">
        <v>0</v>
      </c>
      <c r="L122" s="23"/>
      <c r="M122" s="23"/>
      <c r="N122" s="23">
        <v>2.452</v>
      </c>
      <c r="O122" s="23">
        <v>3.61</v>
      </c>
      <c r="P122" s="23"/>
      <c r="Q122" s="23">
        <v>0</v>
      </c>
      <c r="R122" s="23">
        <v>0</v>
      </c>
      <c r="S122" s="23">
        <v>0</v>
      </c>
      <c r="T122" s="23">
        <v>7.1999999999999995E-2</v>
      </c>
      <c r="U122" s="23">
        <v>0</v>
      </c>
      <c r="V122" s="23">
        <v>7.46E-2</v>
      </c>
      <c r="W122" s="23">
        <v>0</v>
      </c>
      <c r="X122" s="23">
        <v>0</v>
      </c>
      <c r="Y122" s="23">
        <v>0</v>
      </c>
    </row>
    <row r="123" spans="1:25" x14ac:dyDescent="0.25">
      <c r="A123" s="23" t="s">
        <v>123</v>
      </c>
      <c r="B123" s="23" t="s">
        <v>303</v>
      </c>
      <c r="C123" s="23" t="s">
        <v>366</v>
      </c>
      <c r="D123" s="23" t="s">
        <v>367</v>
      </c>
      <c r="E123" s="23"/>
      <c r="F123" s="23">
        <v>6.7375999999999996</v>
      </c>
      <c r="G123" s="23">
        <v>0</v>
      </c>
      <c r="H123" s="23">
        <v>15.8317</v>
      </c>
      <c r="I123" s="23">
        <v>0</v>
      </c>
      <c r="J123" s="23">
        <v>0</v>
      </c>
      <c r="K123" s="23">
        <v>0</v>
      </c>
      <c r="L123" s="23"/>
      <c r="M123" s="23"/>
      <c r="N123" s="23">
        <v>2.5825999999999998</v>
      </c>
      <c r="O123" s="23">
        <v>3.6880999999999999</v>
      </c>
      <c r="P123" s="23"/>
      <c r="Q123" s="23">
        <v>2.5825999999999998</v>
      </c>
      <c r="R123" s="23">
        <v>3.6880999999999999</v>
      </c>
      <c r="S123" s="23">
        <v>0</v>
      </c>
      <c r="T123" s="23">
        <v>0.5625</v>
      </c>
      <c r="U123" s="23">
        <v>0</v>
      </c>
      <c r="V123" s="23">
        <v>0</v>
      </c>
      <c r="W123" s="23">
        <v>0</v>
      </c>
      <c r="X123" s="23">
        <v>0</v>
      </c>
      <c r="Y123" s="23">
        <v>0</v>
      </c>
    </row>
    <row r="124" spans="1:25" x14ac:dyDescent="0.25">
      <c r="A124" s="23" t="s">
        <v>123</v>
      </c>
      <c r="B124" s="23" t="s">
        <v>303</v>
      </c>
      <c r="C124" s="23" t="s">
        <v>368</v>
      </c>
      <c r="D124" s="23" t="s">
        <v>369</v>
      </c>
      <c r="E124" s="23"/>
      <c r="F124" s="23">
        <v>10.023400000000001</v>
      </c>
      <c r="G124" s="23">
        <v>0</v>
      </c>
      <c r="H124" s="23">
        <v>22.007999999999999</v>
      </c>
      <c r="I124" s="23">
        <v>0</v>
      </c>
      <c r="J124" s="23">
        <v>0</v>
      </c>
      <c r="K124" s="23">
        <v>0</v>
      </c>
      <c r="L124" s="23"/>
      <c r="M124" s="23"/>
      <c r="N124" s="23">
        <v>2.5411999999999999</v>
      </c>
      <c r="O124" s="23">
        <v>3.7059000000000002</v>
      </c>
      <c r="P124" s="23"/>
      <c r="Q124" s="23">
        <v>0</v>
      </c>
      <c r="R124" s="23">
        <v>0</v>
      </c>
      <c r="S124" s="23">
        <v>0</v>
      </c>
      <c r="T124" s="23">
        <v>0.27250000000000002</v>
      </c>
      <c r="U124" s="23">
        <v>0</v>
      </c>
      <c r="V124" s="23">
        <v>7.46E-2</v>
      </c>
      <c r="W124" s="23">
        <v>0</v>
      </c>
      <c r="X124" s="23">
        <v>0</v>
      </c>
      <c r="Y124" s="23">
        <v>0</v>
      </c>
    </row>
    <row r="125" spans="1:25" x14ac:dyDescent="0.25">
      <c r="A125" s="23" t="s">
        <v>123</v>
      </c>
      <c r="B125" s="23" t="s">
        <v>303</v>
      </c>
      <c r="C125" s="23" t="s">
        <v>370</v>
      </c>
      <c r="D125" s="23" t="s">
        <v>371</v>
      </c>
      <c r="E125" s="23"/>
      <c r="F125" s="23">
        <v>9.75</v>
      </c>
      <c r="G125" s="23">
        <v>0</v>
      </c>
      <c r="H125" s="23">
        <v>14.45</v>
      </c>
      <c r="I125" s="23">
        <v>0</v>
      </c>
      <c r="J125" s="23">
        <v>0</v>
      </c>
      <c r="K125" s="23">
        <v>0</v>
      </c>
      <c r="L125" s="23"/>
      <c r="M125" s="23"/>
      <c r="N125" s="23">
        <v>9.75</v>
      </c>
      <c r="O125" s="23">
        <v>14.45</v>
      </c>
      <c r="P125" s="23"/>
      <c r="Q125" s="23">
        <v>0</v>
      </c>
      <c r="R125" s="23">
        <v>0</v>
      </c>
      <c r="S125" s="23">
        <v>0</v>
      </c>
      <c r="T125" s="23">
        <v>0</v>
      </c>
      <c r="U125" s="23">
        <v>0.55810000000000004</v>
      </c>
      <c r="V125" s="23">
        <v>7.46E-2</v>
      </c>
      <c r="W125" s="23">
        <v>0</v>
      </c>
      <c r="X125" s="23">
        <v>0</v>
      </c>
      <c r="Y125" s="23">
        <v>0</v>
      </c>
    </row>
    <row r="126" spans="1:25" x14ac:dyDescent="0.25">
      <c r="A126" s="23" t="s">
        <v>123</v>
      </c>
      <c r="B126" s="23" t="s">
        <v>303</v>
      </c>
      <c r="C126" s="23" t="s">
        <v>372</v>
      </c>
      <c r="D126" s="23" t="s">
        <v>373</v>
      </c>
      <c r="E126" s="23"/>
      <c r="F126" s="23">
        <v>14.007</v>
      </c>
      <c r="G126" s="23">
        <v>0</v>
      </c>
      <c r="H126" s="23">
        <v>18.026</v>
      </c>
      <c r="I126" s="23">
        <v>0</v>
      </c>
      <c r="J126" s="23">
        <v>0</v>
      </c>
      <c r="K126" s="23">
        <v>0</v>
      </c>
      <c r="L126" s="23"/>
      <c r="M126" s="23"/>
      <c r="N126" s="23">
        <v>2.6560000000000001</v>
      </c>
      <c r="O126" s="23">
        <v>3.8109999999999999</v>
      </c>
      <c r="P126" s="23"/>
      <c r="Q126" s="23">
        <v>0</v>
      </c>
      <c r="R126" s="23">
        <v>0</v>
      </c>
      <c r="S126" s="23">
        <v>0</v>
      </c>
      <c r="T126" s="23">
        <v>0.33500000000000002</v>
      </c>
      <c r="U126" s="23">
        <v>0</v>
      </c>
      <c r="V126" s="23">
        <v>7.46E-2</v>
      </c>
      <c r="W126" s="23">
        <v>0</v>
      </c>
      <c r="X126" s="23">
        <v>0</v>
      </c>
      <c r="Y126" s="23">
        <v>0</v>
      </c>
    </row>
    <row r="127" spans="1:25" x14ac:dyDescent="0.25">
      <c r="A127" s="23" t="s">
        <v>123</v>
      </c>
      <c r="B127" s="23" t="s">
        <v>303</v>
      </c>
      <c r="C127" s="23" t="s">
        <v>374</v>
      </c>
      <c r="D127" s="23" t="s">
        <v>375</v>
      </c>
      <c r="E127" s="23"/>
      <c r="F127" s="23">
        <v>5.8090020000000004</v>
      </c>
      <c r="G127" s="23">
        <v>0</v>
      </c>
      <c r="H127" s="23">
        <v>11.260961999999999</v>
      </c>
      <c r="I127" s="23">
        <v>0</v>
      </c>
      <c r="J127" s="23">
        <v>0</v>
      </c>
      <c r="K127" s="23">
        <v>0</v>
      </c>
      <c r="L127" s="23"/>
      <c r="M127" s="23"/>
      <c r="N127" s="23">
        <v>2.2764000000000002</v>
      </c>
      <c r="O127" s="23">
        <v>3.1577999999999999</v>
      </c>
      <c r="P127" s="23"/>
      <c r="Q127" s="23">
        <v>0</v>
      </c>
      <c r="R127" s="23">
        <v>0</v>
      </c>
      <c r="S127" s="23">
        <v>0</v>
      </c>
      <c r="T127" s="23">
        <v>0.24210799999999999</v>
      </c>
      <c r="U127" s="23">
        <v>0</v>
      </c>
      <c r="V127" s="23">
        <v>7.46E-2</v>
      </c>
      <c r="W127" s="23">
        <v>0</v>
      </c>
      <c r="X127" s="23">
        <v>0</v>
      </c>
      <c r="Y127" s="23">
        <v>0</v>
      </c>
    </row>
    <row r="128" spans="1:25" x14ac:dyDescent="0.25">
      <c r="A128" s="23" t="s">
        <v>123</v>
      </c>
      <c r="B128" s="23" t="s">
        <v>303</v>
      </c>
      <c r="C128" s="23" t="s">
        <v>376</v>
      </c>
      <c r="D128" s="23" t="s">
        <v>377</v>
      </c>
      <c r="E128" s="23"/>
      <c r="F128" s="23">
        <v>8.5830000000000002</v>
      </c>
      <c r="G128" s="23">
        <v>0</v>
      </c>
      <c r="H128" s="23">
        <v>14.754799999999999</v>
      </c>
      <c r="I128" s="23">
        <v>0</v>
      </c>
      <c r="J128" s="23">
        <v>14.754799999999999</v>
      </c>
      <c r="K128" s="23">
        <v>0</v>
      </c>
      <c r="L128" s="23"/>
      <c r="M128" s="23"/>
      <c r="N128" s="23">
        <v>2.5070999999999999</v>
      </c>
      <c r="O128" s="23">
        <v>3.5004</v>
      </c>
      <c r="P128" s="23"/>
      <c r="Q128" s="23">
        <v>2.5070999999999999</v>
      </c>
      <c r="R128" s="23">
        <v>3.5004</v>
      </c>
      <c r="S128" s="23">
        <v>0</v>
      </c>
      <c r="T128" s="23">
        <v>0.31119999999999998</v>
      </c>
      <c r="U128" s="23">
        <v>0</v>
      </c>
      <c r="V128" s="23">
        <v>7.46E-2</v>
      </c>
      <c r="W128" s="23">
        <v>0</v>
      </c>
      <c r="X128" s="23">
        <v>0</v>
      </c>
      <c r="Y128" s="23">
        <v>0</v>
      </c>
    </row>
    <row r="129" spans="1:25" x14ac:dyDescent="0.25">
      <c r="A129" s="23" t="s">
        <v>123</v>
      </c>
      <c r="B129" s="23" t="s">
        <v>303</v>
      </c>
      <c r="C129" s="23" t="s">
        <v>378</v>
      </c>
      <c r="D129" s="23" t="s">
        <v>379</v>
      </c>
      <c r="E129" s="23"/>
      <c r="F129" s="23">
        <v>7.6968360000000002</v>
      </c>
      <c r="G129" s="23">
        <v>15.96163</v>
      </c>
      <c r="H129" s="23">
        <v>14.278180000000001</v>
      </c>
      <c r="I129" s="23">
        <v>0</v>
      </c>
      <c r="J129" s="23">
        <v>0</v>
      </c>
      <c r="K129" s="23">
        <v>0</v>
      </c>
      <c r="L129" s="23"/>
      <c r="M129" s="23"/>
      <c r="N129" s="23">
        <v>2.5134500000000002</v>
      </c>
      <c r="O129" s="23">
        <v>3.6608000000000001</v>
      </c>
      <c r="P129" s="23"/>
      <c r="Q129" s="23">
        <v>0</v>
      </c>
      <c r="R129" s="23">
        <v>0</v>
      </c>
      <c r="S129" s="23">
        <v>0</v>
      </c>
      <c r="T129" s="23">
        <v>8.9137999999999995E-2</v>
      </c>
      <c r="U129" s="23">
        <v>0</v>
      </c>
      <c r="V129" s="23">
        <v>7.46E-2</v>
      </c>
      <c r="W129" s="23">
        <v>0.04</v>
      </c>
      <c r="X129" s="23">
        <v>0</v>
      </c>
      <c r="Y129" s="23">
        <v>0</v>
      </c>
    </row>
    <row r="130" spans="1:25" x14ac:dyDescent="0.25">
      <c r="A130" s="23" t="s">
        <v>123</v>
      </c>
      <c r="B130" s="23" t="s">
        <v>303</v>
      </c>
      <c r="C130" s="23" t="s">
        <v>380</v>
      </c>
      <c r="D130" s="23" t="s">
        <v>381</v>
      </c>
      <c r="E130" s="23"/>
      <c r="F130" s="23">
        <v>9.0696999999999992</v>
      </c>
      <c r="G130" s="23">
        <v>9.0696999999999992</v>
      </c>
      <c r="H130" s="23">
        <v>12.401899999999999</v>
      </c>
      <c r="I130" s="23">
        <v>0</v>
      </c>
      <c r="J130" s="23">
        <v>12.401899999999999</v>
      </c>
      <c r="K130" s="23">
        <v>0</v>
      </c>
      <c r="L130" s="23"/>
      <c r="M130" s="23"/>
      <c r="N130" s="23">
        <v>2.5427</v>
      </c>
      <c r="O130" s="23">
        <v>3.7879</v>
      </c>
      <c r="P130" s="23"/>
      <c r="Q130" s="23">
        <v>2.5427</v>
      </c>
      <c r="R130" s="23">
        <v>3.7879</v>
      </c>
      <c r="S130" s="23">
        <v>0</v>
      </c>
      <c r="T130" s="23">
        <v>0</v>
      </c>
      <c r="U130" s="23">
        <v>0.55359999999999998</v>
      </c>
      <c r="V130" s="23">
        <v>7.46E-2</v>
      </c>
      <c r="W130" s="23">
        <v>0</v>
      </c>
      <c r="X130" s="23">
        <v>0</v>
      </c>
      <c r="Y130" s="23">
        <v>0</v>
      </c>
    </row>
    <row r="131" spans="1:25" x14ac:dyDescent="0.25">
      <c r="A131" s="23" t="s">
        <v>123</v>
      </c>
      <c r="B131" s="23" t="s">
        <v>303</v>
      </c>
      <c r="C131" s="23" t="s">
        <v>382</v>
      </c>
      <c r="D131" s="23" t="s">
        <v>383</v>
      </c>
      <c r="E131" s="23"/>
      <c r="F131" s="23">
        <v>11.0113</v>
      </c>
      <c r="G131" s="23">
        <v>0</v>
      </c>
      <c r="H131" s="23">
        <v>13.689399999999999</v>
      </c>
      <c r="I131" s="23">
        <v>0</v>
      </c>
      <c r="J131" s="23">
        <v>0</v>
      </c>
      <c r="K131" s="23">
        <v>0</v>
      </c>
      <c r="L131" s="23"/>
      <c r="M131" s="23"/>
      <c r="N131" s="23">
        <v>2.5796999999999999</v>
      </c>
      <c r="O131" s="23">
        <v>3.7113999999999998</v>
      </c>
      <c r="P131" s="23"/>
      <c r="Q131" s="23">
        <v>0</v>
      </c>
      <c r="R131" s="23">
        <v>0</v>
      </c>
      <c r="S131" s="23">
        <v>0</v>
      </c>
      <c r="T131" s="23">
        <v>0.75660000000000005</v>
      </c>
      <c r="U131" s="23">
        <v>0</v>
      </c>
      <c r="V131" s="23">
        <v>7.46E-2</v>
      </c>
      <c r="W131" s="23">
        <v>0</v>
      </c>
      <c r="X131" s="23">
        <v>0</v>
      </c>
      <c r="Y131" s="23">
        <v>0</v>
      </c>
    </row>
    <row r="132" spans="1:25" x14ac:dyDescent="0.25">
      <c r="A132" s="23" t="s">
        <v>123</v>
      </c>
      <c r="B132" s="23" t="s">
        <v>303</v>
      </c>
      <c r="C132" s="23" t="s">
        <v>384</v>
      </c>
      <c r="D132" s="23" t="s">
        <v>385</v>
      </c>
      <c r="E132" s="23"/>
      <c r="F132" s="23">
        <v>8.11</v>
      </c>
      <c r="G132" s="23">
        <v>0</v>
      </c>
      <c r="H132" s="23">
        <v>12.998555</v>
      </c>
      <c r="I132" s="23">
        <v>0</v>
      </c>
      <c r="J132" s="23">
        <v>0</v>
      </c>
      <c r="K132" s="23">
        <v>0</v>
      </c>
      <c r="L132" s="23"/>
      <c r="M132" s="23"/>
      <c r="N132" s="23">
        <v>2.617556</v>
      </c>
      <c r="O132" s="23">
        <v>3.7499959999999999</v>
      </c>
      <c r="P132" s="23"/>
      <c r="Q132" s="23">
        <v>0</v>
      </c>
      <c r="R132" s="23">
        <v>0</v>
      </c>
      <c r="S132" s="23">
        <v>0</v>
      </c>
      <c r="T132" s="23">
        <v>0.13215099999999999</v>
      </c>
      <c r="U132" s="23">
        <v>0</v>
      </c>
      <c r="V132" s="23">
        <v>7.46E-2</v>
      </c>
      <c r="W132" s="23">
        <v>0</v>
      </c>
      <c r="X132" s="23">
        <v>0</v>
      </c>
      <c r="Y132" s="23">
        <v>0</v>
      </c>
    </row>
    <row r="133" spans="1:25" x14ac:dyDescent="0.25">
      <c r="A133" s="23" t="s">
        <v>123</v>
      </c>
      <c r="B133" s="23" t="s">
        <v>303</v>
      </c>
      <c r="C133" s="23" t="s">
        <v>1104</v>
      </c>
      <c r="D133" s="23" t="s">
        <v>1105</v>
      </c>
      <c r="E133" s="23"/>
      <c r="F133" s="23">
        <v>10.9084</v>
      </c>
      <c r="G133" s="23">
        <v>0</v>
      </c>
      <c r="H133" s="23">
        <v>13.007300000000001</v>
      </c>
      <c r="I133" s="23">
        <v>0</v>
      </c>
      <c r="J133" s="23">
        <v>13.007300000000001</v>
      </c>
      <c r="K133" s="23">
        <v>0</v>
      </c>
      <c r="L133" s="23"/>
      <c r="M133" s="23"/>
      <c r="N133" s="23">
        <v>2.5099999999999998</v>
      </c>
      <c r="O133" s="23">
        <v>3.5478999999999998</v>
      </c>
      <c r="P133" s="23"/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7.46E-2</v>
      </c>
      <c r="W133" s="23">
        <v>0</v>
      </c>
      <c r="X133" s="23">
        <v>0</v>
      </c>
      <c r="Y133" s="23">
        <v>0</v>
      </c>
    </row>
    <row r="134" spans="1:25" x14ac:dyDescent="0.25">
      <c r="A134" s="23" t="s">
        <v>123</v>
      </c>
      <c r="B134" s="23" t="s">
        <v>303</v>
      </c>
      <c r="C134" s="23" t="s">
        <v>386</v>
      </c>
      <c r="D134" s="23" t="s">
        <v>387</v>
      </c>
      <c r="E134" s="23"/>
      <c r="F134" s="23">
        <v>10.301555</v>
      </c>
      <c r="G134" s="23">
        <v>0</v>
      </c>
      <c r="H134" s="23">
        <v>15.575646000000001</v>
      </c>
      <c r="I134" s="23">
        <v>0</v>
      </c>
      <c r="J134" s="23">
        <v>0</v>
      </c>
      <c r="K134" s="23">
        <v>0</v>
      </c>
      <c r="L134" s="23"/>
      <c r="M134" s="23"/>
      <c r="N134" s="23">
        <v>2.5296620000000001</v>
      </c>
      <c r="O134" s="23">
        <v>3.625051</v>
      </c>
      <c r="P134" s="23"/>
      <c r="Q134" s="23">
        <v>0</v>
      </c>
      <c r="R134" s="23">
        <v>0</v>
      </c>
      <c r="S134" s="23">
        <v>0</v>
      </c>
      <c r="T134" s="23">
        <v>0.31685999999999998</v>
      </c>
      <c r="U134" s="23">
        <v>0</v>
      </c>
      <c r="V134" s="23">
        <v>7.46E-2</v>
      </c>
      <c r="W134" s="23">
        <v>0</v>
      </c>
      <c r="X134" s="23">
        <v>0</v>
      </c>
      <c r="Y134" s="23">
        <v>0</v>
      </c>
    </row>
    <row r="135" spans="1:25" x14ac:dyDescent="0.25">
      <c r="A135" s="23" t="s">
        <v>123</v>
      </c>
      <c r="B135" s="23" t="s">
        <v>303</v>
      </c>
      <c r="C135" s="23" t="s">
        <v>388</v>
      </c>
      <c r="D135" s="23" t="s">
        <v>389</v>
      </c>
      <c r="E135" s="23"/>
      <c r="F135" s="23">
        <v>6.1867000000000001</v>
      </c>
      <c r="G135" s="23">
        <v>0</v>
      </c>
      <c r="H135" s="23">
        <v>8.0427</v>
      </c>
      <c r="I135" s="23">
        <v>0</v>
      </c>
      <c r="J135" s="23">
        <v>0</v>
      </c>
      <c r="K135" s="23">
        <v>0</v>
      </c>
      <c r="L135" s="23"/>
      <c r="M135" s="23"/>
      <c r="N135" s="23">
        <v>2.3748999999999998</v>
      </c>
      <c r="O135" s="23">
        <v>3.7997999999999998</v>
      </c>
      <c r="P135" s="23"/>
      <c r="Q135" s="23">
        <v>0</v>
      </c>
      <c r="R135" s="23">
        <v>0</v>
      </c>
      <c r="S135" s="23">
        <v>0</v>
      </c>
      <c r="T135" s="23">
        <v>0.1052</v>
      </c>
      <c r="U135" s="23">
        <v>0</v>
      </c>
      <c r="V135" s="23">
        <v>7.46E-2</v>
      </c>
      <c r="W135" s="23">
        <v>0</v>
      </c>
      <c r="X135" s="23">
        <v>0</v>
      </c>
      <c r="Y135" s="23">
        <v>0</v>
      </c>
    </row>
    <row r="136" spans="1:25" x14ac:dyDescent="0.25">
      <c r="A136" s="23" t="s">
        <v>123</v>
      </c>
      <c r="B136" s="23" t="s">
        <v>303</v>
      </c>
      <c r="C136" s="23" t="s">
        <v>390</v>
      </c>
      <c r="D136" s="23" t="s">
        <v>391</v>
      </c>
      <c r="E136" s="23"/>
      <c r="F136" s="23">
        <v>5.6723999999999997</v>
      </c>
      <c r="G136" s="23">
        <v>0</v>
      </c>
      <c r="H136" s="23">
        <v>9.6428999999999991</v>
      </c>
      <c r="I136" s="23">
        <v>0</v>
      </c>
      <c r="J136" s="23">
        <v>9.6428999999999991</v>
      </c>
      <c r="K136" s="23">
        <v>0</v>
      </c>
      <c r="L136" s="23"/>
      <c r="M136" s="23"/>
      <c r="N136" s="23">
        <v>2.65</v>
      </c>
      <c r="O136" s="23">
        <v>3.9</v>
      </c>
      <c r="P136" s="23"/>
      <c r="Q136" s="23">
        <v>0</v>
      </c>
      <c r="R136" s="23">
        <v>0</v>
      </c>
      <c r="S136" s="23">
        <v>0</v>
      </c>
      <c r="T136" s="23">
        <v>0.57143299999999997</v>
      </c>
      <c r="U136" s="23">
        <v>0</v>
      </c>
      <c r="V136" s="23">
        <v>7.46E-2</v>
      </c>
      <c r="W136" s="23">
        <v>0</v>
      </c>
      <c r="X136" s="23">
        <v>0</v>
      </c>
      <c r="Y136" s="23">
        <v>0</v>
      </c>
    </row>
    <row r="137" spans="1:25" x14ac:dyDescent="0.25">
      <c r="A137" s="23" t="s">
        <v>123</v>
      </c>
      <c r="B137" s="23" t="s">
        <v>303</v>
      </c>
      <c r="C137" s="23" t="s">
        <v>392</v>
      </c>
      <c r="D137" s="23" t="s">
        <v>393</v>
      </c>
      <c r="E137" s="23"/>
      <c r="F137" s="23">
        <v>7.0106000000000002</v>
      </c>
      <c r="G137" s="23">
        <v>0</v>
      </c>
      <c r="H137" s="23">
        <v>8.6503999999999994</v>
      </c>
      <c r="I137" s="23">
        <v>0</v>
      </c>
      <c r="J137" s="23">
        <v>8.6503999999999994</v>
      </c>
      <c r="K137" s="23">
        <v>0</v>
      </c>
      <c r="L137" s="23"/>
      <c r="M137" s="23"/>
      <c r="N137" s="23">
        <v>2.5121000000000002</v>
      </c>
      <c r="O137" s="23">
        <v>3.5015999999999998</v>
      </c>
      <c r="P137" s="23"/>
      <c r="Q137" s="23">
        <v>2.5121000000000002</v>
      </c>
      <c r="R137" s="23">
        <v>3.5015999999999998</v>
      </c>
      <c r="S137" s="23">
        <v>0</v>
      </c>
      <c r="T137" s="23">
        <v>1.95E-2</v>
      </c>
      <c r="U137" s="23">
        <v>0</v>
      </c>
      <c r="V137" s="23">
        <v>7.46E-2</v>
      </c>
      <c r="W137" s="23">
        <v>0</v>
      </c>
      <c r="X137" s="23">
        <v>0</v>
      </c>
      <c r="Y137" s="23">
        <v>0</v>
      </c>
    </row>
    <row r="138" spans="1:25" x14ac:dyDescent="0.25">
      <c r="A138" s="23" t="s">
        <v>123</v>
      </c>
      <c r="B138" s="23" t="s">
        <v>303</v>
      </c>
      <c r="C138" s="23" t="s">
        <v>1106</v>
      </c>
      <c r="D138" s="23" t="s">
        <v>1107</v>
      </c>
      <c r="E138" s="23"/>
      <c r="F138" s="23">
        <v>10.008150000000001</v>
      </c>
      <c r="G138" s="23">
        <v>0</v>
      </c>
      <c r="H138" s="23">
        <v>9.9376700000000007</v>
      </c>
      <c r="I138" s="23">
        <v>0</v>
      </c>
      <c r="J138" s="23">
        <v>0</v>
      </c>
      <c r="K138" s="23">
        <v>0</v>
      </c>
      <c r="L138" s="23"/>
      <c r="M138" s="23"/>
      <c r="N138" s="23">
        <v>2.56</v>
      </c>
      <c r="O138" s="23">
        <v>3.76</v>
      </c>
      <c r="P138" s="23"/>
      <c r="Q138" s="23">
        <v>2.56</v>
      </c>
      <c r="R138" s="23">
        <v>3.76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</row>
    <row r="139" spans="1:25" x14ac:dyDescent="0.25">
      <c r="A139" s="23" t="s">
        <v>123</v>
      </c>
      <c r="B139" s="23" t="s">
        <v>303</v>
      </c>
      <c r="C139" s="23" t="s">
        <v>394</v>
      </c>
      <c r="D139" s="23" t="s">
        <v>395</v>
      </c>
      <c r="E139" s="23"/>
      <c r="F139" s="23">
        <v>8.6293399999999991</v>
      </c>
      <c r="G139" s="23">
        <v>0</v>
      </c>
      <c r="H139" s="23">
        <v>17.331880000000002</v>
      </c>
      <c r="I139" s="23">
        <v>0</v>
      </c>
      <c r="J139" s="23">
        <v>0</v>
      </c>
      <c r="K139" s="23">
        <v>0</v>
      </c>
      <c r="L139" s="23"/>
      <c r="M139" s="23"/>
      <c r="N139" s="23">
        <v>2.5815549999999998</v>
      </c>
      <c r="O139" s="23">
        <v>3.7070940000000001</v>
      </c>
      <c r="P139" s="23"/>
      <c r="Q139" s="23">
        <v>0</v>
      </c>
      <c r="R139" s="23">
        <v>0</v>
      </c>
      <c r="S139" s="23">
        <v>0</v>
      </c>
      <c r="T139" s="23">
        <v>0</v>
      </c>
      <c r="U139" s="23">
        <v>0.129662</v>
      </c>
      <c r="V139" s="23">
        <v>7.46E-2</v>
      </c>
      <c r="W139" s="23">
        <v>0</v>
      </c>
      <c r="X139" s="23">
        <v>0</v>
      </c>
      <c r="Y139" s="23">
        <v>0</v>
      </c>
    </row>
    <row r="140" spans="1:25" x14ac:dyDescent="0.25">
      <c r="A140" s="23" t="s">
        <v>123</v>
      </c>
      <c r="B140" s="23" t="s">
        <v>303</v>
      </c>
      <c r="C140" s="23" t="s">
        <v>396</v>
      </c>
      <c r="D140" s="23" t="s">
        <v>397</v>
      </c>
      <c r="E140" s="23"/>
      <c r="F140" s="23">
        <v>11.479469999999999</v>
      </c>
      <c r="G140" s="23">
        <v>0</v>
      </c>
      <c r="H140" s="23">
        <v>15.23995</v>
      </c>
      <c r="I140" s="23">
        <v>0</v>
      </c>
      <c r="J140" s="23">
        <v>15.23995</v>
      </c>
      <c r="K140" s="23">
        <v>0</v>
      </c>
      <c r="L140" s="23"/>
      <c r="M140" s="23"/>
      <c r="N140" s="23">
        <v>2.5586899999999999</v>
      </c>
      <c r="O140" s="23">
        <v>3.2179099999999998</v>
      </c>
      <c r="P140" s="23"/>
      <c r="Q140" s="23">
        <v>0</v>
      </c>
      <c r="R140" s="23">
        <v>0</v>
      </c>
      <c r="S140" s="23">
        <v>0</v>
      </c>
      <c r="T140" s="23">
        <v>0</v>
      </c>
      <c r="U140" s="23">
        <v>0.55584</v>
      </c>
      <c r="V140" s="23">
        <v>7.46E-2</v>
      </c>
      <c r="W140" s="23">
        <v>0</v>
      </c>
      <c r="X140" s="23">
        <v>0</v>
      </c>
      <c r="Y140" s="23">
        <v>0</v>
      </c>
    </row>
    <row r="141" spans="1:25" x14ac:dyDescent="0.25">
      <c r="A141" s="23" t="s">
        <v>123</v>
      </c>
      <c r="B141" s="23" t="s">
        <v>303</v>
      </c>
      <c r="C141" s="23" t="s">
        <v>398</v>
      </c>
      <c r="D141" s="23" t="s">
        <v>399</v>
      </c>
      <c r="E141" s="23"/>
      <c r="F141" s="23">
        <v>8.2608999999999995</v>
      </c>
      <c r="G141" s="23">
        <v>0</v>
      </c>
      <c r="H141" s="23">
        <v>18.413399999999999</v>
      </c>
      <c r="I141" s="23">
        <v>0</v>
      </c>
      <c r="J141" s="23">
        <v>0</v>
      </c>
      <c r="K141" s="23">
        <v>0</v>
      </c>
      <c r="L141" s="23"/>
      <c r="M141" s="23"/>
      <c r="N141" s="23">
        <v>2.5613000000000001</v>
      </c>
      <c r="O141" s="23">
        <v>3.7054</v>
      </c>
      <c r="P141" s="23"/>
      <c r="Q141" s="23">
        <v>2.5613000000000001</v>
      </c>
      <c r="R141" s="23">
        <v>3.7054</v>
      </c>
      <c r="S141" s="23">
        <v>0</v>
      </c>
      <c r="T141" s="23">
        <v>0</v>
      </c>
      <c r="U141" s="23">
        <v>9.0800000000000006E-2</v>
      </c>
      <c r="V141" s="23">
        <v>7.46E-2</v>
      </c>
      <c r="W141" s="23">
        <v>0</v>
      </c>
      <c r="X141" s="23">
        <v>0</v>
      </c>
      <c r="Y141" s="23">
        <v>0</v>
      </c>
    </row>
    <row r="142" spans="1:25" x14ac:dyDescent="0.25">
      <c r="A142" s="23" t="s">
        <v>123</v>
      </c>
      <c r="B142" s="23" t="s">
        <v>303</v>
      </c>
      <c r="C142" s="23" t="s">
        <v>400</v>
      </c>
      <c r="D142" s="23" t="s">
        <v>401</v>
      </c>
      <c r="E142" s="23"/>
      <c r="F142" s="23">
        <v>8.1500900000000005</v>
      </c>
      <c r="G142" s="23">
        <v>0</v>
      </c>
      <c r="H142" s="23">
        <v>12.54609</v>
      </c>
      <c r="I142" s="23">
        <v>0</v>
      </c>
      <c r="J142" s="23">
        <v>11.565</v>
      </c>
      <c r="K142" s="23">
        <v>0</v>
      </c>
      <c r="L142" s="23"/>
      <c r="M142" s="23"/>
      <c r="N142" s="23">
        <v>2.3494999999999999</v>
      </c>
      <c r="O142" s="23">
        <v>3.1382400000000001</v>
      </c>
      <c r="P142" s="23"/>
      <c r="Q142" s="23">
        <v>0</v>
      </c>
      <c r="R142" s="23">
        <v>0</v>
      </c>
      <c r="S142" s="23">
        <v>0</v>
      </c>
      <c r="T142" s="23">
        <v>0.18376000000000001</v>
      </c>
      <c r="U142" s="23">
        <v>0</v>
      </c>
      <c r="V142" s="23">
        <v>7.46E-2</v>
      </c>
      <c r="W142" s="23">
        <v>0</v>
      </c>
      <c r="X142" s="23">
        <v>0</v>
      </c>
      <c r="Y142" s="23">
        <v>0</v>
      </c>
    </row>
    <row r="143" spans="1:25" x14ac:dyDescent="0.25">
      <c r="A143" s="23" t="s">
        <v>123</v>
      </c>
      <c r="B143" s="23" t="s">
        <v>303</v>
      </c>
      <c r="C143" s="23" t="s">
        <v>402</v>
      </c>
      <c r="D143" s="23" t="s">
        <v>403</v>
      </c>
      <c r="E143" s="23"/>
      <c r="F143" s="23">
        <v>12.612299999999999</v>
      </c>
      <c r="G143" s="23">
        <v>0</v>
      </c>
      <c r="H143" s="23">
        <v>15.7508</v>
      </c>
      <c r="I143" s="23">
        <v>0</v>
      </c>
      <c r="J143" s="23">
        <v>0</v>
      </c>
      <c r="K143" s="23">
        <v>0</v>
      </c>
      <c r="L143" s="23"/>
      <c r="M143" s="23"/>
      <c r="N143" s="23">
        <v>2.4957600000000002</v>
      </c>
      <c r="O143" s="23">
        <v>3.883</v>
      </c>
      <c r="P143" s="23"/>
      <c r="Q143" s="23">
        <v>0</v>
      </c>
      <c r="R143" s="23">
        <v>0</v>
      </c>
      <c r="S143" s="23">
        <v>0</v>
      </c>
      <c r="T143" s="23">
        <v>0</v>
      </c>
      <c r="U143" s="23">
        <v>0.57091999999999998</v>
      </c>
      <c r="V143" s="23">
        <v>7.46E-2</v>
      </c>
      <c r="W143" s="23">
        <v>0</v>
      </c>
      <c r="X143" s="23">
        <v>0</v>
      </c>
      <c r="Y143" s="23">
        <v>0</v>
      </c>
    </row>
    <row r="144" spans="1:25" x14ac:dyDescent="0.25">
      <c r="A144" s="23" t="s">
        <v>123</v>
      </c>
      <c r="B144" s="23" t="s">
        <v>303</v>
      </c>
      <c r="C144" s="23" t="s">
        <v>404</v>
      </c>
      <c r="D144" s="23" t="s">
        <v>405</v>
      </c>
      <c r="E144" s="23"/>
      <c r="F144" s="23">
        <v>12.11805</v>
      </c>
      <c r="G144" s="23">
        <v>0</v>
      </c>
      <c r="H144" s="23">
        <v>22.025766999999998</v>
      </c>
      <c r="I144" s="23">
        <v>0</v>
      </c>
      <c r="J144" s="23">
        <v>0</v>
      </c>
      <c r="K144" s="23">
        <v>0</v>
      </c>
      <c r="L144" s="23"/>
      <c r="M144" s="23"/>
      <c r="N144" s="23">
        <v>2.5872389999999998</v>
      </c>
      <c r="O144" s="23">
        <v>3.5070600000000001</v>
      </c>
      <c r="P144" s="23"/>
      <c r="Q144" s="23">
        <v>0</v>
      </c>
      <c r="R144" s="23">
        <v>0</v>
      </c>
      <c r="S144" s="23">
        <v>0</v>
      </c>
      <c r="T144" s="23">
        <v>0.213342</v>
      </c>
      <c r="U144" s="23">
        <v>0</v>
      </c>
      <c r="V144" s="23">
        <v>7.46E-2</v>
      </c>
      <c r="W144" s="23">
        <v>0</v>
      </c>
      <c r="X144" s="23">
        <v>0</v>
      </c>
      <c r="Y144" s="23">
        <v>0</v>
      </c>
    </row>
    <row r="145" spans="1:25" x14ac:dyDescent="0.25">
      <c r="A145" s="23" t="s">
        <v>123</v>
      </c>
      <c r="B145" s="23" t="s">
        <v>303</v>
      </c>
      <c r="C145" s="23" t="s">
        <v>406</v>
      </c>
      <c r="D145" s="23" t="s">
        <v>407</v>
      </c>
      <c r="E145" s="23"/>
      <c r="F145" s="23">
        <v>17.399999999999999</v>
      </c>
      <c r="G145" s="23">
        <v>0</v>
      </c>
      <c r="H145" s="23">
        <v>26.5</v>
      </c>
      <c r="I145" s="23">
        <v>0</v>
      </c>
      <c r="J145" s="23">
        <v>26.5</v>
      </c>
      <c r="K145" s="23">
        <v>0</v>
      </c>
      <c r="L145" s="23"/>
      <c r="M145" s="23"/>
      <c r="N145" s="23">
        <v>2.8250000000000002</v>
      </c>
      <c r="O145" s="23">
        <v>3.742</v>
      </c>
      <c r="P145" s="23"/>
      <c r="Q145" s="23">
        <v>0</v>
      </c>
      <c r="R145" s="23">
        <v>0</v>
      </c>
      <c r="S145" s="23">
        <v>0</v>
      </c>
      <c r="T145" s="23">
        <v>0.318</v>
      </c>
      <c r="U145" s="23">
        <v>0</v>
      </c>
      <c r="V145" s="23">
        <v>7.46E-2</v>
      </c>
      <c r="W145" s="23">
        <v>0</v>
      </c>
      <c r="X145" s="23">
        <v>0</v>
      </c>
      <c r="Y145" s="23">
        <v>0</v>
      </c>
    </row>
    <row r="146" spans="1:25" x14ac:dyDescent="0.25">
      <c r="A146" s="23" t="s">
        <v>123</v>
      </c>
      <c r="B146" s="23" t="s">
        <v>303</v>
      </c>
      <c r="C146" s="23" t="s">
        <v>408</v>
      </c>
      <c r="D146" s="23" t="s">
        <v>409</v>
      </c>
      <c r="E146" s="23"/>
      <c r="F146" s="23">
        <v>9.15</v>
      </c>
      <c r="G146" s="23">
        <v>0</v>
      </c>
      <c r="H146" s="23">
        <v>21</v>
      </c>
      <c r="I146" s="23">
        <v>0</v>
      </c>
      <c r="J146" s="23">
        <v>0</v>
      </c>
      <c r="K146" s="23">
        <v>0</v>
      </c>
      <c r="L146" s="23"/>
      <c r="M146" s="23"/>
      <c r="N146" s="23">
        <v>2.5059</v>
      </c>
      <c r="O146" s="23">
        <v>3.4552999999999998</v>
      </c>
      <c r="P146" s="23"/>
      <c r="Q146" s="23">
        <v>0</v>
      </c>
      <c r="R146" s="23">
        <v>0</v>
      </c>
      <c r="S146" s="23">
        <v>0</v>
      </c>
      <c r="T146" s="23">
        <v>0.29965000000000003</v>
      </c>
      <c r="U146" s="23">
        <v>0</v>
      </c>
      <c r="V146" s="23">
        <v>7.46E-2</v>
      </c>
      <c r="W146" s="23">
        <v>0</v>
      </c>
      <c r="X146" s="23">
        <v>0</v>
      </c>
      <c r="Y146" s="23">
        <v>0</v>
      </c>
    </row>
    <row r="147" spans="1:25" x14ac:dyDescent="0.25">
      <c r="A147" s="23" t="s">
        <v>123</v>
      </c>
      <c r="B147" s="23" t="s">
        <v>303</v>
      </c>
      <c r="C147" s="23" t="s">
        <v>410</v>
      </c>
      <c r="D147" s="23" t="s">
        <v>411</v>
      </c>
      <c r="E147" s="23"/>
      <c r="F147" s="23">
        <v>8.1585000000000001</v>
      </c>
      <c r="G147" s="23">
        <v>0</v>
      </c>
      <c r="H147" s="23">
        <v>13.8161</v>
      </c>
      <c r="I147" s="23">
        <v>0</v>
      </c>
      <c r="J147" s="23">
        <v>13.8161</v>
      </c>
      <c r="K147" s="23">
        <v>0</v>
      </c>
      <c r="L147" s="23"/>
      <c r="M147" s="23"/>
      <c r="N147" s="23">
        <v>2.4636999999999998</v>
      </c>
      <c r="O147" s="23">
        <v>2.8727</v>
      </c>
      <c r="P147" s="23"/>
      <c r="Q147" s="23">
        <v>0</v>
      </c>
      <c r="R147" s="23">
        <v>0</v>
      </c>
      <c r="S147" s="23">
        <v>0</v>
      </c>
      <c r="T147" s="23">
        <v>0</v>
      </c>
      <c r="U147" s="23">
        <v>0.20280000000000001</v>
      </c>
      <c r="V147" s="23">
        <v>7.46E-2</v>
      </c>
      <c r="W147" s="23">
        <v>0</v>
      </c>
      <c r="X147" s="23">
        <v>0</v>
      </c>
      <c r="Y147" s="23">
        <v>0</v>
      </c>
    </row>
    <row r="148" spans="1:25" x14ac:dyDescent="0.25">
      <c r="A148" s="23" t="s">
        <v>123</v>
      </c>
      <c r="B148" s="23" t="s">
        <v>303</v>
      </c>
      <c r="C148" s="23" t="s">
        <v>412</v>
      </c>
      <c r="D148" s="23" t="s">
        <v>413</v>
      </c>
      <c r="E148" s="23"/>
      <c r="F148" s="23">
        <v>8.2484999999999999</v>
      </c>
      <c r="G148" s="23">
        <v>0</v>
      </c>
      <c r="H148" s="23">
        <v>9.4857999999999993</v>
      </c>
      <c r="I148" s="23">
        <v>0</v>
      </c>
      <c r="J148" s="23">
        <v>9.4857999999999993</v>
      </c>
      <c r="K148" s="23">
        <v>0</v>
      </c>
      <c r="L148" s="23"/>
      <c r="M148" s="23"/>
      <c r="N148" s="23">
        <v>2.4921000000000002</v>
      </c>
      <c r="O148" s="23">
        <v>3.9878</v>
      </c>
      <c r="P148" s="23"/>
      <c r="Q148" s="23">
        <v>2.4921000000000002</v>
      </c>
      <c r="R148" s="23">
        <v>3.9878</v>
      </c>
      <c r="S148" s="23">
        <v>0</v>
      </c>
      <c r="T148" s="23">
        <v>8.77E-2</v>
      </c>
      <c r="U148" s="23">
        <v>0</v>
      </c>
      <c r="V148" s="23">
        <v>7.46E-2</v>
      </c>
      <c r="W148" s="23">
        <v>0</v>
      </c>
      <c r="X148" s="23">
        <v>0</v>
      </c>
      <c r="Y148" s="23">
        <v>0</v>
      </c>
    </row>
    <row r="149" spans="1:25" x14ac:dyDescent="0.25">
      <c r="A149" s="23" t="s">
        <v>123</v>
      </c>
      <c r="B149" s="23" t="s">
        <v>303</v>
      </c>
      <c r="C149" s="23" t="s">
        <v>414</v>
      </c>
      <c r="D149" s="23" t="s">
        <v>415</v>
      </c>
      <c r="E149" s="23"/>
      <c r="F149" s="23">
        <v>8.34</v>
      </c>
      <c r="G149" s="23">
        <v>0</v>
      </c>
      <c r="H149" s="23">
        <v>10.6</v>
      </c>
      <c r="I149" s="23">
        <v>0</v>
      </c>
      <c r="J149" s="23">
        <v>0</v>
      </c>
      <c r="K149" s="23">
        <v>0</v>
      </c>
      <c r="L149" s="23"/>
      <c r="M149" s="23"/>
      <c r="N149" s="23">
        <v>2.5920999999999998</v>
      </c>
      <c r="O149" s="23">
        <v>3.3618999999999999</v>
      </c>
      <c r="P149" s="23"/>
      <c r="Q149" s="23">
        <v>0</v>
      </c>
      <c r="R149" s="23">
        <v>0</v>
      </c>
      <c r="S149" s="23">
        <v>0</v>
      </c>
      <c r="T149" s="23">
        <v>0.54559999999999997</v>
      </c>
      <c r="U149" s="23">
        <v>0</v>
      </c>
      <c r="V149" s="23">
        <v>7.46E-2</v>
      </c>
      <c r="W149" s="23">
        <v>0</v>
      </c>
      <c r="X149" s="23">
        <v>0</v>
      </c>
      <c r="Y149" s="23">
        <v>0</v>
      </c>
    </row>
    <row r="150" spans="1:25" x14ac:dyDescent="0.25">
      <c r="A150" s="23" t="s">
        <v>123</v>
      </c>
      <c r="B150" s="23" t="s">
        <v>303</v>
      </c>
      <c r="C150" s="23" t="s">
        <v>416</v>
      </c>
      <c r="D150" s="23" t="s">
        <v>417</v>
      </c>
      <c r="E150" s="23"/>
      <c r="F150" s="23">
        <v>9.2279999999999998</v>
      </c>
      <c r="G150" s="23">
        <v>0</v>
      </c>
      <c r="H150" s="23">
        <v>12.2516</v>
      </c>
      <c r="I150" s="23">
        <v>11.1035</v>
      </c>
      <c r="J150" s="23">
        <v>12.2516</v>
      </c>
      <c r="K150" s="23">
        <v>0</v>
      </c>
      <c r="L150" s="23"/>
      <c r="M150" s="23"/>
      <c r="N150" s="23">
        <v>2.4611000000000001</v>
      </c>
      <c r="O150" s="23">
        <v>3.6092</v>
      </c>
      <c r="P150" s="23"/>
      <c r="Q150" s="23">
        <v>0</v>
      </c>
      <c r="R150" s="23">
        <v>0</v>
      </c>
      <c r="S150" s="23">
        <v>0</v>
      </c>
      <c r="T150" s="23">
        <v>0.40279999999999999</v>
      </c>
      <c r="U150" s="23">
        <v>0</v>
      </c>
      <c r="V150" s="23">
        <v>7.46E-2</v>
      </c>
      <c r="W150" s="23">
        <v>0</v>
      </c>
      <c r="X150" s="23">
        <v>0</v>
      </c>
      <c r="Y150" s="23">
        <v>0</v>
      </c>
    </row>
    <row r="151" spans="1:25" x14ac:dyDescent="0.25">
      <c r="A151" s="23" t="s">
        <v>123</v>
      </c>
      <c r="B151" s="23" t="s">
        <v>303</v>
      </c>
      <c r="C151" s="23" t="s">
        <v>418</v>
      </c>
      <c r="D151" s="23" t="s">
        <v>419</v>
      </c>
      <c r="E151" s="23"/>
      <c r="F151" s="23">
        <v>2.5994999999999999</v>
      </c>
      <c r="G151" s="23">
        <v>2.5994999999999999</v>
      </c>
      <c r="H151" s="23">
        <v>4.8926259999999999</v>
      </c>
      <c r="I151" s="23">
        <v>0</v>
      </c>
      <c r="J151" s="23">
        <v>4.8926259999999999</v>
      </c>
      <c r="K151" s="23">
        <v>0</v>
      </c>
      <c r="L151" s="23"/>
      <c r="M151" s="23"/>
      <c r="N151" s="23">
        <v>2.585661</v>
      </c>
      <c r="O151" s="23">
        <v>3.4925099999999998</v>
      </c>
      <c r="P151" s="23"/>
      <c r="Q151" s="23">
        <v>0</v>
      </c>
      <c r="R151" s="23">
        <v>0</v>
      </c>
      <c r="S151" s="23">
        <v>0</v>
      </c>
      <c r="T151" s="23">
        <v>0.14560999999999999</v>
      </c>
      <c r="U151" s="23">
        <v>0</v>
      </c>
      <c r="V151" s="23">
        <v>7.46E-2</v>
      </c>
      <c r="W151" s="23">
        <v>0</v>
      </c>
      <c r="X151" s="23">
        <v>0</v>
      </c>
      <c r="Y151" s="23">
        <v>0</v>
      </c>
    </row>
    <row r="152" spans="1:25" x14ac:dyDescent="0.25">
      <c r="A152" s="23" t="s">
        <v>123</v>
      </c>
      <c r="B152" s="23" t="s">
        <v>303</v>
      </c>
      <c r="C152" s="23" t="s">
        <v>420</v>
      </c>
      <c r="D152" s="23" t="s">
        <v>421</v>
      </c>
      <c r="E152" s="23"/>
      <c r="F152" s="23">
        <v>5.3570000000000002</v>
      </c>
      <c r="G152" s="23">
        <v>0</v>
      </c>
      <c r="H152" s="23">
        <v>8.5709999999999997</v>
      </c>
      <c r="I152" s="23">
        <v>0</v>
      </c>
      <c r="J152" s="23">
        <v>0</v>
      </c>
      <c r="K152" s="23">
        <v>0</v>
      </c>
      <c r="L152" s="23"/>
      <c r="M152" s="23"/>
      <c r="N152" s="23">
        <v>2.3839999999999999</v>
      </c>
      <c r="O152" s="23">
        <v>3.5059999999999998</v>
      </c>
      <c r="P152" s="23"/>
      <c r="Q152" s="23">
        <v>0</v>
      </c>
      <c r="R152" s="23">
        <v>0</v>
      </c>
      <c r="S152" s="23">
        <v>0</v>
      </c>
      <c r="T152" s="23">
        <v>0.109</v>
      </c>
      <c r="U152" s="23">
        <v>0</v>
      </c>
      <c r="V152" s="23">
        <v>7.46E-2</v>
      </c>
      <c r="W152" s="23">
        <v>0</v>
      </c>
      <c r="X152" s="23">
        <v>0</v>
      </c>
      <c r="Y152" s="23">
        <v>0</v>
      </c>
    </row>
    <row r="153" spans="1:25" x14ac:dyDescent="0.25">
      <c r="A153" s="23" t="s">
        <v>123</v>
      </c>
      <c r="B153" s="23" t="s">
        <v>303</v>
      </c>
      <c r="C153" s="23" t="s">
        <v>422</v>
      </c>
      <c r="D153" s="23" t="s">
        <v>423</v>
      </c>
      <c r="E153" s="23"/>
      <c r="F153" s="23">
        <v>5.9511000000000003</v>
      </c>
      <c r="G153" s="23">
        <v>0</v>
      </c>
      <c r="H153" s="23">
        <v>8.1418999999999997</v>
      </c>
      <c r="I153" s="23">
        <v>0</v>
      </c>
      <c r="J153" s="23">
        <v>8.1418999999999997</v>
      </c>
      <c r="K153" s="23">
        <v>0</v>
      </c>
      <c r="L153" s="23"/>
      <c r="M153" s="23"/>
      <c r="N153" s="23">
        <v>2.4177</v>
      </c>
      <c r="O153" s="23">
        <v>3.4988000000000001</v>
      </c>
      <c r="P153" s="23"/>
      <c r="Q153" s="23">
        <v>0</v>
      </c>
      <c r="R153" s="23">
        <v>0</v>
      </c>
      <c r="S153" s="23">
        <v>0</v>
      </c>
      <c r="T153" s="23">
        <v>0.38456000000000001</v>
      </c>
      <c r="U153" s="23">
        <v>0</v>
      </c>
      <c r="V153" s="23">
        <v>7.46E-2</v>
      </c>
      <c r="W153" s="23">
        <v>0</v>
      </c>
      <c r="X153" s="23">
        <v>0</v>
      </c>
      <c r="Y153" s="23">
        <v>0</v>
      </c>
    </row>
    <row r="154" spans="1:25" x14ac:dyDescent="0.25">
      <c r="A154" s="23" t="s">
        <v>123</v>
      </c>
      <c r="B154" s="23" t="s">
        <v>303</v>
      </c>
      <c r="C154" s="23" t="s">
        <v>424</v>
      </c>
      <c r="D154" s="23" t="s">
        <v>425</v>
      </c>
      <c r="E154" s="23"/>
      <c r="F154" s="23">
        <v>7.6660500000000003</v>
      </c>
      <c r="G154" s="23">
        <v>7.9301899999999996</v>
      </c>
      <c r="H154" s="23">
        <v>19.306519999999999</v>
      </c>
      <c r="I154" s="23">
        <v>0</v>
      </c>
      <c r="J154" s="23">
        <v>0</v>
      </c>
      <c r="K154" s="23">
        <v>0</v>
      </c>
      <c r="L154" s="23"/>
      <c r="M154" s="23"/>
      <c r="N154" s="23">
        <v>2.3305199999999999</v>
      </c>
      <c r="O154" s="23">
        <v>3.1872099999999999</v>
      </c>
      <c r="P154" s="23"/>
      <c r="Q154" s="23">
        <v>0</v>
      </c>
      <c r="R154" s="23">
        <v>0</v>
      </c>
      <c r="S154" s="23">
        <v>0</v>
      </c>
      <c r="T154" s="23">
        <v>0.19733000000000001</v>
      </c>
      <c r="U154" s="23">
        <v>0</v>
      </c>
      <c r="V154" s="23">
        <v>7.46E-2</v>
      </c>
      <c r="W154" s="23">
        <v>0</v>
      </c>
      <c r="X154" s="23">
        <v>0</v>
      </c>
      <c r="Y154" s="23">
        <v>0</v>
      </c>
    </row>
    <row r="155" spans="1:25" x14ac:dyDescent="0.25">
      <c r="A155" s="23" t="s">
        <v>123</v>
      </c>
      <c r="B155" s="23" t="s">
        <v>303</v>
      </c>
      <c r="C155" s="23" t="s">
        <v>426</v>
      </c>
      <c r="D155" s="23" t="s">
        <v>427</v>
      </c>
      <c r="E155" s="23"/>
      <c r="F155" s="23">
        <v>14.8744</v>
      </c>
      <c r="G155" s="23">
        <v>14.8744</v>
      </c>
      <c r="H155" s="23">
        <v>14.8744</v>
      </c>
      <c r="I155" s="23">
        <v>0</v>
      </c>
      <c r="J155" s="23">
        <v>14.8744</v>
      </c>
      <c r="K155" s="23">
        <v>0</v>
      </c>
      <c r="L155" s="23"/>
      <c r="M155" s="23"/>
      <c r="N155" s="23">
        <v>2.5472999999999999</v>
      </c>
      <c r="O155" s="23">
        <v>3.3748</v>
      </c>
      <c r="P155" s="23"/>
      <c r="Q155" s="23">
        <v>2.5472999999999999</v>
      </c>
      <c r="R155" s="23">
        <v>3.3748</v>
      </c>
      <c r="S155" s="23">
        <v>0</v>
      </c>
      <c r="T155" s="23">
        <v>0.69579999999999997</v>
      </c>
      <c r="U155" s="23">
        <v>0</v>
      </c>
      <c r="V155" s="23">
        <v>7.46E-2</v>
      </c>
      <c r="W155" s="23">
        <v>0</v>
      </c>
      <c r="X155" s="23">
        <v>0</v>
      </c>
      <c r="Y155" s="23">
        <v>0</v>
      </c>
    </row>
    <row r="156" spans="1:25" x14ac:dyDescent="0.25">
      <c r="A156" s="23" t="s">
        <v>123</v>
      </c>
      <c r="B156" s="23" t="s">
        <v>303</v>
      </c>
      <c r="C156" s="23" t="s">
        <v>428</v>
      </c>
      <c r="D156" s="23" t="s">
        <v>429</v>
      </c>
      <c r="E156" s="23"/>
      <c r="F156" s="23">
        <v>10.125</v>
      </c>
      <c r="G156" s="23">
        <v>11.2508</v>
      </c>
      <c r="H156" s="23">
        <v>20.418800000000001</v>
      </c>
      <c r="I156" s="23">
        <v>0</v>
      </c>
      <c r="J156" s="23">
        <v>20.418800000000001</v>
      </c>
      <c r="K156" s="23">
        <v>0</v>
      </c>
      <c r="L156" s="23"/>
      <c r="M156" s="23"/>
      <c r="N156" s="23">
        <v>2.5703</v>
      </c>
      <c r="O156" s="23">
        <v>3.8129</v>
      </c>
      <c r="P156" s="23"/>
      <c r="Q156" s="23">
        <v>0</v>
      </c>
      <c r="R156" s="23">
        <v>0</v>
      </c>
      <c r="S156" s="23">
        <v>0</v>
      </c>
      <c r="T156" s="23">
        <v>0</v>
      </c>
      <c r="U156" s="23">
        <v>0.56710000000000005</v>
      </c>
      <c r="V156" s="23">
        <v>7.46E-2</v>
      </c>
      <c r="W156" s="23">
        <v>0</v>
      </c>
      <c r="X156" s="23">
        <v>0</v>
      </c>
      <c r="Y156" s="23">
        <v>0</v>
      </c>
    </row>
    <row r="157" spans="1:25" x14ac:dyDescent="0.25">
      <c r="A157" s="23" t="s">
        <v>123</v>
      </c>
      <c r="B157" s="23" t="s">
        <v>303</v>
      </c>
      <c r="C157" s="23" t="s">
        <v>430</v>
      </c>
      <c r="D157" s="23" t="s">
        <v>431</v>
      </c>
      <c r="E157" s="23"/>
      <c r="F157" s="23">
        <v>8.5960000000000001</v>
      </c>
      <c r="G157" s="23">
        <v>11.795999999999999</v>
      </c>
      <c r="H157" s="23">
        <v>11.3</v>
      </c>
      <c r="I157" s="23">
        <v>0</v>
      </c>
      <c r="J157" s="23">
        <v>11.3</v>
      </c>
      <c r="K157" s="23">
        <v>0</v>
      </c>
      <c r="L157" s="23"/>
      <c r="M157" s="23"/>
      <c r="N157" s="23">
        <v>2.4750000000000001</v>
      </c>
      <c r="O157" s="23">
        <v>3.6</v>
      </c>
      <c r="P157" s="23"/>
      <c r="Q157" s="23">
        <v>2.4750000000000001</v>
      </c>
      <c r="R157" s="23">
        <v>3.6</v>
      </c>
      <c r="S157" s="23">
        <v>0</v>
      </c>
      <c r="T157" s="23">
        <v>1.7999999999999999E-2</v>
      </c>
      <c r="U157" s="23">
        <v>0</v>
      </c>
      <c r="V157" s="23">
        <v>7.46E-2</v>
      </c>
      <c r="W157" s="23">
        <v>0</v>
      </c>
      <c r="X157" s="23">
        <v>0</v>
      </c>
      <c r="Y157" s="23">
        <v>0</v>
      </c>
    </row>
    <row r="158" spans="1:25" x14ac:dyDescent="0.25">
      <c r="A158" s="23" t="s">
        <v>123</v>
      </c>
      <c r="B158" s="23" t="s">
        <v>303</v>
      </c>
      <c r="C158" s="23" t="s">
        <v>432</v>
      </c>
      <c r="D158" s="23" t="s">
        <v>433</v>
      </c>
      <c r="E158" s="23"/>
      <c r="F158" s="23">
        <v>7.4385899999999996</v>
      </c>
      <c r="G158" s="23">
        <v>0</v>
      </c>
      <c r="H158" s="23">
        <v>9.1005900000000004</v>
      </c>
      <c r="I158" s="23">
        <v>0</v>
      </c>
      <c r="J158" s="23">
        <v>0</v>
      </c>
      <c r="K158" s="23">
        <v>0</v>
      </c>
      <c r="L158" s="23"/>
      <c r="M158" s="23"/>
      <c r="N158" s="23">
        <v>2.36347</v>
      </c>
      <c r="O158" s="23">
        <v>3.4350100000000001</v>
      </c>
      <c r="P158" s="23"/>
      <c r="Q158" s="23">
        <v>2.36347</v>
      </c>
      <c r="R158" s="23">
        <v>3.4350100000000001</v>
      </c>
      <c r="S158" s="23">
        <v>0</v>
      </c>
      <c r="T158" s="23">
        <v>0.14033000000000001</v>
      </c>
      <c r="U158" s="23">
        <v>0</v>
      </c>
      <c r="V158" s="23">
        <v>7.46E-2</v>
      </c>
      <c r="W158" s="23">
        <v>0</v>
      </c>
      <c r="X158" s="23">
        <v>0</v>
      </c>
      <c r="Y158" s="23">
        <v>0</v>
      </c>
    </row>
    <row r="159" spans="1:25" x14ac:dyDescent="0.25">
      <c r="A159" s="23" t="s">
        <v>123</v>
      </c>
      <c r="B159" s="23" t="s">
        <v>303</v>
      </c>
      <c r="C159" s="23" t="s">
        <v>434</v>
      </c>
      <c r="D159" s="23" t="s">
        <v>435</v>
      </c>
      <c r="E159" s="23"/>
      <c r="F159" s="23">
        <v>9.2798999999999996</v>
      </c>
      <c r="G159" s="23">
        <v>0</v>
      </c>
      <c r="H159" s="23">
        <v>11.858700000000001</v>
      </c>
      <c r="I159" s="23">
        <v>0</v>
      </c>
      <c r="J159" s="23">
        <v>0</v>
      </c>
      <c r="K159" s="23">
        <v>0</v>
      </c>
      <c r="L159" s="23"/>
      <c r="M159" s="23"/>
      <c r="N159" s="23">
        <v>2.3978999999999999</v>
      </c>
      <c r="O159" s="23">
        <v>3.5518000000000001</v>
      </c>
      <c r="P159" s="23"/>
      <c r="Q159" s="23">
        <v>2.3978999999999999</v>
      </c>
      <c r="R159" s="23">
        <v>3.5518000000000001</v>
      </c>
      <c r="S159" s="23">
        <v>0</v>
      </c>
      <c r="T159" s="23">
        <v>0.27239999999999998</v>
      </c>
      <c r="U159" s="23">
        <v>0</v>
      </c>
      <c r="V159" s="23">
        <v>7.46E-2</v>
      </c>
      <c r="W159" s="23">
        <v>0</v>
      </c>
      <c r="X159" s="23">
        <v>0</v>
      </c>
      <c r="Y159" s="23">
        <v>0</v>
      </c>
    </row>
    <row r="160" spans="1:25" x14ac:dyDescent="0.25">
      <c r="A160" s="23" t="s">
        <v>123</v>
      </c>
      <c r="B160" s="23" t="s">
        <v>303</v>
      </c>
      <c r="C160" s="23" t="s">
        <v>436</v>
      </c>
      <c r="D160" s="23" t="s">
        <v>437</v>
      </c>
      <c r="E160" s="23"/>
      <c r="F160" s="23">
        <v>8.3482000000000003</v>
      </c>
      <c r="G160" s="23">
        <v>8.3482000000000003</v>
      </c>
      <c r="H160" s="23">
        <v>10.895200000000001</v>
      </c>
      <c r="I160" s="23">
        <v>0</v>
      </c>
      <c r="J160" s="23">
        <v>10.895200000000001</v>
      </c>
      <c r="K160" s="23">
        <v>0</v>
      </c>
      <c r="L160" s="23"/>
      <c r="M160" s="23"/>
      <c r="N160" s="23">
        <v>2.5230000000000001</v>
      </c>
      <c r="O160" s="23">
        <v>3.6616</v>
      </c>
      <c r="P160" s="23"/>
      <c r="Q160" s="23">
        <v>0</v>
      </c>
      <c r="R160" s="23">
        <v>0</v>
      </c>
      <c r="S160" s="23">
        <v>0</v>
      </c>
      <c r="T160" s="23">
        <v>0</v>
      </c>
      <c r="U160" s="23">
        <v>9.7299999999999998E-2</v>
      </c>
      <c r="V160" s="23">
        <v>7.46E-2</v>
      </c>
      <c r="W160" s="23">
        <v>0</v>
      </c>
      <c r="X160" s="23">
        <v>0</v>
      </c>
      <c r="Y160" s="23">
        <v>0</v>
      </c>
    </row>
    <row r="161" spans="1:25" x14ac:dyDescent="0.25">
      <c r="A161" s="23" t="s">
        <v>123</v>
      </c>
      <c r="B161" s="23" t="s">
        <v>303</v>
      </c>
      <c r="C161" s="23" t="s">
        <v>438</v>
      </c>
      <c r="D161" s="23" t="s">
        <v>439</v>
      </c>
      <c r="E161" s="23"/>
      <c r="F161" s="23">
        <v>10.972117000000001</v>
      </c>
      <c r="G161" s="23">
        <v>0</v>
      </c>
      <c r="H161" s="23">
        <v>17.972117000000001</v>
      </c>
      <c r="I161" s="23">
        <v>0</v>
      </c>
      <c r="J161" s="23">
        <v>0</v>
      </c>
      <c r="K161" s="23">
        <v>0</v>
      </c>
      <c r="L161" s="23"/>
      <c r="M161" s="23"/>
      <c r="N161" s="23">
        <v>2.6522600000000001</v>
      </c>
      <c r="O161" s="23">
        <v>3.9501300000000001</v>
      </c>
      <c r="P161" s="23"/>
      <c r="Q161" s="23">
        <v>0</v>
      </c>
      <c r="R161" s="23">
        <v>0</v>
      </c>
      <c r="S161" s="23">
        <v>0</v>
      </c>
      <c r="T161" s="23">
        <v>0.21085799999999999</v>
      </c>
      <c r="U161" s="23">
        <v>0</v>
      </c>
      <c r="V161" s="23">
        <v>0</v>
      </c>
      <c r="W161" s="23">
        <v>0</v>
      </c>
      <c r="X161" s="23">
        <v>0</v>
      </c>
      <c r="Y161" s="23">
        <v>0</v>
      </c>
    </row>
    <row r="162" spans="1:25" x14ac:dyDescent="0.25">
      <c r="A162" s="23" t="s">
        <v>123</v>
      </c>
      <c r="B162" s="23" t="s">
        <v>303</v>
      </c>
      <c r="C162" s="23" t="s">
        <v>440</v>
      </c>
      <c r="D162" s="23" t="s">
        <v>441</v>
      </c>
      <c r="E162" s="23"/>
      <c r="F162" s="23">
        <v>14.7</v>
      </c>
      <c r="G162" s="23">
        <v>0</v>
      </c>
      <c r="H162" s="23">
        <v>14.7</v>
      </c>
      <c r="I162" s="23">
        <v>0</v>
      </c>
      <c r="J162" s="23">
        <v>0</v>
      </c>
      <c r="K162" s="23">
        <v>0</v>
      </c>
      <c r="L162" s="23"/>
      <c r="M162" s="23"/>
      <c r="N162" s="23">
        <v>2.56</v>
      </c>
      <c r="O162" s="23">
        <v>3.76</v>
      </c>
      <c r="P162" s="23"/>
      <c r="Q162" s="23">
        <v>0</v>
      </c>
      <c r="R162" s="23">
        <v>0</v>
      </c>
      <c r="S162" s="23">
        <v>0</v>
      </c>
      <c r="T162" s="23">
        <v>0</v>
      </c>
      <c r="U162" s="23">
        <v>2.0000000000000001E-4</v>
      </c>
      <c r="V162" s="23">
        <v>7.46E-2</v>
      </c>
      <c r="W162" s="23">
        <v>0</v>
      </c>
      <c r="X162" s="23">
        <v>0</v>
      </c>
      <c r="Y162" s="23">
        <v>0</v>
      </c>
    </row>
    <row r="163" spans="1:25" x14ac:dyDescent="0.25">
      <c r="A163" s="23" t="s">
        <v>123</v>
      </c>
      <c r="B163" s="23" t="s">
        <v>303</v>
      </c>
      <c r="C163" s="23" t="s">
        <v>442</v>
      </c>
      <c r="D163" s="23" t="s">
        <v>443</v>
      </c>
      <c r="E163" s="23"/>
      <c r="F163" s="23">
        <v>8.4169599999999996</v>
      </c>
      <c r="G163" s="23">
        <v>0</v>
      </c>
      <c r="H163" s="23">
        <v>13.171250000000001</v>
      </c>
      <c r="I163" s="23">
        <v>0</v>
      </c>
      <c r="J163" s="23">
        <v>13.171250000000001</v>
      </c>
      <c r="K163" s="23">
        <v>0</v>
      </c>
      <c r="L163" s="23"/>
      <c r="M163" s="23"/>
      <c r="N163" s="23">
        <v>2.3757999999999999</v>
      </c>
      <c r="O163" s="23">
        <v>3.4426999999999999</v>
      </c>
      <c r="P163" s="23"/>
      <c r="Q163" s="23">
        <v>0</v>
      </c>
      <c r="R163" s="23">
        <v>0</v>
      </c>
      <c r="S163" s="23">
        <v>0</v>
      </c>
      <c r="T163" s="23">
        <v>0.28711999999999999</v>
      </c>
      <c r="U163" s="23">
        <v>0</v>
      </c>
      <c r="V163" s="23">
        <v>7.46E-2</v>
      </c>
      <c r="W163" s="23">
        <v>0</v>
      </c>
      <c r="X163" s="23">
        <v>0</v>
      </c>
      <c r="Y163" s="23">
        <v>0</v>
      </c>
    </row>
    <row r="164" spans="1:25" x14ac:dyDescent="0.25">
      <c r="A164" s="23" t="s">
        <v>123</v>
      </c>
      <c r="B164" s="23" t="s">
        <v>303</v>
      </c>
      <c r="C164" s="23" t="s">
        <v>444</v>
      </c>
      <c r="D164" s="23" t="s">
        <v>445</v>
      </c>
      <c r="E164" s="23"/>
      <c r="F164" s="23">
        <v>5.3026999999999997</v>
      </c>
      <c r="G164" s="23">
        <v>38.478999999999999</v>
      </c>
      <c r="H164" s="23">
        <v>13.9518</v>
      </c>
      <c r="I164" s="23">
        <v>0</v>
      </c>
      <c r="J164" s="23">
        <v>13.9518</v>
      </c>
      <c r="K164" s="23">
        <v>0</v>
      </c>
      <c r="L164" s="23"/>
      <c r="M164" s="23"/>
      <c r="N164" s="23">
        <v>2.4838</v>
      </c>
      <c r="O164" s="23">
        <v>3.6562999999999999</v>
      </c>
      <c r="P164" s="23"/>
      <c r="Q164" s="23">
        <v>0</v>
      </c>
      <c r="R164" s="23">
        <v>0</v>
      </c>
      <c r="S164" s="23">
        <v>0</v>
      </c>
      <c r="T164" s="23">
        <v>0.1201</v>
      </c>
      <c r="U164" s="23">
        <v>0</v>
      </c>
      <c r="V164" s="23">
        <v>7.46E-2</v>
      </c>
      <c r="W164" s="23">
        <v>0</v>
      </c>
      <c r="X164" s="23">
        <v>0</v>
      </c>
      <c r="Y164" s="23">
        <v>0</v>
      </c>
    </row>
    <row r="165" spans="1:25" x14ac:dyDescent="0.25">
      <c r="A165" s="23" t="s">
        <v>123</v>
      </c>
      <c r="B165" s="23" t="s">
        <v>303</v>
      </c>
      <c r="C165" s="23" t="s">
        <v>446</v>
      </c>
      <c r="D165" s="23" t="s">
        <v>447</v>
      </c>
      <c r="E165" s="23"/>
      <c r="F165" s="23">
        <v>9.9391999999999996</v>
      </c>
      <c r="G165" s="23">
        <v>9.9391999999999996</v>
      </c>
      <c r="H165" s="23">
        <v>11.1014</v>
      </c>
      <c r="I165" s="23">
        <v>0</v>
      </c>
      <c r="J165" s="23">
        <v>11.1014</v>
      </c>
      <c r="K165" s="23">
        <v>0</v>
      </c>
      <c r="L165" s="23"/>
      <c r="M165" s="23"/>
      <c r="N165" s="23">
        <v>2.4946000000000002</v>
      </c>
      <c r="O165" s="23">
        <v>3.8334000000000001</v>
      </c>
      <c r="P165" s="23"/>
      <c r="Q165" s="23">
        <v>0</v>
      </c>
      <c r="R165" s="23">
        <v>0</v>
      </c>
      <c r="S165" s="23">
        <v>0</v>
      </c>
      <c r="T165" s="23">
        <v>0</v>
      </c>
      <c r="U165" s="23">
        <v>8.9599999999999999E-2</v>
      </c>
      <c r="V165" s="23">
        <v>7.46E-2</v>
      </c>
      <c r="W165" s="23">
        <v>0</v>
      </c>
      <c r="X165" s="23">
        <v>0</v>
      </c>
      <c r="Y165" s="23">
        <v>0</v>
      </c>
    </row>
    <row r="166" spans="1:25" x14ac:dyDescent="0.25">
      <c r="A166" s="23" t="s">
        <v>123</v>
      </c>
      <c r="B166" s="23" t="s">
        <v>303</v>
      </c>
      <c r="C166" s="23" t="s">
        <v>448</v>
      </c>
      <c r="D166" s="23" t="s">
        <v>449</v>
      </c>
      <c r="E166" s="23"/>
      <c r="F166" s="23">
        <v>7.8982799999999997</v>
      </c>
      <c r="G166" s="23">
        <v>0</v>
      </c>
      <c r="H166" s="23">
        <v>10.024940000000001</v>
      </c>
      <c r="I166" s="23">
        <v>0</v>
      </c>
      <c r="J166" s="23">
        <v>10.024940000000001</v>
      </c>
      <c r="K166" s="23">
        <v>0</v>
      </c>
      <c r="L166" s="23"/>
      <c r="M166" s="23"/>
      <c r="N166" s="23">
        <v>2.5447099999999998</v>
      </c>
      <c r="O166" s="23">
        <v>3.66845</v>
      </c>
      <c r="P166" s="23"/>
      <c r="Q166" s="23">
        <v>0</v>
      </c>
      <c r="R166" s="23">
        <v>0</v>
      </c>
      <c r="S166" s="23">
        <v>0</v>
      </c>
      <c r="T166" s="23">
        <v>9.7339999999999996E-2</v>
      </c>
      <c r="U166" s="23">
        <v>0</v>
      </c>
      <c r="V166" s="23">
        <v>7.46E-2</v>
      </c>
      <c r="W166" s="23">
        <v>0</v>
      </c>
      <c r="X166" s="23">
        <v>0</v>
      </c>
      <c r="Y166" s="23">
        <v>0</v>
      </c>
    </row>
    <row r="167" spans="1:25" x14ac:dyDescent="0.25">
      <c r="A167" s="23" t="s">
        <v>123</v>
      </c>
      <c r="B167" s="23" t="s">
        <v>303</v>
      </c>
      <c r="C167" s="23" t="s">
        <v>450</v>
      </c>
      <c r="D167" s="23" t="s">
        <v>451</v>
      </c>
      <c r="E167" s="23"/>
      <c r="F167" s="23">
        <v>8.7407000000000004</v>
      </c>
      <c r="G167" s="23">
        <v>0</v>
      </c>
      <c r="H167" s="23">
        <v>13.4407</v>
      </c>
      <c r="I167" s="23">
        <v>10.640700000000001</v>
      </c>
      <c r="J167" s="23">
        <v>13.4407</v>
      </c>
      <c r="K167" s="23">
        <v>0</v>
      </c>
      <c r="L167" s="23"/>
      <c r="M167" s="23"/>
      <c r="N167" s="23">
        <v>2.5628000000000002</v>
      </c>
      <c r="O167" s="23">
        <v>3.6621000000000001</v>
      </c>
      <c r="P167" s="23"/>
      <c r="Q167" s="23">
        <v>0</v>
      </c>
      <c r="R167" s="23">
        <v>0</v>
      </c>
      <c r="S167" s="23">
        <v>0</v>
      </c>
      <c r="T167" s="23">
        <v>0.12740000000000001</v>
      </c>
      <c r="U167" s="23">
        <v>0</v>
      </c>
      <c r="V167" s="23">
        <v>7.46E-2</v>
      </c>
      <c r="W167" s="23">
        <v>0</v>
      </c>
      <c r="X167" s="23">
        <v>0</v>
      </c>
      <c r="Y167" s="23">
        <v>0</v>
      </c>
    </row>
    <row r="168" spans="1:25" x14ac:dyDescent="0.25">
      <c r="A168" s="23" t="s">
        <v>123</v>
      </c>
      <c r="B168" s="23" t="s">
        <v>303</v>
      </c>
      <c r="C168" s="23" t="s">
        <v>452</v>
      </c>
      <c r="D168" s="23" t="s">
        <v>453</v>
      </c>
      <c r="E168" s="23"/>
      <c r="F168" s="23">
        <v>8.6564300000000003</v>
      </c>
      <c r="G168" s="23">
        <v>0</v>
      </c>
      <c r="H168" s="23">
        <v>11.20501</v>
      </c>
      <c r="I168" s="23">
        <v>0</v>
      </c>
      <c r="J168" s="23">
        <v>0</v>
      </c>
      <c r="K168" s="23">
        <v>0</v>
      </c>
      <c r="L168" s="23"/>
      <c r="M168" s="23"/>
      <c r="N168" s="23">
        <v>2.5099399999999998</v>
      </c>
      <c r="O168" s="23">
        <v>3.76389</v>
      </c>
      <c r="P168" s="23"/>
      <c r="Q168" s="23">
        <v>0</v>
      </c>
      <c r="R168" s="23">
        <v>0</v>
      </c>
      <c r="S168" s="23">
        <v>0</v>
      </c>
      <c r="T168" s="23">
        <v>0.12694</v>
      </c>
      <c r="U168" s="23">
        <v>0</v>
      </c>
      <c r="V168" s="23">
        <v>7.46E-2</v>
      </c>
      <c r="W168" s="23">
        <v>0</v>
      </c>
      <c r="X168" s="23">
        <v>0</v>
      </c>
      <c r="Y168" s="23">
        <v>0</v>
      </c>
    </row>
    <row r="169" spans="1:25" x14ac:dyDescent="0.25">
      <c r="A169" s="23" t="s">
        <v>123</v>
      </c>
      <c r="B169" s="23" t="s">
        <v>303</v>
      </c>
      <c r="C169" s="23" t="s">
        <v>454</v>
      </c>
      <c r="D169" s="23" t="s">
        <v>455</v>
      </c>
      <c r="E169" s="23"/>
      <c r="F169" s="23">
        <v>8.0393000000000008</v>
      </c>
      <c r="G169" s="23">
        <v>0</v>
      </c>
      <c r="H169" s="23">
        <v>17.471599999999999</v>
      </c>
      <c r="I169" s="23">
        <v>13.1037</v>
      </c>
      <c r="J169" s="23">
        <v>17.471599999999999</v>
      </c>
      <c r="K169" s="23">
        <v>0</v>
      </c>
      <c r="L169" s="23"/>
      <c r="M169" s="23"/>
      <c r="N169" s="23">
        <v>2.6071</v>
      </c>
      <c r="O169" s="23">
        <v>4.2126000000000001</v>
      </c>
      <c r="P169" s="23"/>
      <c r="Q169" s="23">
        <v>0</v>
      </c>
      <c r="R169" s="23">
        <v>0</v>
      </c>
      <c r="S169" s="23">
        <v>0</v>
      </c>
      <c r="T169" s="23">
        <v>5.6500000000000002E-2</v>
      </c>
      <c r="U169" s="23">
        <v>0</v>
      </c>
      <c r="V169" s="23">
        <v>7.46E-2</v>
      </c>
      <c r="W169" s="23">
        <v>0</v>
      </c>
      <c r="X169" s="23">
        <v>0</v>
      </c>
      <c r="Y169" s="23">
        <v>0</v>
      </c>
    </row>
    <row r="170" spans="1:25" x14ac:dyDescent="0.25">
      <c r="A170" s="23" t="s">
        <v>123</v>
      </c>
      <c r="B170" s="23" t="s">
        <v>303</v>
      </c>
      <c r="C170" s="23" t="s">
        <v>456</v>
      </c>
      <c r="D170" s="23" t="s">
        <v>457</v>
      </c>
      <c r="E170" s="23"/>
      <c r="F170" s="23">
        <v>9.4734999999999996</v>
      </c>
      <c r="G170" s="23">
        <v>0</v>
      </c>
      <c r="H170" s="23">
        <v>14.040900000000001</v>
      </c>
      <c r="I170" s="23">
        <v>0</v>
      </c>
      <c r="J170" s="23">
        <v>0</v>
      </c>
      <c r="K170" s="23">
        <v>0</v>
      </c>
      <c r="L170" s="23"/>
      <c r="M170" s="23"/>
      <c r="N170" s="23">
        <v>2.5510000000000002</v>
      </c>
      <c r="O170" s="23">
        <v>3.7090999999999998</v>
      </c>
      <c r="P170" s="23"/>
      <c r="Q170" s="23">
        <v>2.5510000000000002</v>
      </c>
      <c r="R170" s="23">
        <v>3.7090999999999998</v>
      </c>
      <c r="S170" s="23">
        <v>0</v>
      </c>
      <c r="T170" s="23">
        <v>0.3115</v>
      </c>
      <c r="U170" s="23">
        <v>0</v>
      </c>
      <c r="V170" s="23">
        <v>7.46E-2</v>
      </c>
      <c r="W170" s="23">
        <v>0</v>
      </c>
      <c r="X170" s="23">
        <v>0</v>
      </c>
      <c r="Y170" s="23">
        <v>0</v>
      </c>
    </row>
    <row r="171" spans="1:25" x14ac:dyDescent="0.25">
      <c r="A171" s="23" t="s">
        <v>123</v>
      </c>
      <c r="B171" s="23" t="s">
        <v>303</v>
      </c>
      <c r="C171" s="23" t="s">
        <v>458</v>
      </c>
      <c r="D171" s="23" t="s">
        <v>459</v>
      </c>
      <c r="E171" s="23"/>
      <c r="F171" s="23">
        <v>9.4342900000000007</v>
      </c>
      <c r="G171" s="23">
        <v>25.019559999999998</v>
      </c>
      <c r="H171" s="23">
        <v>17.15457</v>
      </c>
      <c r="I171" s="23">
        <v>0</v>
      </c>
      <c r="J171" s="23">
        <v>17.15457</v>
      </c>
      <c r="K171" s="23">
        <v>0</v>
      </c>
      <c r="L171" s="23"/>
      <c r="M171" s="23"/>
      <c r="N171" s="23">
        <v>2.59382</v>
      </c>
      <c r="O171" s="23">
        <v>3.64093</v>
      </c>
      <c r="P171" s="23"/>
      <c r="Q171" s="23">
        <v>0</v>
      </c>
      <c r="R171" s="23">
        <v>0</v>
      </c>
      <c r="S171" s="23">
        <v>0</v>
      </c>
      <c r="T171" s="23">
        <v>0.71536999999999995</v>
      </c>
      <c r="U171" s="23">
        <v>0</v>
      </c>
      <c r="V171" s="23">
        <v>7.46E-2</v>
      </c>
      <c r="W171" s="23">
        <v>0</v>
      </c>
      <c r="X171" s="23">
        <v>0</v>
      </c>
      <c r="Y171" s="23">
        <v>0</v>
      </c>
    </row>
    <row r="172" spans="1:25" x14ac:dyDescent="0.25">
      <c r="A172" s="23" t="s">
        <v>123</v>
      </c>
      <c r="B172" s="23" t="s">
        <v>303</v>
      </c>
      <c r="C172" s="23" t="s">
        <v>460</v>
      </c>
      <c r="D172" s="23" t="s">
        <v>461</v>
      </c>
      <c r="E172" s="23"/>
      <c r="F172" s="23">
        <v>11.25</v>
      </c>
      <c r="G172" s="23">
        <v>11.25</v>
      </c>
      <c r="H172" s="23">
        <v>14.7</v>
      </c>
      <c r="I172" s="23">
        <v>0</v>
      </c>
      <c r="J172" s="23">
        <v>14.7</v>
      </c>
      <c r="K172" s="23">
        <v>0</v>
      </c>
      <c r="L172" s="23"/>
      <c r="M172" s="23"/>
      <c r="N172" s="23">
        <v>2.8</v>
      </c>
      <c r="O172" s="23">
        <v>4.1082999999999998</v>
      </c>
      <c r="P172" s="23"/>
      <c r="Q172" s="23">
        <v>2.8</v>
      </c>
      <c r="R172" s="23">
        <v>4.1082999999999998</v>
      </c>
      <c r="S172" s="23">
        <v>0</v>
      </c>
      <c r="T172" s="23">
        <v>5.7940999999999999E-2</v>
      </c>
      <c r="U172" s="23">
        <v>0</v>
      </c>
      <c r="V172" s="23">
        <v>7.46E-2</v>
      </c>
      <c r="W172" s="23">
        <v>0</v>
      </c>
      <c r="X172" s="23">
        <v>0</v>
      </c>
      <c r="Y172" s="23">
        <v>0</v>
      </c>
    </row>
    <row r="173" spans="1:25" x14ac:dyDescent="0.25">
      <c r="A173" s="23" t="s">
        <v>123</v>
      </c>
      <c r="B173" s="23" t="s">
        <v>303</v>
      </c>
      <c r="C173" s="23" t="s">
        <v>462</v>
      </c>
      <c r="D173" s="23" t="s">
        <v>463</v>
      </c>
      <c r="E173" s="23"/>
      <c r="F173" s="23">
        <v>9.4944000000000006</v>
      </c>
      <c r="G173" s="23">
        <v>0</v>
      </c>
      <c r="H173" s="23">
        <v>18.5166</v>
      </c>
      <c r="I173" s="23">
        <v>0</v>
      </c>
      <c r="J173" s="23">
        <v>18.5166</v>
      </c>
      <c r="K173" s="23">
        <v>0</v>
      </c>
      <c r="L173" s="23"/>
      <c r="M173" s="23"/>
      <c r="N173" s="23">
        <v>2.5541</v>
      </c>
      <c r="O173" s="23">
        <v>3.4148000000000001</v>
      </c>
      <c r="P173" s="23"/>
      <c r="Q173" s="23">
        <v>0</v>
      </c>
      <c r="R173" s="23">
        <v>0</v>
      </c>
      <c r="S173" s="23">
        <v>0</v>
      </c>
      <c r="T173" s="23">
        <v>0.36569000000000002</v>
      </c>
      <c r="U173" s="23">
        <v>0</v>
      </c>
      <c r="V173" s="23">
        <v>0</v>
      </c>
      <c r="W173" s="23">
        <v>0</v>
      </c>
      <c r="X173" s="23">
        <v>0</v>
      </c>
      <c r="Y173" s="23">
        <v>0</v>
      </c>
    </row>
    <row r="174" spans="1:25" x14ac:dyDescent="0.25">
      <c r="A174" s="23" t="s">
        <v>123</v>
      </c>
      <c r="B174" s="23" t="s">
        <v>303</v>
      </c>
      <c r="C174" s="23" t="s">
        <v>464</v>
      </c>
      <c r="D174" s="23" t="s">
        <v>465</v>
      </c>
      <c r="E174" s="23"/>
      <c r="F174" s="23">
        <v>7.4442000000000004</v>
      </c>
      <c r="G174" s="23">
        <v>0</v>
      </c>
      <c r="H174" s="23">
        <v>6.5697999999999999</v>
      </c>
      <c r="I174" s="23">
        <v>0</v>
      </c>
      <c r="J174" s="23">
        <v>0</v>
      </c>
      <c r="K174" s="23">
        <v>0</v>
      </c>
      <c r="L174" s="23"/>
      <c r="M174" s="23"/>
      <c r="N174" s="23">
        <v>2.4355000000000002</v>
      </c>
      <c r="O174" s="23">
        <v>3.649</v>
      </c>
      <c r="P174" s="23"/>
      <c r="Q174" s="23">
        <v>0</v>
      </c>
      <c r="R174" s="23">
        <v>0</v>
      </c>
      <c r="S174" s="23">
        <v>0</v>
      </c>
      <c r="T174" s="23">
        <v>0.32350000000000001</v>
      </c>
      <c r="U174" s="23">
        <v>0</v>
      </c>
      <c r="V174" s="23">
        <v>7.46E-2</v>
      </c>
      <c r="W174" s="23">
        <v>0</v>
      </c>
      <c r="X174" s="23">
        <v>0</v>
      </c>
      <c r="Y174" s="23">
        <v>0</v>
      </c>
    </row>
    <row r="175" spans="1:25" x14ac:dyDescent="0.25">
      <c r="A175" s="23" t="s">
        <v>123</v>
      </c>
      <c r="B175" s="23" t="s">
        <v>303</v>
      </c>
      <c r="C175" s="23" t="s">
        <v>466</v>
      </c>
      <c r="D175" s="23" t="s">
        <v>467</v>
      </c>
      <c r="E175" s="23"/>
      <c r="F175" s="23">
        <v>6.9675000000000002</v>
      </c>
      <c r="G175" s="23">
        <v>0</v>
      </c>
      <c r="H175" s="23">
        <v>9.4751999999999992</v>
      </c>
      <c r="I175" s="23">
        <v>0</v>
      </c>
      <c r="J175" s="23">
        <v>0</v>
      </c>
      <c r="K175" s="23">
        <v>0</v>
      </c>
      <c r="L175" s="23"/>
      <c r="M175" s="23"/>
      <c r="N175" s="23">
        <v>2.5209999999999999</v>
      </c>
      <c r="O175" s="23">
        <v>3.6362999999999999</v>
      </c>
      <c r="P175" s="23"/>
      <c r="Q175" s="23">
        <v>2.5209999999999999</v>
      </c>
      <c r="R175" s="23">
        <v>3.6362999999999999</v>
      </c>
      <c r="S175" s="23">
        <v>0</v>
      </c>
      <c r="T175" s="23">
        <v>0.4592</v>
      </c>
      <c r="U175" s="23">
        <v>0</v>
      </c>
      <c r="V175" s="23">
        <v>7.46E-2</v>
      </c>
      <c r="W175" s="23">
        <v>0</v>
      </c>
      <c r="X175" s="23">
        <v>0</v>
      </c>
      <c r="Y175" s="23">
        <v>0</v>
      </c>
    </row>
    <row r="176" spans="1:25" x14ac:dyDescent="0.25">
      <c r="A176" s="23" t="s">
        <v>123</v>
      </c>
      <c r="B176" s="23" t="s">
        <v>303</v>
      </c>
      <c r="C176" s="23" t="s">
        <v>468</v>
      </c>
      <c r="D176" s="23" t="s">
        <v>469</v>
      </c>
      <c r="E176" s="23"/>
      <c r="F176" s="23">
        <v>6.3872</v>
      </c>
      <c r="G176" s="23">
        <v>0</v>
      </c>
      <c r="H176" s="23">
        <v>5.4721099999999998</v>
      </c>
      <c r="I176" s="23">
        <v>0</v>
      </c>
      <c r="J176" s="23">
        <v>8.4478000000000009</v>
      </c>
      <c r="K176" s="23">
        <v>0</v>
      </c>
      <c r="L176" s="23"/>
      <c r="M176" s="23"/>
      <c r="N176" s="23">
        <v>2.4308999999999998</v>
      </c>
      <c r="O176" s="23">
        <v>3.4731000000000001</v>
      </c>
      <c r="P176" s="23"/>
      <c r="Q176" s="23">
        <v>2.4308999999999998</v>
      </c>
      <c r="R176" s="23">
        <v>3.4731000000000001</v>
      </c>
      <c r="S176" s="23">
        <v>0</v>
      </c>
      <c r="T176" s="23">
        <v>6.9000000000000006E-2</v>
      </c>
      <c r="U176" s="23">
        <v>0</v>
      </c>
      <c r="V176" s="23">
        <v>7.46E-2</v>
      </c>
      <c r="W176" s="23">
        <v>0</v>
      </c>
      <c r="X176" s="23">
        <v>0</v>
      </c>
      <c r="Y176" s="23">
        <v>0</v>
      </c>
    </row>
    <row r="177" spans="1:25" x14ac:dyDescent="0.25">
      <c r="A177" s="23" t="s">
        <v>123</v>
      </c>
      <c r="B177" s="23" t="s">
        <v>303</v>
      </c>
      <c r="C177" s="23" t="s">
        <v>470</v>
      </c>
      <c r="D177" s="23" t="s">
        <v>471</v>
      </c>
      <c r="E177" s="23"/>
      <c r="F177" s="23">
        <v>6.6139999999999999</v>
      </c>
      <c r="G177" s="23">
        <v>0</v>
      </c>
      <c r="H177" s="23">
        <v>8.4659999999999993</v>
      </c>
      <c r="I177" s="23">
        <v>0</v>
      </c>
      <c r="J177" s="23">
        <v>8.1289999999999996</v>
      </c>
      <c r="K177" s="23">
        <v>0</v>
      </c>
      <c r="L177" s="23"/>
      <c r="M177" s="23"/>
      <c r="N177" s="23">
        <v>2.4319999999999999</v>
      </c>
      <c r="O177" s="23">
        <v>3.6789999999999998</v>
      </c>
      <c r="P177" s="23"/>
      <c r="Q177" s="23">
        <v>2.4319999999999999</v>
      </c>
      <c r="R177" s="23">
        <v>3.6789999999999998</v>
      </c>
      <c r="S177" s="23">
        <v>0</v>
      </c>
      <c r="T177" s="23">
        <v>0</v>
      </c>
      <c r="U177" s="23">
        <v>9.7000000000000003E-2</v>
      </c>
      <c r="V177" s="23">
        <v>0</v>
      </c>
      <c r="W177" s="23">
        <v>7.46E-2</v>
      </c>
      <c r="X177" s="23">
        <v>0</v>
      </c>
      <c r="Y177" s="23">
        <v>0</v>
      </c>
    </row>
    <row r="178" spans="1:25" x14ac:dyDescent="0.25">
      <c r="A178" s="23" t="s">
        <v>123</v>
      </c>
      <c r="B178" s="23" t="s">
        <v>303</v>
      </c>
      <c r="C178" s="23" t="s">
        <v>472</v>
      </c>
      <c r="D178" s="23" t="s">
        <v>473</v>
      </c>
      <c r="E178" s="23"/>
      <c r="F178" s="23">
        <v>7.6010999999999997</v>
      </c>
      <c r="G178" s="23">
        <v>7.6010999999999997</v>
      </c>
      <c r="H178" s="23">
        <v>11.2166</v>
      </c>
      <c r="I178" s="23">
        <v>0</v>
      </c>
      <c r="J178" s="23">
        <v>11.2166</v>
      </c>
      <c r="K178" s="23">
        <v>0</v>
      </c>
      <c r="L178" s="23"/>
      <c r="M178" s="23"/>
      <c r="N178" s="23">
        <v>2.4104999999999999</v>
      </c>
      <c r="O178" s="23">
        <v>3.6541999999999999</v>
      </c>
      <c r="P178" s="23"/>
      <c r="Q178" s="23">
        <v>0</v>
      </c>
      <c r="R178" s="23">
        <v>0</v>
      </c>
      <c r="S178" s="23">
        <v>0</v>
      </c>
      <c r="T178" s="23">
        <v>0.38850000000000001</v>
      </c>
      <c r="U178" s="23">
        <v>0</v>
      </c>
      <c r="V178" s="23">
        <v>7.46E-2</v>
      </c>
      <c r="W178" s="23">
        <v>0</v>
      </c>
      <c r="X178" s="23">
        <v>0</v>
      </c>
      <c r="Y178" s="23">
        <v>0</v>
      </c>
    </row>
    <row r="179" spans="1:25" x14ac:dyDescent="0.25">
      <c r="A179" s="23" t="s">
        <v>123</v>
      </c>
      <c r="B179" s="23" t="s">
        <v>303</v>
      </c>
      <c r="C179" s="23" t="s">
        <v>474</v>
      </c>
      <c r="D179" s="23" t="s">
        <v>475</v>
      </c>
      <c r="E179" s="23"/>
      <c r="F179" s="23">
        <v>19.940000000000001</v>
      </c>
      <c r="G179" s="23">
        <v>0</v>
      </c>
      <c r="H179" s="23">
        <v>29.52</v>
      </c>
      <c r="I179" s="23">
        <v>0</v>
      </c>
      <c r="J179" s="23">
        <v>29.52</v>
      </c>
      <c r="K179" s="23">
        <v>0</v>
      </c>
      <c r="L179" s="23"/>
      <c r="M179" s="23"/>
      <c r="N179" s="23">
        <v>3.048359</v>
      </c>
      <c r="O179" s="23">
        <v>4.0813490000000003</v>
      </c>
      <c r="P179" s="23"/>
      <c r="Q179" s="23">
        <v>0</v>
      </c>
      <c r="R179" s="23">
        <v>0</v>
      </c>
      <c r="S179" s="23">
        <v>0</v>
      </c>
      <c r="T179" s="23">
        <v>0</v>
      </c>
      <c r="U179" s="23">
        <v>0.139484</v>
      </c>
      <c r="V179" s="23">
        <v>7.46E-2</v>
      </c>
      <c r="W179" s="23">
        <v>0</v>
      </c>
      <c r="X179" s="23">
        <v>0</v>
      </c>
      <c r="Y179" s="23">
        <v>0</v>
      </c>
    </row>
    <row r="180" spans="1:25" x14ac:dyDescent="0.25">
      <c r="A180" s="23" t="s">
        <v>123</v>
      </c>
      <c r="B180" s="23" t="s">
        <v>303</v>
      </c>
      <c r="C180" s="23" t="s">
        <v>476</v>
      </c>
      <c r="D180" s="23" t="s">
        <v>477</v>
      </c>
      <c r="E180" s="23"/>
      <c r="F180" s="23">
        <v>6.8734700000000002</v>
      </c>
      <c r="G180" s="23">
        <v>0</v>
      </c>
      <c r="H180" s="23">
        <v>11.720560000000001</v>
      </c>
      <c r="I180" s="23">
        <v>0</v>
      </c>
      <c r="J180" s="23">
        <v>11.720560000000001</v>
      </c>
      <c r="K180" s="23">
        <v>0</v>
      </c>
      <c r="L180" s="23"/>
      <c r="M180" s="23"/>
      <c r="N180" s="23">
        <v>0</v>
      </c>
      <c r="O180" s="23">
        <v>3.5819999999999999</v>
      </c>
      <c r="P180" s="23"/>
      <c r="Q180" s="23">
        <v>2.3677999999999999</v>
      </c>
      <c r="R180" s="23">
        <v>3.5819999999999999</v>
      </c>
      <c r="S180" s="23">
        <v>0</v>
      </c>
      <c r="T180" s="23">
        <v>0.12</v>
      </c>
      <c r="U180" s="23">
        <v>0</v>
      </c>
      <c r="V180" s="23">
        <v>7.46E-2</v>
      </c>
      <c r="W180" s="23">
        <v>0</v>
      </c>
      <c r="X180" s="23">
        <v>0</v>
      </c>
      <c r="Y180" s="23">
        <v>0</v>
      </c>
    </row>
    <row r="181" spans="1:25" x14ac:dyDescent="0.25">
      <c r="A181" s="23" t="s">
        <v>123</v>
      </c>
      <c r="B181" s="23" t="s">
        <v>303</v>
      </c>
      <c r="C181" s="23" t="s">
        <v>478</v>
      </c>
      <c r="D181" s="23" t="s">
        <v>479</v>
      </c>
      <c r="E181" s="23"/>
      <c r="F181" s="23">
        <v>8.1857000000000006</v>
      </c>
      <c r="G181" s="23">
        <v>0</v>
      </c>
      <c r="H181" s="23">
        <v>12.8476</v>
      </c>
      <c r="I181" s="23">
        <v>0</v>
      </c>
      <c r="J181" s="23">
        <v>0</v>
      </c>
      <c r="K181" s="23">
        <v>0</v>
      </c>
      <c r="L181" s="23"/>
      <c r="M181" s="23"/>
      <c r="N181" s="23">
        <v>2.4573999999999998</v>
      </c>
      <c r="O181" s="23">
        <v>3.7692000000000001</v>
      </c>
      <c r="P181" s="23"/>
      <c r="Q181" s="23">
        <v>0</v>
      </c>
      <c r="R181" s="23">
        <v>0</v>
      </c>
      <c r="S181" s="23">
        <v>0</v>
      </c>
      <c r="T181" s="23">
        <v>0.12770000000000001</v>
      </c>
      <c r="U181" s="23">
        <v>0</v>
      </c>
      <c r="V181" s="23">
        <v>7.46E-2</v>
      </c>
      <c r="W181" s="23">
        <v>0</v>
      </c>
      <c r="X181" s="23">
        <v>0</v>
      </c>
      <c r="Y181" s="23">
        <v>0</v>
      </c>
    </row>
    <row r="182" spans="1:25" x14ac:dyDescent="0.25">
      <c r="A182" s="23" t="s">
        <v>123</v>
      </c>
      <c r="B182" s="23" t="s">
        <v>303</v>
      </c>
      <c r="C182" s="23" t="s">
        <v>480</v>
      </c>
      <c r="D182" s="23" t="s">
        <v>481</v>
      </c>
      <c r="E182" s="23"/>
      <c r="F182" s="23">
        <v>12.856</v>
      </c>
      <c r="G182" s="23">
        <v>0</v>
      </c>
      <c r="H182" s="23">
        <v>24.734999999999999</v>
      </c>
      <c r="I182" s="23">
        <v>0</v>
      </c>
      <c r="J182" s="23">
        <v>24.734999999999999</v>
      </c>
      <c r="K182" s="23">
        <v>0</v>
      </c>
      <c r="L182" s="23"/>
      <c r="M182" s="23"/>
      <c r="N182" s="23">
        <v>2.5764999999999998</v>
      </c>
      <c r="O182" s="23">
        <v>3.2443</v>
      </c>
      <c r="P182" s="23"/>
      <c r="Q182" s="23">
        <v>0</v>
      </c>
      <c r="R182" s="23">
        <v>0</v>
      </c>
      <c r="S182" s="23">
        <v>0</v>
      </c>
      <c r="T182" s="23">
        <v>2.6200000000000001E-2</v>
      </c>
      <c r="U182" s="23">
        <v>0</v>
      </c>
      <c r="V182" s="23">
        <v>7.46E-2</v>
      </c>
      <c r="W182" s="23">
        <v>0</v>
      </c>
      <c r="X182" s="23">
        <v>0</v>
      </c>
      <c r="Y182" s="23">
        <v>0</v>
      </c>
    </row>
    <row r="183" spans="1:25" x14ac:dyDescent="0.25">
      <c r="A183" s="23" t="s">
        <v>123</v>
      </c>
      <c r="B183" s="23" t="s">
        <v>303</v>
      </c>
      <c r="C183" s="23" t="s">
        <v>482</v>
      </c>
      <c r="D183" s="23" t="s">
        <v>483</v>
      </c>
      <c r="E183" s="23"/>
      <c r="F183" s="23">
        <v>9.7799999999999994</v>
      </c>
      <c r="G183" s="23">
        <v>9.7799999999999994</v>
      </c>
      <c r="H183" s="23">
        <v>12.77</v>
      </c>
      <c r="I183" s="23">
        <v>0</v>
      </c>
      <c r="J183" s="23">
        <v>12.77</v>
      </c>
      <c r="K183" s="23">
        <v>0</v>
      </c>
      <c r="L183" s="23"/>
      <c r="M183" s="23"/>
      <c r="N183" s="23">
        <v>2.5247999999999999</v>
      </c>
      <c r="O183" s="23">
        <v>3.6257000000000001</v>
      </c>
      <c r="P183" s="23"/>
      <c r="Q183" s="23">
        <v>0</v>
      </c>
      <c r="R183" s="23">
        <v>0</v>
      </c>
      <c r="S183" s="23">
        <v>0</v>
      </c>
      <c r="T183" s="23">
        <v>0</v>
      </c>
      <c r="U183" s="23">
        <v>4.1300000000000003E-2</v>
      </c>
      <c r="V183" s="23">
        <v>7.46E-2</v>
      </c>
      <c r="W183" s="23">
        <v>0</v>
      </c>
      <c r="X183" s="23">
        <v>0</v>
      </c>
      <c r="Y183" s="23">
        <v>0</v>
      </c>
    </row>
    <row r="184" spans="1:25" x14ac:dyDescent="0.25">
      <c r="A184" s="23" t="s">
        <v>123</v>
      </c>
      <c r="B184" s="23" t="s">
        <v>303</v>
      </c>
      <c r="C184" s="23" t="s">
        <v>484</v>
      </c>
      <c r="D184" s="23" t="s">
        <v>485</v>
      </c>
      <c r="E184" s="23"/>
      <c r="F184" s="23">
        <v>9.5053000000000001</v>
      </c>
      <c r="G184" s="23">
        <v>0</v>
      </c>
      <c r="H184" s="23">
        <v>18.517700000000001</v>
      </c>
      <c r="I184" s="23">
        <v>0</v>
      </c>
      <c r="J184" s="23">
        <v>18.517700000000001</v>
      </c>
      <c r="K184" s="23">
        <v>0</v>
      </c>
      <c r="L184" s="23"/>
      <c r="M184" s="23"/>
      <c r="N184" s="23">
        <v>2.4647999999999999</v>
      </c>
      <c r="O184" s="23">
        <v>3.6778</v>
      </c>
      <c r="P184" s="23"/>
      <c r="Q184" s="23">
        <v>0</v>
      </c>
      <c r="R184" s="23">
        <v>0</v>
      </c>
      <c r="S184" s="23">
        <v>0</v>
      </c>
      <c r="T184" s="23">
        <v>0.49819999999999998</v>
      </c>
      <c r="U184" s="23">
        <v>0</v>
      </c>
      <c r="V184" s="23">
        <v>7.46E-2</v>
      </c>
      <c r="W184" s="23">
        <v>0</v>
      </c>
      <c r="X184" s="23">
        <v>0</v>
      </c>
      <c r="Y184" s="23">
        <v>0</v>
      </c>
    </row>
    <row r="185" spans="1:25" x14ac:dyDescent="0.25">
      <c r="A185" s="23" t="s">
        <v>123</v>
      </c>
      <c r="B185" s="23" t="s">
        <v>303</v>
      </c>
      <c r="C185" s="23" t="s">
        <v>486</v>
      </c>
      <c r="D185" s="23" t="s">
        <v>487</v>
      </c>
      <c r="E185" s="23"/>
      <c r="F185" s="23">
        <v>12</v>
      </c>
      <c r="G185" s="23">
        <v>0</v>
      </c>
      <c r="H185" s="23">
        <v>23.75</v>
      </c>
      <c r="I185" s="23">
        <v>0</v>
      </c>
      <c r="J185" s="23">
        <v>23.75</v>
      </c>
      <c r="K185" s="23">
        <v>0</v>
      </c>
      <c r="L185" s="23"/>
      <c r="M185" s="23"/>
      <c r="N185" s="23">
        <v>2.6191819999999999</v>
      </c>
      <c r="O185" s="23">
        <v>3.7792970000000001</v>
      </c>
      <c r="P185" s="23"/>
      <c r="Q185" s="23">
        <v>0</v>
      </c>
      <c r="R185" s="23">
        <v>0</v>
      </c>
      <c r="S185" s="23">
        <v>0</v>
      </c>
      <c r="T185" s="23">
        <v>0</v>
      </c>
      <c r="U185" s="23">
        <v>0</v>
      </c>
      <c r="V185" s="23">
        <v>7.46E-2</v>
      </c>
      <c r="W185" s="23">
        <v>0</v>
      </c>
      <c r="X185" s="23">
        <v>0</v>
      </c>
      <c r="Y185" s="23">
        <v>0</v>
      </c>
    </row>
    <row r="186" spans="1:25" x14ac:dyDescent="0.25">
      <c r="A186" s="23" t="s">
        <v>123</v>
      </c>
      <c r="B186" s="23" t="s">
        <v>303</v>
      </c>
      <c r="C186" s="23" t="s">
        <v>488</v>
      </c>
      <c r="D186" s="23" t="s">
        <v>489</v>
      </c>
      <c r="E186" s="23"/>
      <c r="F186" s="23">
        <v>13.987</v>
      </c>
      <c r="G186" s="23">
        <v>0</v>
      </c>
      <c r="H186" s="23">
        <v>28.959</v>
      </c>
      <c r="I186" s="23">
        <v>0</v>
      </c>
      <c r="J186" s="23">
        <v>0</v>
      </c>
      <c r="K186" s="23">
        <v>0</v>
      </c>
      <c r="L186" s="23"/>
      <c r="M186" s="23"/>
      <c r="N186" s="23">
        <v>2.617</v>
      </c>
      <c r="O186" s="23">
        <v>3.75</v>
      </c>
      <c r="P186" s="23"/>
      <c r="Q186" s="23">
        <v>0</v>
      </c>
      <c r="R186" s="23">
        <v>0</v>
      </c>
      <c r="S186" s="23">
        <v>0</v>
      </c>
      <c r="T186" s="23">
        <v>0.85558000000000001</v>
      </c>
      <c r="U186" s="23">
        <v>0</v>
      </c>
      <c r="V186" s="23">
        <v>7.46E-2</v>
      </c>
      <c r="W186" s="23">
        <v>0</v>
      </c>
      <c r="X186" s="23">
        <v>0</v>
      </c>
      <c r="Y186" s="23">
        <v>0</v>
      </c>
    </row>
    <row r="187" spans="1:25" x14ac:dyDescent="0.25">
      <c r="A187" s="23" t="s">
        <v>123</v>
      </c>
      <c r="B187" s="23" t="s">
        <v>303</v>
      </c>
      <c r="C187" s="23" t="s">
        <v>490</v>
      </c>
      <c r="D187" s="23" t="s">
        <v>491</v>
      </c>
      <c r="E187" s="23"/>
      <c r="F187" s="23">
        <v>8.5</v>
      </c>
      <c r="G187" s="23">
        <v>0</v>
      </c>
      <c r="H187" s="23">
        <v>15.5503</v>
      </c>
      <c r="I187" s="23">
        <v>0</v>
      </c>
      <c r="J187" s="23">
        <v>0</v>
      </c>
      <c r="K187" s="23">
        <v>0</v>
      </c>
      <c r="L187" s="23"/>
      <c r="M187" s="23"/>
      <c r="N187" s="23">
        <v>2.5318999999999998</v>
      </c>
      <c r="O187" s="23">
        <v>3.5992999999999999</v>
      </c>
      <c r="P187" s="23"/>
      <c r="Q187" s="23">
        <v>2.5318999999999998</v>
      </c>
      <c r="R187" s="23">
        <v>3.5992999999999999</v>
      </c>
      <c r="S187" s="23">
        <v>0</v>
      </c>
      <c r="T187" s="23">
        <v>0.31730000000000003</v>
      </c>
      <c r="U187" s="23">
        <v>0</v>
      </c>
      <c r="V187" s="23">
        <v>7.46E-2</v>
      </c>
      <c r="W187" s="23">
        <v>0</v>
      </c>
      <c r="X187" s="23">
        <v>0</v>
      </c>
      <c r="Y187" s="23">
        <v>0</v>
      </c>
    </row>
    <row r="188" spans="1:25" x14ac:dyDescent="0.25">
      <c r="A188" s="23" t="s">
        <v>123</v>
      </c>
      <c r="B188" s="23" t="s">
        <v>303</v>
      </c>
      <c r="C188" s="23" t="s">
        <v>492</v>
      </c>
      <c r="D188" s="23" t="s">
        <v>493</v>
      </c>
      <c r="E188" s="23"/>
      <c r="F188" s="23">
        <v>7.6</v>
      </c>
      <c r="G188" s="23">
        <v>17.399999999999999</v>
      </c>
      <c r="H188" s="23">
        <v>17.399999999999999</v>
      </c>
      <c r="I188" s="23">
        <v>0</v>
      </c>
      <c r="J188" s="23">
        <v>17.399999999999999</v>
      </c>
      <c r="K188" s="23">
        <v>0</v>
      </c>
      <c r="L188" s="23"/>
      <c r="M188" s="23"/>
      <c r="N188" s="23">
        <v>2.3755299999999999</v>
      </c>
      <c r="O188" s="23">
        <v>3.5908000000000002</v>
      </c>
      <c r="P188" s="23"/>
      <c r="Q188" s="23">
        <v>0</v>
      </c>
      <c r="R188" s="23">
        <v>0</v>
      </c>
      <c r="S188" s="23">
        <v>0</v>
      </c>
      <c r="T188" s="23">
        <v>0</v>
      </c>
      <c r="U188" s="23">
        <v>0.123401</v>
      </c>
      <c r="V188" s="23">
        <v>7.46E-2</v>
      </c>
      <c r="W188" s="23">
        <v>0</v>
      </c>
      <c r="X188" s="23">
        <v>0</v>
      </c>
      <c r="Y188" s="23">
        <v>0</v>
      </c>
    </row>
    <row r="189" spans="1:25" x14ac:dyDescent="0.25">
      <c r="A189" s="23" t="s">
        <v>123</v>
      </c>
      <c r="B189" s="23" t="s">
        <v>303</v>
      </c>
      <c r="C189" s="23" t="s">
        <v>494</v>
      </c>
      <c r="D189" s="23" t="s">
        <v>495</v>
      </c>
      <c r="E189" s="23"/>
      <c r="F189" s="23">
        <v>9.0478000000000005</v>
      </c>
      <c r="G189" s="23">
        <v>0</v>
      </c>
      <c r="H189" s="23">
        <v>21.816299999999998</v>
      </c>
      <c r="I189" s="23">
        <v>17.4512</v>
      </c>
      <c r="J189" s="23">
        <v>0</v>
      </c>
      <c r="K189" s="23">
        <v>0</v>
      </c>
      <c r="L189" s="23"/>
      <c r="M189" s="23"/>
      <c r="N189" s="23">
        <v>2.4756999999999998</v>
      </c>
      <c r="O189" s="23">
        <v>3.8296000000000001</v>
      </c>
      <c r="P189" s="23"/>
      <c r="Q189" s="23">
        <v>2.4756999999999998</v>
      </c>
      <c r="R189" s="23">
        <v>3.8296000000000001</v>
      </c>
      <c r="S189" s="23">
        <v>0</v>
      </c>
      <c r="T189" s="23">
        <v>0.29449999999999998</v>
      </c>
      <c r="U189" s="23">
        <v>0</v>
      </c>
      <c r="V189" s="23">
        <v>7.46E-2</v>
      </c>
      <c r="W189" s="23">
        <v>0</v>
      </c>
      <c r="X189" s="23">
        <v>0</v>
      </c>
      <c r="Y189" s="23">
        <v>0</v>
      </c>
    </row>
    <row r="190" spans="1:25" x14ac:dyDescent="0.25">
      <c r="A190" s="23" t="s">
        <v>123</v>
      </c>
      <c r="B190" s="23" t="s">
        <v>303</v>
      </c>
      <c r="C190" s="23" t="s">
        <v>496</v>
      </c>
      <c r="D190" s="23" t="s">
        <v>497</v>
      </c>
      <c r="E190" s="23"/>
      <c r="F190" s="23">
        <v>8.4121000000000006</v>
      </c>
      <c r="G190" s="23">
        <v>8.4121000000000006</v>
      </c>
      <c r="H190" s="23">
        <v>13.0107</v>
      </c>
      <c r="I190" s="23">
        <v>0</v>
      </c>
      <c r="J190" s="23">
        <v>13.0107</v>
      </c>
      <c r="K190" s="23">
        <v>0</v>
      </c>
      <c r="L190" s="23"/>
      <c r="M190" s="23"/>
      <c r="N190" s="23">
        <v>2.4491999999999998</v>
      </c>
      <c r="O190" s="23">
        <v>3.5611999999999999</v>
      </c>
      <c r="P190" s="23"/>
      <c r="Q190" s="23">
        <v>2.4491999999999998</v>
      </c>
      <c r="R190" s="23">
        <v>3.5611999999999999</v>
      </c>
      <c r="S190" s="23">
        <v>0</v>
      </c>
      <c r="T190" s="23">
        <v>0</v>
      </c>
      <c r="U190" s="23">
        <v>0.23449999999999999</v>
      </c>
      <c r="V190" s="23">
        <v>0</v>
      </c>
      <c r="W190" s="23">
        <v>7.46E-2</v>
      </c>
      <c r="X190" s="23">
        <v>0</v>
      </c>
      <c r="Y190" s="23">
        <v>0</v>
      </c>
    </row>
    <row r="191" spans="1:25" x14ac:dyDescent="0.25">
      <c r="A191" s="23" t="s">
        <v>123</v>
      </c>
      <c r="B191" s="23" t="s">
        <v>303</v>
      </c>
      <c r="C191" s="23" t="s">
        <v>498</v>
      </c>
      <c r="D191" s="23" t="s">
        <v>499</v>
      </c>
      <c r="E191" s="23"/>
      <c r="F191" s="23">
        <v>11.906700000000001</v>
      </c>
      <c r="G191" s="23">
        <v>0</v>
      </c>
      <c r="H191" s="23">
        <v>23.002400000000002</v>
      </c>
      <c r="I191" s="23">
        <v>0</v>
      </c>
      <c r="J191" s="23">
        <v>0</v>
      </c>
      <c r="K191" s="23">
        <v>0</v>
      </c>
      <c r="L191" s="23"/>
      <c r="M191" s="23"/>
      <c r="N191" s="23">
        <v>2.56</v>
      </c>
      <c r="O191" s="23">
        <v>3.76</v>
      </c>
      <c r="P191" s="23"/>
      <c r="Q191" s="23">
        <v>0</v>
      </c>
      <c r="R191" s="23">
        <v>0</v>
      </c>
      <c r="S191" s="23">
        <v>0</v>
      </c>
      <c r="T191" s="23">
        <v>0.56530000000000002</v>
      </c>
      <c r="U191" s="23">
        <v>0</v>
      </c>
      <c r="V191" s="23">
        <v>7.46E-2</v>
      </c>
      <c r="W191" s="23">
        <v>0</v>
      </c>
      <c r="X191" s="23">
        <v>0</v>
      </c>
      <c r="Y191" s="23">
        <v>0</v>
      </c>
    </row>
    <row r="192" spans="1:25" x14ac:dyDescent="0.25">
      <c r="A192" s="23" t="s">
        <v>123</v>
      </c>
      <c r="B192" s="23" t="s">
        <v>303</v>
      </c>
      <c r="C192" s="23" t="s">
        <v>500</v>
      </c>
      <c r="D192" s="23" t="s">
        <v>501</v>
      </c>
      <c r="E192" s="23"/>
      <c r="F192" s="23">
        <v>10.62</v>
      </c>
      <c r="G192" s="23">
        <v>10.62</v>
      </c>
      <c r="H192" s="23">
        <v>15.74</v>
      </c>
      <c r="I192" s="23">
        <v>0</v>
      </c>
      <c r="J192" s="23">
        <v>0</v>
      </c>
      <c r="K192" s="23">
        <v>0</v>
      </c>
      <c r="L192" s="23"/>
      <c r="M192" s="23"/>
      <c r="N192" s="23">
        <v>2.4756</v>
      </c>
      <c r="O192" s="23">
        <v>3.5749</v>
      </c>
      <c r="P192" s="23"/>
      <c r="Q192" s="23">
        <v>0</v>
      </c>
      <c r="R192" s="23">
        <v>0</v>
      </c>
      <c r="S192" s="23">
        <v>0</v>
      </c>
      <c r="T192" s="23">
        <v>0.34420000000000001</v>
      </c>
      <c r="U192" s="23">
        <v>0</v>
      </c>
      <c r="V192" s="23">
        <v>7.46E-2</v>
      </c>
      <c r="W192" s="23">
        <v>0</v>
      </c>
      <c r="X192" s="23">
        <v>0</v>
      </c>
      <c r="Y192" s="23">
        <v>0</v>
      </c>
    </row>
    <row r="193" spans="1:25" x14ac:dyDescent="0.25">
      <c r="A193" s="23" t="s">
        <v>123</v>
      </c>
      <c r="B193" s="23" t="s">
        <v>303</v>
      </c>
      <c r="C193" s="23" t="s">
        <v>502</v>
      </c>
      <c r="D193" s="23" t="s">
        <v>503</v>
      </c>
      <c r="E193" s="23"/>
      <c r="F193" s="23">
        <v>6.9416000000000002</v>
      </c>
      <c r="G193" s="23">
        <v>0</v>
      </c>
      <c r="H193" s="23">
        <v>10.1798</v>
      </c>
      <c r="I193" s="23">
        <v>0</v>
      </c>
      <c r="J193" s="23">
        <v>10.1798</v>
      </c>
      <c r="K193" s="23">
        <v>0</v>
      </c>
      <c r="L193" s="23"/>
      <c r="M193" s="23"/>
      <c r="N193" s="23">
        <v>2.5548999999999999</v>
      </c>
      <c r="O193" s="23">
        <v>3.7219000000000002</v>
      </c>
      <c r="P193" s="23"/>
      <c r="Q193" s="23">
        <v>2.5548999999999999</v>
      </c>
      <c r="R193" s="23">
        <v>3.7219000000000002</v>
      </c>
      <c r="S193" s="23">
        <v>0</v>
      </c>
      <c r="T193" s="23">
        <v>0.17380000000000001</v>
      </c>
      <c r="U193" s="23">
        <v>0</v>
      </c>
      <c r="V193" s="23">
        <v>7.46E-2</v>
      </c>
      <c r="W193" s="23">
        <v>0</v>
      </c>
      <c r="X193" s="23">
        <v>0</v>
      </c>
      <c r="Y193" s="23">
        <v>0</v>
      </c>
    </row>
    <row r="194" spans="1:25" x14ac:dyDescent="0.25">
      <c r="A194" s="23" t="s">
        <v>123</v>
      </c>
      <c r="B194" s="23" t="s">
        <v>303</v>
      </c>
      <c r="C194" s="23" t="s">
        <v>504</v>
      </c>
      <c r="D194" s="23" t="s">
        <v>505</v>
      </c>
      <c r="E194" s="23"/>
      <c r="F194" s="23">
        <v>9.9007000000000005</v>
      </c>
      <c r="G194" s="23">
        <v>0</v>
      </c>
      <c r="H194" s="23">
        <v>16.599599999999999</v>
      </c>
      <c r="I194" s="23">
        <v>0</v>
      </c>
      <c r="J194" s="23">
        <v>16.599599999999999</v>
      </c>
      <c r="K194" s="23">
        <v>0</v>
      </c>
      <c r="L194" s="23"/>
      <c r="M194" s="23"/>
      <c r="N194" s="23">
        <v>2.5632999999999999</v>
      </c>
      <c r="O194" s="23">
        <v>3.7888999999999999</v>
      </c>
      <c r="P194" s="23"/>
      <c r="Q194" s="23">
        <v>2.5632999999999999</v>
      </c>
      <c r="R194" s="23">
        <v>0</v>
      </c>
      <c r="S194" s="23">
        <v>0</v>
      </c>
      <c r="T194" s="23">
        <v>5.4199999999999998E-2</v>
      </c>
      <c r="U194" s="23">
        <v>0</v>
      </c>
      <c r="V194" s="23">
        <v>7.46E-2</v>
      </c>
      <c r="W194" s="23">
        <v>0</v>
      </c>
      <c r="X194" s="23">
        <v>0</v>
      </c>
      <c r="Y194" s="23">
        <v>0</v>
      </c>
    </row>
    <row r="195" spans="1:25" x14ac:dyDescent="0.25">
      <c r="A195" s="23" t="s">
        <v>123</v>
      </c>
      <c r="B195" s="23" t="s">
        <v>303</v>
      </c>
      <c r="C195" s="23" t="s">
        <v>506</v>
      </c>
      <c r="D195" s="23" t="s">
        <v>507</v>
      </c>
      <c r="E195" s="23"/>
      <c r="F195" s="23">
        <v>10.436999999999999</v>
      </c>
      <c r="G195" s="23">
        <v>25.389199999999999</v>
      </c>
      <c r="H195" s="23">
        <v>17.575399999999998</v>
      </c>
      <c r="I195" s="23">
        <v>0</v>
      </c>
      <c r="J195" s="23">
        <v>17.575399999999998</v>
      </c>
      <c r="K195" s="23">
        <v>0</v>
      </c>
      <c r="L195" s="23"/>
      <c r="M195" s="23"/>
      <c r="N195" s="23">
        <v>2.6133999999999999</v>
      </c>
      <c r="O195" s="23">
        <v>3.5163000000000002</v>
      </c>
      <c r="P195" s="23"/>
      <c r="Q195" s="23">
        <v>2.6133999999999999</v>
      </c>
      <c r="R195" s="23">
        <v>3.5163000000000002</v>
      </c>
      <c r="S195" s="23">
        <v>0</v>
      </c>
      <c r="T195" s="23">
        <v>0</v>
      </c>
      <c r="U195" s="23">
        <v>0.63859999999999995</v>
      </c>
      <c r="V195" s="23">
        <v>7.46E-2</v>
      </c>
      <c r="W195" s="23">
        <v>0</v>
      </c>
      <c r="X195" s="23">
        <v>0</v>
      </c>
      <c r="Y195" s="23">
        <v>0</v>
      </c>
    </row>
    <row r="196" spans="1:25" x14ac:dyDescent="0.25">
      <c r="A196" s="23" t="s">
        <v>123</v>
      </c>
      <c r="B196" s="23" t="s">
        <v>303</v>
      </c>
      <c r="C196" s="23" t="s">
        <v>508</v>
      </c>
      <c r="D196" s="23" t="s">
        <v>509</v>
      </c>
      <c r="E196" s="23"/>
      <c r="F196" s="23">
        <v>6.5179</v>
      </c>
      <c r="G196" s="23">
        <v>0</v>
      </c>
      <c r="H196" s="23">
        <v>11.174799999999999</v>
      </c>
      <c r="I196" s="23">
        <v>0</v>
      </c>
      <c r="J196" s="23">
        <v>0</v>
      </c>
      <c r="K196" s="23">
        <v>0</v>
      </c>
      <c r="L196" s="23"/>
      <c r="M196" s="23"/>
      <c r="N196" s="23">
        <v>2.6011000000000002</v>
      </c>
      <c r="O196" s="23">
        <v>3.8519000000000001</v>
      </c>
      <c r="P196" s="23"/>
      <c r="Q196" s="23">
        <v>2.6011000000000002</v>
      </c>
      <c r="R196" s="23">
        <v>3.8519000000000001</v>
      </c>
      <c r="S196" s="23">
        <v>0</v>
      </c>
      <c r="T196" s="23">
        <v>0.216</v>
      </c>
      <c r="U196" s="23">
        <v>0</v>
      </c>
      <c r="V196" s="23">
        <v>7.46E-2</v>
      </c>
      <c r="W196" s="23">
        <v>0</v>
      </c>
      <c r="X196" s="23">
        <v>0</v>
      </c>
      <c r="Y196" s="23">
        <v>0</v>
      </c>
    </row>
    <row r="197" spans="1:25" x14ac:dyDescent="0.25">
      <c r="A197" s="23" t="s">
        <v>123</v>
      </c>
      <c r="B197" s="23" t="s">
        <v>510</v>
      </c>
      <c r="C197" s="23" t="s">
        <v>511</v>
      </c>
      <c r="D197" s="23" t="s">
        <v>512</v>
      </c>
      <c r="E197" s="23"/>
      <c r="F197" s="23">
        <v>13.86825</v>
      </c>
      <c r="G197" s="23">
        <v>0</v>
      </c>
      <c r="H197" s="23">
        <v>22.483374999999999</v>
      </c>
      <c r="I197" s="23">
        <v>0</v>
      </c>
      <c r="J197" s="23">
        <v>0</v>
      </c>
      <c r="K197" s="23">
        <v>0</v>
      </c>
      <c r="L197" s="23"/>
      <c r="M197" s="23"/>
      <c r="N197" s="23">
        <v>2.3280500000000002</v>
      </c>
      <c r="O197" s="23">
        <v>3.6192190000000002</v>
      </c>
      <c r="P197" s="23"/>
      <c r="Q197" s="23">
        <v>0</v>
      </c>
      <c r="R197" s="23">
        <v>0</v>
      </c>
      <c r="S197" s="23">
        <v>0</v>
      </c>
      <c r="T197" s="23">
        <v>3.8668000000000001E-2</v>
      </c>
      <c r="U197" s="23">
        <v>0</v>
      </c>
      <c r="V197" s="23">
        <v>7.46E-2</v>
      </c>
      <c r="W197" s="23">
        <v>0</v>
      </c>
      <c r="X197" s="23">
        <v>0</v>
      </c>
      <c r="Y197" s="23">
        <v>0</v>
      </c>
    </row>
    <row r="198" spans="1:25" x14ac:dyDescent="0.25">
      <c r="A198" s="23" t="s">
        <v>123</v>
      </c>
      <c r="B198" s="23" t="s">
        <v>510</v>
      </c>
      <c r="C198" s="23" t="s">
        <v>513</v>
      </c>
      <c r="D198" s="23" t="s">
        <v>514</v>
      </c>
      <c r="E198" s="23"/>
      <c r="F198" s="23">
        <v>4.9864499999999996</v>
      </c>
      <c r="G198" s="23">
        <v>4.9864499999999996</v>
      </c>
      <c r="H198" s="23">
        <v>9.9864499999999996</v>
      </c>
      <c r="I198" s="23">
        <v>0</v>
      </c>
      <c r="J198" s="23">
        <v>0</v>
      </c>
      <c r="K198" s="23">
        <v>0</v>
      </c>
      <c r="L198" s="23"/>
      <c r="M198" s="23"/>
      <c r="N198" s="23">
        <v>2.507136</v>
      </c>
      <c r="O198" s="23">
        <v>3.3700030000000001</v>
      </c>
      <c r="P198" s="23"/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7.46E-2</v>
      </c>
      <c r="W198" s="23">
        <v>0</v>
      </c>
      <c r="X198" s="23">
        <v>0</v>
      </c>
      <c r="Y198" s="23">
        <v>0</v>
      </c>
    </row>
    <row r="199" spans="1:25" x14ac:dyDescent="0.25">
      <c r="A199" s="23" t="s">
        <v>123</v>
      </c>
      <c r="B199" s="23" t="s">
        <v>510</v>
      </c>
      <c r="C199" s="23" t="s">
        <v>515</v>
      </c>
      <c r="D199" s="23" t="s">
        <v>516</v>
      </c>
      <c r="E199" s="23"/>
      <c r="F199" s="23">
        <v>11.256500000000001</v>
      </c>
      <c r="G199" s="23">
        <v>11.256500000000001</v>
      </c>
      <c r="H199" s="23">
        <v>18.472999999999999</v>
      </c>
      <c r="I199" s="23">
        <v>0</v>
      </c>
      <c r="J199" s="23">
        <v>18.472999999999999</v>
      </c>
      <c r="K199" s="23">
        <v>0</v>
      </c>
      <c r="L199" s="23"/>
      <c r="M199" s="23"/>
      <c r="N199" s="23">
        <v>2.4809000000000001</v>
      </c>
      <c r="O199" s="23">
        <v>3.6671999999999998</v>
      </c>
      <c r="P199" s="23"/>
      <c r="Q199" s="23">
        <v>0</v>
      </c>
      <c r="R199" s="23">
        <v>0</v>
      </c>
      <c r="S199" s="23">
        <v>0</v>
      </c>
      <c r="T199" s="23">
        <v>7.1800000000000003E-2</v>
      </c>
      <c r="U199" s="23">
        <v>0</v>
      </c>
      <c r="V199" s="23">
        <v>7.46E-2</v>
      </c>
      <c r="W199" s="23">
        <v>0</v>
      </c>
      <c r="X199" s="23">
        <v>0</v>
      </c>
      <c r="Y199" s="23">
        <v>0</v>
      </c>
    </row>
    <row r="200" spans="1:25" x14ac:dyDescent="0.25">
      <c r="A200" s="23" t="s">
        <v>123</v>
      </c>
      <c r="B200" s="23" t="s">
        <v>510</v>
      </c>
      <c r="C200" s="23" t="s">
        <v>517</v>
      </c>
      <c r="D200" s="23" t="s">
        <v>518</v>
      </c>
      <c r="E200" s="23"/>
      <c r="F200" s="23">
        <v>19.40795</v>
      </c>
      <c r="G200" s="23">
        <v>19.40795</v>
      </c>
      <c r="H200" s="23">
        <v>23.058945999999999</v>
      </c>
      <c r="I200" s="23">
        <v>0</v>
      </c>
      <c r="J200" s="23">
        <v>23.058945999999999</v>
      </c>
      <c r="K200" s="23">
        <v>0</v>
      </c>
      <c r="L200" s="23"/>
      <c r="M200" s="23"/>
      <c r="N200" s="23">
        <v>2.1644049999999999</v>
      </c>
      <c r="O200" s="23">
        <v>3.3349000000000002</v>
      </c>
      <c r="P200" s="23"/>
      <c r="Q200" s="23">
        <v>0</v>
      </c>
      <c r="R200" s="23">
        <v>0</v>
      </c>
      <c r="S200" s="23">
        <v>0</v>
      </c>
      <c r="T200" s="23">
        <v>0</v>
      </c>
      <c r="U200" s="23">
        <v>0.111608</v>
      </c>
      <c r="V200" s="23">
        <v>7.46E-2</v>
      </c>
      <c r="W200" s="23">
        <v>0</v>
      </c>
      <c r="X200" s="23">
        <v>0</v>
      </c>
      <c r="Y200" s="23">
        <v>0</v>
      </c>
    </row>
    <row r="201" spans="1:25" x14ac:dyDescent="0.25">
      <c r="A201" s="23" t="s">
        <v>123</v>
      </c>
      <c r="B201" s="23" t="s">
        <v>510</v>
      </c>
      <c r="C201" s="23" t="s">
        <v>519</v>
      </c>
      <c r="D201" s="23" t="s">
        <v>520</v>
      </c>
      <c r="E201" s="23"/>
      <c r="F201" s="23">
        <v>13.96</v>
      </c>
      <c r="G201" s="23">
        <v>0</v>
      </c>
      <c r="H201" s="23">
        <v>13.96</v>
      </c>
      <c r="I201" s="23">
        <v>0</v>
      </c>
      <c r="J201" s="23">
        <v>0</v>
      </c>
      <c r="K201" s="23">
        <v>0</v>
      </c>
      <c r="L201" s="23"/>
      <c r="M201" s="23"/>
      <c r="N201" s="23">
        <v>2.6859999999999999</v>
      </c>
      <c r="O201" s="23">
        <v>6.2220000000000004</v>
      </c>
      <c r="P201" s="23"/>
      <c r="Q201" s="23">
        <v>0</v>
      </c>
      <c r="R201" s="23">
        <v>0</v>
      </c>
      <c r="S201" s="23">
        <v>0</v>
      </c>
      <c r="T201" s="23">
        <v>0.20499999999999999</v>
      </c>
      <c r="U201" s="23">
        <v>0</v>
      </c>
      <c r="V201" s="23">
        <v>7.46E-2</v>
      </c>
      <c r="W201" s="23">
        <v>0</v>
      </c>
      <c r="X201" s="23">
        <v>0</v>
      </c>
      <c r="Y201" s="23">
        <v>0</v>
      </c>
    </row>
    <row r="202" spans="1:25" x14ac:dyDescent="0.25">
      <c r="A202" s="23" t="s">
        <v>123</v>
      </c>
      <c r="B202" s="23" t="s">
        <v>510</v>
      </c>
      <c r="C202" s="23" t="s">
        <v>521</v>
      </c>
      <c r="D202" s="23" t="s">
        <v>522</v>
      </c>
      <c r="E202" s="23"/>
      <c r="F202" s="23">
        <v>13.83</v>
      </c>
      <c r="G202" s="23">
        <v>0</v>
      </c>
      <c r="H202" s="23">
        <v>14.25</v>
      </c>
      <c r="I202" s="23">
        <v>0</v>
      </c>
      <c r="J202" s="23">
        <v>0</v>
      </c>
      <c r="K202" s="23">
        <v>0</v>
      </c>
      <c r="L202" s="23"/>
      <c r="M202" s="23"/>
      <c r="N202" s="23">
        <v>2.56</v>
      </c>
      <c r="O202" s="23">
        <v>3.76</v>
      </c>
      <c r="P202" s="23"/>
      <c r="Q202" s="23">
        <v>0</v>
      </c>
      <c r="R202" s="23">
        <v>0</v>
      </c>
      <c r="S202" s="23">
        <v>0</v>
      </c>
      <c r="T202" s="23">
        <v>5.5899999999999998E-2</v>
      </c>
      <c r="U202" s="23">
        <v>0</v>
      </c>
      <c r="V202" s="23">
        <v>7.46E-2</v>
      </c>
      <c r="W202" s="23">
        <v>0</v>
      </c>
      <c r="X202" s="23">
        <v>0</v>
      </c>
      <c r="Y202" s="23">
        <v>0</v>
      </c>
    </row>
    <row r="203" spans="1:25" x14ac:dyDescent="0.25">
      <c r="A203" s="23" t="s">
        <v>123</v>
      </c>
      <c r="B203" s="23" t="s">
        <v>510</v>
      </c>
      <c r="C203" s="23" t="s">
        <v>1108</v>
      </c>
      <c r="D203" s="23" t="s">
        <v>1109</v>
      </c>
      <c r="E203" s="23"/>
      <c r="F203" s="23">
        <v>13.186999999999999</v>
      </c>
      <c r="G203" s="23">
        <v>13.186999999999999</v>
      </c>
      <c r="H203" s="23">
        <v>13.19</v>
      </c>
      <c r="I203" s="23">
        <v>0</v>
      </c>
      <c r="J203" s="23">
        <v>0</v>
      </c>
      <c r="K203" s="23">
        <v>0</v>
      </c>
      <c r="L203" s="23"/>
      <c r="M203" s="23"/>
      <c r="N203" s="23">
        <v>2.4820000000000002</v>
      </c>
      <c r="O203" s="23">
        <v>3.5369999999999999</v>
      </c>
      <c r="P203" s="23"/>
      <c r="Q203" s="23">
        <v>0</v>
      </c>
      <c r="R203" s="23">
        <v>0</v>
      </c>
      <c r="S203" s="23">
        <v>0</v>
      </c>
      <c r="T203" s="23">
        <v>0.34399999999999997</v>
      </c>
      <c r="U203" s="23">
        <v>0</v>
      </c>
      <c r="V203" s="23">
        <v>7.46E-2</v>
      </c>
      <c r="W203" s="23">
        <v>0</v>
      </c>
      <c r="X203" s="23">
        <v>0</v>
      </c>
      <c r="Y203" s="23">
        <v>0</v>
      </c>
    </row>
    <row r="204" spans="1:25" x14ac:dyDescent="0.25">
      <c r="A204" s="23" t="s">
        <v>123</v>
      </c>
      <c r="B204" s="23" t="s">
        <v>510</v>
      </c>
      <c r="C204" s="23" t="s">
        <v>523</v>
      </c>
      <c r="D204" s="23" t="s">
        <v>524</v>
      </c>
      <c r="E204" s="23"/>
      <c r="F204" s="23">
        <v>5.4420000000000002</v>
      </c>
      <c r="G204" s="23">
        <v>0</v>
      </c>
      <c r="H204" s="23">
        <v>7.6106100000000003</v>
      </c>
      <c r="I204" s="23">
        <v>0</v>
      </c>
      <c r="J204" s="23">
        <v>0</v>
      </c>
      <c r="K204" s="23">
        <v>0</v>
      </c>
      <c r="L204" s="23"/>
      <c r="M204" s="23"/>
      <c r="N204" s="23">
        <v>2.3850699999999998</v>
      </c>
      <c r="O204" s="23">
        <v>3.4267099999999999</v>
      </c>
      <c r="P204" s="23"/>
      <c r="Q204" s="23">
        <v>0</v>
      </c>
      <c r="R204" s="23">
        <v>0</v>
      </c>
      <c r="S204" s="23">
        <v>0</v>
      </c>
      <c r="T204" s="23">
        <v>0.12327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</row>
    <row r="205" spans="1:25" x14ac:dyDescent="0.25">
      <c r="A205" s="23" t="s">
        <v>123</v>
      </c>
      <c r="B205" s="23" t="s">
        <v>510</v>
      </c>
      <c r="C205" s="23" t="s">
        <v>525</v>
      </c>
      <c r="D205" s="23" t="s">
        <v>526</v>
      </c>
      <c r="E205" s="23"/>
      <c r="F205" s="23">
        <v>11.049200000000001</v>
      </c>
      <c r="G205" s="23">
        <v>11.049200000000001</v>
      </c>
      <c r="H205" s="23">
        <v>11.049200000000001</v>
      </c>
      <c r="I205" s="23">
        <v>0</v>
      </c>
      <c r="J205" s="23">
        <v>0</v>
      </c>
      <c r="K205" s="23">
        <v>0</v>
      </c>
      <c r="L205" s="23"/>
      <c r="M205" s="23"/>
      <c r="N205" s="23">
        <v>2.5398000000000001</v>
      </c>
      <c r="O205" s="23">
        <v>4.6153000000000004</v>
      </c>
      <c r="P205" s="23"/>
      <c r="Q205" s="23">
        <v>0</v>
      </c>
      <c r="R205" s="23">
        <v>0</v>
      </c>
      <c r="S205" s="23">
        <v>0</v>
      </c>
      <c r="T205" s="23">
        <v>0.15060000000000001</v>
      </c>
      <c r="U205" s="23">
        <v>0</v>
      </c>
      <c r="V205" s="23">
        <v>7.46E-2</v>
      </c>
      <c r="W205" s="23">
        <v>0</v>
      </c>
      <c r="X205" s="23">
        <v>0</v>
      </c>
      <c r="Y205" s="23">
        <v>0</v>
      </c>
    </row>
    <row r="206" spans="1:25" x14ac:dyDescent="0.25">
      <c r="A206" s="23" t="s">
        <v>123</v>
      </c>
      <c r="B206" s="23" t="s">
        <v>510</v>
      </c>
      <c r="C206" s="23" t="s">
        <v>527</v>
      </c>
      <c r="D206" s="23" t="s">
        <v>528</v>
      </c>
      <c r="E206" s="23"/>
      <c r="F206" s="23">
        <v>8.74</v>
      </c>
      <c r="G206" s="23">
        <v>0</v>
      </c>
      <c r="H206" s="23">
        <v>8.74</v>
      </c>
      <c r="I206" s="23">
        <v>0</v>
      </c>
      <c r="J206" s="23">
        <v>11</v>
      </c>
      <c r="K206" s="23">
        <v>0</v>
      </c>
      <c r="L206" s="23"/>
      <c r="M206" s="23"/>
      <c r="N206" s="23">
        <v>2.6631</v>
      </c>
      <c r="O206" s="23">
        <v>3.6107999999999998</v>
      </c>
      <c r="P206" s="23"/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7.46E-2</v>
      </c>
      <c r="W206" s="23">
        <v>0</v>
      </c>
      <c r="X206" s="23">
        <v>0</v>
      </c>
      <c r="Y206" s="23">
        <v>0</v>
      </c>
    </row>
    <row r="207" spans="1:25" x14ac:dyDescent="0.25">
      <c r="A207" s="23" t="s">
        <v>123</v>
      </c>
      <c r="B207" s="23" t="s">
        <v>510</v>
      </c>
      <c r="C207" s="23" t="s">
        <v>529</v>
      </c>
      <c r="D207" s="23" t="s">
        <v>530</v>
      </c>
      <c r="E207" s="23"/>
      <c r="F207" s="23">
        <v>10.829000000000001</v>
      </c>
      <c r="G207" s="23">
        <v>0</v>
      </c>
      <c r="H207" s="23">
        <v>11.329000000000001</v>
      </c>
      <c r="I207" s="23">
        <v>0</v>
      </c>
      <c r="J207" s="23">
        <v>11.329000000000001</v>
      </c>
      <c r="K207" s="23">
        <v>0</v>
      </c>
      <c r="L207" s="23"/>
      <c r="M207" s="23"/>
      <c r="N207" s="23">
        <v>2.3839999999999999</v>
      </c>
      <c r="O207" s="23">
        <v>3.794</v>
      </c>
      <c r="P207" s="23"/>
      <c r="Q207" s="23">
        <v>0</v>
      </c>
      <c r="R207" s="23">
        <v>0</v>
      </c>
      <c r="S207" s="23">
        <v>0</v>
      </c>
      <c r="T207" s="23">
        <v>5.0923999999999997E-2</v>
      </c>
      <c r="U207" s="23">
        <v>0</v>
      </c>
      <c r="V207" s="23">
        <v>7.46E-2</v>
      </c>
      <c r="W207" s="23">
        <v>0</v>
      </c>
      <c r="X207" s="23">
        <v>0</v>
      </c>
      <c r="Y207" s="23">
        <v>0</v>
      </c>
    </row>
    <row r="208" spans="1:25" x14ac:dyDescent="0.25">
      <c r="A208" s="23" t="s">
        <v>123</v>
      </c>
      <c r="B208" s="23" t="s">
        <v>510</v>
      </c>
      <c r="C208" s="23" t="s">
        <v>531</v>
      </c>
      <c r="D208" s="23" t="s">
        <v>532</v>
      </c>
      <c r="E208" s="23"/>
      <c r="F208" s="23">
        <v>14.5</v>
      </c>
      <c r="G208" s="23">
        <v>14.5</v>
      </c>
      <c r="H208" s="23">
        <v>32</v>
      </c>
      <c r="I208" s="23">
        <v>0</v>
      </c>
      <c r="J208" s="23">
        <v>32</v>
      </c>
      <c r="K208" s="23">
        <v>0</v>
      </c>
      <c r="L208" s="23"/>
      <c r="M208" s="23"/>
      <c r="N208" s="23">
        <v>2.9359999999999999</v>
      </c>
      <c r="O208" s="23">
        <v>3.13</v>
      </c>
      <c r="P208" s="23"/>
      <c r="Q208" s="23">
        <v>0</v>
      </c>
      <c r="R208" s="23">
        <v>0</v>
      </c>
      <c r="S208" s="23">
        <v>0</v>
      </c>
      <c r="T208" s="23">
        <v>0.62744999999999995</v>
      </c>
      <c r="U208" s="23">
        <v>0</v>
      </c>
      <c r="V208" s="23">
        <v>7.46E-2</v>
      </c>
      <c r="W208" s="23">
        <v>0</v>
      </c>
      <c r="X208" s="23">
        <v>0</v>
      </c>
      <c r="Y208" s="23">
        <v>0</v>
      </c>
    </row>
    <row r="209" spans="1:25" x14ac:dyDescent="0.25">
      <c r="A209" s="23" t="s">
        <v>123</v>
      </c>
      <c r="B209" s="23" t="s">
        <v>510</v>
      </c>
      <c r="C209" s="23" t="s">
        <v>1110</v>
      </c>
      <c r="D209" s="23" t="s">
        <v>1111</v>
      </c>
      <c r="E209" s="23"/>
      <c r="F209" s="23">
        <v>11.3569</v>
      </c>
      <c r="G209" s="23">
        <v>0</v>
      </c>
      <c r="H209" s="23">
        <v>11.4961</v>
      </c>
      <c r="I209" s="23">
        <v>0</v>
      </c>
      <c r="J209" s="23">
        <v>12.070499999999999</v>
      </c>
      <c r="K209" s="23">
        <v>0</v>
      </c>
      <c r="L209" s="23"/>
      <c r="M209" s="23"/>
      <c r="N209" s="23">
        <v>2.2019000000000002</v>
      </c>
      <c r="O209" s="23">
        <v>3.6198000000000001</v>
      </c>
      <c r="P209" s="23"/>
      <c r="Q209" s="23">
        <v>0</v>
      </c>
      <c r="R209" s="23">
        <v>0</v>
      </c>
      <c r="S209" s="23">
        <v>0</v>
      </c>
      <c r="T209" s="23">
        <v>0</v>
      </c>
      <c r="U209" s="23">
        <v>0.54179999999999995</v>
      </c>
      <c r="V209" s="23">
        <v>7.46E-2</v>
      </c>
      <c r="W209" s="23">
        <v>0</v>
      </c>
      <c r="X209" s="23">
        <v>0</v>
      </c>
      <c r="Y209" s="23">
        <v>0</v>
      </c>
    </row>
    <row r="210" spans="1:25" x14ac:dyDescent="0.25">
      <c r="A210" s="23" t="s">
        <v>123</v>
      </c>
      <c r="B210" s="23" t="s">
        <v>510</v>
      </c>
      <c r="C210" s="23" t="s">
        <v>533</v>
      </c>
      <c r="D210" s="23" t="s">
        <v>534</v>
      </c>
      <c r="E210" s="23"/>
      <c r="F210" s="23">
        <v>8.4290000000000003</v>
      </c>
      <c r="G210" s="23">
        <v>0</v>
      </c>
      <c r="H210" s="23">
        <v>8.9320000000000004</v>
      </c>
      <c r="I210" s="23">
        <v>0</v>
      </c>
      <c r="J210" s="23">
        <v>8.9320000000000004</v>
      </c>
      <c r="K210" s="23">
        <v>0</v>
      </c>
      <c r="L210" s="23"/>
      <c r="M210" s="23"/>
      <c r="N210" s="23">
        <v>2.65</v>
      </c>
      <c r="O210" s="23">
        <v>3.9</v>
      </c>
      <c r="P210" s="23"/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7.46E-2</v>
      </c>
      <c r="W210" s="23">
        <v>0</v>
      </c>
      <c r="X210" s="23">
        <v>0</v>
      </c>
      <c r="Y210" s="23">
        <v>0</v>
      </c>
    </row>
    <row r="211" spans="1:25" x14ac:dyDescent="0.25">
      <c r="A211" s="23" t="s">
        <v>123</v>
      </c>
      <c r="B211" s="23" t="s">
        <v>510</v>
      </c>
      <c r="C211" s="23" t="s">
        <v>535</v>
      </c>
      <c r="D211" s="23" t="s">
        <v>536</v>
      </c>
      <c r="E211" s="23"/>
      <c r="F211" s="23">
        <v>10.1036</v>
      </c>
      <c r="G211" s="23">
        <v>17.892600000000002</v>
      </c>
      <c r="H211" s="23">
        <v>17.812100000000001</v>
      </c>
      <c r="I211" s="23">
        <v>0</v>
      </c>
      <c r="J211" s="23">
        <v>17.812100000000001</v>
      </c>
      <c r="K211" s="23">
        <v>0</v>
      </c>
      <c r="L211" s="23"/>
      <c r="M211" s="23"/>
      <c r="N211" s="23">
        <v>2.5872999999999999</v>
      </c>
      <c r="O211" s="23">
        <v>3.8062</v>
      </c>
      <c r="P211" s="23"/>
      <c r="Q211" s="23">
        <v>0</v>
      </c>
      <c r="R211" s="23">
        <v>0</v>
      </c>
      <c r="S211" s="23">
        <v>0</v>
      </c>
      <c r="T211" s="23">
        <v>0.1346</v>
      </c>
      <c r="U211" s="23">
        <v>0</v>
      </c>
      <c r="V211" s="23">
        <v>7.46E-2</v>
      </c>
      <c r="W211" s="23">
        <v>0</v>
      </c>
      <c r="X211" s="23">
        <v>0</v>
      </c>
      <c r="Y211" s="23">
        <v>0</v>
      </c>
    </row>
    <row r="212" spans="1:25" x14ac:dyDescent="0.25">
      <c r="A212" s="23" t="s">
        <v>123</v>
      </c>
      <c r="B212" s="23" t="s">
        <v>510</v>
      </c>
      <c r="C212" s="23" t="s">
        <v>1112</v>
      </c>
      <c r="D212" s="23" t="s">
        <v>1113</v>
      </c>
      <c r="E212" s="23"/>
      <c r="F212" s="23">
        <v>10.6708</v>
      </c>
      <c r="G212" s="23">
        <v>0</v>
      </c>
      <c r="H212" s="23">
        <v>15.408799999999999</v>
      </c>
      <c r="I212" s="23">
        <v>0</v>
      </c>
      <c r="J212" s="23">
        <v>0</v>
      </c>
      <c r="K212" s="23">
        <v>0</v>
      </c>
      <c r="L212" s="23"/>
      <c r="M212" s="23"/>
      <c r="N212" s="23">
        <v>2.6787000000000001</v>
      </c>
      <c r="O212" s="23">
        <v>3.6286999999999998</v>
      </c>
      <c r="P212" s="23"/>
      <c r="Q212" s="23">
        <v>0</v>
      </c>
      <c r="R212" s="23">
        <v>0</v>
      </c>
      <c r="S212" s="23">
        <v>0</v>
      </c>
      <c r="T212" s="23">
        <v>0.23169999999999999</v>
      </c>
      <c r="U212" s="23">
        <v>0</v>
      </c>
      <c r="V212" s="23">
        <v>0</v>
      </c>
      <c r="W212" s="23">
        <v>0</v>
      </c>
      <c r="X212" s="23">
        <v>0</v>
      </c>
      <c r="Y212" s="23">
        <v>0</v>
      </c>
    </row>
    <row r="213" spans="1:25" x14ac:dyDescent="0.25">
      <c r="A213" s="23" t="s">
        <v>123</v>
      </c>
      <c r="B213" s="23" t="s">
        <v>510</v>
      </c>
      <c r="C213" s="23" t="s">
        <v>537</v>
      </c>
      <c r="D213" s="23" t="s">
        <v>538</v>
      </c>
      <c r="E213" s="23"/>
      <c r="F213" s="23">
        <v>11.268700000000001</v>
      </c>
      <c r="G213" s="23">
        <v>0</v>
      </c>
      <c r="H213" s="23">
        <v>13.928000000000001</v>
      </c>
      <c r="I213" s="23">
        <v>0</v>
      </c>
      <c r="J213" s="23">
        <v>0</v>
      </c>
      <c r="K213" s="23">
        <v>0</v>
      </c>
      <c r="L213" s="23"/>
      <c r="M213" s="23"/>
      <c r="N213" s="23">
        <v>2.56</v>
      </c>
      <c r="O213" s="23">
        <v>3.76</v>
      </c>
      <c r="P213" s="23"/>
      <c r="Q213" s="23">
        <v>0</v>
      </c>
      <c r="R213" s="23">
        <v>0</v>
      </c>
      <c r="S213" s="23">
        <v>0</v>
      </c>
      <c r="T213" s="23">
        <v>0.04</v>
      </c>
      <c r="U213" s="23">
        <v>0</v>
      </c>
      <c r="V213" s="23">
        <v>7.46E-2</v>
      </c>
      <c r="W213" s="23">
        <v>0</v>
      </c>
      <c r="X213" s="23">
        <v>0</v>
      </c>
      <c r="Y213" s="23">
        <v>0</v>
      </c>
    </row>
    <row r="214" spans="1:25" x14ac:dyDescent="0.25">
      <c r="A214" s="23" t="s">
        <v>123</v>
      </c>
      <c r="B214" s="23" t="s">
        <v>510</v>
      </c>
      <c r="C214" s="23" t="s">
        <v>539</v>
      </c>
      <c r="D214" s="23" t="s">
        <v>540</v>
      </c>
      <c r="E214" s="23"/>
      <c r="F214" s="23">
        <v>11.221299999999999</v>
      </c>
      <c r="G214" s="23">
        <v>0</v>
      </c>
      <c r="H214" s="23">
        <v>9.3424999999999994</v>
      </c>
      <c r="I214" s="23">
        <v>0</v>
      </c>
      <c r="J214" s="23">
        <v>0</v>
      </c>
      <c r="K214" s="23">
        <v>0</v>
      </c>
      <c r="L214" s="23"/>
      <c r="M214" s="23"/>
      <c r="N214" s="23">
        <v>2.2461000000000002</v>
      </c>
      <c r="O214" s="23">
        <v>3.5979999999999999</v>
      </c>
      <c r="P214" s="23"/>
      <c r="Q214" s="23">
        <v>0</v>
      </c>
      <c r="R214" s="23">
        <v>0</v>
      </c>
      <c r="S214" s="23">
        <v>0</v>
      </c>
      <c r="T214" s="23">
        <v>0.31630000000000003</v>
      </c>
      <c r="U214" s="23">
        <v>0</v>
      </c>
      <c r="V214" s="23">
        <v>7.46E-2</v>
      </c>
      <c r="W214" s="23">
        <v>0</v>
      </c>
      <c r="X214" s="23">
        <v>0</v>
      </c>
      <c r="Y214" s="23">
        <v>0</v>
      </c>
    </row>
    <row r="215" spans="1:25" x14ac:dyDescent="0.25">
      <c r="A215" s="23" t="s">
        <v>123</v>
      </c>
      <c r="B215" s="23" t="s">
        <v>510</v>
      </c>
      <c r="C215" s="23" t="s">
        <v>541</v>
      </c>
      <c r="D215" s="23" t="s">
        <v>542</v>
      </c>
      <c r="E215" s="23"/>
      <c r="F215" s="23">
        <v>13.7478</v>
      </c>
      <c r="G215" s="23">
        <v>0</v>
      </c>
      <c r="H215" s="23">
        <v>15.6899</v>
      </c>
      <c r="I215" s="23">
        <v>0</v>
      </c>
      <c r="J215" s="23">
        <v>0</v>
      </c>
      <c r="K215" s="23">
        <v>0</v>
      </c>
      <c r="L215" s="23"/>
      <c r="M215" s="23"/>
      <c r="N215" s="23">
        <v>2.617</v>
      </c>
      <c r="O215" s="23">
        <v>4.2343999999999999</v>
      </c>
      <c r="P215" s="23"/>
      <c r="Q215" s="23">
        <v>0</v>
      </c>
      <c r="R215" s="23">
        <v>0</v>
      </c>
      <c r="S215" s="23">
        <v>0</v>
      </c>
      <c r="T215" s="23">
        <v>0.1168</v>
      </c>
      <c r="U215" s="23">
        <v>0.22850000000000001</v>
      </c>
      <c r="V215" s="23">
        <v>7.46E-2</v>
      </c>
      <c r="W215" s="23">
        <v>0</v>
      </c>
      <c r="X215" s="23">
        <v>0</v>
      </c>
      <c r="Y215" s="23">
        <v>0</v>
      </c>
    </row>
    <row r="216" spans="1:25" x14ac:dyDescent="0.25">
      <c r="A216" s="23" t="s">
        <v>123</v>
      </c>
      <c r="B216" s="23" t="s">
        <v>510</v>
      </c>
      <c r="C216" s="23" t="s">
        <v>543</v>
      </c>
      <c r="D216" s="23" t="s">
        <v>544</v>
      </c>
      <c r="E216" s="23"/>
      <c r="F216" s="23">
        <v>11.25</v>
      </c>
      <c r="G216" s="23">
        <v>0</v>
      </c>
      <c r="H216" s="23">
        <v>9.5</v>
      </c>
      <c r="I216" s="23">
        <v>0</v>
      </c>
      <c r="J216" s="23">
        <v>0</v>
      </c>
      <c r="K216" s="23">
        <v>0</v>
      </c>
      <c r="L216" s="23"/>
      <c r="M216" s="23"/>
      <c r="N216" s="23">
        <v>2.5329999999999999</v>
      </c>
      <c r="O216" s="23">
        <v>2.5329999999999999</v>
      </c>
      <c r="P216" s="23"/>
      <c r="Q216" s="23">
        <v>0</v>
      </c>
      <c r="R216" s="23">
        <v>0</v>
      </c>
      <c r="S216" s="23">
        <v>0</v>
      </c>
      <c r="T216" s="23">
        <v>3.1600000000000003E-2</v>
      </c>
      <c r="U216" s="23">
        <v>0</v>
      </c>
      <c r="V216" s="23">
        <v>7.46E-2</v>
      </c>
      <c r="W216" s="23">
        <v>0</v>
      </c>
      <c r="X216" s="23">
        <v>0</v>
      </c>
      <c r="Y216" s="23">
        <v>0</v>
      </c>
    </row>
    <row r="217" spans="1:25" x14ac:dyDescent="0.25">
      <c r="A217" s="23" t="s">
        <v>123</v>
      </c>
      <c r="B217" s="23" t="s">
        <v>510</v>
      </c>
      <c r="C217" s="23" t="s">
        <v>545</v>
      </c>
      <c r="D217" s="23" t="s">
        <v>546</v>
      </c>
      <c r="E217" s="23"/>
      <c r="F217" s="23">
        <v>13.19164</v>
      </c>
      <c r="G217" s="23">
        <v>0</v>
      </c>
      <c r="H217" s="23">
        <v>20.891639999999999</v>
      </c>
      <c r="I217" s="23">
        <v>0</v>
      </c>
      <c r="J217" s="23">
        <v>0</v>
      </c>
      <c r="K217" s="23">
        <v>0</v>
      </c>
      <c r="L217" s="23"/>
      <c r="M217" s="23"/>
      <c r="N217" s="23">
        <v>2.5807000000000002</v>
      </c>
      <c r="O217" s="23">
        <v>3.5053399999999999</v>
      </c>
      <c r="P217" s="23"/>
      <c r="Q217" s="23">
        <v>0</v>
      </c>
      <c r="R217" s="23">
        <v>0</v>
      </c>
      <c r="S217" s="23">
        <v>0</v>
      </c>
      <c r="T217" s="23">
        <v>0.17476</v>
      </c>
      <c r="U217" s="23">
        <v>0</v>
      </c>
      <c r="V217" s="23">
        <v>7.46E-2</v>
      </c>
      <c r="W217" s="23">
        <v>0</v>
      </c>
      <c r="X217" s="23">
        <v>0</v>
      </c>
      <c r="Y217" s="23">
        <v>0</v>
      </c>
    </row>
    <row r="218" spans="1:25" x14ac:dyDescent="0.25">
      <c r="A218" s="23" t="s">
        <v>123</v>
      </c>
      <c r="B218" s="23" t="s">
        <v>510</v>
      </c>
      <c r="C218" s="23" t="s">
        <v>547</v>
      </c>
      <c r="D218" s="23" t="s">
        <v>548</v>
      </c>
      <c r="E218" s="23"/>
      <c r="F218" s="23">
        <v>11.595000000000001</v>
      </c>
      <c r="G218" s="23">
        <v>17.347200000000001</v>
      </c>
      <c r="H218" s="23">
        <v>21.845300000000002</v>
      </c>
      <c r="I218" s="23">
        <v>0</v>
      </c>
      <c r="J218" s="23">
        <v>0</v>
      </c>
      <c r="K218" s="23">
        <v>0</v>
      </c>
      <c r="L218" s="23"/>
      <c r="M218" s="23"/>
      <c r="N218" s="23">
        <v>2.8540000000000001</v>
      </c>
      <c r="O218" s="23">
        <v>4.1740000000000004</v>
      </c>
      <c r="P218" s="23"/>
      <c r="Q218" s="23">
        <v>0</v>
      </c>
      <c r="R218" s="23">
        <v>0</v>
      </c>
      <c r="S218" s="23">
        <v>0</v>
      </c>
      <c r="T218" s="23">
        <v>0</v>
      </c>
      <c r="U218" s="23">
        <v>0.57030000000000003</v>
      </c>
      <c r="V218" s="23">
        <v>7.46E-2</v>
      </c>
      <c r="W218" s="23">
        <v>0.33510000000000001</v>
      </c>
      <c r="X218" s="23">
        <v>0</v>
      </c>
      <c r="Y218" s="23">
        <v>0</v>
      </c>
    </row>
    <row r="219" spans="1:25" x14ac:dyDescent="0.25">
      <c r="A219" s="23" t="s">
        <v>123</v>
      </c>
      <c r="B219" s="23" t="s">
        <v>510</v>
      </c>
      <c r="C219" s="23" t="s">
        <v>549</v>
      </c>
      <c r="D219" s="23" t="s">
        <v>550</v>
      </c>
      <c r="E219" s="23"/>
      <c r="F219" s="23">
        <v>9.3030000000000008</v>
      </c>
      <c r="G219" s="23">
        <v>0</v>
      </c>
      <c r="H219" s="23">
        <v>9.3030000000000008</v>
      </c>
      <c r="I219" s="23">
        <v>0</v>
      </c>
      <c r="J219" s="23">
        <v>9.3030000000000008</v>
      </c>
      <c r="K219" s="23">
        <v>0</v>
      </c>
      <c r="L219" s="23"/>
      <c r="M219" s="23"/>
      <c r="N219" s="23">
        <v>2.5249999999999999</v>
      </c>
      <c r="O219" s="23">
        <v>3.57</v>
      </c>
      <c r="P219" s="23"/>
      <c r="Q219" s="23">
        <v>0</v>
      </c>
      <c r="R219" s="23">
        <v>0</v>
      </c>
      <c r="S219" s="23">
        <v>0</v>
      </c>
      <c r="T219" s="23">
        <v>7.3999999999999996E-2</v>
      </c>
      <c r="U219" s="23">
        <v>0</v>
      </c>
      <c r="V219" s="23">
        <v>7.46E-2</v>
      </c>
      <c r="W219" s="23">
        <v>0</v>
      </c>
      <c r="X219" s="23">
        <v>0</v>
      </c>
      <c r="Y219" s="23">
        <v>0</v>
      </c>
    </row>
    <row r="220" spans="1:25" x14ac:dyDescent="0.25">
      <c r="A220" s="23" t="s">
        <v>123</v>
      </c>
      <c r="B220" s="23" t="s">
        <v>510</v>
      </c>
      <c r="C220" s="23" t="s">
        <v>551</v>
      </c>
      <c r="D220" s="23" t="s">
        <v>552</v>
      </c>
      <c r="E220" s="23"/>
      <c r="F220" s="23">
        <v>10.5</v>
      </c>
      <c r="G220" s="23">
        <v>10.5</v>
      </c>
      <c r="H220" s="23">
        <v>19.5</v>
      </c>
      <c r="I220" s="23">
        <v>0</v>
      </c>
      <c r="J220" s="23">
        <v>0</v>
      </c>
      <c r="K220" s="23">
        <v>0</v>
      </c>
      <c r="L220" s="23"/>
      <c r="M220" s="23"/>
      <c r="N220" s="23">
        <v>2.8536999999999999</v>
      </c>
      <c r="O220" s="23">
        <v>3.7772999999999999</v>
      </c>
      <c r="P220" s="23"/>
      <c r="Q220" s="23">
        <v>0</v>
      </c>
      <c r="R220" s="23">
        <v>0</v>
      </c>
      <c r="S220" s="23">
        <v>0</v>
      </c>
      <c r="T220" s="23">
        <v>0</v>
      </c>
      <c r="U220" s="23">
        <v>0.64587000000000006</v>
      </c>
      <c r="V220" s="23">
        <v>7.46E-2</v>
      </c>
      <c r="W220" s="23">
        <v>0</v>
      </c>
      <c r="X220" s="23">
        <v>0</v>
      </c>
      <c r="Y220" s="23">
        <v>0</v>
      </c>
    </row>
    <row r="221" spans="1:25" x14ac:dyDescent="0.25">
      <c r="A221" s="23" t="s">
        <v>123</v>
      </c>
      <c r="B221" s="23" t="s">
        <v>510</v>
      </c>
      <c r="C221" s="23" t="s">
        <v>553</v>
      </c>
      <c r="D221" s="23" t="s">
        <v>554</v>
      </c>
      <c r="E221" s="23"/>
      <c r="F221" s="23">
        <v>11.73546</v>
      </c>
      <c r="G221" s="23">
        <v>0</v>
      </c>
      <c r="H221" s="23">
        <v>24.234500000000001</v>
      </c>
      <c r="I221" s="23">
        <v>0</v>
      </c>
      <c r="J221" s="23">
        <v>0</v>
      </c>
      <c r="K221" s="23">
        <v>0</v>
      </c>
      <c r="L221" s="23"/>
      <c r="M221" s="23"/>
      <c r="N221" s="23">
        <v>2.6156000000000001</v>
      </c>
      <c r="O221" s="23">
        <v>3.8289</v>
      </c>
      <c r="P221" s="23"/>
      <c r="Q221" s="23">
        <v>0</v>
      </c>
      <c r="R221" s="23">
        <v>0</v>
      </c>
      <c r="S221" s="23">
        <v>0</v>
      </c>
      <c r="T221" s="23">
        <v>0.73607299999999998</v>
      </c>
      <c r="U221" s="23">
        <v>0</v>
      </c>
      <c r="V221" s="23">
        <v>7.46E-2</v>
      </c>
      <c r="W221" s="23">
        <v>0</v>
      </c>
      <c r="X221" s="23">
        <v>0</v>
      </c>
      <c r="Y221" s="23">
        <v>0</v>
      </c>
    </row>
    <row r="222" spans="1:25" x14ac:dyDescent="0.25">
      <c r="A222" s="23" t="s">
        <v>123</v>
      </c>
      <c r="B222" s="23" t="s">
        <v>510</v>
      </c>
      <c r="C222" s="23" t="s">
        <v>555</v>
      </c>
      <c r="D222" s="23" t="s">
        <v>556</v>
      </c>
      <c r="E222" s="23"/>
      <c r="F222" s="23">
        <v>7.5186999999999999</v>
      </c>
      <c r="G222" s="23">
        <v>0</v>
      </c>
      <c r="H222" s="23">
        <v>19.341699999999999</v>
      </c>
      <c r="I222" s="23">
        <v>0</v>
      </c>
      <c r="J222" s="23">
        <v>0</v>
      </c>
      <c r="K222" s="23">
        <v>0</v>
      </c>
      <c r="L222" s="23"/>
      <c r="M222" s="23"/>
      <c r="N222" s="23">
        <v>2.4973000000000001</v>
      </c>
      <c r="O222" s="23">
        <v>3.6957</v>
      </c>
      <c r="P222" s="23"/>
      <c r="Q222" s="23">
        <v>0</v>
      </c>
      <c r="R222" s="23">
        <v>0</v>
      </c>
      <c r="S222" s="23">
        <v>0</v>
      </c>
      <c r="T222" s="23">
        <v>0.30280000000000001</v>
      </c>
      <c r="U222" s="23">
        <v>0</v>
      </c>
      <c r="V222" s="23">
        <v>7.46E-2</v>
      </c>
      <c r="W222" s="23">
        <v>0</v>
      </c>
      <c r="X222" s="23">
        <v>0</v>
      </c>
      <c r="Y222" s="23">
        <v>0</v>
      </c>
    </row>
    <row r="223" spans="1:25" x14ac:dyDescent="0.25">
      <c r="A223" s="23" t="s">
        <v>123</v>
      </c>
      <c r="B223" s="23" t="s">
        <v>510</v>
      </c>
      <c r="C223" s="23" t="s">
        <v>557</v>
      </c>
      <c r="D223" s="23" t="s">
        <v>558</v>
      </c>
      <c r="E223" s="23"/>
      <c r="F223" s="23">
        <v>12.33</v>
      </c>
      <c r="G223" s="23">
        <v>0</v>
      </c>
      <c r="H223" s="23">
        <v>12.33</v>
      </c>
      <c r="I223" s="23">
        <v>0</v>
      </c>
      <c r="J223" s="23">
        <v>0</v>
      </c>
      <c r="K223" s="23">
        <v>0</v>
      </c>
      <c r="L223" s="23"/>
      <c r="M223" s="23"/>
      <c r="N223" s="23">
        <v>2.41</v>
      </c>
      <c r="O223" s="23">
        <v>3.58</v>
      </c>
      <c r="P223" s="23"/>
      <c r="Q223" s="23">
        <v>0</v>
      </c>
      <c r="R223" s="23">
        <v>0</v>
      </c>
      <c r="S223" s="23">
        <v>0</v>
      </c>
      <c r="T223" s="23">
        <v>0.23</v>
      </c>
      <c r="U223" s="23">
        <v>0</v>
      </c>
      <c r="V223" s="23">
        <v>7.46E-2</v>
      </c>
      <c r="W223" s="23">
        <v>0</v>
      </c>
      <c r="X223" s="23">
        <v>0</v>
      </c>
      <c r="Y223" s="23">
        <v>0</v>
      </c>
    </row>
    <row r="224" spans="1:25" x14ac:dyDescent="0.25">
      <c r="A224" s="23" t="s">
        <v>123</v>
      </c>
      <c r="B224" s="23" t="s">
        <v>510</v>
      </c>
      <c r="C224" s="23" t="s">
        <v>559</v>
      </c>
      <c r="D224" s="23" t="s">
        <v>560</v>
      </c>
      <c r="E224" s="23"/>
      <c r="F224" s="23">
        <v>8.8000000000000007</v>
      </c>
      <c r="G224" s="23">
        <v>8.8203999999999994</v>
      </c>
      <c r="H224" s="23">
        <v>13.645</v>
      </c>
      <c r="I224" s="23">
        <v>0</v>
      </c>
      <c r="J224" s="23">
        <v>0</v>
      </c>
      <c r="K224" s="23">
        <v>0</v>
      </c>
      <c r="L224" s="23"/>
      <c r="M224" s="23"/>
      <c r="N224" s="23">
        <v>2.4386100000000002</v>
      </c>
      <c r="O224" s="23">
        <v>3.7549800000000002</v>
      </c>
      <c r="P224" s="23"/>
      <c r="Q224" s="23">
        <v>0</v>
      </c>
      <c r="R224" s="23">
        <v>0</v>
      </c>
      <c r="S224" s="23">
        <v>0</v>
      </c>
      <c r="T224" s="23">
        <v>0.39700000000000002</v>
      </c>
      <c r="U224" s="23">
        <v>0</v>
      </c>
      <c r="V224" s="23">
        <v>7.46E-2</v>
      </c>
      <c r="W224" s="23">
        <v>0</v>
      </c>
      <c r="X224" s="23">
        <v>0</v>
      </c>
      <c r="Y224" s="23">
        <v>0</v>
      </c>
    </row>
    <row r="225" spans="1:25" x14ac:dyDescent="0.25">
      <c r="A225" s="23" t="s">
        <v>123</v>
      </c>
      <c r="B225" s="23" t="s">
        <v>510</v>
      </c>
      <c r="C225" s="23" t="s">
        <v>561</v>
      </c>
      <c r="D225" s="23" t="s">
        <v>562</v>
      </c>
      <c r="E225" s="23"/>
      <c r="F225" s="23">
        <v>11.132</v>
      </c>
      <c r="G225" s="23">
        <v>0</v>
      </c>
      <c r="H225" s="23">
        <v>11.132</v>
      </c>
      <c r="I225" s="23">
        <v>0</v>
      </c>
      <c r="J225" s="23">
        <v>0</v>
      </c>
      <c r="K225" s="23">
        <v>0</v>
      </c>
      <c r="L225" s="23"/>
      <c r="M225" s="23"/>
      <c r="N225" s="23">
        <v>2.5209999999999999</v>
      </c>
      <c r="O225" s="23">
        <v>3.6589999999999998</v>
      </c>
      <c r="P225" s="23"/>
      <c r="Q225" s="23">
        <v>0</v>
      </c>
      <c r="R225" s="23">
        <v>0</v>
      </c>
      <c r="S225" s="23">
        <v>0</v>
      </c>
      <c r="T225" s="23">
        <v>0.20100000000000001</v>
      </c>
      <c r="U225" s="23">
        <v>0</v>
      </c>
      <c r="V225" s="23">
        <v>7.46E-2</v>
      </c>
      <c r="W225" s="23">
        <v>0</v>
      </c>
      <c r="X225" s="23">
        <v>0</v>
      </c>
      <c r="Y225" s="23">
        <v>0</v>
      </c>
    </row>
    <row r="226" spans="1:25" x14ac:dyDescent="0.25">
      <c r="A226" s="23" t="s">
        <v>123</v>
      </c>
      <c r="B226" s="23" t="s">
        <v>510</v>
      </c>
      <c r="C226" s="23" t="s">
        <v>563</v>
      </c>
      <c r="D226" s="23" t="s">
        <v>564</v>
      </c>
      <c r="E226" s="23"/>
      <c r="F226" s="23">
        <v>7.4108000000000001</v>
      </c>
      <c r="G226" s="23">
        <v>0</v>
      </c>
      <c r="H226" s="23">
        <v>19.003499999999999</v>
      </c>
      <c r="I226" s="23">
        <v>0</v>
      </c>
      <c r="J226" s="23">
        <v>0</v>
      </c>
      <c r="K226" s="23">
        <v>0</v>
      </c>
      <c r="L226" s="23"/>
      <c r="M226" s="23"/>
      <c r="N226" s="23">
        <v>2.3570000000000002</v>
      </c>
      <c r="O226" s="23">
        <v>3.6436999999999999</v>
      </c>
      <c r="P226" s="23"/>
      <c r="Q226" s="23">
        <v>0</v>
      </c>
      <c r="R226" s="23">
        <v>0</v>
      </c>
      <c r="S226" s="23">
        <v>0</v>
      </c>
      <c r="T226" s="23">
        <v>1.83E-2</v>
      </c>
      <c r="U226" s="23">
        <v>0</v>
      </c>
      <c r="V226" s="23">
        <v>7.46E-2</v>
      </c>
      <c r="W226" s="23">
        <v>0</v>
      </c>
      <c r="X226" s="23">
        <v>0</v>
      </c>
      <c r="Y226" s="23">
        <v>0</v>
      </c>
    </row>
    <row r="227" spans="1:25" x14ac:dyDescent="0.25">
      <c r="A227" s="23" t="s">
        <v>123</v>
      </c>
      <c r="B227" s="23" t="s">
        <v>510</v>
      </c>
      <c r="C227" s="23" t="s">
        <v>565</v>
      </c>
      <c r="D227" s="23" t="s">
        <v>566</v>
      </c>
      <c r="E227" s="23"/>
      <c r="F227" s="23">
        <v>11.5146</v>
      </c>
      <c r="G227" s="23">
        <v>0</v>
      </c>
      <c r="H227" s="23">
        <v>25.165800000000001</v>
      </c>
      <c r="I227" s="23">
        <v>0</v>
      </c>
      <c r="J227" s="23">
        <v>0</v>
      </c>
      <c r="K227" s="23">
        <v>0</v>
      </c>
      <c r="L227" s="23"/>
      <c r="M227" s="23"/>
      <c r="N227" s="23">
        <v>2.67</v>
      </c>
      <c r="O227" s="23">
        <v>3.64</v>
      </c>
      <c r="P227" s="23"/>
      <c r="Q227" s="23">
        <v>0</v>
      </c>
      <c r="R227" s="23">
        <v>0</v>
      </c>
      <c r="S227" s="23">
        <v>0</v>
      </c>
      <c r="T227" s="23">
        <v>0.63500000000000001</v>
      </c>
      <c r="U227" s="23">
        <v>0</v>
      </c>
      <c r="V227" s="23">
        <v>7.46E-2</v>
      </c>
      <c r="W227" s="23">
        <v>0</v>
      </c>
      <c r="X227" s="23">
        <v>0</v>
      </c>
      <c r="Y227" s="23">
        <v>0</v>
      </c>
    </row>
    <row r="228" spans="1:25" x14ac:dyDescent="0.25">
      <c r="A228" s="23" t="s">
        <v>123</v>
      </c>
      <c r="B228" s="23" t="s">
        <v>510</v>
      </c>
      <c r="C228" s="23" t="s">
        <v>567</v>
      </c>
      <c r="D228" s="23" t="s">
        <v>568</v>
      </c>
      <c r="E228" s="23"/>
      <c r="F228" s="23">
        <v>12.209624</v>
      </c>
      <c r="G228" s="23">
        <v>0</v>
      </c>
      <c r="H228" s="23">
        <v>22.305318</v>
      </c>
      <c r="I228" s="23">
        <v>0</v>
      </c>
      <c r="J228" s="23">
        <v>0</v>
      </c>
      <c r="K228" s="23">
        <v>0</v>
      </c>
      <c r="L228" s="23"/>
      <c r="M228" s="23"/>
      <c r="N228" s="23">
        <v>2.7198190000000002</v>
      </c>
      <c r="O228" s="23">
        <v>3.6543359999999998</v>
      </c>
      <c r="P228" s="23"/>
      <c r="Q228" s="23">
        <v>0</v>
      </c>
      <c r="R228" s="23">
        <v>0</v>
      </c>
      <c r="S228" s="23">
        <v>0</v>
      </c>
      <c r="T228" s="23">
        <v>0.4738</v>
      </c>
      <c r="U228" s="23">
        <v>0</v>
      </c>
      <c r="V228" s="23">
        <v>7.46E-2</v>
      </c>
      <c r="W228" s="23">
        <v>0</v>
      </c>
      <c r="X228" s="23">
        <v>0</v>
      </c>
      <c r="Y228" s="23">
        <v>0</v>
      </c>
    </row>
    <row r="229" spans="1:25" x14ac:dyDescent="0.25">
      <c r="A229" s="23" t="s">
        <v>123</v>
      </c>
      <c r="B229" s="23" t="s">
        <v>510</v>
      </c>
      <c r="C229" s="23" t="s">
        <v>569</v>
      </c>
      <c r="D229" s="23" t="s">
        <v>570</v>
      </c>
      <c r="E229" s="23"/>
      <c r="F229" s="23">
        <v>9.8130000000000006</v>
      </c>
      <c r="G229" s="23">
        <v>18.291</v>
      </c>
      <c r="H229" s="23">
        <v>15.19</v>
      </c>
      <c r="I229" s="23">
        <v>0</v>
      </c>
      <c r="J229" s="23">
        <v>0</v>
      </c>
      <c r="K229" s="23">
        <v>0</v>
      </c>
      <c r="L229" s="23"/>
      <c r="M229" s="23"/>
      <c r="N229" s="23">
        <v>2.8149999999999999</v>
      </c>
      <c r="O229" s="23">
        <v>4.4450000000000003</v>
      </c>
      <c r="P229" s="23"/>
      <c r="Q229" s="23">
        <v>0</v>
      </c>
      <c r="R229" s="23">
        <v>0</v>
      </c>
      <c r="S229" s="23">
        <v>0</v>
      </c>
      <c r="T229" s="23">
        <v>0.33700000000000002</v>
      </c>
      <c r="U229" s="23">
        <v>0</v>
      </c>
      <c r="V229" s="23">
        <v>7.46E-2</v>
      </c>
      <c r="W229" s="23">
        <v>0</v>
      </c>
      <c r="X229" s="23">
        <v>0</v>
      </c>
      <c r="Y229" s="23">
        <v>0</v>
      </c>
    </row>
    <row r="230" spans="1:25" x14ac:dyDescent="0.25">
      <c r="A230" s="23" t="s">
        <v>123</v>
      </c>
      <c r="B230" s="23" t="s">
        <v>510</v>
      </c>
      <c r="C230" s="23" t="s">
        <v>571</v>
      </c>
      <c r="D230" s="23" t="s">
        <v>572</v>
      </c>
      <c r="E230" s="23"/>
      <c r="F230" s="23">
        <v>8.3554999999999993</v>
      </c>
      <c r="G230" s="23">
        <v>0</v>
      </c>
      <c r="H230" s="23">
        <v>10.430999999999999</v>
      </c>
      <c r="I230" s="23">
        <v>0</v>
      </c>
      <c r="J230" s="23">
        <v>10.430999999999999</v>
      </c>
      <c r="K230" s="23">
        <v>0</v>
      </c>
      <c r="L230" s="23"/>
      <c r="M230" s="23"/>
      <c r="N230" s="23">
        <v>2.4636</v>
      </c>
      <c r="O230" s="23">
        <v>3.6524000000000001</v>
      </c>
      <c r="P230" s="23"/>
      <c r="Q230" s="23">
        <v>0</v>
      </c>
      <c r="R230" s="23">
        <v>0</v>
      </c>
      <c r="S230" s="23">
        <v>0</v>
      </c>
      <c r="T230" s="23">
        <v>9.9900000000000003E-2</v>
      </c>
      <c r="U230" s="23">
        <v>0</v>
      </c>
      <c r="V230" s="23">
        <v>7.46E-2</v>
      </c>
      <c r="W230" s="23">
        <v>0</v>
      </c>
      <c r="X230" s="23">
        <v>0</v>
      </c>
      <c r="Y230" s="23">
        <v>0</v>
      </c>
    </row>
    <row r="231" spans="1:25" x14ac:dyDescent="0.25">
      <c r="A231" s="23" t="s">
        <v>123</v>
      </c>
      <c r="B231" s="23" t="s">
        <v>510</v>
      </c>
      <c r="C231" s="23" t="s">
        <v>573</v>
      </c>
      <c r="D231" s="23" t="s">
        <v>574</v>
      </c>
      <c r="E231" s="23"/>
      <c r="F231" s="23">
        <v>7.3109999999999999</v>
      </c>
      <c r="G231" s="23">
        <v>0</v>
      </c>
      <c r="H231" s="23">
        <v>20.013000000000002</v>
      </c>
      <c r="I231" s="23">
        <v>0</v>
      </c>
      <c r="J231" s="23">
        <v>0</v>
      </c>
      <c r="K231" s="23">
        <v>0</v>
      </c>
      <c r="L231" s="23"/>
      <c r="M231" s="23"/>
      <c r="N231" s="23">
        <v>2.5306000000000002</v>
      </c>
      <c r="O231" s="23">
        <v>3.6924000000000001</v>
      </c>
      <c r="P231" s="23"/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7.46E-2</v>
      </c>
      <c r="W231" s="23">
        <v>0</v>
      </c>
      <c r="X231" s="23">
        <v>0</v>
      </c>
      <c r="Y231" s="23">
        <v>0</v>
      </c>
    </row>
    <row r="232" spans="1:25" x14ac:dyDescent="0.25">
      <c r="A232" s="23" t="s">
        <v>123</v>
      </c>
      <c r="B232" s="23" t="s">
        <v>510</v>
      </c>
      <c r="C232" s="23" t="s">
        <v>575</v>
      </c>
      <c r="D232" s="23" t="s">
        <v>576</v>
      </c>
      <c r="E232" s="23"/>
      <c r="F232" s="23">
        <v>12.84324</v>
      </c>
      <c r="G232" s="23">
        <v>0</v>
      </c>
      <c r="H232" s="23">
        <v>12.849932000000001</v>
      </c>
      <c r="I232" s="23">
        <v>0</v>
      </c>
      <c r="J232" s="23">
        <v>0</v>
      </c>
      <c r="K232" s="23">
        <v>0</v>
      </c>
      <c r="L232" s="23"/>
      <c r="M232" s="23"/>
      <c r="N232" s="23">
        <v>2.499495</v>
      </c>
      <c r="O232" s="23">
        <v>3.5969389999999999</v>
      </c>
      <c r="P232" s="23"/>
      <c r="Q232" s="23">
        <v>0</v>
      </c>
      <c r="R232" s="23">
        <v>0</v>
      </c>
      <c r="S232" s="23">
        <v>0</v>
      </c>
      <c r="T232" s="23">
        <v>0.172817</v>
      </c>
      <c r="U232" s="23">
        <v>0</v>
      </c>
      <c r="V232" s="23">
        <v>7.46E-2</v>
      </c>
      <c r="W232" s="23">
        <v>0.35089700000000001</v>
      </c>
      <c r="X232" s="23">
        <v>0</v>
      </c>
      <c r="Y232" s="23">
        <v>0</v>
      </c>
    </row>
    <row r="233" spans="1:25" x14ac:dyDescent="0.25">
      <c r="A233" s="23" t="s">
        <v>123</v>
      </c>
      <c r="B233" s="23" t="s">
        <v>510</v>
      </c>
      <c r="C233" s="23" t="s">
        <v>577</v>
      </c>
      <c r="D233" s="23" t="s">
        <v>578</v>
      </c>
      <c r="E233" s="23"/>
      <c r="F233" s="23">
        <v>12.118399999999999</v>
      </c>
      <c r="G233" s="23">
        <v>0</v>
      </c>
      <c r="H233" s="23">
        <v>12.118399999999999</v>
      </c>
      <c r="I233" s="23">
        <v>0</v>
      </c>
      <c r="J233" s="23">
        <v>0</v>
      </c>
      <c r="K233" s="23">
        <v>0</v>
      </c>
      <c r="L233" s="23"/>
      <c r="M233" s="23"/>
      <c r="N233" s="23">
        <v>2.4317000000000002</v>
      </c>
      <c r="O233" s="23">
        <v>3.6798999999999999</v>
      </c>
      <c r="P233" s="23"/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7.46E-2</v>
      </c>
      <c r="W233" s="23">
        <v>0</v>
      </c>
      <c r="X233" s="23">
        <v>0</v>
      </c>
      <c r="Y233" s="23">
        <v>0</v>
      </c>
    </row>
    <row r="234" spans="1:25" x14ac:dyDescent="0.25">
      <c r="A234" s="23" t="s">
        <v>123</v>
      </c>
      <c r="B234" s="23" t="s">
        <v>510</v>
      </c>
      <c r="C234" s="23" t="s">
        <v>579</v>
      </c>
      <c r="D234" s="23" t="s">
        <v>580</v>
      </c>
      <c r="E234" s="23"/>
      <c r="F234" s="23">
        <v>18.5</v>
      </c>
      <c r="G234" s="23">
        <v>0</v>
      </c>
      <c r="H234" s="23">
        <v>18.5</v>
      </c>
      <c r="I234" s="23">
        <v>0</v>
      </c>
      <c r="J234" s="23">
        <v>0</v>
      </c>
      <c r="K234" s="23">
        <v>0</v>
      </c>
      <c r="L234" s="23"/>
      <c r="M234" s="23"/>
      <c r="N234" s="23">
        <v>2.524</v>
      </c>
      <c r="O234" s="23">
        <v>3.125</v>
      </c>
      <c r="P234" s="23"/>
      <c r="Q234" s="23">
        <v>0</v>
      </c>
      <c r="R234" s="23">
        <v>0</v>
      </c>
      <c r="S234" s="23">
        <v>0</v>
      </c>
      <c r="T234" s="23">
        <v>0.45</v>
      </c>
      <c r="U234" s="23">
        <v>0</v>
      </c>
      <c r="V234" s="23">
        <v>0</v>
      </c>
      <c r="W234" s="23">
        <v>0</v>
      </c>
      <c r="X234" s="23">
        <v>0</v>
      </c>
      <c r="Y234" s="23">
        <v>0</v>
      </c>
    </row>
    <row r="235" spans="1:25" x14ac:dyDescent="0.25">
      <c r="A235" s="23" t="s">
        <v>123</v>
      </c>
      <c r="B235" s="23" t="s">
        <v>510</v>
      </c>
      <c r="C235" s="23" t="s">
        <v>581</v>
      </c>
      <c r="D235" s="23" t="s">
        <v>582</v>
      </c>
      <c r="E235" s="23"/>
      <c r="F235" s="23">
        <v>12.593400000000001</v>
      </c>
      <c r="G235" s="23">
        <v>0</v>
      </c>
      <c r="H235" s="23">
        <v>12.593400000000001</v>
      </c>
      <c r="I235" s="23">
        <v>0</v>
      </c>
      <c r="J235" s="23">
        <v>12.593400000000001</v>
      </c>
      <c r="K235" s="23">
        <v>0</v>
      </c>
      <c r="L235" s="23"/>
      <c r="M235" s="23"/>
      <c r="N235" s="23">
        <v>2.3802699999999999</v>
      </c>
      <c r="O235" s="23">
        <v>3.4489999999999998</v>
      </c>
      <c r="P235" s="23"/>
      <c r="Q235" s="23">
        <v>0</v>
      </c>
      <c r="R235" s="23">
        <v>0</v>
      </c>
      <c r="S235" s="23">
        <v>0</v>
      </c>
      <c r="T235" s="23">
        <v>7.9759999999999998E-2</v>
      </c>
      <c r="U235" s="23">
        <v>0</v>
      </c>
      <c r="V235" s="23">
        <v>7.46E-2</v>
      </c>
      <c r="W235" s="23">
        <v>0</v>
      </c>
      <c r="X235" s="23">
        <v>0</v>
      </c>
      <c r="Y235" s="23">
        <v>0</v>
      </c>
    </row>
    <row r="236" spans="1:25" x14ac:dyDescent="0.25">
      <c r="A236" s="23" t="s">
        <v>123</v>
      </c>
      <c r="B236" s="23" t="s">
        <v>510</v>
      </c>
      <c r="C236" s="23" t="s">
        <v>583</v>
      </c>
      <c r="D236" s="23" t="s">
        <v>584</v>
      </c>
      <c r="E236" s="23"/>
      <c r="F236" s="23">
        <v>10.47968</v>
      </c>
      <c r="G236" s="23">
        <v>0</v>
      </c>
      <c r="H236" s="23">
        <v>19.279209999999999</v>
      </c>
      <c r="I236" s="23">
        <v>0</v>
      </c>
      <c r="J236" s="23">
        <v>19.279209999999999</v>
      </c>
      <c r="K236" s="23">
        <v>0</v>
      </c>
      <c r="L236" s="23"/>
      <c r="M236" s="23"/>
      <c r="N236" s="23">
        <v>2.5966999999999998</v>
      </c>
      <c r="O236" s="23">
        <v>3.7279900000000001</v>
      </c>
      <c r="P236" s="23"/>
      <c r="Q236" s="23">
        <v>0</v>
      </c>
      <c r="R236" s="23">
        <v>0</v>
      </c>
      <c r="S236" s="23">
        <v>0</v>
      </c>
      <c r="T236" s="23">
        <v>0</v>
      </c>
      <c r="U236" s="23">
        <v>0.12895000000000001</v>
      </c>
      <c r="V236" s="23">
        <v>7.46E-2</v>
      </c>
      <c r="W236" s="23">
        <v>0</v>
      </c>
      <c r="X236" s="23">
        <v>0</v>
      </c>
      <c r="Y236" s="23">
        <v>0</v>
      </c>
    </row>
    <row r="237" spans="1:25" x14ac:dyDescent="0.25">
      <c r="A237" s="23" t="s">
        <v>123</v>
      </c>
      <c r="B237" s="23" t="s">
        <v>510</v>
      </c>
      <c r="C237" s="23" t="s">
        <v>585</v>
      </c>
      <c r="D237" s="23" t="s">
        <v>586</v>
      </c>
      <c r="E237" s="23"/>
      <c r="F237" s="23">
        <v>17.984000000000002</v>
      </c>
      <c r="G237" s="23">
        <v>17.984000000000002</v>
      </c>
      <c r="H237" s="23">
        <v>17.984000000000002</v>
      </c>
      <c r="I237" s="23">
        <v>0</v>
      </c>
      <c r="J237" s="23">
        <v>17.984000000000002</v>
      </c>
      <c r="K237" s="23">
        <v>0</v>
      </c>
      <c r="L237" s="23"/>
      <c r="M237" s="23"/>
      <c r="N237" s="23">
        <v>2.59</v>
      </c>
      <c r="O237" s="23">
        <v>3.5939999999999999</v>
      </c>
      <c r="P237" s="23"/>
      <c r="Q237" s="23">
        <v>0</v>
      </c>
      <c r="R237" s="23">
        <v>0</v>
      </c>
      <c r="S237" s="23">
        <v>0</v>
      </c>
      <c r="T237" s="23">
        <v>0</v>
      </c>
      <c r="U237" s="23">
        <v>0.32529999999999998</v>
      </c>
      <c r="V237" s="23">
        <v>7.46E-2</v>
      </c>
      <c r="W237" s="23">
        <v>0</v>
      </c>
      <c r="X237" s="23">
        <v>0</v>
      </c>
      <c r="Y237" s="23">
        <v>0</v>
      </c>
    </row>
    <row r="238" spans="1:25" x14ac:dyDescent="0.25">
      <c r="A238" s="23" t="s">
        <v>123</v>
      </c>
      <c r="B238" s="23" t="s">
        <v>510</v>
      </c>
      <c r="C238" s="23" t="s">
        <v>587</v>
      </c>
      <c r="D238" s="23" t="s">
        <v>588</v>
      </c>
      <c r="E238" s="23"/>
      <c r="F238" s="23">
        <v>7.1</v>
      </c>
      <c r="G238" s="23">
        <v>0</v>
      </c>
      <c r="H238" s="23">
        <v>21.5</v>
      </c>
      <c r="I238" s="23">
        <v>0</v>
      </c>
      <c r="J238" s="23">
        <v>21.5</v>
      </c>
      <c r="K238" s="23">
        <v>0</v>
      </c>
      <c r="L238" s="23"/>
      <c r="M238" s="23"/>
      <c r="N238" s="23">
        <v>2.6017000000000001</v>
      </c>
      <c r="O238" s="23">
        <v>3.625</v>
      </c>
      <c r="P238" s="23"/>
      <c r="Q238" s="23">
        <v>0</v>
      </c>
      <c r="R238" s="23">
        <v>0</v>
      </c>
      <c r="S238" s="23">
        <v>0</v>
      </c>
      <c r="T238" s="23">
        <v>0</v>
      </c>
      <c r="U238" s="23">
        <v>0.1018</v>
      </c>
      <c r="V238" s="23">
        <v>7.46E-2</v>
      </c>
      <c r="W238" s="23">
        <v>0</v>
      </c>
      <c r="X238" s="23">
        <v>0</v>
      </c>
      <c r="Y238" s="23">
        <v>0</v>
      </c>
    </row>
    <row r="239" spans="1:25" x14ac:dyDescent="0.25">
      <c r="A239" s="23" t="s">
        <v>123</v>
      </c>
      <c r="B239" s="23" t="s">
        <v>510</v>
      </c>
      <c r="C239" s="23" t="s">
        <v>589</v>
      </c>
      <c r="D239" s="23" t="s">
        <v>590</v>
      </c>
      <c r="E239" s="23"/>
      <c r="F239" s="23">
        <v>6.7215400000000001</v>
      </c>
      <c r="G239" s="23">
        <v>0</v>
      </c>
      <c r="H239" s="23">
        <v>16.544309999999999</v>
      </c>
      <c r="I239" s="23">
        <v>0</v>
      </c>
      <c r="J239" s="23">
        <v>25.3797</v>
      </c>
      <c r="K239" s="23">
        <v>0</v>
      </c>
      <c r="L239" s="23"/>
      <c r="M239" s="23"/>
      <c r="N239" s="23">
        <v>2.3248099999999998</v>
      </c>
      <c r="O239" s="23">
        <v>3.3410299999999999</v>
      </c>
      <c r="P239" s="23"/>
      <c r="Q239" s="23">
        <v>0</v>
      </c>
      <c r="R239" s="23">
        <v>0</v>
      </c>
      <c r="S239" s="23">
        <v>0</v>
      </c>
      <c r="T239" s="23">
        <v>0.18151999999999999</v>
      </c>
      <c r="U239" s="23">
        <v>0</v>
      </c>
      <c r="V239" s="23">
        <v>0</v>
      </c>
      <c r="W239" s="23">
        <v>0</v>
      </c>
      <c r="X239" s="23">
        <v>0</v>
      </c>
      <c r="Y239" s="23">
        <v>0</v>
      </c>
    </row>
    <row r="240" spans="1:25" x14ac:dyDescent="0.25">
      <c r="A240" s="23" t="s">
        <v>123</v>
      </c>
      <c r="B240" s="23" t="s">
        <v>510</v>
      </c>
      <c r="C240" s="23" t="s">
        <v>591</v>
      </c>
      <c r="D240" s="23" t="s">
        <v>592</v>
      </c>
      <c r="E240" s="23"/>
      <c r="F240" s="23">
        <v>11.592000000000001</v>
      </c>
      <c r="G240" s="23">
        <v>11.592000000000001</v>
      </c>
      <c r="H240" s="23">
        <v>12.627000000000001</v>
      </c>
      <c r="I240" s="23">
        <v>12.627000000000001</v>
      </c>
      <c r="J240" s="23">
        <v>0</v>
      </c>
      <c r="K240" s="23">
        <v>0</v>
      </c>
      <c r="L240" s="23"/>
      <c r="M240" s="23"/>
      <c r="N240" s="23">
        <v>2.9538700000000002</v>
      </c>
      <c r="O240" s="23">
        <v>2.83249</v>
      </c>
      <c r="P240" s="23"/>
      <c r="Q240" s="23">
        <v>0.21564</v>
      </c>
      <c r="R240" s="23">
        <v>0</v>
      </c>
      <c r="S240" s="23">
        <v>0</v>
      </c>
      <c r="T240" s="23">
        <v>0.54422000000000004</v>
      </c>
      <c r="U240" s="23">
        <v>0</v>
      </c>
      <c r="V240" s="23">
        <v>0</v>
      </c>
      <c r="W240" s="23">
        <v>0</v>
      </c>
      <c r="X240" s="23">
        <v>0</v>
      </c>
      <c r="Y240" s="23">
        <v>0</v>
      </c>
    </row>
    <row r="241" spans="1:25" x14ac:dyDescent="0.25">
      <c r="A241" s="23" t="s">
        <v>123</v>
      </c>
      <c r="B241" s="23" t="s">
        <v>510</v>
      </c>
      <c r="C241" s="23" t="s">
        <v>593</v>
      </c>
      <c r="D241" s="23" t="s">
        <v>594</v>
      </c>
      <c r="E241" s="23"/>
      <c r="F241" s="23">
        <v>8.1999999999999993</v>
      </c>
      <c r="G241" s="23">
        <v>0</v>
      </c>
      <c r="H241" s="23">
        <v>9.3699999999999992</v>
      </c>
      <c r="I241" s="23">
        <v>0</v>
      </c>
      <c r="J241" s="23">
        <v>0</v>
      </c>
      <c r="K241" s="23">
        <v>0</v>
      </c>
      <c r="L241" s="23"/>
      <c r="M241" s="23"/>
      <c r="N241" s="23">
        <v>2.3650000000000002</v>
      </c>
      <c r="O241" s="23">
        <v>3.601</v>
      </c>
      <c r="P241" s="23"/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3">
        <v>0</v>
      </c>
    </row>
    <row r="242" spans="1:25" x14ac:dyDescent="0.25">
      <c r="A242" s="23" t="s">
        <v>123</v>
      </c>
      <c r="B242" s="23" t="s">
        <v>510</v>
      </c>
      <c r="C242" s="23" t="s">
        <v>595</v>
      </c>
      <c r="D242" s="23" t="s">
        <v>596</v>
      </c>
      <c r="E242" s="23"/>
      <c r="F242" s="23">
        <v>16.690000000000001</v>
      </c>
      <c r="G242" s="23">
        <v>0</v>
      </c>
      <c r="H242" s="23">
        <v>36.926099999999998</v>
      </c>
      <c r="I242" s="23">
        <v>0</v>
      </c>
      <c r="J242" s="23">
        <v>0</v>
      </c>
      <c r="K242" s="23">
        <v>0</v>
      </c>
      <c r="L242" s="23"/>
      <c r="M242" s="23"/>
      <c r="N242" s="23">
        <v>2.5203220000000002</v>
      </c>
      <c r="O242" s="23">
        <v>3.6952099999999999</v>
      </c>
      <c r="P242" s="23"/>
      <c r="Q242" s="23">
        <v>0</v>
      </c>
      <c r="R242" s="23">
        <v>0</v>
      </c>
      <c r="S242" s="23">
        <v>0</v>
      </c>
      <c r="T242" s="23">
        <v>0.126717</v>
      </c>
      <c r="U242" s="23">
        <v>0</v>
      </c>
      <c r="V242" s="23">
        <v>7.46E-2</v>
      </c>
      <c r="W242" s="23">
        <v>0</v>
      </c>
      <c r="X242" s="23">
        <v>0</v>
      </c>
      <c r="Y242" s="23">
        <v>0</v>
      </c>
    </row>
    <row r="243" spans="1:25" x14ac:dyDescent="0.25">
      <c r="A243" s="23" t="s">
        <v>123</v>
      </c>
      <c r="B243" s="23" t="s">
        <v>510</v>
      </c>
      <c r="C243" s="23" t="s">
        <v>597</v>
      </c>
      <c r="D243" s="23" t="s">
        <v>598</v>
      </c>
      <c r="E243" s="23"/>
      <c r="F243" s="23">
        <v>8.8027499999999996</v>
      </c>
      <c r="G243" s="23">
        <v>0</v>
      </c>
      <c r="H243" s="23">
        <v>13.707689999999999</v>
      </c>
      <c r="I243" s="23">
        <v>0</v>
      </c>
      <c r="J243" s="23">
        <v>0</v>
      </c>
      <c r="K243" s="23">
        <v>0</v>
      </c>
      <c r="L243" s="23"/>
      <c r="M243" s="23"/>
      <c r="N243" s="23">
        <v>1.8145</v>
      </c>
      <c r="O243" s="23">
        <v>1.8472</v>
      </c>
      <c r="P243" s="23"/>
      <c r="Q243" s="23">
        <v>0</v>
      </c>
      <c r="R243" s="23">
        <v>0</v>
      </c>
      <c r="S243" s="23">
        <v>0</v>
      </c>
      <c r="T243" s="23">
        <v>0.13972999999999999</v>
      </c>
      <c r="U243" s="23">
        <v>0</v>
      </c>
      <c r="V243" s="23">
        <v>0</v>
      </c>
      <c r="W243" s="23">
        <v>0</v>
      </c>
      <c r="X243" s="23">
        <v>0</v>
      </c>
      <c r="Y243" s="23">
        <v>0</v>
      </c>
    </row>
    <row r="244" spans="1:25" x14ac:dyDescent="0.25">
      <c r="A244" s="23" t="s">
        <v>123</v>
      </c>
      <c r="B244" s="23" t="s">
        <v>510</v>
      </c>
      <c r="C244" s="23" t="s">
        <v>599</v>
      </c>
      <c r="D244" s="23" t="s">
        <v>600</v>
      </c>
      <c r="E244" s="23"/>
      <c r="F244" s="23">
        <v>17.11</v>
      </c>
      <c r="G244" s="23">
        <v>0</v>
      </c>
      <c r="H244" s="23">
        <v>36.72</v>
      </c>
      <c r="I244" s="23">
        <v>0</v>
      </c>
      <c r="J244" s="23">
        <v>0</v>
      </c>
      <c r="K244" s="23">
        <v>0</v>
      </c>
      <c r="L244" s="23"/>
      <c r="M244" s="23"/>
      <c r="N244" s="23">
        <v>2.6038000000000001</v>
      </c>
      <c r="O244" s="23">
        <v>3.2023000000000001</v>
      </c>
      <c r="P244" s="23"/>
      <c r="Q244" s="23">
        <v>0</v>
      </c>
      <c r="R244" s="23">
        <v>0</v>
      </c>
      <c r="S244" s="23">
        <v>0</v>
      </c>
      <c r="T244" s="23">
        <v>0.52559999999999996</v>
      </c>
      <c r="U244" s="23">
        <v>0</v>
      </c>
      <c r="V244" s="23">
        <v>7.46E-2</v>
      </c>
      <c r="W244" s="23">
        <v>0</v>
      </c>
      <c r="X244" s="23">
        <v>0</v>
      </c>
      <c r="Y244" s="23">
        <v>0</v>
      </c>
    </row>
    <row r="245" spans="1:25" x14ac:dyDescent="0.25">
      <c r="A245" s="23" t="s">
        <v>123</v>
      </c>
      <c r="B245" s="23" t="s">
        <v>510</v>
      </c>
      <c r="C245" s="23" t="s">
        <v>601</v>
      </c>
      <c r="D245" s="23" t="s">
        <v>602</v>
      </c>
      <c r="E245" s="23"/>
      <c r="F245" s="23">
        <v>16.8918</v>
      </c>
      <c r="G245" s="23">
        <v>0</v>
      </c>
      <c r="H245" s="23">
        <v>17.058299999999999</v>
      </c>
      <c r="I245" s="23">
        <v>0</v>
      </c>
      <c r="J245" s="23">
        <v>0</v>
      </c>
      <c r="K245" s="23">
        <v>0</v>
      </c>
      <c r="L245" s="23"/>
      <c r="M245" s="23"/>
      <c r="N245" s="23">
        <v>2.597</v>
      </c>
      <c r="O245" s="23">
        <v>4.0216000000000003</v>
      </c>
      <c r="P245" s="23"/>
      <c r="Q245" s="23">
        <v>0</v>
      </c>
      <c r="R245" s="23">
        <v>0</v>
      </c>
      <c r="S245" s="23">
        <v>0</v>
      </c>
      <c r="T245" s="23">
        <v>0.75509999999999999</v>
      </c>
      <c r="U245" s="23">
        <v>0</v>
      </c>
      <c r="V245" s="23">
        <v>7.46E-2</v>
      </c>
      <c r="W245" s="23">
        <v>0</v>
      </c>
      <c r="X245" s="23">
        <v>0</v>
      </c>
      <c r="Y245" s="23">
        <v>0</v>
      </c>
    </row>
    <row r="246" spans="1:25" x14ac:dyDescent="0.25">
      <c r="A246" s="23" t="s">
        <v>123</v>
      </c>
      <c r="B246" s="23" t="s">
        <v>510</v>
      </c>
      <c r="C246" s="23" t="s">
        <v>603</v>
      </c>
      <c r="D246" s="23" t="s">
        <v>604</v>
      </c>
      <c r="E246" s="23"/>
      <c r="F246" s="23">
        <v>16.41</v>
      </c>
      <c r="G246" s="23">
        <v>0</v>
      </c>
      <c r="H246" s="23">
        <v>16.41</v>
      </c>
      <c r="I246" s="23">
        <v>0</v>
      </c>
      <c r="J246" s="23">
        <v>0</v>
      </c>
      <c r="K246" s="23">
        <v>0</v>
      </c>
      <c r="L246" s="23"/>
      <c r="M246" s="23"/>
      <c r="N246" s="23">
        <v>2.5910000000000002</v>
      </c>
      <c r="O246" s="23">
        <v>4.976</v>
      </c>
      <c r="P246" s="23"/>
      <c r="Q246" s="23">
        <v>0</v>
      </c>
      <c r="R246" s="23">
        <v>0</v>
      </c>
      <c r="S246" s="23">
        <v>0</v>
      </c>
      <c r="T246" s="23">
        <v>0.21</v>
      </c>
      <c r="U246" s="23">
        <v>0</v>
      </c>
      <c r="V246" s="23">
        <v>7.46E-2</v>
      </c>
      <c r="W246" s="23">
        <v>0</v>
      </c>
      <c r="X246" s="23">
        <v>0</v>
      </c>
      <c r="Y246" s="23">
        <v>0</v>
      </c>
    </row>
    <row r="247" spans="1:25" x14ac:dyDescent="0.25">
      <c r="A247" s="23" t="s">
        <v>123</v>
      </c>
      <c r="B247" s="23" t="s">
        <v>510</v>
      </c>
      <c r="C247" s="23" t="s">
        <v>605</v>
      </c>
      <c r="D247" s="23" t="s">
        <v>606</v>
      </c>
      <c r="E247" s="23"/>
      <c r="F247" s="23">
        <v>10.135786</v>
      </c>
      <c r="G247" s="23">
        <v>0</v>
      </c>
      <c r="H247" s="23">
        <v>11.836027</v>
      </c>
      <c r="I247" s="23">
        <v>0</v>
      </c>
      <c r="J247" s="23">
        <v>0</v>
      </c>
      <c r="K247" s="23">
        <v>0</v>
      </c>
      <c r="L247" s="23"/>
      <c r="M247" s="23"/>
      <c r="N247" s="23">
        <v>2.6280999999999999</v>
      </c>
      <c r="O247" s="23">
        <v>3.6867999999999999</v>
      </c>
      <c r="P247" s="23"/>
      <c r="Q247" s="23">
        <v>0</v>
      </c>
      <c r="R247" s="23">
        <v>0</v>
      </c>
      <c r="S247" s="23">
        <v>0</v>
      </c>
      <c r="T247" s="23">
        <v>9.3143000000000004E-2</v>
      </c>
      <c r="U247" s="23">
        <v>0</v>
      </c>
      <c r="V247" s="23">
        <v>7.46E-2</v>
      </c>
      <c r="W247" s="23">
        <v>0</v>
      </c>
      <c r="X247" s="23">
        <v>0</v>
      </c>
      <c r="Y247" s="23">
        <v>0</v>
      </c>
    </row>
    <row r="248" spans="1:25" x14ac:dyDescent="0.25">
      <c r="A248" s="23" t="s">
        <v>123</v>
      </c>
      <c r="B248" s="23" t="s">
        <v>510</v>
      </c>
      <c r="C248" s="23" t="s">
        <v>607</v>
      </c>
      <c r="D248" s="23" t="s">
        <v>608</v>
      </c>
      <c r="E248" s="23"/>
      <c r="F248" s="23">
        <v>17.607900000000001</v>
      </c>
      <c r="G248" s="23">
        <v>0</v>
      </c>
      <c r="H248" s="23">
        <v>26.045999999999999</v>
      </c>
      <c r="I248" s="23">
        <v>0</v>
      </c>
      <c r="J248" s="23">
        <v>0</v>
      </c>
      <c r="K248" s="23">
        <v>0</v>
      </c>
      <c r="L248" s="23"/>
      <c r="M248" s="23"/>
      <c r="N248" s="23">
        <v>2.6610999999999998</v>
      </c>
      <c r="O248" s="23">
        <v>3.7067999999999999</v>
      </c>
      <c r="P248" s="23"/>
      <c r="Q248" s="23">
        <v>0</v>
      </c>
      <c r="R248" s="23">
        <v>0</v>
      </c>
      <c r="S248" s="23">
        <v>0</v>
      </c>
      <c r="T248" s="23">
        <v>0</v>
      </c>
      <c r="U248" s="23">
        <v>0.30109999999999998</v>
      </c>
      <c r="V248" s="23">
        <v>7.46E-2</v>
      </c>
      <c r="W248" s="23">
        <v>0</v>
      </c>
      <c r="X248" s="23">
        <v>0</v>
      </c>
      <c r="Y248" s="23">
        <v>0</v>
      </c>
    </row>
    <row r="249" spans="1:25" x14ac:dyDescent="0.25">
      <c r="A249" s="23" t="s">
        <v>123</v>
      </c>
      <c r="B249" s="23" t="s">
        <v>510</v>
      </c>
      <c r="C249" s="23" t="s">
        <v>609</v>
      </c>
      <c r="D249" s="23" t="s">
        <v>610</v>
      </c>
      <c r="E249" s="23"/>
      <c r="F249" s="23">
        <v>9.2235999999999994</v>
      </c>
      <c r="G249" s="23">
        <v>0</v>
      </c>
      <c r="H249" s="23">
        <v>15.143700000000001</v>
      </c>
      <c r="I249" s="23">
        <v>0</v>
      </c>
      <c r="J249" s="23">
        <v>0</v>
      </c>
      <c r="K249" s="23">
        <v>0</v>
      </c>
      <c r="L249" s="23"/>
      <c r="M249" s="23"/>
      <c r="N249" s="23">
        <v>2.5500090000000002</v>
      </c>
      <c r="O249" s="23">
        <v>3.7528109999999999</v>
      </c>
      <c r="P249" s="23"/>
      <c r="Q249" s="23">
        <v>0</v>
      </c>
      <c r="R249" s="23">
        <v>0</v>
      </c>
      <c r="S249" s="23">
        <v>0</v>
      </c>
      <c r="T249" s="23">
        <v>0.17293500000000001</v>
      </c>
      <c r="U249" s="23">
        <v>0</v>
      </c>
      <c r="V249" s="23">
        <v>7.46E-2</v>
      </c>
      <c r="W249" s="23">
        <v>0</v>
      </c>
      <c r="X249" s="23">
        <v>0</v>
      </c>
      <c r="Y249" s="23">
        <v>0</v>
      </c>
    </row>
    <row r="250" spans="1:25" x14ac:dyDescent="0.25">
      <c r="A250" s="23" t="s">
        <v>123</v>
      </c>
      <c r="B250" s="23" t="s">
        <v>510</v>
      </c>
      <c r="C250" s="23" t="s">
        <v>611</v>
      </c>
      <c r="D250" s="23" t="s">
        <v>612</v>
      </c>
      <c r="E250" s="23"/>
      <c r="F250" s="23">
        <v>8.8840000000000003</v>
      </c>
      <c r="G250" s="23">
        <v>0</v>
      </c>
      <c r="H250" s="23">
        <v>18.364000000000001</v>
      </c>
      <c r="I250" s="23">
        <v>0</v>
      </c>
      <c r="J250" s="23">
        <v>18.364000000000001</v>
      </c>
      <c r="K250" s="23">
        <v>0</v>
      </c>
      <c r="L250" s="23"/>
      <c r="M250" s="23"/>
      <c r="N250" s="23">
        <v>2.5550000000000002</v>
      </c>
      <c r="O250" s="23">
        <v>4.1520000000000001</v>
      </c>
      <c r="P250" s="23"/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7.46E-2</v>
      </c>
      <c r="W250" s="23">
        <v>0</v>
      </c>
      <c r="X250" s="23">
        <v>0</v>
      </c>
      <c r="Y250" s="23">
        <v>0</v>
      </c>
    </row>
    <row r="251" spans="1:25" x14ac:dyDescent="0.25">
      <c r="A251" s="23" t="s">
        <v>123</v>
      </c>
      <c r="B251" s="23" t="s">
        <v>510</v>
      </c>
      <c r="C251" s="23" t="s">
        <v>613</v>
      </c>
      <c r="D251" s="23" t="s">
        <v>614</v>
      </c>
      <c r="E251" s="23"/>
      <c r="F251" s="23">
        <v>11.54</v>
      </c>
      <c r="G251" s="23">
        <v>11.54</v>
      </c>
      <c r="H251" s="23">
        <v>31.207540000000002</v>
      </c>
      <c r="I251" s="23">
        <v>0</v>
      </c>
      <c r="J251" s="23">
        <v>31.207540000000002</v>
      </c>
      <c r="K251" s="23">
        <v>0</v>
      </c>
      <c r="L251" s="23"/>
      <c r="M251" s="23"/>
      <c r="N251" s="23">
        <v>2.6107999999999998</v>
      </c>
      <c r="O251" s="23">
        <v>3.8342000000000001</v>
      </c>
      <c r="P251" s="23"/>
      <c r="Q251" s="23">
        <v>0</v>
      </c>
      <c r="R251" s="23">
        <v>0</v>
      </c>
      <c r="S251" s="23">
        <v>0</v>
      </c>
      <c r="T251" s="23">
        <v>4.2533000000000001E-2</v>
      </c>
      <c r="U251" s="23">
        <v>0</v>
      </c>
      <c r="V251" s="23">
        <v>0</v>
      </c>
      <c r="W251" s="23">
        <v>0</v>
      </c>
      <c r="X251" s="23">
        <v>0</v>
      </c>
      <c r="Y251" s="23">
        <v>0</v>
      </c>
    </row>
    <row r="252" spans="1:25" x14ac:dyDescent="0.25">
      <c r="A252" s="23" t="s">
        <v>123</v>
      </c>
      <c r="B252" s="23" t="s">
        <v>510</v>
      </c>
      <c r="C252" s="23" t="s">
        <v>615</v>
      </c>
      <c r="D252" s="23" t="s">
        <v>616</v>
      </c>
      <c r="E252" s="23"/>
      <c r="F252" s="23">
        <v>11.969099999999999</v>
      </c>
      <c r="G252" s="23">
        <v>0</v>
      </c>
      <c r="H252" s="23">
        <v>26.746700000000001</v>
      </c>
      <c r="I252" s="23">
        <v>0</v>
      </c>
      <c r="J252" s="23">
        <v>0</v>
      </c>
      <c r="K252" s="23">
        <v>0</v>
      </c>
      <c r="L252" s="23"/>
      <c r="M252" s="23"/>
      <c r="N252" s="23">
        <v>2.3938999999999999</v>
      </c>
      <c r="O252" s="23">
        <v>3.7401</v>
      </c>
      <c r="P252" s="23"/>
      <c r="Q252" s="23">
        <v>0</v>
      </c>
      <c r="R252" s="23">
        <v>0</v>
      </c>
      <c r="S252" s="23">
        <v>0</v>
      </c>
      <c r="T252" s="23">
        <v>0.3377</v>
      </c>
      <c r="U252" s="23">
        <v>0</v>
      </c>
      <c r="V252" s="23">
        <v>7.46E-2</v>
      </c>
      <c r="W252" s="23">
        <v>0</v>
      </c>
      <c r="X252" s="23">
        <v>0</v>
      </c>
      <c r="Y252" s="23">
        <v>0</v>
      </c>
    </row>
    <row r="253" spans="1:25" x14ac:dyDescent="0.25">
      <c r="A253" s="23" t="s">
        <v>123</v>
      </c>
      <c r="B253" s="23" t="s">
        <v>510</v>
      </c>
      <c r="C253" s="23" t="s">
        <v>617</v>
      </c>
      <c r="D253" s="23" t="s">
        <v>618</v>
      </c>
      <c r="E253" s="23"/>
      <c r="F253" s="23">
        <v>4.9581</v>
      </c>
      <c r="G253" s="23">
        <v>0</v>
      </c>
      <c r="H253" s="23">
        <v>8.0780999999999992</v>
      </c>
      <c r="I253" s="23">
        <v>0</v>
      </c>
      <c r="J253" s="23">
        <v>0</v>
      </c>
      <c r="K253" s="23">
        <v>0</v>
      </c>
      <c r="L253" s="23"/>
      <c r="M253" s="23"/>
      <c r="N253" s="23">
        <v>2.2061999999999999</v>
      </c>
      <c r="O253" s="23">
        <v>3.5028000000000001</v>
      </c>
      <c r="P253" s="23"/>
      <c r="Q253" s="23">
        <v>2.8086000000000002</v>
      </c>
      <c r="R253" s="23">
        <v>0</v>
      </c>
      <c r="S253" s="23">
        <v>0</v>
      </c>
      <c r="T253" s="23">
        <v>0.10050000000000001</v>
      </c>
      <c r="U253" s="23">
        <v>0</v>
      </c>
      <c r="V253" s="23">
        <v>7.46E-2</v>
      </c>
      <c r="W253" s="23">
        <v>0</v>
      </c>
      <c r="X253" s="23">
        <v>0</v>
      </c>
      <c r="Y253" s="23">
        <v>0</v>
      </c>
    </row>
    <row r="254" spans="1:25" x14ac:dyDescent="0.25">
      <c r="A254" s="23" t="s">
        <v>123</v>
      </c>
      <c r="B254" s="23" t="s">
        <v>510</v>
      </c>
      <c r="C254" s="23" t="s">
        <v>619</v>
      </c>
      <c r="D254" s="23" t="s">
        <v>620</v>
      </c>
      <c r="E254" s="23"/>
      <c r="F254" s="23">
        <v>11.7</v>
      </c>
      <c r="G254" s="23">
        <v>0</v>
      </c>
      <c r="H254" s="23">
        <v>21</v>
      </c>
      <c r="I254" s="23">
        <v>0</v>
      </c>
      <c r="J254" s="23">
        <v>21</v>
      </c>
      <c r="K254" s="23">
        <v>0</v>
      </c>
      <c r="L254" s="23"/>
      <c r="M254" s="23"/>
      <c r="N254" s="23">
        <v>2.5304000000000002</v>
      </c>
      <c r="O254" s="23">
        <v>4.0572999999999997</v>
      </c>
      <c r="P254" s="23"/>
      <c r="Q254" s="23">
        <v>0</v>
      </c>
      <c r="R254" s="23">
        <v>0</v>
      </c>
      <c r="S254" s="23">
        <v>0</v>
      </c>
      <c r="T254" s="23">
        <v>0.1323</v>
      </c>
      <c r="U254" s="23">
        <v>0</v>
      </c>
      <c r="V254" s="23">
        <v>7.46E-2</v>
      </c>
      <c r="W254" s="23">
        <v>0</v>
      </c>
      <c r="X254" s="23">
        <v>0</v>
      </c>
      <c r="Y254" s="23">
        <v>0</v>
      </c>
    </row>
    <row r="255" spans="1:25" x14ac:dyDescent="0.25">
      <c r="A255" s="23" t="s">
        <v>123</v>
      </c>
      <c r="B255" s="23" t="s">
        <v>510</v>
      </c>
      <c r="C255" s="23" t="s">
        <v>621</v>
      </c>
      <c r="D255" s="23" t="s">
        <v>622</v>
      </c>
      <c r="E255" s="23"/>
      <c r="F255" s="23">
        <v>13.4269</v>
      </c>
      <c r="G255" s="23">
        <v>0</v>
      </c>
      <c r="H255" s="23">
        <v>23.6327</v>
      </c>
      <c r="I255" s="23">
        <v>0</v>
      </c>
      <c r="J255" s="23">
        <v>23.6327</v>
      </c>
      <c r="K255" s="23">
        <v>0</v>
      </c>
      <c r="L255" s="23"/>
      <c r="M255" s="23"/>
      <c r="N255" s="23">
        <v>2.5707</v>
      </c>
      <c r="O255" s="23">
        <v>3.6640999999999999</v>
      </c>
      <c r="P255" s="23"/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7.46E-2</v>
      </c>
      <c r="W255" s="23">
        <v>0</v>
      </c>
      <c r="X255" s="23">
        <v>0</v>
      </c>
      <c r="Y255" s="23">
        <v>0</v>
      </c>
    </row>
    <row r="256" spans="1:25" x14ac:dyDescent="0.25">
      <c r="A256" s="23" t="s">
        <v>123</v>
      </c>
      <c r="B256" s="23" t="s">
        <v>510</v>
      </c>
      <c r="C256" s="23" t="s">
        <v>623</v>
      </c>
      <c r="D256" s="23" t="s">
        <v>624</v>
      </c>
      <c r="E256" s="23"/>
      <c r="F256" s="23">
        <v>10.8</v>
      </c>
      <c r="G256" s="23">
        <v>0</v>
      </c>
      <c r="H256" s="23">
        <v>14.75</v>
      </c>
      <c r="I256" s="23">
        <v>0</v>
      </c>
      <c r="J256" s="23">
        <v>0</v>
      </c>
      <c r="K256" s="23">
        <v>0</v>
      </c>
      <c r="L256" s="23"/>
      <c r="M256" s="23"/>
      <c r="N256" s="23">
        <v>2.4981</v>
      </c>
      <c r="O256" s="23">
        <v>3.694</v>
      </c>
      <c r="P256" s="23"/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7.46E-2</v>
      </c>
      <c r="W256" s="23">
        <v>0</v>
      </c>
      <c r="X256" s="23">
        <v>0</v>
      </c>
      <c r="Y256" s="23">
        <v>0</v>
      </c>
    </row>
    <row r="257" spans="1:25" x14ac:dyDescent="0.25">
      <c r="A257" s="23" t="s">
        <v>123</v>
      </c>
      <c r="B257" s="23" t="s">
        <v>510</v>
      </c>
      <c r="C257" s="23" t="s">
        <v>625</v>
      </c>
      <c r="D257" s="23" t="s">
        <v>626</v>
      </c>
      <c r="E257" s="23"/>
      <c r="F257" s="23">
        <v>17.11</v>
      </c>
      <c r="G257" s="23">
        <v>18.585000000000001</v>
      </c>
      <c r="H257" s="23">
        <v>18.585000000000001</v>
      </c>
      <c r="I257" s="23">
        <v>0</v>
      </c>
      <c r="J257" s="23">
        <v>18.585000000000001</v>
      </c>
      <c r="K257" s="23">
        <v>0</v>
      </c>
      <c r="L257" s="23"/>
      <c r="M257" s="23"/>
      <c r="N257" s="23">
        <v>2.56</v>
      </c>
      <c r="O257" s="23">
        <v>3.76</v>
      </c>
      <c r="P257" s="23"/>
      <c r="Q257" s="23">
        <v>0</v>
      </c>
      <c r="R257" s="23">
        <v>0</v>
      </c>
      <c r="S257" s="23">
        <v>0</v>
      </c>
      <c r="T257" s="23">
        <v>0.34670000000000001</v>
      </c>
      <c r="U257" s="23">
        <v>0</v>
      </c>
      <c r="V257" s="23">
        <v>7.46E-2</v>
      </c>
      <c r="W257" s="23">
        <v>0</v>
      </c>
      <c r="X257" s="23">
        <v>0</v>
      </c>
      <c r="Y257" s="23">
        <v>0</v>
      </c>
    </row>
    <row r="258" spans="1:25" x14ac:dyDescent="0.25">
      <c r="A258" s="23" t="s">
        <v>123</v>
      </c>
      <c r="B258" s="23" t="s">
        <v>510</v>
      </c>
      <c r="C258" s="23" t="s">
        <v>627</v>
      </c>
      <c r="D258" s="23" t="s">
        <v>628</v>
      </c>
      <c r="E258" s="23"/>
      <c r="F258" s="23">
        <v>13.36</v>
      </c>
      <c r="G258" s="23">
        <v>13.36</v>
      </c>
      <c r="H258" s="23">
        <v>13.36</v>
      </c>
      <c r="I258" s="23">
        <v>0</v>
      </c>
      <c r="J258" s="23">
        <v>0</v>
      </c>
      <c r="K258" s="23">
        <v>0</v>
      </c>
      <c r="L258" s="23"/>
      <c r="M258" s="23"/>
      <c r="N258" s="23">
        <v>2.5124</v>
      </c>
      <c r="O258" s="23">
        <v>3.254</v>
      </c>
      <c r="P258" s="23"/>
      <c r="Q258" s="23">
        <v>0</v>
      </c>
      <c r="R258" s="23">
        <v>0</v>
      </c>
      <c r="S258" s="23">
        <v>0</v>
      </c>
      <c r="T258" s="23">
        <v>0.59399999999999997</v>
      </c>
      <c r="U258" s="23">
        <v>0</v>
      </c>
      <c r="V258" s="23">
        <v>0</v>
      </c>
      <c r="W258" s="23">
        <v>0</v>
      </c>
      <c r="X258" s="23">
        <v>0</v>
      </c>
      <c r="Y258" s="23">
        <v>0</v>
      </c>
    </row>
    <row r="259" spans="1:25" x14ac:dyDescent="0.25">
      <c r="A259" s="23" t="s">
        <v>123</v>
      </c>
      <c r="B259" s="23" t="s">
        <v>510</v>
      </c>
      <c r="C259" s="23" t="s">
        <v>629</v>
      </c>
      <c r="D259" s="23" t="s">
        <v>630</v>
      </c>
      <c r="E259" s="23"/>
      <c r="F259" s="23">
        <v>11.4815</v>
      </c>
      <c r="G259" s="23">
        <v>11.4815</v>
      </c>
      <c r="H259" s="23">
        <v>26.15</v>
      </c>
      <c r="I259" s="23">
        <v>0</v>
      </c>
      <c r="J259" s="23">
        <v>0</v>
      </c>
      <c r="K259" s="23">
        <v>0</v>
      </c>
      <c r="L259" s="23"/>
      <c r="M259" s="23"/>
      <c r="N259" s="23">
        <v>2.6675</v>
      </c>
      <c r="O259" s="23">
        <v>2.9</v>
      </c>
      <c r="P259" s="23"/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7.46E-2</v>
      </c>
      <c r="W259" s="23">
        <v>0</v>
      </c>
      <c r="X259" s="23">
        <v>0</v>
      </c>
      <c r="Y259" s="23">
        <v>0</v>
      </c>
    </row>
    <row r="260" spans="1:25" x14ac:dyDescent="0.25">
      <c r="A260" s="23" t="s">
        <v>123</v>
      </c>
      <c r="B260" s="23" t="s">
        <v>510</v>
      </c>
      <c r="C260" s="23" t="s">
        <v>631</v>
      </c>
      <c r="D260" s="23" t="s">
        <v>632</v>
      </c>
      <c r="E260" s="23"/>
      <c r="F260" s="23">
        <v>16.575099999999999</v>
      </c>
      <c r="G260" s="23">
        <v>0</v>
      </c>
      <c r="H260" s="23">
        <v>16.575099999999999</v>
      </c>
      <c r="I260" s="23">
        <v>0</v>
      </c>
      <c r="J260" s="23">
        <v>16.575099999999999</v>
      </c>
      <c r="K260" s="23">
        <v>0</v>
      </c>
      <c r="L260" s="23"/>
      <c r="M260" s="23"/>
      <c r="N260" s="23">
        <v>2.5573000000000001</v>
      </c>
      <c r="O260" s="23">
        <v>3.4390000000000001</v>
      </c>
      <c r="P260" s="23"/>
      <c r="Q260" s="23">
        <v>0</v>
      </c>
      <c r="R260" s="23">
        <v>0</v>
      </c>
      <c r="S260" s="23">
        <v>0</v>
      </c>
      <c r="T260" s="23">
        <v>0.79869999999999997</v>
      </c>
      <c r="U260" s="23">
        <v>1.3493999999999999</v>
      </c>
      <c r="V260" s="23">
        <v>7.46E-2</v>
      </c>
      <c r="W260" s="23">
        <v>0</v>
      </c>
      <c r="X260" s="23">
        <v>0</v>
      </c>
      <c r="Y260" s="23">
        <v>0</v>
      </c>
    </row>
    <row r="261" spans="1:25" x14ac:dyDescent="0.25">
      <c r="A261" s="23" t="s">
        <v>123</v>
      </c>
      <c r="B261" s="23" t="s">
        <v>510</v>
      </c>
      <c r="C261" s="23" t="s">
        <v>633</v>
      </c>
      <c r="D261" s="23" t="s">
        <v>634</v>
      </c>
      <c r="E261" s="23"/>
      <c r="F261" s="23">
        <v>6.08</v>
      </c>
      <c r="G261" s="23">
        <v>0</v>
      </c>
      <c r="H261" s="23">
        <v>17.670000000000002</v>
      </c>
      <c r="I261" s="23">
        <v>0</v>
      </c>
      <c r="J261" s="23">
        <v>0</v>
      </c>
      <c r="K261" s="23">
        <v>0</v>
      </c>
      <c r="L261" s="23"/>
      <c r="M261" s="23"/>
      <c r="N261" s="23">
        <v>2.56</v>
      </c>
      <c r="O261" s="23">
        <v>3.76</v>
      </c>
      <c r="P261" s="23"/>
      <c r="Q261" s="23">
        <v>2.56</v>
      </c>
      <c r="R261" s="23">
        <v>3.76</v>
      </c>
      <c r="S261" s="23">
        <v>0</v>
      </c>
      <c r="T261" s="23">
        <v>0</v>
      </c>
      <c r="U261" s="23">
        <v>0.56299999999999994</v>
      </c>
      <c r="V261" s="23">
        <v>7.46E-2</v>
      </c>
      <c r="W261" s="23">
        <v>0</v>
      </c>
      <c r="X261" s="23">
        <v>0</v>
      </c>
      <c r="Y261" s="23">
        <v>0</v>
      </c>
    </row>
    <row r="262" spans="1:25" x14ac:dyDescent="0.25">
      <c r="A262" s="23" t="s">
        <v>123</v>
      </c>
      <c r="B262" s="23" t="s">
        <v>510</v>
      </c>
      <c r="C262" s="23" t="s">
        <v>635</v>
      </c>
      <c r="D262" s="23" t="s">
        <v>636</v>
      </c>
      <c r="E262" s="23"/>
      <c r="F262" s="23">
        <v>13.129</v>
      </c>
      <c r="G262" s="23">
        <v>0</v>
      </c>
      <c r="H262" s="23">
        <v>17.734999999999999</v>
      </c>
      <c r="I262" s="23">
        <v>13.387</v>
      </c>
      <c r="J262" s="23">
        <v>17.734999999999999</v>
      </c>
      <c r="K262" s="23">
        <v>0</v>
      </c>
      <c r="L262" s="23"/>
      <c r="M262" s="23"/>
      <c r="N262" s="23">
        <v>2.56</v>
      </c>
      <c r="O262" s="23">
        <v>3.76</v>
      </c>
      <c r="P262" s="23"/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7.46E-2</v>
      </c>
      <c r="W262" s="23">
        <v>0</v>
      </c>
      <c r="X262" s="23">
        <v>0</v>
      </c>
      <c r="Y262" s="23">
        <v>0</v>
      </c>
    </row>
    <row r="263" spans="1:25" x14ac:dyDescent="0.25">
      <c r="A263" s="23" t="s">
        <v>123</v>
      </c>
      <c r="B263" s="23" t="s">
        <v>510</v>
      </c>
      <c r="C263" s="23" t="s">
        <v>637</v>
      </c>
      <c r="D263" s="23" t="s">
        <v>638</v>
      </c>
      <c r="E263" s="23"/>
      <c r="F263" s="23">
        <v>11.664999999999999</v>
      </c>
      <c r="G263" s="23">
        <v>11.664999999999999</v>
      </c>
      <c r="H263" s="23">
        <v>11.664999999999999</v>
      </c>
      <c r="I263" s="23">
        <v>0</v>
      </c>
      <c r="J263" s="23">
        <v>11.664999999999999</v>
      </c>
      <c r="K263" s="23">
        <v>0</v>
      </c>
      <c r="L263" s="23"/>
      <c r="M263" s="23"/>
      <c r="N263" s="23">
        <v>2.4579</v>
      </c>
      <c r="O263" s="23">
        <v>3.6318999999999999</v>
      </c>
      <c r="P263" s="23"/>
      <c r="Q263" s="23">
        <v>2.4579</v>
      </c>
      <c r="R263" s="23">
        <v>3.6318999999999999</v>
      </c>
      <c r="S263" s="23">
        <v>0</v>
      </c>
      <c r="T263" s="23">
        <v>9.3719999999999998E-2</v>
      </c>
      <c r="U263" s="23">
        <v>0</v>
      </c>
      <c r="V263" s="23">
        <v>7.46E-2</v>
      </c>
      <c r="W263" s="23">
        <v>0</v>
      </c>
      <c r="X263" s="23">
        <v>0</v>
      </c>
      <c r="Y263" s="23">
        <v>0</v>
      </c>
    </row>
    <row r="264" spans="1:25" x14ac:dyDescent="0.25">
      <c r="A264" s="23" t="s">
        <v>123</v>
      </c>
      <c r="B264" s="23" t="s">
        <v>510</v>
      </c>
      <c r="C264" s="23" t="s">
        <v>639</v>
      </c>
      <c r="D264" s="23" t="s">
        <v>640</v>
      </c>
      <c r="E264" s="23"/>
      <c r="F264" s="23">
        <v>8.1</v>
      </c>
      <c r="G264" s="23">
        <v>0</v>
      </c>
      <c r="H264" s="23">
        <v>20.8993</v>
      </c>
      <c r="I264" s="23">
        <v>0</v>
      </c>
      <c r="J264" s="23">
        <v>0</v>
      </c>
      <c r="K264" s="23">
        <v>0</v>
      </c>
      <c r="L264" s="23"/>
      <c r="M264" s="23"/>
      <c r="N264" s="23">
        <v>2.4996999999999998</v>
      </c>
      <c r="O264" s="23">
        <v>3.6492</v>
      </c>
      <c r="P264" s="23"/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7.46E-2</v>
      </c>
      <c r="W264" s="23">
        <v>0</v>
      </c>
      <c r="X264" s="23">
        <v>0</v>
      </c>
      <c r="Y264" s="23">
        <v>0</v>
      </c>
    </row>
    <row r="265" spans="1:25" x14ac:dyDescent="0.25">
      <c r="A265" s="23" t="s">
        <v>123</v>
      </c>
      <c r="B265" s="23" t="s">
        <v>510</v>
      </c>
      <c r="C265" s="23" t="s">
        <v>641</v>
      </c>
      <c r="D265" s="23" t="s">
        <v>642</v>
      </c>
      <c r="E265" s="23"/>
      <c r="F265" s="23">
        <v>10.532999999999999</v>
      </c>
      <c r="G265" s="23">
        <v>0</v>
      </c>
      <c r="H265" s="23">
        <v>12.609299999999999</v>
      </c>
      <c r="I265" s="23">
        <v>0</v>
      </c>
      <c r="J265" s="23">
        <v>12.609299999999999</v>
      </c>
      <c r="K265" s="23">
        <v>0</v>
      </c>
      <c r="L265" s="23"/>
      <c r="M265" s="23"/>
      <c r="N265" s="23">
        <v>2.4958</v>
      </c>
      <c r="O265" s="23">
        <v>3.6295000000000002</v>
      </c>
      <c r="P265" s="23"/>
      <c r="Q265" s="23">
        <v>2.4958</v>
      </c>
      <c r="R265" s="23">
        <v>3.6295000000000002</v>
      </c>
      <c r="S265" s="23">
        <v>0</v>
      </c>
      <c r="T265" s="23">
        <v>0.1084</v>
      </c>
      <c r="U265" s="23">
        <v>0</v>
      </c>
      <c r="V265" s="23">
        <v>7.46E-2</v>
      </c>
      <c r="W265" s="23">
        <v>0</v>
      </c>
      <c r="X265" s="23">
        <v>0</v>
      </c>
      <c r="Y265" s="23">
        <v>0</v>
      </c>
    </row>
    <row r="266" spans="1:25" x14ac:dyDescent="0.25">
      <c r="A266" s="23" t="s">
        <v>123</v>
      </c>
      <c r="B266" s="23" t="s">
        <v>510</v>
      </c>
      <c r="C266" s="23" t="s">
        <v>643</v>
      </c>
      <c r="D266" s="23" t="s">
        <v>644</v>
      </c>
      <c r="E266" s="23"/>
      <c r="F266" s="23">
        <v>10.542999999999999</v>
      </c>
      <c r="G266" s="23">
        <v>10.542999999999999</v>
      </c>
      <c r="H266" s="23">
        <v>21.536999999999999</v>
      </c>
      <c r="I266" s="23">
        <v>0</v>
      </c>
      <c r="J266" s="23">
        <v>0</v>
      </c>
      <c r="K266" s="23">
        <v>0</v>
      </c>
      <c r="L266" s="23"/>
      <c r="M266" s="23"/>
      <c r="N266" s="23">
        <v>2.5870000000000002</v>
      </c>
      <c r="O266" s="23">
        <v>3.6659999999999999</v>
      </c>
      <c r="P266" s="23"/>
      <c r="Q266" s="23">
        <v>0</v>
      </c>
      <c r="R266" s="23">
        <v>0</v>
      </c>
      <c r="S266" s="23">
        <v>0</v>
      </c>
      <c r="T266" s="23">
        <v>5.4316999999999997E-2</v>
      </c>
      <c r="U266" s="23">
        <v>0</v>
      </c>
      <c r="V266" s="23">
        <v>7.46E-2</v>
      </c>
      <c r="W266" s="23">
        <v>0</v>
      </c>
      <c r="X266" s="23">
        <v>0</v>
      </c>
      <c r="Y266" s="23">
        <v>0</v>
      </c>
    </row>
    <row r="267" spans="1:25" x14ac:dyDescent="0.25">
      <c r="A267" s="23" t="s">
        <v>123</v>
      </c>
      <c r="B267" s="23" t="s">
        <v>510</v>
      </c>
      <c r="C267" s="23" t="s">
        <v>645</v>
      </c>
      <c r="D267" s="23" t="s">
        <v>646</v>
      </c>
      <c r="E267" s="23"/>
      <c r="F267" s="23">
        <v>11.5509</v>
      </c>
      <c r="G267" s="23">
        <v>0</v>
      </c>
      <c r="H267" s="23">
        <v>21.894600000000001</v>
      </c>
      <c r="I267" s="23">
        <v>0</v>
      </c>
      <c r="J267" s="23">
        <v>21.894600000000001</v>
      </c>
      <c r="K267" s="23">
        <v>0</v>
      </c>
      <c r="L267" s="23"/>
      <c r="M267" s="23"/>
      <c r="N267" s="23">
        <v>2.5327999999999999</v>
      </c>
      <c r="O267" s="23">
        <v>3.7517</v>
      </c>
      <c r="P267" s="23"/>
      <c r="Q267" s="23">
        <v>0</v>
      </c>
      <c r="R267" s="23">
        <v>0</v>
      </c>
      <c r="S267" s="23">
        <v>0</v>
      </c>
      <c r="T267" s="23">
        <v>0.76439999999999997</v>
      </c>
      <c r="U267" s="23">
        <v>0</v>
      </c>
      <c r="V267" s="23">
        <v>7.46E-2</v>
      </c>
      <c r="W267" s="23">
        <v>0</v>
      </c>
      <c r="X267" s="23">
        <v>0</v>
      </c>
      <c r="Y267" s="23">
        <v>0</v>
      </c>
    </row>
    <row r="268" spans="1:25" x14ac:dyDescent="0.25">
      <c r="A268" s="23" t="s">
        <v>123</v>
      </c>
      <c r="B268" s="23" t="s">
        <v>510</v>
      </c>
      <c r="C268" s="23" t="s">
        <v>647</v>
      </c>
      <c r="D268" s="23" t="s">
        <v>648</v>
      </c>
      <c r="E268" s="23"/>
      <c r="F268" s="23">
        <v>5.6444000000000001</v>
      </c>
      <c r="G268" s="23">
        <v>0</v>
      </c>
      <c r="H268" s="23">
        <v>7.6444000000000001</v>
      </c>
      <c r="I268" s="23">
        <v>0</v>
      </c>
      <c r="J268" s="23">
        <v>0</v>
      </c>
      <c r="K268" s="23">
        <v>0</v>
      </c>
      <c r="L268" s="23"/>
      <c r="M268" s="23"/>
      <c r="N268" s="23">
        <v>2.4544999999999999</v>
      </c>
      <c r="O268" s="23">
        <v>3.5417999999999998</v>
      </c>
      <c r="P268" s="23"/>
      <c r="Q268" s="23">
        <v>2.4544999999999999</v>
      </c>
      <c r="R268" s="23">
        <v>3.5417999999999998</v>
      </c>
      <c r="S268" s="23">
        <v>0</v>
      </c>
      <c r="T268" s="23">
        <v>0</v>
      </c>
      <c r="U268" s="23">
        <v>0</v>
      </c>
      <c r="V268" s="23">
        <v>7.46E-2</v>
      </c>
      <c r="W268" s="23">
        <v>0</v>
      </c>
      <c r="X268" s="23">
        <v>0</v>
      </c>
      <c r="Y268" s="23">
        <v>0</v>
      </c>
    </row>
    <row r="269" spans="1:25" x14ac:dyDescent="0.25">
      <c r="A269" s="23" t="s">
        <v>123</v>
      </c>
      <c r="B269" s="23" t="s">
        <v>510</v>
      </c>
      <c r="C269" s="23" t="s">
        <v>649</v>
      </c>
      <c r="D269" s="23" t="s">
        <v>650</v>
      </c>
      <c r="E269" s="23"/>
      <c r="F269" s="23">
        <v>9.9231999999999996</v>
      </c>
      <c r="G269" s="23">
        <v>0</v>
      </c>
      <c r="H269" s="23">
        <v>11.9056</v>
      </c>
      <c r="I269" s="23">
        <v>0</v>
      </c>
      <c r="J269" s="23">
        <v>11.9056</v>
      </c>
      <c r="K269" s="23">
        <v>0</v>
      </c>
      <c r="L269" s="23"/>
      <c r="M269" s="23"/>
      <c r="N269" s="23">
        <v>2.3691</v>
      </c>
      <c r="O269" s="23">
        <v>3.7349999999999999</v>
      </c>
      <c r="P269" s="23"/>
      <c r="Q269" s="23">
        <v>0</v>
      </c>
      <c r="R269" s="23">
        <v>0</v>
      </c>
      <c r="S269" s="23">
        <v>0</v>
      </c>
      <c r="T269" s="23">
        <v>8.8999999999999996E-2</v>
      </c>
      <c r="U269" s="23">
        <v>0</v>
      </c>
      <c r="V269" s="23">
        <v>7.46E-2</v>
      </c>
      <c r="W269" s="23">
        <v>0</v>
      </c>
      <c r="X269" s="23">
        <v>0</v>
      </c>
      <c r="Y269" s="23">
        <v>0</v>
      </c>
    </row>
    <row r="270" spans="1:25" x14ac:dyDescent="0.25">
      <c r="A270" s="23" t="s">
        <v>123</v>
      </c>
      <c r="B270" s="23" t="s">
        <v>510</v>
      </c>
      <c r="C270" s="23" t="s">
        <v>651</v>
      </c>
      <c r="D270" s="23" t="s">
        <v>652</v>
      </c>
      <c r="E270" s="23"/>
      <c r="F270" s="23">
        <v>8.5670800000000007</v>
      </c>
      <c r="G270" s="23">
        <v>0</v>
      </c>
      <c r="H270" s="23">
        <v>8.9</v>
      </c>
      <c r="I270" s="23">
        <v>0</v>
      </c>
      <c r="J270" s="23">
        <v>0</v>
      </c>
      <c r="K270" s="23">
        <v>0</v>
      </c>
      <c r="L270" s="23"/>
      <c r="M270" s="23"/>
      <c r="N270" s="23">
        <v>2.3002899999999999</v>
      </c>
      <c r="O270" s="23">
        <v>3.0701100000000001</v>
      </c>
      <c r="P270" s="23"/>
      <c r="Q270" s="23">
        <v>0</v>
      </c>
      <c r="R270" s="23">
        <v>0</v>
      </c>
      <c r="S270" s="23">
        <v>0</v>
      </c>
      <c r="T270" s="23">
        <v>0.27714</v>
      </c>
      <c r="U270" s="23">
        <v>0</v>
      </c>
      <c r="V270" s="23">
        <v>7.46E-2</v>
      </c>
      <c r="W270" s="23">
        <v>0</v>
      </c>
      <c r="X270" s="23">
        <v>0</v>
      </c>
      <c r="Y270" s="23">
        <v>0</v>
      </c>
    </row>
    <row r="271" spans="1:25" x14ac:dyDescent="0.25">
      <c r="A271" s="23" t="s">
        <v>123</v>
      </c>
      <c r="B271" s="23" t="s">
        <v>510</v>
      </c>
      <c r="C271" s="23" t="s">
        <v>653</v>
      </c>
      <c r="D271" s="23" t="s">
        <v>654</v>
      </c>
      <c r="E271" s="23"/>
      <c r="F271" s="23">
        <v>12.581</v>
      </c>
      <c r="G271" s="23">
        <v>0</v>
      </c>
      <c r="H271" s="23">
        <v>26.893000000000001</v>
      </c>
      <c r="I271" s="23">
        <v>0</v>
      </c>
      <c r="J271" s="23">
        <v>0</v>
      </c>
      <c r="K271" s="23">
        <v>0</v>
      </c>
      <c r="L271" s="23"/>
      <c r="M271" s="23"/>
      <c r="N271" s="23">
        <v>2.52</v>
      </c>
      <c r="O271" s="23">
        <v>3.72</v>
      </c>
      <c r="P271" s="23"/>
      <c r="Q271" s="23">
        <v>0</v>
      </c>
      <c r="R271" s="23">
        <v>0</v>
      </c>
      <c r="S271" s="23">
        <v>0</v>
      </c>
      <c r="T271" s="23">
        <v>0.47760000000000002</v>
      </c>
      <c r="U271" s="23">
        <v>0</v>
      </c>
      <c r="V271" s="23">
        <v>0</v>
      </c>
      <c r="W271" s="23">
        <v>0</v>
      </c>
      <c r="X271" s="23">
        <v>0</v>
      </c>
      <c r="Y271" s="23">
        <v>0</v>
      </c>
    </row>
    <row r="272" spans="1:25" x14ac:dyDescent="0.25">
      <c r="A272" s="23" t="s">
        <v>123</v>
      </c>
      <c r="B272" s="23" t="s">
        <v>510</v>
      </c>
      <c r="C272" s="23" t="s">
        <v>655</v>
      </c>
      <c r="D272" s="23" t="s">
        <v>656</v>
      </c>
      <c r="E272" s="23"/>
      <c r="F272" s="23">
        <v>17.2926</v>
      </c>
      <c r="G272" s="23">
        <v>0</v>
      </c>
      <c r="H272" s="23">
        <v>43.577599999999997</v>
      </c>
      <c r="I272" s="23">
        <v>34.427599999999998</v>
      </c>
      <c r="J272" s="23">
        <v>0</v>
      </c>
      <c r="K272" s="23">
        <v>0</v>
      </c>
      <c r="L272" s="23"/>
      <c r="M272" s="23"/>
      <c r="N272" s="23">
        <v>2.5876000000000001</v>
      </c>
      <c r="O272" s="23">
        <v>3.5373000000000001</v>
      </c>
      <c r="P272" s="23"/>
      <c r="Q272" s="23">
        <v>0</v>
      </c>
      <c r="R272" s="23">
        <v>0</v>
      </c>
      <c r="S272" s="23">
        <v>0</v>
      </c>
      <c r="T272" s="23">
        <v>0.71240000000000003</v>
      </c>
      <c r="U272" s="23">
        <v>0</v>
      </c>
      <c r="V272" s="23">
        <v>7.46E-2</v>
      </c>
      <c r="W272" s="23">
        <v>0.64910000000000001</v>
      </c>
      <c r="X272" s="23">
        <v>0</v>
      </c>
      <c r="Y272" s="23">
        <v>0</v>
      </c>
    </row>
    <row r="273" spans="1:25" x14ac:dyDescent="0.25">
      <c r="A273" s="23" t="s">
        <v>123</v>
      </c>
      <c r="B273" s="23" t="s">
        <v>510</v>
      </c>
      <c r="C273" s="23" t="s">
        <v>657</v>
      </c>
      <c r="D273" s="23" t="s">
        <v>658</v>
      </c>
      <c r="E273" s="23"/>
      <c r="F273" s="23">
        <v>11.13</v>
      </c>
      <c r="G273" s="23">
        <v>0</v>
      </c>
      <c r="H273" s="23">
        <v>18.97</v>
      </c>
      <c r="I273" s="23">
        <v>0</v>
      </c>
      <c r="J273" s="23">
        <v>0</v>
      </c>
      <c r="K273" s="23">
        <v>0</v>
      </c>
      <c r="L273" s="23"/>
      <c r="M273" s="23"/>
      <c r="N273" s="23">
        <v>2.63</v>
      </c>
      <c r="O273" s="23">
        <v>3.25</v>
      </c>
      <c r="P273" s="23"/>
      <c r="Q273" s="23">
        <v>0</v>
      </c>
      <c r="R273" s="23">
        <v>0</v>
      </c>
      <c r="S273" s="23">
        <v>0</v>
      </c>
      <c r="T273" s="23">
        <v>0.03</v>
      </c>
      <c r="U273" s="23">
        <v>0</v>
      </c>
      <c r="V273" s="23">
        <v>7.46E-2</v>
      </c>
      <c r="W273" s="23">
        <v>0</v>
      </c>
      <c r="X273" s="23">
        <v>0</v>
      </c>
      <c r="Y273" s="23">
        <v>0</v>
      </c>
    </row>
    <row r="274" spans="1:25" x14ac:dyDescent="0.25">
      <c r="A274" s="23" t="s">
        <v>123</v>
      </c>
      <c r="B274" s="23" t="s">
        <v>510</v>
      </c>
      <c r="C274" s="23" t="s">
        <v>659</v>
      </c>
      <c r="D274" s="23" t="s">
        <v>660</v>
      </c>
      <c r="E274" s="23"/>
      <c r="F274" s="23">
        <v>14.5</v>
      </c>
      <c r="G274" s="23">
        <v>0</v>
      </c>
      <c r="H274" s="23">
        <v>18.5</v>
      </c>
      <c r="I274" s="23">
        <v>0</v>
      </c>
      <c r="J274" s="23">
        <v>0</v>
      </c>
      <c r="K274" s="23">
        <v>0</v>
      </c>
      <c r="L274" s="23"/>
      <c r="M274" s="23"/>
      <c r="N274" s="23">
        <v>2.3633000000000002</v>
      </c>
      <c r="O274" s="23">
        <v>3.5284</v>
      </c>
      <c r="P274" s="23"/>
      <c r="Q274" s="23">
        <v>0</v>
      </c>
      <c r="R274" s="23">
        <v>0</v>
      </c>
      <c r="S274" s="23">
        <v>0</v>
      </c>
      <c r="T274" s="23">
        <v>0.28647</v>
      </c>
      <c r="U274" s="23">
        <v>0</v>
      </c>
      <c r="V274" s="23">
        <v>7.46E-2</v>
      </c>
      <c r="W274" s="23">
        <v>0</v>
      </c>
      <c r="X274" s="23">
        <v>0</v>
      </c>
      <c r="Y274" s="23">
        <v>0</v>
      </c>
    </row>
    <row r="275" spans="1:25" x14ac:dyDescent="0.25">
      <c r="A275" s="23" t="s">
        <v>123</v>
      </c>
      <c r="B275" s="23" t="s">
        <v>510</v>
      </c>
      <c r="C275" s="23" t="s">
        <v>661</v>
      </c>
      <c r="D275" s="23" t="s">
        <v>662</v>
      </c>
      <c r="E275" s="23"/>
      <c r="F275" s="23">
        <v>8.5210000000000008</v>
      </c>
      <c r="G275" s="23">
        <v>0</v>
      </c>
      <c r="H275" s="23">
        <v>16.213000000000001</v>
      </c>
      <c r="I275" s="23">
        <v>0</v>
      </c>
      <c r="J275" s="23">
        <v>0</v>
      </c>
      <c r="K275" s="23">
        <v>0</v>
      </c>
      <c r="L275" s="23"/>
      <c r="M275" s="23"/>
      <c r="N275" s="23">
        <v>2.5209999999999999</v>
      </c>
      <c r="O275" s="23">
        <v>3.6080000000000001</v>
      </c>
      <c r="P275" s="23"/>
      <c r="Q275" s="23">
        <v>0</v>
      </c>
      <c r="R275" s="23">
        <v>0</v>
      </c>
      <c r="S275" s="23">
        <v>0</v>
      </c>
      <c r="T275" s="23">
        <v>0.7</v>
      </c>
      <c r="U275" s="23">
        <v>0</v>
      </c>
      <c r="V275" s="23">
        <v>7.46E-2</v>
      </c>
      <c r="W275" s="23">
        <v>0</v>
      </c>
      <c r="X275" s="23">
        <v>0</v>
      </c>
      <c r="Y275" s="23">
        <v>0</v>
      </c>
    </row>
    <row r="276" spans="1:25" x14ac:dyDescent="0.25">
      <c r="A276" s="23" t="s">
        <v>123</v>
      </c>
      <c r="B276" s="23" t="s">
        <v>510</v>
      </c>
      <c r="C276" s="23" t="s">
        <v>663</v>
      </c>
      <c r="D276" s="23" t="s">
        <v>664</v>
      </c>
      <c r="E276" s="23"/>
      <c r="F276" s="23">
        <v>12.09</v>
      </c>
      <c r="G276" s="23">
        <v>0</v>
      </c>
      <c r="H276" s="23">
        <v>12.09</v>
      </c>
      <c r="I276" s="23">
        <v>0</v>
      </c>
      <c r="J276" s="23">
        <v>0</v>
      </c>
      <c r="K276" s="23">
        <v>0</v>
      </c>
      <c r="L276" s="23"/>
      <c r="M276" s="23"/>
      <c r="N276" s="23">
        <v>2.52</v>
      </c>
      <c r="O276" s="23">
        <v>3.43</v>
      </c>
      <c r="P276" s="23"/>
      <c r="Q276" s="23">
        <v>0</v>
      </c>
      <c r="R276" s="23">
        <v>0</v>
      </c>
      <c r="S276" s="23">
        <v>0</v>
      </c>
      <c r="T276" s="23">
        <v>0.47</v>
      </c>
      <c r="U276" s="23">
        <v>0</v>
      </c>
      <c r="V276" s="23">
        <v>7.46E-2</v>
      </c>
      <c r="W276" s="23">
        <v>0</v>
      </c>
      <c r="X276" s="23">
        <v>0</v>
      </c>
      <c r="Y276" s="23">
        <v>0</v>
      </c>
    </row>
    <row r="277" spans="1:25" x14ac:dyDescent="0.25">
      <c r="A277" s="23" t="s">
        <v>123</v>
      </c>
      <c r="B277" s="23" t="s">
        <v>665</v>
      </c>
      <c r="C277" s="23" t="s">
        <v>666</v>
      </c>
      <c r="D277" s="23" t="s">
        <v>667</v>
      </c>
      <c r="E277" s="23"/>
      <c r="F277" s="23">
        <v>2.9472</v>
      </c>
      <c r="G277" s="23">
        <v>0</v>
      </c>
      <c r="H277" s="23">
        <v>2.9472</v>
      </c>
      <c r="I277" s="23">
        <v>0</v>
      </c>
      <c r="J277" s="23">
        <v>0</v>
      </c>
      <c r="K277" s="23">
        <v>0</v>
      </c>
      <c r="L277" s="23"/>
      <c r="M277" s="23"/>
      <c r="N277" s="23">
        <v>2.35683</v>
      </c>
      <c r="O277" s="23">
        <v>3.5803600000000002</v>
      </c>
      <c r="P277" s="23"/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7.46E-2</v>
      </c>
      <c r="W277" s="23">
        <v>0</v>
      </c>
      <c r="X277" s="23">
        <v>0</v>
      </c>
      <c r="Y277" s="23">
        <v>0</v>
      </c>
    </row>
    <row r="278" spans="1:25" x14ac:dyDescent="0.25">
      <c r="A278" s="23" t="s">
        <v>123</v>
      </c>
      <c r="B278" s="23" t="s">
        <v>665</v>
      </c>
      <c r="C278" s="23" t="s">
        <v>668</v>
      </c>
      <c r="D278" s="23" t="s">
        <v>669</v>
      </c>
      <c r="E278" s="23"/>
      <c r="F278" s="23">
        <v>2.6126</v>
      </c>
      <c r="G278" s="23">
        <v>0</v>
      </c>
      <c r="H278" s="23">
        <v>2.6126</v>
      </c>
      <c r="I278" s="23">
        <v>0</v>
      </c>
      <c r="J278" s="23">
        <v>0</v>
      </c>
      <c r="K278" s="23">
        <v>0</v>
      </c>
      <c r="L278" s="23"/>
      <c r="M278" s="23"/>
      <c r="N278" s="23">
        <v>2.0143</v>
      </c>
      <c r="O278" s="23">
        <v>3.4384999999999999</v>
      </c>
      <c r="P278" s="23"/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7.46E-2</v>
      </c>
      <c r="W278" s="23">
        <v>0</v>
      </c>
      <c r="X278" s="23">
        <v>0</v>
      </c>
      <c r="Y278" s="23">
        <v>0</v>
      </c>
    </row>
    <row r="279" spans="1:25" x14ac:dyDescent="0.25">
      <c r="A279" s="23" t="s">
        <v>123</v>
      </c>
      <c r="B279" s="23" t="s">
        <v>665</v>
      </c>
      <c r="C279" s="23" t="s">
        <v>670</v>
      </c>
      <c r="D279" s="23" t="s">
        <v>671</v>
      </c>
      <c r="E279" s="23"/>
      <c r="F279" s="23">
        <v>3.6519590000000002</v>
      </c>
      <c r="G279" s="23">
        <v>0</v>
      </c>
      <c r="H279" s="23">
        <v>3.6519590000000002</v>
      </c>
      <c r="I279" s="23">
        <v>0</v>
      </c>
      <c r="J279" s="23">
        <v>0</v>
      </c>
      <c r="K279" s="23">
        <v>0</v>
      </c>
      <c r="L279" s="23"/>
      <c r="M279" s="23"/>
      <c r="N279" s="23">
        <v>2.589566</v>
      </c>
      <c r="O279" s="23">
        <v>3.4030939999999998</v>
      </c>
      <c r="P279" s="23"/>
      <c r="Q279" s="23">
        <v>0</v>
      </c>
      <c r="R279" s="23">
        <v>0</v>
      </c>
      <c r="S279" s="23">
        <v>0</v>
      </c>
      <c r="T279" s="23">
        <v>0.218866</v>
      </c>
      <c r="U279" s="23">
        <v>0</v>
      </c>
      <c r="V279" s="23">
        <v>7.46E-2</v>
      </c>
      <c r="W279" s="23">
        <v>0</v>
      </c>
      <c r="X279" s="23">
        <v>0</v>
      </c>
      <c r="Y279" s="23">
        <v>0</v>
      </c>
    </row>
    <row r="280" spans="1:25" x14ac:dyDescent="0.25">
      <c r="A280" s="23" t="s">
        <v>123</v>
      </c>
      <c r="B280" s="23" t="s">
        <v>665</v>
      </c>
      <c r="C280" s="23" t="s">
        <v>672</v>
      </c>
      <c r="D280" s="23" t="s">
        <v>673</v>
      </c>
      <c r="E280" s="23"/>
      <c r="F280" s="23">
        <v>1.9205000000000001</v>
      </c>
      <c r="G280" s="23">
        <v>0</v>
      </c>
      <c r="H280" s="23">
        <v>1.9205000000000001</v>
      </c>
      <c r="I280" s="23">
        <v>0</v>
      </c>
      <c r="J280" s="23">
        <v>0</v>
      </c>
      <c r="K280" s="23">
        <v>0</v>
      </c>
      <c r="L280" s="23"/>
      <c r="M280" s="23"/>
      <c r="N280" s="23">
        <v>2.4417</v>
      </c>
      <c r="O280" s="23">
        <v>3.6884000000000001</v>
      </c>
      <c r="P280" s="23"/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7.46E-2</v>
      </c>
      <c r="W280" s="23">
        <v>0</v>
      </c>
      <c r="X280" s="23">
        <v>0</v>
      </c>
      <c r="Y280" s="23">
        <v>0</v>
      </c>
    </row>
    <row r="281" spans="1:25" x14ac:dyDescent="0.25">
      <c r="A281" s="23" t="s">
        <v>123</v>
      </c>
      <c r="B281" s="23" t="s">
        <v>665</v>
      </c>
      <c r="C281" s="23" t="s">
        <v>674</v>
      </c>
      <c r="D281" s="23" t="s">
        <v>675</v>
      </c>
      <c r="E281" s="23"/>
      <c r="F281" s="23">
        <v>2.1539000000000001</v>
      </c>
      <c r="G281" s="23">
        <v>0</v>
      </c>
      <c r="H281" s="23">
        <v>2.1539000000000001</v>
      </c>
      <c r="I281" s="23">
        <v>0</v>
      </c>
      <c r="J281" s="23">
        <v>0</v>
      </c>
      <c r="K281" s="23">
        <v>0</v>
      </c>
      <c r="L281" s="23"/>
      <c r="M281" s="23"/>
      <c r="N281" s="23">
        <v>2.5165999999999999</v>
      </c>
      <c r="O281" s="23">
        <v>3.5202</v>
      </c>
      <c r="P281" s="23"/>
      <c r="Q281" s="23">
        <v>0</v>
      </c>
      <c r="R281" s="23">
        <v>0</v>
      </c>
      <c r="S281" s="23">
        <v>0</v>
      </c>
      <c r="T281" s="23">
        <v>9.35E-2</v>
      </c>
      <c r="U281" s="23">
        <v>0</v>
      </c>
      <c r="V281" s="23">
        <v>7.46E-2</v>
      </c>
      <c r="W281" s="23">
        <v>0</v>
      </c>
      <c r="X281" s="23">
        <v>0</v>
      </c>
      <c r="Y281" s="23">
        <v>0</v>
      </c>
    </row>
    <row r="282" spans="1:25" x14ac:dyDescent="0.25">
      <c r="A282" s="23" t="s">
        <v>123</v>
      </c>
      <c r="B282" s="23" t="s">
        <v>665</v>
      </c>
      <c r="C282" s="23" t="s">
        <v>676</v>
      </c>
      <c r="D282" s="23" t="s">
        <v>677</v>
      </c>
      <c r="E282" s="23"/>
      <c r="F282" s="23">
        <v>2.8</v>
      </c>
      <c r="G282" s="23">
        <v>0</v>
      </c>
      <c r="H282" s="23">
        <v>2.8</v>
      </c>
      <c r="I282" s="23">
        <v>0</v>
      </c>
      <c r="J282" s="23">
        <v>0</v>
      </c>
      <c r="K282" s="23">
        <v>0</v>
      </c>
      <c r="L282" s="23"/>
      <c r="M282" s="23"/>
      <c r="N282" s="23">
        <v>2.4630999999999998</v>
      </c>
      <c r="O282" s="23">
        <v>3.5886999999999998</v>
      </c>
      <c r="P282" s="23"/>
      <c r="Q282" s="23">
        <v>2.4630999999999998</v>
      </c>
      <c r="R282" s="23">
        <v>0</v>
      </c>
      <c r="S282" s="23">
        <v>0</v>
      </c>
      <c r="T282" s="23">
        <v>9.7500000000000003E-2</v>
      </c>
      <c r="U282" s="23">
        <v>0</v>
      </c>
      <c r="V282" s="23">
        <v>7.46E-2</v>
      </c>
      <c r="W282" s="23">
        <v>0</v>
      </c>
      <c r="X282" s="23">
        <v>0</v>
      </c>
      <c r="Y282" s="23">
        <v>0</v>
      </c>
    </row>
    <row r="283" spans="1:25" x14ac:dyDescent="0.25">
      <c r="A283" s="23" t="s">
        <v>123</v>
      </c>
      <c r="B283" s="23" t="s">
        <v>665</v>
      </c>
      <c r="C283" s="23" t="s">
        <v>678</v>
      </c>
      <c r="D283" s="23" t="s">
        <v>679</v>
      </c>
      <c r="E283" s="23"/>
      <c r="F283" s="23">
        <v>3.036</v>
      </c>
      <c r="G283" s="23">
        <v>0</v>
      </c>
      <c r="H283" s="23">
        <v>3.036</v>
      </c>
      <c r="I283" s="23">
        <v>0</v>
      </c>
      <c r="J283" s="23">
        <v>0</v>
      </c>
      <c r="K283" s="23">
        <v>0</v>
      </c>
      <c r="L283" s="23"/>
      <c r="M283" s="23"/>
      <c r="N283" s="23">
        <v>2.5219999999999998</v>
      </c>
      <c r="O283" s="23">
        <v>3.5110000000000001</v>
      </c>
      <c r="P283" s="23"/>
      <c r="Q283" s="23">
        <v>0</v>
      </c>
      <c r="R283" s="23">
        <v>0</v>
      </c>
      <c r="S283" s="23">
        <v>0</v>
      </c>
      <c r="T283" s="23">
        <v>0</v>
      </c>
      <c r="U283" s="23">
        <v>0</v>
      </c>
      <c r="V283" s="23">
        <v>0</v>
      </c>
      <c r="W283" s="23">
        <v>0</v>
      </c>
      <c r="X283" s="23">
        <v>0</v>
      </c>
      <c r="Y283" s="23">
        <v>0</v>
      </c>
    </row>
    <row r="284" spans="1:25" x14ac:dyDescent="0.25">
      <c r="A284" s="23" t="s">
        <v>123</v>
      </c>
      <c r="B284" s="23" t="s">
        <v>665</v>
      </c>
      <c r="C284" s="23" t="s">
        <v>680</v>
      </c>
      <c r="D284" s="23" t="s">
        <v>681</v>
      </c>
      <c r="E284" s="23"/>
      <c r="F284" s="23">
        <v>4.5332939999999997</v>
      </c>
      <c r="G284" s="23">
        <v>0</v>
      </c>
      <c r="H284" s="23">
        <v>4.5332939999999997</v>
      </c>
      <c r="I284" s="23">
        <v>0</v>
      </c>
      <c r="J284" s="23">
        <v>0</v>
      </c>
      <c r="K284" s="23">
        <v>0</v>
      </c>
      <c r="L284" s="23"/>
      <c r="M284" s="23"/>
      <c r="N284" s="23">
        <v>2.6773030000000002</v>
      </c>
      <c r="O284" s="23">
        <v>3.5301279999999999</v>
      </c>
      <c r="P284" s="23"/>
      <c r="Q284" s="23">
        <v>0</v>
      </c>
      <c r="R284" s="23">
        <v>0</v>
      </c>
      <c r="S284" s="23">
        <v>0</v>
      </c>
      <c r="T284" s="23">
        <v>0.22634699999999999</v>
      </c>
      <c r="U284" s="23">
        <v>0</v>
      </c>
      <c r="V284" s="23">
        <v>7.46E-2</v>
      </c>
      <c r="W284" s="23">
        <v>0</v>
      </c>
      <c r="X284" s="23">
        <v>0</v>
      </c>
      <c r="Y284" s="23">
        <v>0</v>
      </c>
    </row>
    <row r="285" spans="1:25" x14ac:dyDescent="0.25">
      <c r="A285" s="23" t="s">
        <v>123</v>
      </c>
      <c r="B285" s="23" t="s">
        <v>665</v>
      </c>
      <c r="C285" s="23" t="s">
        <v>682</v>
      </c>
      <c r="D285" s="23" t="s">
        <v>683</v>
      </c>
      <c r="E285" s="23"/>
      <c r="F285" s="23">
        <v>3.1053000000000002</v>
      </c>
      <c r="G285" s="23">
        <v>0</v>
      </c>
      <c r="H285" s="23">
        <v>3.1053000000000002</v>
      </c>
      <c r="I285" s="23">
        <v>0</v>
      </c>
      <c r="J285" s="23">
        <v>0</v>
      </c>
      <c r="K285" s="23">
        <v>0</v>
      </c>
      <c r="L285" s="23"/>
      <c r="M285" s="23"/>
      <c r="N285" s="23">
        <v>2.4361000000000002</v>
      </c>
      <c r="O285" s="23">
        <v>3.5985</v>
      </c>
      <c r="P285" s="23"/>
      <c r="Q285" s="23">
        <v>0</v>
      </c>
      <c r="R285" s="23">
        <v>0</v>
      </c>
      <c r="S285" s="23">
        <v>0</v>
      </c>
      <c r="T285" s="23">
        <v>0</v>
      </c>
      <c r="U285" s="23">
        <v>0</v>
      </c>
      <c r="V285" s="23">
        <v>7.46E-2</v>
      </c>
      <c r="W285" s="23">
        <v>0</v>
      </c>
      <c r="X285" s="23">
        <v>0</v>
      </c>
      <c r="Y285" s="23">
        <v>0</v>
      </c>
    </row>
    <row r="286" spans="1:25" x14ac:dyDescent="0.25">
      <c r="A286" s="23" t="s">
        <v>123</v>
      </c>
      <c r="B286" s="23" t="s">
        <v>665</v>
      </c>
      <c r="C286" s="23" t="s">
        <v>684</v>
      </c>
      <c r="D286" s="23" t="s">
        <v>685</v>
      </c>
      <c r="E286" s="23"/>
      <c r="F286" s="23">
        <v>2.8140000000000001</v>
      </c>
      <c r="G286" s="23">
        <v>0</v>
      </c>
      <c r="H286" s="23">
        <v>2.8140000000000001</v>
      </c>
      <c r="I286" s="23">
        <v>0</v>
      </c>
      <c r="J286" s="23">
        <v>0</v>
      </c>
      <c r="K286" s="23">
        <v>0</v>
      </c>
      <c r="L286" s="23"/>
      <c r="M286" s="23"/>
      <c r="N286" s="23">
        <v>2.46</v>
      </c>
      <c r="O286" s="23">
        <v>3.49</v>
      </c>
      <c r="P286" s="23"/>
      <c r="Q286" s="23">
        <v>2.46</v>
      </c>
      <c r="R286" s="23">
        <v>0</v>
      </c>
      <c r="S286" s="23">
        <v>0</v>
      </c>
      <c r="T286" s="23">
        <v>0</v>
      </c>
      <c r="U286" s="23">
        <v>0</v>
      </c>
      <c r="V286" s="23">
        <v>7.46E-2</v>
      </c>
      <c r="W286" s="23">
        <v>0</v>
      </c>
      <c r="X286" s="23">
        <v>0</v>
      </c>
      <c r="Y286" s="23">
        <v>0</v>
      </c>
    </row>
    <row r="287" spans="1:25" x14ac:dyDescent="0.25">
      <c r="A287" s="23" t="s">
        <v>123</v>
      </c>
      <c r="B287" s="23" t="s">
        <v>665</v>
      </c>
      <c r="C287" s="23" t="s">
        <v>686</v>
      </c>
      <c r="D287" s="23" t="s">
        <v>687</v>
      </c>
      <c r="E287" s="23"/>
      <c r="F287" s="23">
        <v>3.7280000000000002</v>
      </c>
      <c r="G287" s="23">
        <v>0</v>
      </c>
      <c r="H287" s="23">
        <v>3.7280000000000002</v>
      </c>
      <c r="I287" s="23">
        <v>0</v>
      </c>
      <c r="J287" s="23">
        <v>0</v>
      </c>
      <c r="K287" s="23">
        <v>0</v>
      </c>
      <c r="L287" s="23"/>
      <c r="M287" s="23"/>
      <c r="N287" s="23">
        <v>2.4532400000000001</v>
      </c>
      <c r="O287" s="23">
        <v>3.4376199999999999</v>
      </c>
      <c r="P287" s="23"/>
      <c r="Q287" s="23">
        <v>0</v>
      </c>
      <c r="R287" s="23">
        <v>0</v>
      </c>
      <c r="S287" s="23">
        <v>0</v>
      </c>
      <c r="T287" s="23">
        <v>0</v>
      </c>
      <c r="U287" s="23">
        <v>0</v>
      </c>
      <c r="V287" s="23">
        <v>7.46E-2</v>
      </c>
      <c r="W287" s="23">
        <v>0</v>
      </c>
      <c r="X287" s="23">
        <v>0</v>
      </c>
      <c r="Y287" s="23">
        <v>0</v>
      </c>
    </row>
    <row r="288" spans="1:25" x14ac:dyDescent="0.25">
      <c r="A288" s="23" t="s">
        <v>123</v>
      </c>
      <c r="B288" s="23" t="s">
        <v>665</v>
      </c>
      <c r="C288" s="23" t="s">
        <v>688</v>
      </c>
      <c r="D288" s="23" t="s">
        <v>689</v>
      </c>
      <c r="E288" s="23"/>
      <c r="F288" s="23">
        <v>2.0108000000000001</v>
      </c>
      <c r="G288" s="23">
        <v>0</v>
      </c>
      <c r="H288" s="23">
        <v>2.0108000000000001</v>
      </c>
      <c r="I288" s="23">
        <v>0</v>
      </c>
      <c r="J288" s="23">
        <v>0</v>
      </c>
      <c r="K288" s="23">
        <v>0</v>
      </c>
      <c r="L288" s="23"/>
      <c r="M288" s="23"/>
      <c r="N288" s="23">
        <v>2.3952599999999999</v>
      </c>
      <c r="O288" s="23">
        <v>3.5926</v>
      </c>
      <c r="P288" s="23"/>
      <c r="Q288" s="23">
        <v>0</v>
      </c>
      <c r="R288" s="23">
        <v>0</v>
      </c>
      <c r="S288" s="23">
        <v>0</v>
      </c>
      <c r="T288" s="23">
        <v>0</v>
      </c>
      <c r="U288" s="23">
        <v>0</v>
      </c>
      <c r="V288" s="23">
        <v>7.46E-2</v>
      </c>
      <c r="W288" s="23">
        <v>0</v>
      </c>
      <c r="X288" s="23">
        <v>0</v>
      </c>
      <c r="Y288" s="23">
        <v>0</v>
      </c>
    </row>
    <row r="289" spans="1:25" x14ac:dyDescent="0.25">
      <c r="A289" s="23" t="s">
        <v>123</v>
      </c>
      <c r="B289" s="23" t="s">
        <v>665</v>
      </c>
      <c r="C289" s="23" t="s">
        <v>690</v>
      </c>
      <c r="D289" s="23" t="s">
        <v>691</v>
      </c>
      <c r="E289" s="23"/>
      <c r="F289" s="23">
        <v>3.3178000000000001</v>
      </c>
      <c r="G289" s="23">
        <v>0</v>
      </c>
      <c r="H289" s="23">
        <v>5.7676999999999996</v>
      </c>
      <c r="I289" s="23">
        <v>0</v>
      </c>
      <c r="J289" s="23">
        <v>0</v>
      </c>
      <c r="K289" s="23">
        <v>0</v>
      </c>
      <c r="L289" s="23"/>
      <c r="M289" s="23"/>
      <c r="N289" s="23">
        <v>2.4539</v>
      </c>
      <c r="O289" s="23">
        <v>3.66</v>
      </c>
      <c r="P289" s="23"/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7.46E-2</v>
      </c>
      <c r="W289" s="23">
        <v>0</v>
      </c>
      <c r="X289" s="23">
        <v>0</v>
      </c>
      <c r="Y289" s="23">
        <v>0</v>
      </c>
    </row>
    <row r="290" spans="1:25" x14ac:dyDescent="0.25">
      <c r="A290" s="23" t="s">
        <v>123</v>
      </c>
      <c r="B290" s="23" t="s">
        <v>665</v>
      </c>
      <c r="C290" s="23" t="s">
        <v>692</v>
      </c>
      <c r="D290" s="23" t="s">
        <v>693</v>
      </c>
      <c r="E290" s="23"/>
      <c r="F290" s="23">
        <v>3.1926999999999999</v>
      </c>
      <c r="G290" s="23">
        <v>0</v>
      </c>
      <c r="H290" s="23">
        <v>3.1926999999999999</v>
      </c>
      <c r="I290" s="23">
        <v>0</v>
      </c>
      <c r="J290" s="23">
        <v>0</v>
      </c>
      <c r="K290" s="23">
        <v>0</v>
      </c>
      <c r="L290" s="23"/>
      <c r="M290" s="23"/>
      <c r="N290" s="23">
        <v>2.3165</v>
      </c>
      <c r="O290" s="23">
        <v>3.5081000000000002</v>
      </c>
      <c r="P290" s="23"/>
      <c r="Q290" s="23">
        <v>0</v>
      </c>
      <c r="R290" s="23">
        <v>0</v>
      </c>
      <c r="S290" s="23">
        <v>0</v>
      </c>
      <c r="T290" s="23">
        <v>0</v>
      </c>
      <c r="U290" s="23">
        <v>0</v>
      </c>
      <c r="V290" s="23">
        <v>7.46E-2</v>
      </c>
      <c r="W290" s="23">
        <v>0</v>
      </c>
      <c r="X290" s="23">
        <v>0</v>
      </c>
      <c r="Y290" s="23">
        <v>0</v>
      </c>
    </row>
    <row r="291" spans="1:25" x14ac:dyDescent="0.25">
      <c r="A291" s="23" t="s">
        <v>123</v>
      </c>
      <c r="B291" s="23" t="s">
        <v>665</v>
      </c>
      <c r="C291" s="23" t="s">
        <v>694</v>
      </c>
      <c r="D291" s="23" t="s">
        <v>695</v>
      </c>
      <c r="E291" s="23"/>
      <c r="F291" s="23">
        <v>4.42</v>
      </c>
      <c r="G291" s="23">
        <v>0</v>
      </c>
      <c r="H291" s="23">
        <v>4.42</v>
      </c>
      <c r="I291" s="23">
        <v>0</v>
      </c>
      <c r="J291" s="23">
        <v>0</v>
      </c>
      <c r="K291" s="23">
        <v>0</v>
      </c>
      <c r="L291" s="23"/>
      <c r="M291" s="23"/>
      <c r="N291" s="23">
        <v>2.4049999999999998</v>
      </c>
      <c r="O291" s="23">
        <v>3.4457</v>
      </c>
      <c r="P291" s="23"/>
      <c r="Q291" s="23">
        <v>0</v>
      </c>
      <c r="R291" s="23">
        <v>0</v>
      </c>
      <c r="S291" s="23">
        <v>0</v>
      </c>
      <c r="T291" s="23">
        <v>0</v>
      </c>
      <c r="U291" s="23">
        <v>0</v>
      </c>
      <c r="V291" s="23">
        <v>7.46E-2</v>
      </c>
      <c r="W291" s="23">
        <v>0</v>
      </c>
      <c r="X291" s="23">
        <v>0</v>
      </c>
      <c r="Y291" s="23">
        <v>0</v>
      </c>
    </row>
    <row r="292" spans="1:25" x14ac:dyDescent="0.25">
      <c r="A292" s="23" t="s">
        <v>123</v>
      </c>
      <c r="B292" s="23" t="s">
        <v>665</v>
      </c>
      <c r="C292" s="23" t="s">
        <v>696</v>
      </c>
      <c r="D292" s="23" t="s">
        <v>697</v>
      </c>
      <c r="E292" s="23"/>
      <c r="F292" s="23">
        <v>2.0989420000000001</v>
      </c>
      <c r="G292" s="23">
        <v>0</v>
      </c>
      <c r="H292" s="23">
        <v>9</v>
      </c>
      <c r="I292" s="23">
        <v>0</v>
      </c>
      <c r="J292" s="23">
        <v>0</v>
      </c>
      <c r="K292" s="23">
        <v>0</v>
      </c>
      <c r="L292" s="23"/>
      <c r="M292" s="23"/>
      <c r="N292" s="23">
        <v>2.4834139999999998</v>
      </c>
      <c r="O292" s="23">
        <v>3.5511140000000001</v>
      </c>
      <c r="P292" s="23"/>
      <c r="Q292" s="23">
        <v>0</v>
      </c>
      <c r="R292" s="23">
        <v>0</v>
      </c>
      <c r="S292" s="23">
        <v>0</v>
      </c>
      <c r="T292" s="23">
        <v>0.12119099999999999</v>
      </c>
      <c r="U292" s="23">
        <v>0</v>
      </c>
      <c r="V292" s="23">
        <v>7.46E-2</v>
      </c>
      <c r="W292" s="23">
        <v>0</v>
      </c>
      <c r="X292" s="23">
        <v>0</v>
      </c>
      <c r="Y292" s="23">
        <v>0</v>
      </c>
    </row>
    <row r="293" spans="1:25" x14ac:dyDescent="0.25">
      <c r="A293" s="23" t="s">
        <v>123</v>
      </c>
      <c r="B293" s="23" t="s">
        <v>665</v>
      </c>
      <c r="C293" s="23" t="s">
        <v>698</v>
      </c>
      <c r="D293" s="23" t="s">
        <v>699</v>
      </c>
      <c r="E293" s="23"/>
      <c r="F293" s="23">
        <v>2.2865000000000002</v>
      </c>
      <c r="G293" s="23">
        <v>0</v>
      </c>
      <c r="H293" s="23">
        <v>2.2865000000000002</v>
      </c>
      <c r="I293" s="23">
        <v>0</v>
      </c>
      <c r="J293" s="23">
        <v>0</v>
      </c>
      <c r="K293" s="23">
        <v>0</v>
      </c>
      <c r="L293" s="23"/>
      <c r="M293" s="23"/>
      <c r="N293" s="23">
        <v>2.2991999999999999</v>
      </c>
      <c r="O293" s="23">
        <v>3.6509</v>
      </c>
      <c r="P293" s="23"/>
      <c r="Q293" s="23">
        <v>0</v>
      </c>
      <c r="R293" s="23">
        <v>0</v>
      </c>
      <c r="S293" s="23">
        <v>0</v>
      </c>
      <c r="T293" s="23">
        <v>0.1066</v>
      </c>
      <c r="U293" s="23">
        <v>0</v>
      </c>
      <c r="V293" s="23">
        <v>7.46E-2</v>
      </c>
      <c r="W293" s="23">
        <v>0</v>
      </c>
      <c r="X293" s="23">
        <v>0</v>
      </c>
      <c r="Y293" s="23">
        <v>0</v>
      </c>
    </row>
    <row r="294" spans="1:25" x14ac:dyDescent="0.25">
      <c r="A294" s="23" t="s">
        <v>123</v>
      </c>
      <c r="B294" s="23" t="s">
        <v>665</v>
      </c>
      <c r="C294" s="23" t="s">
        <v>700</v>
      </c>
      <c r="D294" s="23" t="s">
        <v>701</v>
      </c>
      <c r="E294" s="23"/>
      <c r="F294" s="23">
        <v>3.85</v>
      </c>
      <c r="G294" s="23">
        <v>0</v>
      </c>
      <c r="H294" s="23">
        <v>3.85</v>
      </c>
      <c r="I294" s="23">
        <v>0</v>
      </c>
      <c r="J294" s="23">
        <v>0</v>
      </c>
      <c r="K294" s="23">
        <v>0</v>
      </c>
      <c r="L294" s="23"/>
      <c r="M294" s="23"/>
      <c r="N294" s="23">
        <v>2.36</v>
      </c>
      <c r="O294" s="23">
        <v>3.56</v>
      </c>
      <c r="P294" s="23"/>
      <c r="Q294" s="23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7.46E-2</v>
      </c>
      <c r="W294" s="23">
        <v>0</v>
      </c>
      <c r="X294" s="23">
        <v>0</v>
      </c>
      <c r="Y294" s="23">
        <v>0</v>
      </c>
    </row>
    <row r="295" spans="1:25" x14ac:dyDescent="0.25">
      <c r="A295" s="23" t="s">
        <v>123</v>
      </c>
      <c r="B295" s="23" t="s">
        <v>665</v>
      </c>
      <c r="C295" s="23" t="s">
        <v>702</v>
      </c>
      <c r="D295" s="23" t="s">
        <v>703</v>
      </c>
      <c r="E295" s="23"/>
      <c r="F295" s="23">
        <v>2.4275000000000002</v>
      </c>
      <c r="G295" s="23">
        <v>0</v>
      </c>
      <c r="H295" s="23">
        <v>2.4275000000000002</v>
      </c>
      <c r="I295" s="23">
        <v>0</v>
      </c>
      <c r="J295" s="23">
        <v>0</v>
      </c>
      <c r="K295" s="23">
        <v>0</v>
      </c>
      <c r="L295" s="23"/>
      <c r="M295" s="23"/>
      <c r="N295" s="23">
        <v>2.46</v>
      </c>
      <c r="O295" s="23">
        <v>3.6063999999999998</v>
      </c>
      <c r="P295" s="23"/>
      <c r="Q295" s="23">
        <v>0</v>
      </c>
      <c r="R295" s="23">
        <v>0</v>
      </c>
      <c r="S295" s="23">
        <v>0</v>
      </c>
      <c r="T295" s="23">
        <v>0</v>
      </c>
      <c r="U295" s="23">
        <v>0</v>
      </c>
      <c r="V295" s="23">
        <v>7.46E-2</v>
      </c>
      <c r="W295" s="23">
        <v>0</v>
      </c>
      <c r="X295" s="23">
        <v>0</v>
      </c>
      <c r="Y295" s="23">
        <v>0</v>
      </c>
    </row>
    <row r="296" spans="1:25" x14ac:dyDescent="0.25">
      <c r="A296" s="23" t="s">
        <v>123</v>
      </c>
      <c r="B296" s="23" t="s">
        <v>665</v>
      </c>
      <c r="C296" s="23" t="s">
        <v>704</v>
      </c>
      <c r="D296" s="23" t="s">
        <v>705</v>
      </c>
      <c r="E296" s="23"/>
      <c r="F296" s="23">
        <v>2.6554000000000002</v>
      </c>
      <c r="G296" s="23">
        <v>0</v>
      </c>
      <c r="H296" s="23">
        <v>11</v>
      </c>
      <c r="I296" s="23">
        <v>0</v>
      </c>
      <c r="J296" s="23">
        <v>0</v>
      </c>
      <c r="K296" s="23">
        <v>0</v>
      </c>
      <c r="L296" s="23"/>
      <c r="M296" s="23"/>
      <c r="N296" s="23">
        <v>2.3393000000000002</v>
      </c>
      <c r="O296" s="23">
        <v>3.6457999999999999</v>
      </c>
      <c r="P296" s="23"/>
      <c r="Q296" s="23">
        <v>0</v>
      </c>
      <c r="R296" s="23">
        <v>0</v>
      </c>
      <c r="S296" s="23">
        <v>0</v>
      </c>
      <c r="T296" s="23">
        <v>0</v>
      </c>
      <c r="U296" s="23">
        <v>0</v>
      </c>
      <c r="V296" s="23">
        <v>7.46E-2</v>
      </c>
      <c r="W296" s="23">
        <v>0</v>
      </c>
      <c r="X296" s="23">
        <v>0</v>
      </c>
      <c r="Y296" s="23">
        <v>0</v>
      </c>
    </row>
    <row r="297" spans="1:25" x14ac:dyDescent="0.25">
      <c r="A297" s="23" t="s">
        <v>123</v>
      </c>
      <c r="B297" s="23" t="s">
        <v>665</v>
      </c>
      <c r="C297" s="23" t="s">
        <v>706</v>
      </c>
      <c r="D297" s="23" t="s">
        <v>707</v>
      </c>
      <c r="E297" s="23"/>
      <c r="F297" s="23">
        <v>3.5922000000000001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/>
      <c r="M297" s="23"/>
      <c r="N297" s="23">
        <v>2.5057999999999998</v>
      </c>
      <c r="O297" s="23">
        <v>3.6547000000000001</v>
      </c>
      <c r="P297" s="23"/>
      <c r="Q297" s="23">
        <v>0</v>
      </c>
      <c r="R297" s="23">
        <v>0</v>
      </c>
      <c r="S297" s="23">
        <v>0</v>
      </c>
      <c r="T297" s="23">
        <v>0</v>
      </c>
      <c r="U297" s="23">
        <v>0</v>
      </c>
      <c r="V297" s="23">
        <v>7.46E-2</v>
      </c>
      <c r="W297" s="23">
        <v>0</v>
      </c>
      <c r="X297" s="23">
        <v>0</v>
      </c>
      <c r="Y297" s="23">
        <v>0</v>
      </c>
    </row>
    <row r="298" spans="1:25" x14ac:dyDescent="0.25">
      <c r="A298" s="23" t="s">
        <v>123</v>
      </c>
      <c r="B298" s="23" t="s">
        <v>665</v>
      </c>
      <c r="C298" s="23" t="s">
        <v>708</v>
      </c>
      <c r="D298" s="23" t="s">
        <v>709</v>
      </c>
      <c r="E298" s="23"/>
      <c r="F298" s="23">
        <v>2.7766999999999999</v>
      </c>
      <c r="G298" s="23">
        <v>0</v>
      </c>
      <c r="H298" s="23">
        <v>2.7766999999999999</v>
      </c>
      <c r="I298" s="23">
        <v>0</v>
      </c>
      <c r="J298" s="23">
        <v>0</v>
      </c>
      <c r="K298" s="23">
        <v>0</v>
      </c>
      <c r="L298" s="23"/>
      <c r="M298" s="23"/>
      <c r="N298" s="23">
        <v>2.39</v>
      </c>
      <c r="O298" s="23">
        <v>3.6349</v>
      </c>
      <c r="P298" s="23"/>
      <c r="Q298" s="23">
        <v>0</v>
      </c>
      <c r="R298" s="23">
        <v>0</v>
      </c>
      <c r="S298" s="23">
        <v>0</v>
      </c>
      <c r="T298" s="23">
        <v>0</v>
      </c>
      <c r="U298" s="23">
        <v>0</v>
      </c>
      <c r="V298" s="23">
        <v>7.46E-2</v>
      </c>
      <c r="W298" s="23">
        <v>0</v>
      </c>
      <c r="X298" s="23">
        <v>0</v>
      </c>
      <c r="Y298" s="23">
        <v>0</v>
      </c>
    </row>
    <row r="299" spans="1:25" x14ac:dyDescent="0.25">
      <c r="A299" s="23" t="s">
        <v>123</v>
      </c>
      <c r="B299" s="23" t="s">
        <v>665</v>
      </c>
      <c r="C299" s="23" t="s">
        <v>710</v>
      </c>
      <c r="D299" s="23" t="s">
        <v>711</v>
      </c>
      <c r="E299" s="23"/>
      <c r="F299" s="23">
        <v>4.49125</v>
      </c>
      <c r="G299" s="23">
        <v>0</v>
      </c>
      <c r="H299" s="23">
        <v>4.49125</v>
      </c>
      <c r="I299" s="23">
        <v>0</v>
      </c>
      <c r="J299" s="23">
        <v>0</v>
      </c>
      <c r="K299" s="23">
        <v>0</v>
      </c>
      <c r="L299" s="23"/>
      <c r="M299" s="23"/>
      <c r="N299" s="23">
        <v>2.53179</v>
      </c>
      <c r="O299" s="23">
        <v>3.6134499999999998</v>
      </c>
      <c r="P299" s="23"/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7.46E-2</v>
      </c>
      <c r="W299" s="23">
        <v>0</v>
      </c>
      <c r="X299" s="23">
        <v>0</v>
      </c>
      <c r="Y299" s="23">
        <v>0</v>
      </c>
    </row>
    <row r="300" spans="1:25" x14ac:dyDescent="0.25">
      <c r="A300" s="23" t="s">
        <v>123</v>
      </c>
      <c r="B300" s="23" t="s">
        <v>665</v>
      </c>
      <c r="C300" s="23" t="s">
        <v>712</v>
      </c>
      <c r="D300" s="23" t="s">
        <v>713</v>
      </c>
      <c r="E300" s="23"/>
      <c r="F300" s="23">
        <v>2.2498999999999998</v>
      </c>
      <c r="G300" s="23">
        <v>0</v>
      </c>
      <c r="H300" s="23">
        <v>2.2498999999999998</v>
      </c>
      <c r="I300" s="23">
        <v>0</v>
      </c>
      <c r="J300" s="23">
        <v>0</v>
      </c>
      <c r="K300" s="23">
        <v>0</v>
      </c>
      <c r="L300" s="23"/>
      <c r="M300" s="23"/>
      <c r="N300" s="23">
        <v>2.4725000000000001</v>
      </c>
      <c r="O300" s="23">
        <v>3.7021999999999999</v>
      </c>
      <c r="P300" s="23"/>
      <c r="Q300" s="23">
        <v>0</v>
      </c>
      <c r="R300" s="23">
        <v>0</v>
      </c>
      <c r="S300" s="23">
        <v>0</v>
      </c>
      <c r="T300" s="23">
        <v>0.106</v>
      </c>
      <c r="U300" s="23">
        <v>0</v>
      </c>
      <c r="V300" s="23">
        <v>7.46E-2</v>
      </c>
      <c r="W300" s="23">
        <v>0</v>
      </c>
      <c r="X300" s="23">
        <v>0</v>
      </c>
      <c r="Y300" s="23">
        <v>0</v>
      </c>
    </row>
    <row r="301" spans="1:25" x14ac:dyDescent="0.25">
      <c r="A301" s="23" t="s">
        <v>123</v>
      </c>
      <c r="B301" s="23" t="s">
        <v>665</v>
      </c>
      <c r="C301" s="23" t="s">
        <v>714</v>
      </c>
      <c r="D301" s="23" t="s">
        <v>715</v>
      </c>
      <c r="E301" s="23"/>
      <c r="F301" s="23">
        <v>4.3677390000000003</v>
      </c>
      <c r="G301" s="23">
        <v>0</v>
      </c>
      <c r="H301" s="23">
        <v>19.75</v>
      </c>
      <c r="I301" s="23">
        <v>0</v>
      </c>
      <c r="J301" s="23">
        <v>0</v>
      </c>
      <c r="K301" s="23">
        <v>0</v>
      </c>
      <c r="L301" s="23"/>
      <c r="M301" s="23"/>
      <c r="N301" s="23">
        <v>2.2354039999999999</v>
      </c>
      <c r="O301" s="23">
        <v>3.4792960000000002</v>
      </c>
      <c r="P301" s="23"/>
      <c r="Q301" s="23">
        <v>0</v>
      </c>
      <c r="R301" s="23">
        <v>0</v>
      </c>
      <c r="S301" s="23">
        <v>0</v>
      </c>
      <c r="T301" s="23">
        <v>0.189053</v>
      </c>
      <c r="U301" s="23">
        <v>0</v>
      </c>
      <c r="V301" s="23">
        <v>7.46E-2</v>
      </c>
      <c r="W301" s="23">
        <v>0</v>
      </c>
      <c r="X301" s="23">
        <v>0</v>
      </c>
      <c r="Y301" s="23">
        <v>0</v>
      </c>
    </row>
    <row r="302" spans="1:25" x14ac:dyDescent="0.25">
      <c r="A302" s="23" t="s">
        <v>123</v>
      </c>
      <c r="B302" s="23" t="s">
        <v>665</v>
      </c>
      <c r="C302" s="23" t="s">
        <v>716</v>
      </c>
      <c r="D302" s="23" t="s">
        <v>717</v>
      </c>
      <c r="E302" s="23"/>
      <c r="F302" s="23">
        <v>2.1936</v>
      </c>
      <c r="G302" s="23">
        <v>0</v>
      </c>
      <c r="H302" s="23">
        <v>2.1936</v>
      </c>
      <c r="I302" s="23">
        <v>0</v>
      </c>
      <c r="J302" s="23">
        <v>0</v>
      </c>
      <c r="K302" s="23">
        <v>0</v>
      </c>
      <c r="L302" s="23"/>
      <c r="M302" s="23"/>
      <c r="N302" s="23">
        <v>2.5083000000000002</v>
      </c>
      <c r="O302" s="23">
        <v>3.4672999999999998</v>
      </c>
      <c r="P302" s="23"/>
      <c r="Q302" s="23">
        <v>0</v>
      </c>
      <c r="R302" s="23">
        <v>0</v>
      </c>
      <c r="S302" s="23">
        <v>0</v>
      </c>
      <c r="T302" s="23">
        <v>0</v>
      </c>
      <c r="U302" s="23">
        <v>0</v>
      </c>
      <c r="V302" s="23">
        <v>7.46E-2</v>
      </c>
      <c r="W302" s="23">
        <v>0</v>
      </c>
      <c r="X302" s="23">
        <v>0</v>
      </c>
      <c r="Y302" s="23">
        <v>0</v>
      </c>
    </row>
    <row r="303" spans="1:25" x14ac:dyDescent="0.25">
      <c r="A303" s="23" t="s">
        <v>123</v>
      </c>
      <c r="B303" s="23" t="s">
        <v>665</v>
      </c>
      <c r="C303" s="23" t="s">
        <v>718</v>
      </c>
      <c r="D303" s="23" t="s">
        <v>719</v>
      </c>
      <c r="E303" s="23"/>
      <c r="F303" s="23">
        <v>4.4337999999999997</v>
      </c>
      <c r="G303" s="23">
        <v>0</v>
      </c>
      <c r="H303" s="23">
        <v>4.4337999999999997</v>
      </c>
      <c r="I303" s="23">
        <v>0</v>
      </c>
      <c r="J303" s="23">
        <v>0</v>
      </c>
      <c r="K303" s="23">
        <v>0</v>
      </c>
      <c r="L303" s="23"/>
      <c r="M303" s="23"/>
      <c r="N303" s="23">
        <v>2.4813000000000001</v>
      </c>
      <c r="O303" s="23">
        <v>3.6930000000000001</v>
      </c>
      <c r="P303" s="23"/>
      <c r="Q303" s="23">
        <v>0</v>
      </c>
      <c r="R303" s="23">
        <v>0</v>
      </c>
      <c r="S303" s="23">
        <v>0</v>
      </c>
      <c r="T303" s="23">
        <v>0</v>
      </c>
      <c r="U303" s="23">
        <v>0</v>
      </c>
      <c r="V303" s="23">
        <v>7.46E-2</v>
      </c>
      <c r="W303" s="23">
        <v>0</v>
      </c>
      <c r="X303" s="23">
        <v>0</v>
      </c>
      <c r="Y303" s="23">
        <v>0</v>
      </c>
    </row>
    <row r="304" spans="1:25" x14ac:dyDescent="0.25">
      <c r="A304" s="23" t="s">
        <v>123</v>
      </c>
      <c r="B304" s="23" t="s">
        <v>665</v>
      </c>
      <c r="C304" s="23" t="s">
        <v>720</v>
      </c>
      <c r="D304" s="23" t="s">
        <v>721</v>
      </c>
      <c r="E304" s="23"/>
      <c r="F304" s="23">
        <v>3.35337</v>
      </c>
      <c r="G304" s="23">
        <v>0</v>
      </c>
      <c r="H304" s="23">
        <v>6.5258700000000003</v>
      </c>
      <c r="I304" s="23">
        <v>0</v>
      </c>
      <c r="J304" s="23">
        <v>0</v>
      </c>
      <c r="K304" s="23">
        <v>0</v>
      </c>
      <c r="L304" s="23"/>
      <c r="M304" s="23"/>
      <c r="N304" s="23">
        <v>2.4882599999999999</v>
      </c>
      <c r="O304" s="23">
        <v>0</v>
      </c>
      <c r="P304" s="23"/>
      <c r="Q304" s="23">
        <v>0</v>
      </c>
      <c r="R304" s="23">
        <v>0</v>
      </c>
      <c r="S304" s="23">
        <v>0</v>
      </c>
      <c r="T304" s="23">
        <v>0</v>
      </c>
      <c r="U304" s="23">
        <v>0</v>
      </c>
      <c r="V304" s="23">
        <v>7.46E-2</v>
      </c>
      <c r="W304" s="23">
        <v>0</v>
      </c>
      <c r="X304" s="23">
        <v>0</v>
      </c>
      <c r="Y304" s="23">
        <v>0</v>
      </c>
    </row>
    <row r="305" spans="1:25" x14ac:dyDescent="0.25">
      <c r="A305" s="23" t="s">
        <v>123</v>
      </c>
      <c r="B305" s="23" t="s">
        <v>665</v>
      </c>
      <c r="C305" s="23" t="s">
        <v>722</v>
      </c>
      <c r="D305" s="23" t="s">
        <v>723</v>
      </c>
      <c r="E305" s="23"/>
      <c r="F305" s="23">
        <v>2.92</v>
      </c>
      <c r="G305" s="23">
        <v>0</v>
      </c>
      <c r="H305" s="23">
        <v>2.8780000000000001</v>
      </c>
      <c r="I305" s="23">
        <v>0</v>
      </c>
      <c r="J305" s="23">
        <v>0</v>
      </c>
      <c r="K305" s="23">
        <v>0</v>
      </c>
      <c r="L305" s="23"/>
      <c r="M305" s="23"/>
      <c r="N305" s="23">
        <v>2.7170000000000001</v>
      </c>
      <c r="O305" s="23">
        <v>2.7170000000000001</v>
      </c>
      <c r="P305" s="23"/>
      <c r="Q305" s="23">
        <v>0</v>
      </c>
      <c r="R305" s="23">
        <v>0</v>
      </c>
      <c r="S305" s="23">
        <v>0</v>
      </c>
      <c r="T305" s="23">
        <v>0.107</v>
      </c>
      <c r="U305" s="23">
        <v>0</v>
      </c>
      <c r="V305" s="23">
        <v>7.46E-2</v>
      </c>
      <c r="W305" s="23">
        <v>0</v>
      </c>
      <c r="X305" s="23">
        <v>0</v>
      </c>
      <c r="Y305" s="23">
        <v>0</v>
      </c>
    </row>
    <row r="306" spans="1:25" x14ac:dyDescent="0.25">
      <c r="A306" s="23" t="s">
        <v>123</v>
      </c>
      <c r="B306" s="23" t="s">
        <v>665</v>
      </c>
      <c r="C306" s="23" t="s">
        <v>724</v>
      </c>
      <c r="D306" s="23" t="s">
        <v>725</v>
      </c>
      <c r="E306" s="23"/>
      <c r="F306" s="23">
        <v>1.2672349999999999</v>
      </c>
      <c r="G306" s="23">
        <v>0</v>
      </c>
      <c r="H306" s="23">
        <v>8.8691700000000004</v>
      </c>
      <c r="I306" s="23">
        <v>0</v>
      </c>
      <c r="J306" s="23">
        <v>0</v>
      </c>
      <c r="K306" s="23">
        <v>0</v>
      </c>
      <c r="L306" s="23"/>
      <c r="M306" s="23"/>
      <c r="N306" s="23">
        <v>2.536956</v>
      </c>
      <c r="O306" s="23">
        <v>3.4644300000000001</v>
      </c>
      <c r="P306" s="23"/>
      <c r="Q306" s="23">
        <v>0</v>
      </c>
      <c r="R306" s="23">
        <v>0</v>
      </c>
      <c r="S306" s="23">
        <v>0</v>
      </c>
      <c r="T306" s="23">
        <v>0</v>
      </c>
      <c r="U306" s="23">
        <v>0</v>
      </c>
      <c r="V306" s="23">
        <v>7.46E-2</v>
      </c>
      <c r="W306" s="23">
        <v>0</v>
      </c>
      <c r="X306" s="23">
        <v>0</v>
      </c>
      <c r="Y306" s="23">
        <v>0</v>
      </c>
    </row>
    <row r="307" spans="1:25" x14ac:dyDescent="0.25">
      <c r="A307" s="23" t="s">
        <v>123</v>
      </c>
      <c r="B307" s="23" t="s">
        <v>665</v>
      </c>
      <c r="C307" s="23" t="s">
        <v>726</v>
      </c>
      <c r="D307" s="23" t="s">
        <v>727</v>
      </c>
      <c r="E307" s="23"/>
      <c r="F307" s="23">
        <v>2.9441000000000002</v>
      </c>
      <c r="G307" s="23">
        <v>0</v>
      </c>
      <c r="H307" s="23">
        <v>2.9441000000000002</v>
      </c>
      <c r="I307" s="23">
        <v>0</v>
      </c>
      <c r="J307" s="23">
        <v>0</v>
      </c>
      <c r="K307" s="23">
        <v>0</v>
      </c>
      <c r="L307" s="23"/>
      <c r="M307" s="23"/>
      <c r="N307" s="23">
        <v>2.4563999999999999</v>
      </c>
      <c r="O307" s="23">
        <v>3.5891999999999999</v>
      </c>
      <c r="P307" s="23"/>
      <c r="Q307" s="23">
        <v>0</v>
      </c>
      <c r="R307" s="23">
        <v>0</v>
      </c>
      <c r="S307" s="23">
        <v>0</v>
      </c>
      <c r="T307" s="23">
        <v>0</v>
      </c>
      <c r="U307" s="23">
        <v>0</v>
      </c>
      <c r="V307" s="23">
        <v>7.46E-2</v>
      </c>
      <c r="W307" s="23">
        <v>0</v>
      </c>
      <c r="X307" s="23">
        <v>0</v>
      </c>
      <c r="Y307" s="23">
        <v>0</v>
      </c>
    </row>
    <row r="308" spans="1:25" x14ac:dyDescent="0.25">
      <c r="A308" s="23" t="s">
        <v>123</v>
      </c>
      <c r="B308" s="23" t="s">
        <v>665</v>
      </c>
      <c r="C308" s="23" t="s">
        <v>728</v>
      </c>
      <c r="D308" s="23" t="s">
        <v>729</v>
      </c>
      <c r="E308" s="23"/>
      <c r="F308" s="23">
        <v>4.18</v>
      </c>
      <c r="G308" s="23">
        <v>0</v>
      </c>
      <c r="H308" s="23">
        <v>7.43</v>
      </c>
      <c r="I308" s="23">
        <v>0</v>
      </c>
      <c r="J308" s="23">
        <v>0</v>
      </c>
      <c r="K308" s="23">
        <v>0</v>
      </c>
      <c r="L308" s="23"/>
      <c r="M308" s="23"/>
      <c r="N308" s="23">
        <v>2.54</v>
      </c>
      <c r="O308" s="23">
        <v>3.54</v>
      </c>
      <c r="P308" s="23"/>
      <c r="Q308" s="23">
        <v>0</v>
      </c>
      <c r="R308" s="23">
        <v>0</v>
      </c>
      <c r="S308" s="23">
        <v>0</v>
      </c>
      <c r="T308" s="23">
        <v>0.45638000000000001</v>
      </c>
      <c r="U308" s="23">
        <v>0</v>
      </c>
      <c r="V308" s="23">
        <v>7.46E-2</v>
      </c>
      <c r="W308" s="23">
        <v>0</v>
      </c>
      <c r="X308" s="23">
        <v>0</v>
      </c>
      <c r="Y308" s="23">
        <v>0</v>
      </c>
    </row>
    <row r="309" spans="1:25" x14ac:dyDescent="0.25">
      <c r="A309" s="23" t="s">
        <v>123</v>
      </c>
      <c r="B309" s="23" t="s">
        <v>665</v>
      </c>
      <c r="C309" s="23" t="s">
        <v>730</v>
      </c>
      <c r="D309" s="23" t="s">
        <v>731</v>
      </c>
      <c r="E309" s="23"/>
      <c r="F309" s="23">
        <v>2.5649999999999999</v>
      </c>
      <c r="G309" s="23">
        <v>0</v>
      </c>
      <c r="H309" s="23">
        <v>2.5665010000000001</v>
      </c>
      <c r="I309" s="23">
        <v>0</v>
      </c>
      <c r="J309" s="23">
        <v>0</v>
      </c>
      <c r="K309" s="23">
        <v>0</v>
      </c>
      <c r="L309" s="23"/>
      <c r="M309" s="23"/>
      <c r="N309" s="23">
        <v>2.65</v>
      </c>
      <c r="O309" s="23">
        <v>0</v>
      </c>
      <c r="P309" s="23"/>
      <c r="Q309" s="23">
        <v>0</v>
      </c>
      <c r="R309" s="23">
        <v>0</v>
      </c>
      <c r="S309" s="23">
        <v>0</v>
      </c>
      <c r="T309" s="23">
        <v>0.21489800000000001</v>
      </c>
      <c r="U309" s="23">
        <v>0</v>
      </c>
      <c r="V309" s="23">
        <v>7.46E-2</v>
      </c>
      <c r="W309" s="23">
        <v>0</v>
      </c>
      <c r="X309" s="23">
        <v>0</v>
      </c>
      <c r="Y309" s="23">
        <v>0</v>
      </c>
    </row>
    <row r="310" spans="1:25" x14ac:dyDescent="0.25">
      <c r="A310" s="23" t="s">
        <v>123</v>
      </c>
      <c r="B310" s="23" t="s">
        <v>665</v>
      </c>
      <c r="C310" s="23" t="s">
        <v>732</v>
      </c>
      <c r="D310" s="23" t="s">
        <v>733</v>
      </c>
      <c r="E310" s="23"/>
      <c r="F310" s="23">
        <v>7.5369000000000002</v>
      </c>
      <c r="G310" s="23">
        <v>0</v>
      </c>
      <c r="H310" s="23">
        <v>13.6145</v>
      </c>
      <c r="I310" s="23">
        <v>0</v>
      </c>
      <c r="J310" s="23">
        <v>0</v>
      </c>
      <c r="K310" s="23">
        <v>0</v>
      </c>
      <c r="L310" s="23"/>
      <c r="M310" s="23"/>
      <c r="N310" s="23">
        <v>2.4981</v>
      </c>
      <c r="O310" s="23">
        <v>3.3277000000000001</v>
      </c>
      <c r="P310" s="23"/>
      <c r="Q310" s="23">
        <v>0</v>
      </c>
      <c r="R310" s="23">
        <v>0</v>
      </c>
      <c r="S310" s="23">
        <v>0</v>
      </c>
      <c r="T310" s="23">
        <v>0.21099999999999999</v>
      </c>
      <c r="U310" s="23">
        <v>0</v>
      </c>
      <c r="V310" s="23">
        <v>7.46E-2</v>
      </c>
      <c r="W310" s="23">
        <v>0</v>
      </c>
      <c r="X310" s="23">
        <v>0</v>
      </c>
      <c r="Y310" s="23">
        <v>0</v>
      </c>
    </row>
    <row r="311" spans="1:25" x14ac:dyDescent="0.25">
      <c r="A311" s="23" t="s">
        <v>123</v>
      </c>
      <c r="B311" s="23" t="s">
        <v>665</v>
      </c>
      <c r="C311" s="23" t="s">
        <v>734</v>
      </c>
      <c r="D311" s="23" t="s">
        <v>735</v>
      </c>
      <c r="E311" s="23"/>
      <c r="F311" s="23">
        <v>2.7324999999999999</v>
      </c>
      <c r="G311" s="23">
        <v>0</v>
      </c>
      <c r="H311" s="23">
        <v>5.7324999999999999</v>
      </c>
      <c r="I311" s="23">
        <v>0</v>
      </c>
      <c r="J311" s="23">
        <v>0</v>
      </c>
      <c r="K311" s="23">
        <v>0</v>
      </c>
      <c r="L311" s="23"/>
      <c r="M311" s="23"/>
      <c r="N311" s="23">
        <v>2.5118999999999998</v>
      </c>
      <c r="O311" s="23">
        <v>3.7782</v>
      </c>
      <c r="P311" s="23"/>
      <c r="Q311" s="23">
        <v>0</v>
      </c>
      <c r="R311" s="23">
        <v>0</v>
      </c>
      <c r="S311" s="23">
        <v>0</v>
      </c>
      <c r="T311" s="23">
        <v>0</v>
      </c>
      <c r="U311" s="23">
        <v>0</v>
      </c>
      <c r="V311" s="23">
        <v>7.46E-2</v>
      </c>
      <c r="W311" s="23">
        <v>0</v>
      </c>
      <c r="X311" s="23">
        <v>0</v>
      </c>
      <c r="Y311" s="23">
        <v>0</v>
      </c>
    </row>
    <row r="312" spans="1:25" x14ac:dyDescent="0.25">
      <c r="A312" s="23" t="s">
        <v>123</v>
      </c>
      <c r="B312" s="23" t="s">
        <v>665</v>
      </c>
      <c r="C312" s="23" t="s">
        <v>736</v>
      </c>
      <c r="D312" s="23" t="s">
        <v>737</v>
      </c>
      <c r="E312" s="23"/>
      <c r="F312" s="23">
        <v>2.19</v>
      </c>
      <c r="G312" s="23">
        <v>0</v>
      </c>
      <c r="H312" s="23">
        <v>2.19</v>
      </c>
      <c r="I312" s="23">
        <v>0</v>
      </c>
      <c r="J312" s="23">
        <v>0</v>
      </c>
      <c r="K312" s="23">
        <v>0</v>
      </c>
      <c r="L312" s="23"/>
      <c r="M312" s="23"/>
      <c r="N312" s="23">
        <v>2.5</v>
      </c>
      <c r="O312" s="23">
        <v>3.6</v>
      </c>
      <c r="P312" s="23"/>
      <c r="Q312" s="23">
        <v>0</v>
      </c>
      <c r="R312" s="23">
        <v>0</v>
      </c>
      <c r="S312" s="23">
        <v>0</v>
      </c>
      <c r="T312" s="23">
        <v>0</v>
      </c>
      <c r="U312" s="23">
        <v>0</v>
      </c>
      <c r="V312" s="23">
        <v>7.46E-2</v>
      </c>
      <c r="W312" s="23">
        <v>0</v>
      </c>
      <c r="X312" s="23">
        <v>0</v>
      </c>
      <c r="Y312" s="23">
        <v>0</v>
      </c>
    </row>
    <row r="313" spans="1:25" x14ac:dyDescent="0.25">
      <c r="A313" s="23" t="s">
        <v>123</v>
      </c>
      <c r="B313" s="23" t="s">
        <v>665</v>
      </c>
      <c r="C313" s="23" t="s">
        <v>738</v>
      </c>
      <c r="D313" s="23" t="s">
        <v>739</v>
      </c>
      <c r="E313" s="23"/>
      <c r="F313" s="23">
        <v>4.6148480000000003</v>
      </c>
      <c r="G313" s="23">
        <v>0</v>
      </c>
      <c r="H313" s="23">
        <v>4.6148480000000003</v>
      </c>
      <c r="I313" s="23">
        <v>0</v>
      </c>
      <c r="J313" s="23">
        <v>0</v>
      </c>
      <c r="K313" s="23">
        <v>0</v>
      </c>
      <c r="L313" s="23"/>
      <c r="M313" s="23"/>
      <c r="N313" s="23">
        <v>2.3729650000000002</v>
      </c>
      <c r="O313" s="23">
        <v>3.107164</v>
      </c>
      <c r="P313" s="23"/>
      <c r="Q313" s="23">
        <v>0</v>
      </c>
      <c r="R313" s="23">
        <v>0</v>
      </c>
      <c r="S313" s="23">
        <v>0</v>
      </c>
      <c r="T313" s="23">
        <v>0.20020399999999999</v>
      </c>
      <c r="U313" s="23">
        <v>0</v>
      </c>
      <c r="V313" s="23">
        <v>7.46E-2</v>
      </c>
      <c r="W313" s="23">
        <v>0</v>
      </c>
      <c r="X313" s="23">
        <v>0</v>
      </c>
      <c r="Y313" s="23">
        <v>0</v>
      </c>
    </row>
    <row r="314" spans="1:25" x14ac:dyDescent="0.25">
      <c r="A314" s="23" t="s">
        <v>123</v>
      </c>
      <c r="B314" s="23" t="s">
        <v>665</v>
      </c>
      <c r="C314" s="23" t="s">
        <v>740</v>
      </c>
      <c r="D314" s="23" t="s">
        <v>741</v>
      </c>
      <c r="E314" s="23"/>
      <c r="F314" s="23">
        <v>3.0446</v>
      </c>
      <c r="G314" s="23">
        <v>0</v>
      </c>
      <c r="H314" s="23">
        <v>3.0446</v>
      </c>
      <c r="I314" s="23">
        <v>0</v>
      </c>
      <c r="J314" s="23">
        <v>0</v>
      </c>
      <c r="K314" s="23">
        <v>0</v>
      </c>
      <c r="L314" s="23"/>
      <c r="M314" s="23"/>
      <c r="N314" s="23">
        <v>2.4257</v>
      </c>
      <c r="O314" s="23">
        <v>2.4257</v>
      </c>
      <c r="P314" s="23"/>
      <c r="Q314" s="23">
        <v>0</v>
      </c>
      <c r="R314" s="23">
        <v>0</v>
      </c>
      <c r="S314" s="23">
        <v>0</v>
      </c>
      <c r="T314" s="23">
        <v>0.11890000000000001</v>
      </c>
      <c r="U314" s="23">
        <v>0</v>
      </c>
      <c r="V314" s="23">
        <v>7.46E-2</v>
      </c>
      <c r="W314" s="23">
        <v>0</v>
      </c>
      <c r="X314" s="23">
        <v>0</v>
      </c>
      <c r="Y314" s="23">
        <v>0</v>
      </c>
    </row>
    <row r="315" spans="1:25" x14ac:dyDescent="0.25">
      <c r="A315" s="23" t="s">
        <v>123</v>
      </c>
      <c r="B315" s="23" t="s">
        <v>665</v>
      </c>
      <c r="C315" s="23" t="s">
        <v>742</v>
      </c>
      <c r="D315" s="23" t="s">
        <v>743</v>
      </c>
      <c r="E315" s="23"/>
      <c r="F315" s="23">
        <v>9.2524610000000003</v>
      </c>
      <c r="G315" s="23">
        <v>0</v>
      </c>
      <c r="H315" s="23">
        <v>19.670000000000002</v>
      </c>
      <c r="I315" s="23">
        <v>0</v>
      </c>
      <c r="J315" s="23">
        <v>0</v>
      </c>
      <c r="K315" s="23">
        <v>0</v>
      </c>
      <c r="L315" s="23"/>
      <c r="M315" s="23"/>
      <c r="N315" s="23">
        <v>2.6065580000000002</v>
      </c>
      <c r="O315" s="23">
        <v>3.5153889999999999</v>
      </c>
      <c r="P315" s="23"/>
      <c r="Q315" s="23">
        <v>0</v>
      </c>
      <c r="R315" s="23">
        <v>0</v>
      </c>
      <c r="S315" s="23">
        <v>0</v>
      </c>
      <c r="T315" s="23">
        <v>0.220273</v>
      </c>
      <c r="U315" s="23">
        <v>0</v>
      </c>
      <c r="V315" s="23">
        <v>7.46E-2</v>
      </c>
      <c r="W315" s="23">
        <v>0</v>
      </c>
      <c r="X315" s="23">
        <v>0</v>
      </c>
      <c r="Y315" s="23">
        <v>0</v>
      </c>
    </row>
    <row r="316" spans="1:25" x14ac:dyDescent="0.25">
      <c r="A316" s="23" t="s">
        <v>123</v>
      </c>
      <c r="B316" s="23" t="s">
        <v>665</v>
      </c>
      <c r="C316" s="23" t="s">
        <v>744</v>
      </c>
      <c r="D316" s="23" t="s">
        <v>745</v>
      </c>
      <c r="E316" s="23"/>
      <c r="F316" s="23">
        <v>2.3957999999999999</v>
      </c>
      <c r="G316" s="23">
        <v>0</v>
      </c>
      <c r="H316" s="23">
        <v>2.3957999999999999</v>
      </c>
      <c r="I316" s="23">
        <v>0</v>
      </c>
      <c r="J316" s="23">
        <v>0</v>
      </c>
      <c r="K316" s="23">
        <v>0</v>
      </c>
      <c r="L316" s="23"/>
      <c r="M316" s="23"/>
      <c r="N316" s="23">
        <v>2.3887</v>
      </c>
      <c r="O316" s="23">
        <v>3.5057999999999998</v>
      </c>
      <c r="P316" s="23"/>
      <c r="Q316" s="23">
        <v>0</v>
      </c>
      <c r="R316" s="23">
        <v>0</v>
      </c>
      <c r="S316" s="23">
        <v>0</v>
      </c>
      <c r="T316" s="23">
        <v>0</v>
      </c>
      <c r="U316" s="23">
        <v>0</v>
      </c>
      <c r="V316" s="23">
        <v>7.46E-2</v>
      </c>
      <c r="W316" s="23">
        <v>0</v>
      </c>
      <c r="X316" s="23">
        <v>0</v>
      </c>
      <c r="Y316" s="23">
        <v>0</v>
      </c>
    </row>
    <row r="317" spans="1:25" x14ac:dyDescent="0.25">
      <c r="A317" s="23" t="s">
        <v>123</v>
      </c>
      <c r="B317" s="23" t="s">
        <v>665</v>
      </c>
      <c r="C317" s="23" t="s">
        <v>746</v>
      </c>
      <c r="D317" s="23" t="s">
        <v>747</v>
      </c>
      <c r="E317" s="23"/>
      <c r="F317" s="23">
        <v>3.44</v>
      </c>
      <c r="G317" s="23">
        <v>0</v>
      </c>
      <c r="H317" s="23">
        <v>3.44</v>
      </c>
      <c r="I317" s="23">
        <v>0</v>
      </c>
      <c r="J317" s="23">
        <v>0</v>
      </c>
      <c r="K317" s="23">
        <v>0</v>
      </c>
      <c r="L317" s="23"/>
      <c r="M317" s="23"/>
      <c r="N317" s="23">
        <v>2.41</v>
      </c>
      <c r="O317" s="23">
        <v>3.39</v>
      </c>
      <c r="P317" s="23"/>
      <c r="Q317" s="23">
        <v>0</v>
      </c>
      <c r="R317" s="23">
        <v>0</v>
      </c>
      <c r="S317" s="23">
        <v>0</v>
      </c>
      <c r="T317" s="23">
        <v>0</v>
      </c>
      <c r="U317" s="23">
        <v>0</v>
      </c>
      <c r="V317" s="23">
        <v>7.46E-2</v>
      </c>
      <c r="W317" s="23">
        <v>0</v>
      </c>
      <c r="X317" s="23">
        <v>0</v>
      </c>
      <c r="Y317" s="23">
        <v>0</v>
      </c>
    </row>
    <row r="318" spans="1:25" x14ac:dyDescent="0.25">
      <c r="A318" s="23" t="s">
        <v>123</v>
      </c>
      <c r="B318" s="23" t="s">
        <v>665</v>
      </c>
      <c r="C318" s="23" t="s">
        <v>748</v>
      </c>
      <c r="D318" s="23" t="s">
        <v>749</v>
      </c>
      <c r="E318" s="23"/>
      <c r="F318" s="23">
        <v>7.3941179999999997</v>
      </c>
      <c r="G318" s="23">
        <v>7.3941179999999997</v>
      </c>
      <c r="H318" s="23">
        <v>14.788235999999999</v>
      </c>
      <c r="I318" s="23">
        <v>0</v>
      </c>
      <c r="J318" s="23">
        <v>0</v>
      </c>
      <c r="K318" s="23">
        <v>0</v>
      </c>
      <c r="L318" s="23"/>
      <c r="M318" s="23"/>
      <c r="N318" s="23">
        <v>2.4647920000000001</v>
      </c>
      <c r="O318" s="23">
        <v>1.7049339999999999</v>
      </c>
      <c r="P318" s="23"/>
      <c r="Q318" s="23">
        <v>0</v>
      </c>
      <c r="R318" s="23">
        <v>0</v>
      </c>
      <c r="S318" s="23">
        <v>0</v>
      </c>
      <c r="T318" s="23">
        <v>0.20732300000000001</v>
      </c>
      <c r="U318" s="23">
        <v>0</v>
      </c>
      <c r="V318" s="23">
        <v>7.46E-2</v>
      </c>
      <c r="W318" s="23">
        <v>0</v>
      </c>
      <c r="X318" s="23">
        <v>0</v>
      </c>
      <c r="Y318" s="23">
        <v>0</v>
      </c>
    </row>
    <row r="319" spans="1:25" x14ac:dyDescent="0.25">
      <c r="A319" s="23" t="s">
        <v>123</v>
      </c>
      <c r="B319" s="23" t="s">
        <v>665</v>
      </c>
      <c r="C319" s="23" t="s">
        <v>750</v>
      </c>
      <c r="D319" s="23" t="s">
        <v>751</v>
      </c>
      <c r="E319" s="23"/>
      <c r="F319" s="23">
        <v>2.6261999999999999</v>
      </c>
      <c r="G319" s="23">
        <v>0</v>
      </c>
      <c r="H319" s="23">
        <v>2.6261999999999999</v>
      </c>
      <c r="I319" s="23">
        <v>0</v>
      </c>
      <c r="J319" s="23">
        <v>0</v>
      </c>
      <c r="K319" s="23">
        <v>0</v>
      </c>
      <c r="L319" s="23"/>
      <c r="M319" s="23"/>
      <c r="N319" s="23">
        <v>2.4661</v>
      </c>
      <c r="O319" s="23">
        <v>3.5794999999999999</v>
      </c>
      <c r="P319" s="23"/>
      <c r="Q319" s="23">
        <v>0</v>
      </c>
      <c r="R319" s="23">
        <v>0</v>
      </c>
      <c r="S319" s="23">
        <v>0</v>
      </c>
      <c r="T319" s="23">
        <v>0.12470000000000001</v>
      </c>
      <c r="U319" s="23">
        <v>0</v>
      </c>
      <c r="V319" s="23">
        <v>7.46E-2</v>
      </c>
      <c r="W319" s="23">
        <v>0</v>
      </c>
      <c r="X319" s="23">
        <v>0</v>
      </c>
      <c r="Y319" s="23">
        <v>0</v>
      </c>
    </row>
    <row r="320" spans="1:25" x14ac:dyDescent="0.25">
      <c r="A320" s="23" t="s">
        <v>123</v>
      </c>
      <c r="B320" s="23" t="s">
        <v>665</v>
      </c>
      <c r="C320" s="23" t="s">
        <v>752</v>
      </c>
      <c r="D320" s="23" t="s">
        <v>753</v>
      </c>
      <c r="E320" s="23"/>
      <c r="F320" s="23">
        <v>5.7826000000000004</v>
      </c>
      <c r="G320" s="23">
        <v>0</v>
      </c>
      <c r="H320" s="23">
        <v>0</v>
      </c>
      <c r="I320" s="23">
        <v>0</v>
      </c>
      <c r="J320" s="23">
        <v>5.5065</v>
      </c>
      <c r="K320" s="23">
        <v>0</v>
      </c>
      <c r="L320" s="23"/>
      <c r="M320" s="23"/>
      <c r="N320" s="23">
        <v>2.71</v>
      </c>
      <c r="O320" s="23">
        <v>17.100000000000001</v>
      </c>
      <c r="P320" s="23"/>
      <c r="Q320" s="23">
        <v>0</v>
      </c>
      <c r="R320" s="23">
        <v>0</v>
      </c>
      <c r="S320" s="23">
        <v>0</v>
      </c>
      <c r="T320" s="23">
        <v>0.23200000000000001</v>
      </c>
      <c r="U320" s="23">
        <v>0</v>
      </c>
      <c r="V320" s="23">
        <v>7.46E-2</v>
      </c>
      <c r="W320" s="23">
        <v>0</v>
      </c>
      <c r="X320" s="23">
        <v>0</v>
      </c>
      <c r="Y320" s="23">
        <v>0</v>
      </c>
    </row>
    <row r="321" spans="1:25" x14ac:dyDescent="0.25">
      <c r="A321" s="23" t="s">
        <v>123</v>
      </c>
      <c r="B321" s="23" t="s">
        <v>665</v>
      </c>
      <c r="C321" s="23" t="s">
        <v>754</v>
      </c>
      <c r="D321" s="23" t="s">
        <v>755</v>
      </c>
      <c r="E321" s="23"/>
      <c r="F321" s="23">
        <v>6.4132999999999996</v>
      </c>
      <c r="G321" s="23">
        <v>0</v>
      </c>
      <c r="H321" s="23">
        <v>0</v>
      </c>
      <c r="I321" s="23">
        <v>0</v>
      </c>
      <c r="J321" s="23">
        <v>0</v>
      </c>
      <c r="K321" s="23">
        <v>0</v>
      </c>
      <c r="L321" s="23"/>
      <c r="M321" s="23"/>
      <c r="N321" s="23">
        <v>2.3464</v>
      </c>
      <c r="O321" s="23">
        <v>2.8683000000000001</v>
      </c>
      <c r="P321" s="23"/>
      <c r="Q321" s="23">
        <v>0</v>
      </c>
      <c r="R321" s="23">
        <v>0</v>
      </c>
      <c r="S321" s="23">
        <v>0</v>
      </c>
      <c r="T321" s="23">
        <v>0.19819999999999999</v>
      </c>
      <c r="U321" s="23">
        <v>0</v>
      </c>
      <c r="V321" s="23">
        <v>7.46E-2</v>
      </c>
      <c r="W321" s="23">
        <v>0</v>
      </c>
      <c r="X321" s="23">
        <v>0</v>
      </c>
      <c r="Y321" s="23">
        <v>0</v>
      </c>
    </row>
    <row r="322" spans="1:25" x14ac:dyDescent="0.25">
      <c r="A322" s="23" t="s">
        <v>123</v>
      </c>
      <c r="B322" s="23" t="s">
        <v>665</v>
      </c>
      <c r="C322" s="23" t="s">
        <v>756</v>
      </c>
      <c r="D322" s="23" t="s">
        <v>757</v>
      </c>
      <c r="E322" s="23"/>
      <c r="F322" s="23">
        <v>3.0036999999999998</v>
      </c>
      <c r="G322" s="23">
        <v>0</v>
      </c>
      <c r="H322" s="23">
        <v>0</v>
      </c>
      <c r="I322" s="23">
        <v>0</v>
      </c>
      <c r="J322" s="23">
        <v>0</v>
      </c>
      <c r="K322" s="23">
        <v>0</v>
      </c>
      <c r="L322" s="23"/>
      <c r="M322" s="23"/>
      <c r="N322" s="23">
        <v>2.2999999999999998</v>
      </c>
      <c r="O322" s="23">
        <v>3.3</v>
      </c>
      <c r="P322" s="23"/>
      <c r="Q322" s="23">
        <v>2.2999999999999998</v>
      </c>
      <c r="R322" s="23">
        <v>0</v>
      </c>
      <c r="S322" s="23">
        <v>0</v>
      </c>
      <c r="T322" s="23">
        <v>0</v>
      </c>
      <c r="U322" s="23">
        <v>0</v>
      </c>
      <c r="V322" s="23">
        <v>7.46E-2</v>
      </c>
      <c r="W322" s="23">
        <v>0</v>
      </c>
      <c r="X322" s="23">
        <v>0</v>
      </c>
      <c r="Y322" s="23">
        <v>0</v>
      </c>
    </row>
    <row r="323" spans="1:25" x14ac:dyDescent="0.25">
      <c r="A323" s="23" t="s">
        <v>123</v>
      </c>
      <c r="B323" s="23" t="s">
        <v>665</v>
      </c>
      <c r="C323" s="23" t="s">
        <v>758</v>
      </c>
      <c r="D323" s="23" t="s">
        <v>759</v>
      </c>
      <c r="E323" s="23"/>
      <c r="F323" s="23">
        <v>2.0910000000000002</v>
      </c>
      <c r="G323" s="23">
        <v>0</v>
      </c>
      <c r="H323" s="23">
        <v>2.0910000000000002</v>
      </c>
      <c r="I323" s="23">
        <v>0</v>
      </c>
      <c r="J323" s="23">
        <v>0</v>
      </c>
      <c r="K323" s="23">
        <v>0</v>
      </c>
      <c r="L323" s="23"/>
      <c r="M323" s="23"/>
      <c r="N323" s="23">
        <v>2.5870000000000002</v>
      </c>
      <c r="O323" s="23">
        <v>3.54</v>
      </c>
      <c r="P323" s="23"/>
      <c r="Q323" s="23">
        <v>0</v>
      </c>
      <c r="R323" s="23">
        <v>0</v>
      </c>
      <c r="S323" s="23">
        <v>0</v>
      </c>
      <c r="T323" s="23">
        <v>0.127</v>
      </c>
      <c r="U323" s="23">
        <v>0</v>
      </c>
      <c r="V323" s="23">
        <v>7.46E-2</v>
      </c>
      <c r="W323" s="23">
        <v>0</v>
      </c>
      <c r="X323" s="23">
        <v>0</v>
      </c>
      <c r="Y323" s="23">
        <v>0</v>
      </c>
    </row>
    <row r="324" spans="1:25" x14ac:dyDescent="0.25">
      <c r="A324" s="23" t="s">
        <v>123</v>
      </c>
      <c r="B324" s="23" t="s">
        <v>665</v>
      </c>
      <c r="C324" s="23" t="s">
        <v>760</v>
      </c>
      <c r="D324" s="23" t="s">
        <v>761</v>
      </c>
      <c r="E324" s="23"/>
      <c r="F324" s="23">
        <v>4.5407039999999999</v>
      </c>
      <c r="G324" s="23">
        <v>0</v>
      </c>
      <c r="H324" s="23">
        <v>11.956378000000001</v>
      </c>
      <c r="I324" s="23">
        <v>0</v>
      </c>
      <c r="J324" s="23">
        <v>0</v>
      </c>
      <c r="K324" s="23">
        <v>0</v>
      </c>
      <c r="L324" s="23"/>
      <c r="M324" s="23"/>
      <c r="N324" s="23">
        <v>0.21504100000000001</v>
      </c>
      <c r="O324" s="23">
        <v>3.4513820000000002</v>
      </c>
      <c r="P324" s="23"/>
      <c r="Q324" s="23">
        <v>0</v>
      </c>
      <c r="R324" s="23">
        <v>0</v>
      </c>
      <c r="S324" s="23">
        <v>0</v>
      </c>
      <c r="T324" s="23">
        <v>0.21504100000000001</v>
      </c>
      <c r="U324" s="23">
        <v>0</v>
      </c>
      <c r="V324" s="23">
        <v>7.46E-2</v>
      </c>
      <c r="W324" s="23">
        <v>0</v>
      </c>
      <c r="X324" s="23">
        <v>0</v>
      </c>
      <c r="Y324" s="23">
        <v>0</v>
      </c>
    </row>
    <row r="325" spans="1:25" x14ac:dyDescent="0.25">
      <c r="A325" s="23" t="s">
        <v>123</v>
      </c>
      <c r="B325" s="23" t="s">
        <v>665</v>
      </c>
      <c r="C325" s="23" t="s">
        <v>762</v>
      </c>
      <c r="D325" s="23" t="s">
        <v>763</v>
      </c>
      <c r="E325" s="23"/>
      <c r="F325" s="23">
        <v>3.6452</v>
      </c>
      <c r="G325" s="23">
        <v>0</v>
      </c>
      <c r="H325" s="23">
        <v>3.6452</v>
      </c>
      <c r="I325" s="23">
        <v>0</v>
      </c>
      <c r="J325" s="23">
        <v>0</v>
      </c>
      <c r="K325" s="23">
        <v>0</v>
      </c>
      <c r="L325" s="23"/>
      <c r="M325" s="23"/>
      <c r="N325" s="23">
        <v>2.5676999999999999</v>
      </c>
      <c r="O325" s="23">
        <v>3.7042999999999999</v>
      </c>
      <c r="P325" s="23"/>
      <c r="Q325" s="23">
        <v>0</v>
      </c>
      <c r="R325" s="23">
        <v>0</v>
      </c>
      <c r="S325" s="23">
        <v>0</v>
      </c>
      <c r="T325" s="23">
        <v>0.1236</v>
      </c>
      <c r="U325" s="23">
        <v>0</v>
      </c>
      <c r="V325" s="23">
        <v>7.46E-2</v>
      </c>
      <c r="W325" s="23">
        <v>0</v>
      </c>
      <c r="X325" s="23">
        <v>0</v>
      </c>
      <c r="Y325" s="23">
        <v>0</v>
      </c>
    </row>
    <row r="326" spans="1:25" x14ac:dyDescent="0.25">
      <c r="A326" s="23" t="s">
        <v>123</v>
      </c>
      <c r="B326" s="23" t="s">
        <v>665</v>
      </c>
      <c r="C326" s="23" t="s">
        <v>764</v>
      </c>
      <c r="D326" s="23" t="s">
        <v>765</v>
      </c>
      <c r="E326" s="23"/>
      <c r="F326" s="23">
        <v>2.9767999999999999</v>
      </c>
      <c r="G326" s="23">
        <v>0</v>
      </c>
      <c r="H326" s="23">
        <v>5.9629000000000003</v>
      </c>
      <c r="I326" s="23">
        <v>0</v>
      </c>
      <c r="J326" s="23">
        <v>0</v>
      </c>
      <c r="K326" s="23">
        <v>0</v>
      </c>
      <c r="L326" s="23"/>
      <c r="M326" s="23"/>
      <c r="N326" s="23">
        <v>2.52</v>
      </c>
      <c r="O326" s="23">
        <v>3.74</v>
      </c>
      <c r="P326" s="23"/>
      <c r="Q326" s="23">
        <v>0</v>
      </c>
      <c r="R326" s="23">
        <v>0</v>
      </c>
      <c r="S326" s="23">
        <v>0</v>
      </c>
      <c r="T326" s="23">
        <v>0.45500000000000002</v>
      </c>
      <c r="U326" s="23">
        <v>0</v>
      </c>
      <c r="V326" s="23">
        <v>0</v>
      </c>
      <c r="W326" s="23">
        <v>0</v>
      </c>
      <c r="X326" s="23">
        <v>0</v>
      </c>
      <c r="Y326" s="23">
        <v>0</v>
      </c>
    </row>
    <row r="327" spans="1:25" x14ac:dyDescent="0.25">
      <c r="A327" s="23" t="s">
        <v>123</v>
      </c>
      <c r="B327" s="23" t="s">
        <v>665</v>
      </c>
      <c r="C327" s="23" t="s">
        <v>766</v>
      </c>
      <c r="D327" s="23" t="s">
        <v>767</v>
      </c>
      <c r="E327" s="23"/>
      <c r="F327" s="23">
        <v>5.3560400000000001</v>
      </c>
      <c r="G327" s="23">
        <v>0</v>
      </c>
      <c r="H327" s="23">
        <v>15.852639999999999</v>
      </c>
      <c r="I327" s="23">
        <v>0</v>
      </c>
      <c r="J327" s="23">
        <v>0</v>
      </c>
      <c r="K327" s="23">
        <v>0</v>
      </c>
      <c r="L327" s="23"/>
      <c r="M327" s="23"/>
      <c r="N327" s="23">
        <v>2.4353099999999999</v>
      </c>
      <c r="O327" s="23">
        <v>3.48847</v>
      </c>
      <c r="P327" s="23"/>
      <c r="Q327" s="23">
        <v>0</v>
      </c>
      <c r="R327" s="23">
        <v>0</v>
      </c>
      <c r="S327" s="23">
        <v>0</v>
      </c>
      <c r="T327" s="23">
        <v>0.21601999999999999</v>
      </c>
      <c r="U327" s="23">
        <v>0</v>
      </c>
      <c r="V327" s="23">
        <v>7.46E-2</v>
      </c>
      <c r="W327" s="23">
        <v>0</v>
      </c>
      <c r="X327" s="23">
        <v>0</v>
      </c>
      <c r="Y327" s="23">
        <v>0</v>
      </c>
    </row>
    <row r="328" spans="1:25" x14ac:dyDescent="0.25">
      <c r="A328" s="23" t="s">
        <v>123</v>
      </c>
      <c r="B328" s="23" t="s">
        <v>768</v>
      </c>
      <c r="C328" s="23" t="s">
        <v>1114</v>
      </c>
      <c r="D328" s="23" t="s">
        <v>1115</v>
      </c>
      <c r="E328" s="23"/>
      <c r="F328" s="23">
        <v>1.2070000000000001</v>
      </c>
      <c r="G328" s="23">
        <v>0</v>
      </c>
      <c r="H328" s="23">
        <v>5.9252000000000002</v>
      </c>
      <c r="I328" s="23">
        <v>0</v>
      </c>
      <c r="J328" s="23">
        <v>0</v>
      </c>
      <c r="K328" s="23">
        <v>0</v>
      </c>
      <c r="L328" s="23"/>
      <c r="M328" s="23"/>
      <c r="N328" s="23">
        <v>2.4346999999999999</v>
      </c>
      <c r="O328" s="23">
        <v>3.2744</v>
      </c>
      <c r="P328" s="23"/>
      <c r="Q328" s="23">
        <v>0</v>
      </c>
      <c r="R328" s="23">
        <v>0</v>
      </c>
      <c r="S328" s="23">
        <v>0</v>
      </c>
      <c r="T328" s="23">
        <v>0</v>
      </c>
      <c r="U328" s="23">
        <v>0</v>
      </c>
      <c r="V328" s="23">
        <v>7.46E-2</v>
      </c>
      <c r="W328" s="23">
        <v>0</v>
      </c>
      <c r="X328" s="23">
        <v>0</v>
      </c>
      <c r="Y328" s="23">
        <v>0</v>
      </c>
    </row>
    <row r="329" spans="1:25" x14ac:dyDescent="0.25">
      <c r="A329" s="23" t="s">
        <v>123</v>
      </c>
      <c r="B329" s="23" t="s">
        <v>768</v>
      </c>
      <c r="C329" s="23" t="s">
        <v>1116</v>
      </c>
      <c r="D329" s="23" t="s">
        <v>1117</v>
      </c>
      <c r="E329" s="23"/>
      <c r="F329" s="23">
        <v>1</v>
      </c>
      <c r="G329" s="23">
        <v>0</v>
      </c>
      <c r="H329" s="23">
        <v>4.5543100000000001</v>
      </c>
      <c r="I329" s="23">
        <v>0</v>
      </c>
      <c r="J329" s="23">
        <v>0</v>
      </c>
      <c r="K329" s="23">
        <v>0</v>
      </c>
      <c r="L329" s="23"/>
      <c r="M329" s="23"/>
      <c r="N329" s="23">
        <v>2.3081299999999998</v>
      </c>
      <c r="O329" s="23">
        <v>3.0558200000000002</v>
      </c>
      <c r="P329" s="23"/>
      <c r="Q329" s="23">
        <v>0</v>
      </c>
      <c r="R329" s="23">
        <v>0</v>
      </c>
      <c r="S329" s="23">
        <v>0</v>
      </c>
      <c r="T329" s="23">
        <v>0.13255</v>
      </c>
      <c r="U329" s="23">
        <v>0</v>
      </c>
      <c r="V329" s="23">
        <v>7.46E-2</v>
      </c>
      <c r="W329" s="23">
        <v>0</v>
      </c>
      <c r="X329" s="23">
        <v>0</v>
      </c>
      <c r="Y329" s="23">
        <v>0</v>
      </c>
    </row>
    <row r="330" spans="1:25" x14ac:dyDescent="0.25">
      <c r="A330" s="23" t="s">
        <v>123</v>
      </c>
      <c r="B330" s="23" t="s">
        <v>768</v>
      </c>
      <c r="C330" s="23" t="s">
        <v>769</v>
      </c>
      <c r="D330" s="23" t="s">
        <v>770</v>
      </c>
      <c r="E330" s="23"/>
      <c r="F330" s="23">
        <v>0.35991000000000001</v>
      </c>
      <c r="G330" s="23">
        <v>0</v>
      </c>
      <c r="H330" s="23">
        <v>0.35991000000000001</v>
      </c>
      <c r="I330" s="23">
        <v>0</v>
      </c>
      <c r="J330" s="23">
        <v>0</v>
      </c>
      <c r="K330" s="23">
        <v>0</v>
      </c>
      <c r="L330" s="23"/>
      <c r="M330" s="23"/>
      <c r="N330" s="23">
        <v>2.4188800000000001</v>
      </c>
      <c r="O330" s="23">
        <v>3.48177</v>
      </c>
      <c r="P330" s="23"/>
      <c r="Q330" s="23">
        <v>0</v>
      </c>
      <c r="R330" s="23">
        <v>0</v>
      </c>
      <c r="S330" s="23">
        <v>0</v>
      </c>
      <c r="T330" s="23">
        <v>0.12933</v>
      </c>
      <c r="U330" s="23">
        <v>0</v>
      </c>
      <c r="V330" s="23">
        <v>7.46E-2</v>
      </c>
      <c r="W330" s="23">
        <v>0</v>
      </c>
      <c r="X330" s="23">
        <v>0</v>
      </c>
      <c r="Y330" s="23">
        <v>0</v>
      </c>
    </row>
    <row r="331" spans="1:25" x14ac:dyDescent="0.25">
      <c r="A331" s="23" t="s">
        <v>123</v>
      </c>
      <c r="B331" s="23" t="s">
        <v>768</v>
      </c>
      <c r="C331" s="23" t="s">
        <v>771</v>
      </c>
      <c r="D331" s="23" t="s">
        <v>772</v>
      </c>
      <c r="E331" s="23"/>
      <c r="F331" s="23">
        <v>1.62137</v>
      </c>
      <c r="G331" s="23">
        <v>0</v>
      </c>
      <c r="H331" s="23">
        <v>1.62137</v>
      </c>
      <c r="I331" s="23">
        <v>0</v>
      </c>
      <c r="J331" s="23">
        <v>0</v>
      </c>
      <c r="K331" s="23">
        <v>0</v>
      </c>
      <c r="L331" s="23"/>
      <c r="M331" s="23"/>
      <c r="N331" s="23">
        <v>2.5249799999999998</v>
      </c>
      <c r="O331" s="23">
        <v>3.9297300000000002</v>
      </c>
      <c r="P331" s="23"/>
      <c r="Q331" s="23">
        <v>0</v>
      </c>
      <c r="R331" s="23">
        <v>0</v>
      </c>
      <c r="S331" s="23">
        <v>0</v>
      </c>
      <c r="T331" s="23">
        <v>0</v>
      </c>
      <c r="U331" s="23">
        <v>0</v>
      </c>
      <c r="V331" s="23">
        <v>7.46E-2</v>
      </c>
      <c r="W331" s="23">
        <v>0</v>
      </c>
      <c r="X331" s="23">
        <v>0</v>
      </c>
      <c r="Y331" s="23">
        <v>0</v>
      </c>
    </row>
    <row r="332" spans="1:25" x14ac:dyDescent="0.25">
      <c r="A332" s="23" t="s">
        <v>123</v>
      </c>
      <c r="B332" s="23" t="s">
        <v>768</v>
      </c>
      <c r="C332" s="23" t="s">
        <v>773</v>
      </c>
      <c r="D332" s="23" t="s">
        <v>774</v>
      </c>
      <c r="E332" s="23"/>
      <c r="F332" s="23">
        <v>9.8262300000000007</v>
      </c>
      <c r="G332" s="23">
        <v>0</v>
      </c>
      <c r="H332" s="23">
        <v>9.8262300000000007</v>
      </c>
      <c r="I332" s="23">
        <v>0</v>
      </c>
      <c r="J332" s="23">
        <v>0</v>
      </c>
      <c r="K332" s="23">
        <v>0</v>
      </c>
      <c r="L332" s="23"/>
      <c r="M332" s="23"/>
      <c r="N332" s="23">
        <v>2.56968</v>
      </c>
      <c r="O332" s="23">
        <v>3.6817500000000001</v>
      </c>
      <c r="P332" s="23"/>
      <c r="Q332" s="23">
        <v>0</v>
      </c>
      <c r="R332" s="23">
        <v>0</v>
      </c>
      <c r="S332" s="23">
        <v>0</v>
      </c>
      <c r="T332" s="23">
        <v>0</v>
      </c>
      <c r="U332" s="23">
        <v>0</v>
      </c>
      <c r="V332" s="23">
        <v>7.46E-2</v>
      </c>
      <c r="W332" s="23">
        <v>0</v>
      </c>
      <c r="X332" s="23">
        <v>0</v>
      </c>
      <c r="Y332" s="23">
        <v>0</v>
      </c>
    </row>
    <row r="333" spans="1:25" x14ac:dyDescent="0.25">
      <c r="A333" s="23" t="s">
        <v>123</v>
      </c>
      <c r="B333" s="23" t="s">
        <v>768</v>
      </c>
      <c r="C333" s="23" t="s">
        <v>777</v>
      </c>
      <c r="D333" s="23" t="s">
        <v>778</v>
      </c>
      <c r="E333" s="23"/>
      <c r="F333" s="23">
        <v>4.5265000000000004</v>
      </c>
      <c r="G333" s="23">
        <v>0</v>
      </c>
      <c r="H333" s="23">
        <v>7.7807000000000004</v>
      </c>
      <c r="I333" s="23">
        <v>0</v>
      </c>
      <c r="J333" s="23">
        <v>0</v>
      </c>
      <c r="K333" s="23">
        <v>0</v>
      </c>
      <c r="L333" s="23"/>
      <c r="M333" s="23"/>
      <c r="N333" s="23">
        <v>2.4211999999999998</v>
      </c>
      <c r="O333" s="23">
        <v>3.4592000000000001</v>
      </c>
      <c r="P333" s="23"/>
      <c r="Q333" s="23">
        <v>0</v>
      </c>
      <c r="R333" s="23">
        <v>0</v>
      </c>
      <c r="S333" s="23">
        <v>0</v>
      </c>
      <c r="T333" s="23">
        <v>0.192</v>
      </c>
      <c r="U333" s="23">
        <v>0</v>
      </c>
      <c r="V333" s="23">
        <v>7.46E-2</v>
      </c>
      <c r="W333" s="23">
        <v>0</v>
      </c>
      <c r="X333" s="23">
        <v>0</v>
      </c>
      <c r="Y333" s="23">
        <v>0</v>
      </c>
    </row>
    <row r="334" spans="1:25" x14ac:dyDescent="0.25">
      <c r="A334" s="23" t="s">
        <v>123</v>
      </c>
      <c r="B334" s="23" t="s">
        <v>779</v>
      </c>
      <c r="C334" s="23" t="s">
        <v>780</v>
      </c>
      <c r="D334" s="23" t="s">
        <v>781</v>
      </c>
      <c r="E334" s="23"/>
      <c r="F334" s="23">
        <v>6.6040000000000001</v>
      </c>
      <c r="G334" s="23">
        <v>9.3140000000000001</v>
      </c>
      <c r="H334" s="23">
        <v>14.634600000000001</v>
      </c>
      <c r="I334" s="23">
        <v>0</v>
      </c>
      <c r="J334" s="23">
        <v>10.9008</v>
      </c>
      <c r="K334" s="23">
        <v>0</v>
      </c>
      <c r="L334" s="23"/>
      <c r="M334" s="23"/>
      <c r="N334" s="23">
        <v>2.5977999999999999</v>
      </c>
      <c r="O334" s="23">
        <v>3.7338</v>
      </c>
      <c r="P334" s="23"/>
      <c r="Q334" s="23">
        <v>0</v>
      </c>
      <c r="R334" s="23">
        <v>0</v>
      </c>
      <c r="S334" s="23">
        <v>0</v>
      </c>
      <c r="T334" s="23">
        <v>0.47589999999999999</v>
      </c>
      <c r="U334" s="23">
        <v>0</v>
      </c>
      <c r="V334" s="23">
        <v>7.46E-2</v>
      </c>
      <c r="W334" s="23">
        <v>0</v>
      </c>
      <c r="X334" s="23">
        <v>0</v>
      </c>
      <c r="Y334" s="23">
        <v>0</v>
      </c>
    </row>
    <row r="335" spans="1:25" x14ac:dyDescent="0.25">
      <c r="A335" s="23"/>
      <c r="B335" s="23"/>
      <c r="C335" s="23"/>
      <c r="D335" s="23" t="s">
        <v>1373</v>
      </c>
      <c r="E335" s="23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68663-3C26-400D-83ED-C61037CE743F}">
  <dimension ref="A1:AI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5" width="15.7109375" customWidth="1"/>
  </cols>
  <sheetData>
    <row r="1" spans="1:35" ht="24" customHeight="1" x14ac:dyDescent="0.3">
      <c r="A1" s="4" t="str">
        <f>HYPERLINK("#'Index'!A1", "&lt;&lt; Index")</f>
        <v>&lt;&lt; Index</v>
      </c>
      <c r="B1" s="20" t="s">
        <v>1380</v>
      </c>
      <c r="D1" s="20" t="s">
        <v>1381</v>
      </c>
    </row>
    <row r="2" spans="1:35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55</v>
      </c>
      <c r="F2" s="21" t="s">
        <v>1382</v>
      </c>
      <c r="G2" s="21" t="s">
        <v>1383</v>
      </c>
      <c r="H2" s="21" t="s">
        <v>1384</v>
      </c>
      <c r="I2" s="21" t="s">
        <v>1385</v>
      </c>
      <c r="J2" s="21" t="s">
        <v>1386</v>
      </c>
      <c r="K2" s="21" t="s">
        <v>1387</v>
      </c>
      <c r="L2" s="21" t="s">
        <v>1388</v>
      </c>
      <c r="M2" s="21" t="s">
        <v>1389</v>
      </c>
      <c r="N2" s="21" t="s">
        <v>1390</v>
      </c>
      <c r="O2" s="21" t="s">
        <v>1391</v>
      </c>
      <c r="P2" s="21" t="s">
        <v>1392</v>
      </c>
      <c r="Q2" s="21" t="s">
        <v>1393</v>
      </c>
      <c r="R2" s="21" t="s">
        <v>1394</v>
      </c>
      <c r="S2" s="21" t="s">
        <v>1395</v>
      </c>
      <c r="T2" s="21" t="s">
        <v>1396</v>
      </c>
      <c r="U2" s="21" t="s">
        <v>75</v>
      </c>
      <c r="V2" s="21" t="s">
        <v>1382</v>
      </c>
      <c r="W2" s="21" t="s">
        <v>1383</v>
      </c>
      <c r="X2" s="21" t="s">
        <v>1384</v>
      </c>
      <c r="Y2" s="21" t="s">
        <v>1385</v>
      </c>
      <c r="Z2" s="21" t="s">
        <v>1386</v>
      </c>
      <c r="AA2" s="21" t="s">
        <v>1387</v>
      </c>
      <c r="AB2" s="21" t="s">
        <v>1388</v>
      </c>
      <c r="AC2" s="21" t="s">
        <v>1389</v>
      </c>
      <c r="AD2" s="21" t="s">
        <v>1390</v>
      </c>
      <c r="AE2" s="21" t="s">
        <v>1391</v>
      </c>
      <c r="AF2" s="21" t="s">
        <v>1392</v>
      </c>
      <c r="AG2" s="21" t="s">
        <v>1393</v>
      </c>
      <c r="AH2" s="21" t="s">
        <v>1397</v>
      </c>
      <c r="AI2" s="21" t="s">
        <v>1398</v>
      </c>
    </row>
    <row r="3" spans="1:35" x14ac:dyDescent="0.25">
      <c r="A3" s="21"/>
      <c r="B3" s="21"/>
      <c r="C3" s="21"/>
      <c r="D3" s="21" t="s">
        <v>88</v>
      </c>
      <c r="E3" s="21" t="s">
        <v>1399</v>
      </c>
      <c r="F3" s="21" t="s">
        <v>1400</v>
      </c>
      <c r="G3" s="21" t="s">
        <v>1401</v>
      </c>
      <c r="H3" s="21" t="s">
        <v>1402</v>
      </c>
      <c r="I3" s="21" t="s">
        <v>1403</v>
      </c>
      <c r="J3" s="21" t="s">
        <v>1404</v>
      </c>
      <c r="K3" s="21" t="s">
        <v>1405</v>
      </c>
      <c r="L3" s="21" t="s">
        <v>1406</v>
      </c>
      <c r="M3" s="21" t="s">
        <v>1407</v>
      </c>
      <c r="N3" s="21" t="s">
        <v>1408</v>
      </c>
      <c r="O3" s="21" t="s">
        <v>1409</v>
      </c>
      <c r="P3" s="21" t="s">
        <v>1410</v>
      </c>
      <c r="Q3" s="21" t="s">
        <v>1411</v>
      </c>
      <c r="R3" s="21" t="s">
        <v>1412</v>
      </c>
      <c r="S3" s="21" t="s">
        <v>1413</v>
      </c>
      <c r="T3" s="21" t="s">
        <v>1414</v>
      </c>
      <c r="U3" s="21" t="s">
        <v>1415</v>
      </c>
      <c r="V3" s="21" t="s">
        <v>1416</v>
      </c>
      <c r="W3" s="21" t="s">
        <v>1417</v>
      </c>
      <c r="X3" s="21" t="s">
        <v>1418</v>
      </c>
      <c r="Y3" s="21" t="s">
        <v>1419</v>
      </c>
      <c r="Z3" s="21" t="s">
        <v>1420</v>
      </c>
      <c r="AA3" s="21" t="s">
        <v>1421</v>
      </c>
      <c r="AB3" s="21" t="s">
        <v>1422</v>
      </c>
      <c r="AC3" s="21" t="s">
        <v>1423</v>
      </c>
      <c r="AD3" s="21" t="s">
        <v>1424</v>
      </c>
      <c r="AE3" s="21" t="s">
        <v>1425</v>
      </c>
      <c r="AF3" s="21" t="s">
        <v>1426</v>
      </c>
      <c r="AG3" s="21" t="s">
        <v>1427</v>
      </c>
      <c r="AH3" s="21" t="s">
        <v>1428</v>
      </c>
      <c r="AI3" s="21" t="s">
        <v>1429</v>
      </c>
    </row>
    <row r="4" spans="1:35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47231499</v>
      </c>
      <c r="F4" s="22">
        <v>47575484</v>
      </c>
      <c r="G4" s="22">
        <v>0</v>
      </c>
      <c r="H4" s="22">
        <v>29974882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2069099</v>
      </c>
      <c r="Q4" s="22">
        <v>0</v>
      </c>
      <c r="R4" s="22">
        <v>79619465</v>
      </c>
      <c r="S4" s="22">
        <v>-32387966</v>
      </c>
      <c r="T4" s="22">
        <v>0</v>
      </c>
      <c r="U4" s="22">
        <v>82346478</v>
      </c>
      <c r="V4" s="22">
        <v>47575484</v>
      </c>
      <c r="W4" s="22">
        <v>0</v>
      </c>
      <c r="X4" s="22">
        <v>29974882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2069099</v>
      </c>
      <c r="AG4" s="22">
        <v>0</v>
      </c>
      <c r="AH4" s="22">
        <v>79619465</v>
      </c>
      <c r="AI4" s="22">
        <v>2727013</v>
      </c>
    </row>
    <row r="5" spans="1:35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35752266</v>
      </c>
      <c r="F5" s="22">
        <v>0</v>
      </c>
      <c r="G5" s="22">
        <v>0</v>
      </c>
      <c r="H5" s="22">
        <v>4312630</v>
      </c>
      <c r="I5" s="22">
        <v>330588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4643218</v>
      </c>
      <c r="S5" s="22">
        <v>31109048</v>
      </c>
      <c r="T5" s="22">
        <v>6389739</v>
      </c>
      <c r="U5" s="22">
        <v>16656773</v>
      </c>
      <c r="V5" s="22">
        <v>1867711</v>
      </c>
      <c r="W5" s="22">
        <v>0</v>
      </c>
      <c r="X5" s="22">
        <v>7656540</v>
      </c>
      <c r="Y5" s="22">
        <v>330588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1178118</v>
      </c>
      <c r="AG5" s="22">
        <v>0</v>
      </c>
      <c r="AH5" s="22">
        <v>11032957</v>
      </c>
      <c r="AI5" s="22">
        <v>5623816</v>
      </c>
    </row>
    <row r="6" spans="1:35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17767526</v>
      </c>
      <c r="F6" s="22">
        <v>797140</v>
      </c>
      <c r="G6" s="22">
        <v>0</v>
      </c>
      <c r="H6" s="22">
        <v>2874865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144148</v>
      </c>
      <c r="Q6" s="22">
        <v>0</v>
      </c>
      <c r="R6" s="22">
        <v>3816153</v>
      </c>
      <c r="S6" s="22">
        <v>13951373</v>
      </c>
      <c r="T6" s="22">
        <v>0</v>
      </c>
      <c r="U6" s="22">
        <v>4103553</v>
      </c>
      <c r="V6" s="22">
        <v>797140</v>
      </c>
      <c r="W6" s="22">
        <v>0</v>
      </c>
      <c r="X6" s="22">
        <v>2874865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144148</v>
      </c>
      <c r="AG6" s="22">
        <v>0</v>
      </c>
      <c r="AH6" s="22">
        <v>3816153</v>
      </c>
      <c r="AI6" s="22">
        <v>287400</v>
      </c>
    </row>
    <row r="7" spans="1:35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1411014000</v>
      </c>
      <c r="F7" s="22">
        <v>310935000</v>
      </c>
      <c r="G7" s="22">
        <v>0</v>
      </c>
      <c r="H7" s="22">
        <v>211861000</v>
      </c>
      <c r="I7" s="22">
        <v>0</v>
      </c>
      <c r="J7" s="22">
        <v>0</v>
      </c>
      <c r="K7" s="22">
        <v>720000</v>
      </c>
      <c r="L7" s="22">
        <v>0</v>
      </c>
      <c r="M7" s="22">
        <v>0</v>
      </c>
      <c r="N7" s="22">
        <v>15161000</v>
      </c>
      <c r="O7" s="22">
        <v>0</v>
      </c>
      <c r="P7" s="22">
        <v>70404000</v>
      </c>
      <c r="Q7" s="22">
        <v>30126000</v>
      </c>
      <c r="R7" s="22">
        <v>639207000</v>
      </c>
      <c r="S7" s="22">
        <v>771807000</v>
      </c>
      <c r="T7" s="22">
        <v>12140000</v>
      </c>
      <c r="U7" s="22">
        <v>1294709000</v>
      </c>
      <c r="V7" s="22">
        <v>310935000</v>
      </c>
      <c r="W7" s="22">
        <v>0</v>
      </c>
      <c r="X7" s="22">
        <v>211861000</v>
      </c>
      <c r="Y7" s="22">
        <v>0</v>
      </c>
      <c r="Z7" s="22">
        <v>0</v>
      </c>
      <c r="AA7" s="22">
        <v>720000</v>
      </c>
      <c r="AB7" s="22">
        <v>0</v>
      </c>
      <c r="AC7" s="22">
        <v>0</v>
      </c>
      <c r="AD7" s="22">
        <v>26280000</v>
      </c>
      <c r="AE7" s="22">
        <v>0</v>
      </c>
      <c r="AF7" s="22">
        <v>70669000</v>
      </c>
      <c r="AG7" s="22">
        <v>30882000</v>
      </c>
      <c r="AH7" s="22">
        <v>651347000</v>
      </c>
      <c r="AI7" s="22">
        <v>643362000</v>
      </c>
    </row>
    <row r="8" spans="1:35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92503789</v>
      </c>
      <c r="F8" s="22">
        <v>4221682</v>
      </c>
      <c r="G8" s="22">
        <v>0</v>
      </c>
      <c r="H8" s="22">
        <v>817773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167446</v>
      </c>
      <c r="Q8" s="22">
        <v>0</v>
      </c>
      <c r="R8" s="22">
        <v>5206901</v>
      </c>
      <c r="S8" s="22">
        <v>87296888</v>
      </c>
      <c r="T8" s="22">
        <v>0</v>
      </c>
      <c r="U8" s="22">
        <v>14056830</v>
      </c>
      <c r="V8" s="22">
        <v>4221682</v>
      </c>
      <c r="W8" s="22">
        <v>0</v>
      </c>
      <c r="X8" s="22">
        <v>817773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167446</v>
      </c>
      <c r="AG8" s="22">
        <v>0</v>
      </c>
      <c r="AH8" s="22">
        <v>5206901</v>
      </c>
      <c r="AI8" s="22">
        <v>8849929</v>
      </c>
    </row>
    <row r="9" spans="1:35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4988099</v>
      </c>
      <c r="F9" s="22">
        <v>12015767</v>
      </c>
      <c r="G9" s="22">
        <v>0</v>
      </c>
      <c r="H9" s="22">
        <v>6524419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249148</v>
      </c>
      <c r="Q9" s="22">
        <v>0</v>
      </c>
      <c r="R9" s="22">
        <v>18789334</v>
      </c>
      <c r="S9" s="22">
        <v>-13801235</v>
      </c>
      <c r="T9" s="22">
        <v>0</v>
      </c>
      <c r="U9" s="22">
        <v>38585493</v>
      </c>
      <c r="V9" s="22">
        <v>12015767</v>
      </c>
      <c r="W9" s="22">
        <v>0</v>
      </c>
      <c r="X9" s="22">
        <v>6524419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249148</v>
      </c>
      <c r="AG9" s="22">
        <v>0</v>
      </c>
      <c r="AH9" s="22">
        <v>18789334</v>
      </c>
      <c r="AI9" s="22">
        <v>19796159</v>
      </c>
    </row>
    <row r="10" spans="1:35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33383504</v>
      </c>
      <c r="F10" s="22">
        <v>79103</v>
      </c>
      <c r="G10" s="22">
        <v>0</v>
      </c>
      <c r="H10" s="22">
        <v>604354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320718</v>
      </c>
      <c r="Q10" s="22">
        <v>0</v>
      </c>
      <c r="R10" s="22">
        <v>1004175</v>
      </c>
      <c r="S10" s="22">
        <v>32379329</v>
      </c>
      <c r="T10" s="22">
        <v>0</v>
      </c>
      <c r="U10" s="22">
        <v>8731790</v>
      </c>
      <c r="V10" s="22">
        <v>79103</v>
      </c>
      <c r="W10" s="22">
        <v>0</v>
      </c>
      <c r="X10" s="22">
        <v>604354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320718</v>
      </c>
      <c r="AG10" s="22">
        <v>0</v>
      </c>
      <c r="AH10" s="22">
        <v>1004175</v>
      </c>
      <c r="AI10" s="22">
        <v>7727615</v>
      </c>
    </row>
    <row r="11" spans="1:35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402007000</v>
      </c>
      <c r="F11" s="22">
        <v>0</v>
      </c>
      <c r="G11" s="22">
        <v>0</v>
      </c>
      <c r="H11" s="22">
        <v>44237000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100023000</v>
      </c>
      <c r="Q11" s="22">
        <v>0</v>
      </c>
      <c r="R11" s="22">
        <v>144260000</v>
      </c>
      <c r="S11" s="22">
        <v>257747000</v>
      </c>
      <c r="T11" s="22">
        <v>0</v>
      </c>
      <c r="U11" s="22">
        <v>214193000</v>
      </c>
      <c r="V11" s="22">
        <v>0</v>
      </c>
      <c r="W11" s="22">
        <v>0</v>
      </c>
      <c r="X11" s="22">
        <v>44237000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100023000</v>
      </c>
      <c r="AG11" s="22">
        <v>0</v>
      </c>
      <c r="AH11" s="22">
        <v>144260000</v>
      </c>
      <c r="AI11" s="22">
        <v>69933000</v>
      </c>
    </row>
    <row r="12" spans="1:35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21593000</v>
      </c>
      <c r="F12" s="22">
        <v>3765000</v>
      </c>
      <c r="G12" s="22">
        <v>130000</v>
      </c>
      <c r="H12" s="22">
        <v>1531000</v>
      </c>
      <c r="I12" s="22">
        <v>0</v>
      </c>
      <c r="J12" s="22">
        <v>0</v>
      </c>
      <c r="K12" s="22">
        <v>0</v>
      </c>
      <c r="L12" s="22">
        <v>18000</v>
      </c>
      <c r="M12" s="22">
        <v>0</v>
      </c>
      <c r="N12" s="22">
        <v>0</v>
      </c>
      <c r="O12" s="22">
        <v>0</v>
      </c>
      <c r="P12" s="22">
        <v>132000</v>
      </c>
      <c r="Q12" s="22">
        <v>0</v>
      </c>
      <c r="R12" s="22">
        <v>5576000</v>
      </c>
      <c r="S12" s="22">
        <v>16017000</v>
      </c>
      <c r="T12" s="22">
        <v>62000</v>
      </c>
      <c r="U12" s="22">
        <v>6751000</v>
      </c>
      <c r="V12" s="22">
        <v>3765000</v>
      </c>
      <c r="W12" s="22">
        <v>130000</v>
      </c>
      <c r="X12" s="22">
        <v>1531000</v>
      </c>
      <c r="Y12" s="22">
        <v>0</v>
      </c>
      <c r="Z12" s="22">
        <v>0</v>
      </c>
      <c r="AA12" s="22">
        <v>0</v>
      </c>
      <c r="AB12" s="22">
        <v>18000</v>
      </c>
      <c r="AC12" s="22">
        <v>0</v>
      </c>
      <c r="AD12" s="22">
        <v>0</v>
      </c>
      <c r="AE12" s="22">
        <v>0</v>
      </c>
      <c r="AF12" s="22">
        <v>194000</v>
      </c>
      <c r="AG12" s="22">
        <v>0</v>
      </c>
      <c r="AH12" s="22">
        <v>5638000</v>
      </c>
      <c r="AI12" s="22">
        <v>1113000</v>
      </c>
    </row>
    <row r="13" spans="1:35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144963439</v>
      </c>
      <c r="F13" s="22">
        <v>3409381</v>
      </c>
      <c r="G13" s="22">
        <v>0</v>
      </c>
      <c r="H13" s="22">
        <v>5095717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10252519</v>
      </c>
      <c r="Q13" s="22">
        <v>0</v>
      </c>
      <c r="R13" s="22">
        <v>18757617</v>
      </c>
      <c r="S13" s="22">
        <v>126205822</v>
      </c>
      <c r="T13" s="22">
        <v>0</v>
      </c>
      <c r="U13" s="22">
        <v>26453430</v>
      </c>
      <c r="V13" s="22">
        <v>3409381</v>
      </c>
      <c r="W13" s="22">
        <v>0</v>
      </c>
      <c r="X13" s="22">
        <v>5095717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10252519</v>
      </c>
      <c r="AG13" s="22">
        <v>0</v>
      </c>
      <c r="AH13" s="22">
        <v>18757617</v>
      </c>
      <c r="AI13" s="22">
        <v>7695813</v>
      </c>
    </row>
    <row r="14" spans="1:35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30099886</v>
      </c>
      <c r="F14" s="22">
        <v>867498</v>
      </c>
      <c r="G14" s="22">
        <v>0</v>
      </c>
      <c r="H14" s="22">
        <v>1123951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189485</v>
      </c>
      <c r="Q14" s="22">
        <v>0</v>
      </c>
      <c r="R14" s="22">
        <v>2180934</v>
      </c>
      <c r="S14" s="22">
        <v>27918952</v>
      </c>
      <c r="T14" s="22">
        <v>875484</v>
      </c>
      <c r="U14" s="22">
        <v>3866648</v>
      </c>
      <c r="V14" s="22">
        <v>867498</v>
      </c>
      <c r="W14" s="22">
        <v>0</v>
      </c>
      <c r="X14" s="22">
        <v>1999435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189485</v>
      </c>
      <c r="AH14" s="22">
        <v>3056418</v>
      </c>
      <c r="AI14" s="22">
        <v>810230</v>
      </c>
    </row>
    <row r="15" spans="1:35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10965649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3331433</v>
      </c>
      <c r="Q15" s="22">
        <v>0</v>
      </c>
      <c r="R15" s="22">
        <v>3331433</v>
      </c>
      <c r="S15" s="22">
        <v>7634216</v>
      </c>
      <c r="T15" s="22">
        <v>0</v>
      </c>
      <c r="U15" s="22">
        <v>4077500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3331433</v>
      </c>
      <c r="AG15" s="22">
        <v>0</v>
      </c>
      <c r="AH15" s="22">
        <v>3331433</v>
      </c>
      <c r="AI15" s="22">
        <v>746067</v>
      </c>
    </row>
    <row r="16" spans="1:35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36355000</v>
      </c>
      <c r="F16" s="22">
        <v>23559000</v>
      </c>
      <c r="G16" s="22">
        <v>0</v>
      </c>
      <c r="H16" s="22">
        <v>13074000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9975000</v>
      </c>
      <c r="Q16" s="22">
        <v>0</v>
      </c>
      <c r="R16" s="22">
        <v>46608000</v>
      </c>
      <c r="S16" s="22">
        <v>-10253000</v>
      </c>
      <c r="T16" s="22">
        <v>0</v>
      </c>
      <c r="U16" s="22">
        <v>97401000</v>
      </c>
      <c r="V16" s="22">
        <v>23559000</v>
      </c>
      <c r="W16" s="22">
        <v>0</v>
      </c>
      <c r="X16" s="22">
        <v>13074000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9975000</v>
      </c>
      <c r="AG16" s="22">
        <v>0</v>
      </c>
      <c r="AH16" s="22">
        <v>46608000</v>
      </c>
      <c r="AI16" s="22">
        <v>50793000</v>
      </c>
    </row>
    <row r="17" spans="1:35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78315217</v>
      </c>
      <c r="F17" s="22">
        <v>36035</v>
      </c>
      <c r="G17" s="22">
        <v>0</v>
      </c>
      <c r="H17" s="22">
        <v>921007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1714357</v>
      </c>
      <c r="Q17" s="22">
        <v>0</v>
      </c>
      <c r="R17" s="22">
        <v>2671399</v>
      </c>
      <c r="S17" s="22">
        <v>75643818</v>
      </c>
      <c r="T17" s="22">
        <v>0</v>
      </c>
      <c r="U17" s="22">
        <v>8136341</v>
      </c>
      <c r="V17" s="22">
        <v>36035</v>
      </c>
      <c r="W17" s="22">
        <v>0</v>
      </c>
      <c r="X17" s="22">
        <v>921007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1714357</v>
      </c>
      <c r="AG17" s="22">
        <v>0</v>
      </c>
      <c r="AH17" s="22">
        <v>2671399</v>
      </c>
      <c r="AI17" s="22">
        <v>5464942</v>
      </c>
    </row>
    <row r="18" spans="1:35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66386000</v>
      </c>
      <c r="F18" s="22">
        <v>13666000</v>
      </c>
      <c r="G18" s="22">
        <v>761000</v>
      </c>
      <c r="H18" s="22">
        <v>6545000</v>
      </c>
      <c r="I18" s="22">
        <v>147000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734000</v>
      </c>
      <c r="Q18" s="22">
        <v>0</v>
      </c>
      <c r="R18" s="22">
        <v>21853000</v>
      </c>
      <c r="S18" s="22">
        <v>44533000</v>
      </c>
      <c r="T18" s="22">
        <v>6438000</v>
      </c>
      <c r="U18" s="22">
        <v>45048000</v>
      </c>
      <c r="V18" s="22">
        <v>20104000</v>
      </c>
      <c r="W18" s="22">
        <v>761000</v>
      </c>
      <c r="X18" s="22">
        <v>6545000</v>
      </c>
      <c r="Y18" s="22">
        <v>147000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734000</v>
      </c>
      <c r="AG18" s="22">
        <v>0</v>
      </c>
      <c r="AH18" s="22">
        <v>28291000</v>
      </c>
      <c r="AI18" s="22">
        <v>16757000</v>
      </c>
    </row>
    <row r="19" spans="1:35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42983177</v>
      </c>
      <c r="F19" s="22">
        <v>28089373</v>
      </c>
      <c r="G19" s="22">
        <v>0</v>
      </c>
      <c r="H19" s="22">
        <v>6547539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1820152</v>
      </c>
      <c r="Q19" s="22">
        <v>0</v>
      </c>
      <c r="R19" s="22">
        <v>36457064</v>
      </c>
      <c r="S19" s="22">
        <v>6526113</v>
      </c>
      <c r="T19" s="22">
        <v>30514622</v>
      </c>
      <c r="U19" s="22">
        <v>89096998</v>
      </c>
      <c r="V19" s="22">
        <v>38869569</v>
      </c>
      <c r="W19" s="22">
        <v>0</v>
      </c>
      <c r="X19" s="22">
        <v>6547539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21554578</v>
      </c>
      <c r="AG19" s="22">
        <v>0</v>
      </c>
      <c r="AH19" s="22">
        <v>66971686</v>
      </c>
      <c r="AI19" s="22">
        <v>22125312</v>
      </c>
    </row>
    <row r="20" spans="1:35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14760809</v>
      </c>
      <c r="F20" s="22">
        <v>5650884</v>
      </c>
      <c r="G20" s="22">
        <v>0</v>
      </c>
      <c r="H20" s="22">
        <v>687287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165756</v>
      </c>
      <c r="Q20" s="22">
        <v>0</v>
      </c>
      <c r="R20" s="22">
        <v>6503927</v>
      </c>
      <c r="S20" s="22">
        <v>8256882</v>
      </c>
      <c r="T20" s="22">
        <v>0</v>
      </c>
      <c r="U20" s="22">
        <v>12719503</v>
      </c>
      <c r="V20" s="22">
        <v>5650884</v>
      </c>
      <c r="W20" s="22">
        <v>0</v>
      </c>
      <c r="X20" s="22">
        <v>687287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165756</v>
      </c>
      <c r="AG20" s="22">
        <v>0</v>
      </c>
      <c r="AH20" s="22">
        <v>6503927</v>
      </c>
      <c r="AI20" s="22">
        <v>6215576</v>
      </c>
    </row>
    <row r="21" spans="1:35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105093100</v>
      </c>
      <c r="F21" s="22">
        <v>13554653</v>
      </c>
      <c r="G21" s="22">
        <v>0</v>
      </c>
      <c r="H21" s="22">
        <v>6619215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4593391</v>
      </c>
      <c r="Q21" s="22">
        <v>0</v>
      </c>
      <c r="R21" s="22">
        <v>24767259</v>
      </c>
      <c r="S21" s="22">
        <v>80325841</v>
      </c>
      <c r="T21" s="22">
        <v>0</v>
      </c>
      <c r="U21" s="22">
        <v>53162637</v>
      </c>
      <c r="V21" s="22">
        <v>13554653</v>
      </c>
      <c r="W21" s="22">
        <v>0</v>
      </c>
      <c r="X21" s="22">
        <v>6619215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4593391</v>
      </c>
      <c r="AG21" s="22">
        <v>0</v>
      </c>
      <c r="AH21" s="22">
        <v>24767259</v>
      </c>
      <c r="AI21" s="22">
        <v>28395378</v>
      </c>
    </row>
    <row r="22" spans="1:35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22342507</v>
      </c>
      <c r="F22" s="22">
        <v>638258</v>
      </c>
      <c r="G22" s="22">
        <v>0</v>
      </c>
      <c r="H22" s="22">
        <v>2257957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3254812</v>
      </c>
      <c r="Q22" s="22">
        <v>0</v>
      </c>
      <c r="R22" s="22">
        <v>6151027</v>
      </c>
      <c r="S22" s="22">
        <v>16191480</v>
      </c>
      <c r="T22" s="22">
        <v>2069281</v>
      </c>
      <c r="U22" s="22">
        <v>9245930</v>
      </c>
      <c r="V22" s="22">
        <v>1915315</v>
      </c>
      <c r="W22" s="22">
        <v>0</v>
      </c>
      <c r="X22" s="22">
        <v>3050181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3254812</v>
      </c>
      <c r="AG22" s="22">
        <v>0</v>
      </c>
      <c r="AH22" s="22">
        <v>8220308</v>
      </c>
      <c r="AI22" s="22">
        <v>1025622</v>
      </c>
    </row>
    <row r="23" spans="1:35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13076378</v>
      </c>
      <c r="F23" s="22">
        <v>923854</v>
      </c>
      <c r="G23" s="22">
        <v>0</v>
      </c>
      <c r="H23" s="22">
        <v>1270300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735500</v>
      </c>
      <c r="Q23" s="22">
        <v>0</v>
      </c>
      <c r="R23" s="22">
        <v>2929654</v>
      </c>
      <c r="S23" s="22">
        <v>10146724</v>
      </c>
      <c r="T23" s="22">
        <v>0</v>
      </c>
      <c r="U23" s="22">
        <v>2929654</v>
      </c>
      <c r="V23" s="22">
        <v>923854</v>
      </c>
      <c r="W23" s="22">
        <v>0</v>
      </c>
      <c r="X23" s="22">
        <v>1270300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735500</v>
      </c>
      <c r="AG23" s="22">
        <v>0</v>
      </c>
      <c r="AH23" s="22">
        <v>2929654</v>
      </c>
      <c r="AI23" s="22">
        <v>0</v>
      </c>
    </row>
    <row r="24" spans="1:35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25941497</v>
      </c>
      <c r="F24" s="22">
        <v>35187</v>
      </c>
      <c r="G24" s="22">
        <v>59038</v>
      </c>
      <c r="H24" s="22">
        <v>316385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1078962</v>
      </c>
      <c r="Q24" s="22">
        <v>0</v>
      </c>
      <c r="R24" s="22">
        <v>1489572</v>
      </c>
      <c r="S24" s="22">
        <v>24451925</v>
      </c>
      <c r="T24" s="22">
        <v>4354202</v>
      </c>
      <c r="U24" s="22">
        <v>6457929</v>
      </c>
      <c r="V24" s="22">
        <v>3289551</v>
      </c>
      <c r="W24" s="22">
        <v>59038</v>
      </c>
      <c r="X24" s="22">
        <v>1416223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1078962</v>
      </c>
      <c r="AG24" s="22">
        <v>0</v>
      </c>
      <c r="AH24" s="22">
        <v>5843774</v>
      </c>
      <c r="AI24" s="22">
        <v>614155</v>
      </c>
    </row>
    <row r="25" spans="1:35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19808670</v>
      </c>
      <c r="F25" s="22">
        <v>8547923</v>
      </c>
      <c r="G25" s="22">
        <v>0</v>
      </c>
      <c r="H25" s="22">
        <v>0</v>
      </c>
      <c r="I25" s="22">
        <v>10026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121485</v>
      </c>
      <c r="Q25" s="22">
        <v>0</v>
      </c>
      <c r="R25" s="22">
        <v>8679434</v>
      </c>
      <c r="S25" s="22">
        <v>11129236</v>
      </c>
      <c r="T25" s="22">
        <v>0</v>
      </c>
      <c r="U25" s="22">
        <v>9163529</v>
      </c>
      <c r="V25" s="22">
        <v>8547923</v>
      </c>
      <c r="W25" s="22">
        <v>0</v>
      </c>
      <c r="X25" s="22">
        <v>0</v>
      </c>
      <c r="Y25" s="22">
        <v>10026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121485</v>
      </c>
      <c r="AG25" s="22">
        <v>0</v>
      </c>
      <c r="AH25" s="22">
        <v>8679434</v>
      </c>
      <c r="AI25" s="22">
        <v>484095</v>
      </c>
    </row>
    <row r="26" spans="1:35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31000224</v>
      </c>
      <c r="F26" s="22">
        <v>1056794</v>
      </c>
      <c r="G26" s="22">
        <v>0</v>
      </c>
      <c r="H26" s="22">
        <v>1045041</v>
      </c>
      <c r="I26" s="22">
        <v>585733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563089</v>
      </c>
      <c r="Q26" s="22">
        <v>0</v>
      </c>
      <c r="R26" s="22">
        <v>3250657</v>
      </c>
      <c r="S26" s="22">
        <v>27749567</v>
      </c>
      <c r="T26" s="22">
        <v>0</v>
      </c>
      <c r="U26" s="22">
        <v>3250657</v>
      </c>
      <c r="V26" s="22">
        <v>1056794</v>
      </c>
      <c r="W26" s="22">
        <v>0</v>
      </c>
      <c r="X26" s="22">
        <v>1045041</v>
      </c>
      <c r="Y26" s="22">
        <v>585733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563089</v>
      </c>
      <c r="AG26" s="22">
        <v>0</v>
      </c>
      <c r="AH26" s="22">
        <v>3250657</v>
      </c>
      <c r="AI26" s="22">
        <v>0</v>
      </c>
    </row>
    <row r="27" spans="1:35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19666385</v>
      </c>
      <c r="F27" s="22">
        <v>3856769</v>
      </c>
      <c r="G27" s="22">
        <v>0</v>
      </c>
      <c r="H27" s="22">
        <v>15278853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19135622</v>
      </c>
      <c r="S27" s="22">
        <v>530763</v>
      </c>
      <c r="T27" s="22">
        <v>18175680</v>
      </c>
      <c r="U27" s="22">
        <v>88327329</v>
      </c>
      <c r="V27" s="22">
        <v>15873638</v>
      </c>
      <c r="W27" s="22">
        <v>0</v>
      </c>
      <c r="X27" s="22">
        <v>21437664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37311302</v>
      </c>
      <c r="AI27" s="22">
        <v>50285489</v>
      </c>
    </row>
    <row r="28" spans="1:35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294014181</v>
      </c>
      <c r="F28" s="22">
        <v>248069</v>
      </c>
      <c r="G28" s="22">
        <v>0</v>
      </c>
      <c r="H28" s="22">
        <v>16429825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-4184278</v>
      </c>
      <c r="Q28" s="22">
        <v>0</v>
      </c>
      <c r="R28" s="22">
        <v>12493616</v>
      </c>
      <c r="S28" s="22">
        <v>281520565</v>
      </c>
      <c r="T28" s="22">
        <v>17306361</v>
      </c>
      <c r="U28" s="22">
        <v>57429223</v>
      </c>
      <c r="V28" s="22">
        <v>248069</v>
      </c>
      <c r="W28" s="22">
        <v>0</v>
      </c>
      <c r="X28" s="22">
        <v>16429825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13122083</v>
      </c>
      <c r="AG28" s="22">
        <v>0</v>
      </c>
      <c r="AH28" s="22">
        <v>29799977</v>
      </c>
      <c r="AI28" s="22">
        <v>27629246</v>
      </c>
    </row>
    <row r="29" spans="1:35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3890033</v>
      </c>
      <c r="F29" s="22">
        <v>0</v>
      </c>
      <c r="G29" s="22">
        <v>0</v>
      </c>
      <c r="H29" s="22">
        <v>39819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39819</v>
      </c>
      <c r="S29" s="22">
        <v>3850214</v>
      </c>
      <c r="T29" s="22">
        <v>0</v>
      </c>
      <c r="U29" s="22">
        <v>43719</v>
      </c>
      <c r="V29" s="22">
        <v>0</v>
      </c>
      <c r="W29" s="22">
        <v>0</v>
      </c>
      <c r="X29" s="22">
        <v>39819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39819</v>
      </c>
      <c r="AI29" s="22">
        <v>3900</v>
      </c>
    </row>
    <row r="30" spans="1:35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35623966</v>
      </c>
      <c r="F30" s="22">
        <v>0</v>
      </c>
      <c r="G30" s="22">
        <v>0</v>
      </c>
      <c r="H30" s="22">
        <v>133961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240000</v>
      </c>
      <c r="O30" s="22">
        <v>0</v>
      </c>
      <c r="P30" s="22">
        <v>0</v>
      </c>
      <c r="Q30" s="22">
        <v>0</v>
      </c>
      <c r="R30" s="22">
        <v>373961</v>
      </c>
      <c r="S30" s="22">
        <v>35250005</v>
      </c>
      <c r="T30" s="22">
        <v>2896224</v>
      </c>
      <c r="U30" s="22">
        <v>3281685</v>
      </c>
      <c r="V30" s="22">
        <v>1877260</v>
      </c>
      <c r="W30" s="22">
        <v>0</v>
      </c>
      <c r="X30" s="22">
        <v>1098130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240000</v>
      </c>
      <c r="AE30" s="22">
        <v>0</v>
      </c>
      <c r="AF30" s="22">
        <v>54795</v>
      </c>
      <c r="AG30" s="22">
        <v>0</v>
      </c>
      <c r="AH30" s="22">
        <v>3270185</v>
      </c>
      <c r="AI30" s="22">
        <v>11500</v>
      </c>
    </row>
    <row r="31" spans="1:35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14838987</v>
      </c>
      <c r="F31" s="22">
        <v>387221</v>
      </c>
      <c r="G31" s="22">
        <v>0</v>
      </c>
      <c r="H31" s="22">
        <v>754399</v>
      </c>
      <c r="I31" s="22">
        <v>22370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59900</v>
      </c>
      <c r="Q31" s="22">
        <v>0</v>
      </c>
      <c r="R31" s="22">
        <v>1223890</v>
      </c>
      <c r="S31" s="22">
        <v>13615097</v>
      </c>
      <c r="T31" s="22">
        <v>0</v>
      </c>
      <c r="U31" s="22">
        <v>1223890</v>
      </c>
      <c r="V31" s="22">
        <v>387221</v>
      </c>
      <c r="W31" s="22">
        <v>0</v>
      </c>
      <c r="X31" s="22">
        <v>754399</v>
      </c>
      <c r="Y31" s="22">
        <v>22370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59900</v>
      </c>
      <c r="AG31" s="22">
        <v>0</v>
      </c>
      <c r="AH31" s="22">
        <v>1223890</v>
      </c>
      <c r="AI31" s="22">
        <v>0</v>
      </c>
    </row>
    <row r="32" spans="1:35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39074969</v>
      </c>
      <c r="F32" s="22">
        <v>0</v>
      </c>
      <c r="G32" s="22">
        <v>0</v>
      </c>
      <c r="H32" s="22">
        <v>176175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176175</v>
      </c>
      <c r="S32" s="22">
        <v>38898794</v>
      </c>
      <c r="T32" s="22">
        <v>0</v>
      </c>
      <c r="U32" s="22">
        <v>484948</v>
      </c>
      <c r="V32" s="22">
        <v>0</v>
      </c>
      <c r="W32" s="22">
        <v>0</v>
      </c>
      <c r="X32" s="22">
        <v>176175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176175</v>
      </c>
      <c r="AI32" s="22">
        <v>308773</v>
      </c>
    </row>
    <row r="33" spans="1:35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622232</v>
      </c>
      <c r="I33" s="22">
        <v>162181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1155778</v>
      </c>
      <c r="Q33" s="22">
        <v>0</v>
      </c>
      <c r="R33" s="22">
        <v>1940191</v>
      </c>
      <c r="S33" s="22">
        <v>-1940191</v>
      </c>
      <c r="T33" s="22">
        <v>1214396</v>
      </c>
      <c r="U33" s="22">
        <v>3284992</v>
      </c>
      <c r="V33" s="22">
        <v>0</v>
      </c>
      <c r="W33" s="22">
        <v>0</v>
      </c>
      <c r="X33" s="22">
        <v>1605378</v>
      </c>
      <c r="Y33" s="22">
        <v>162181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1387028</v>
      </c>
      <c r="AG33" s="22">
        <v>0</v>
      </c>
      <c r="AH33" s="22">
        <v>3154587</v>
      </c>
      <c r="AI33" s="22">
        <v>130405</v>
      </c>
    </row>
    <row r="34" spans="1:35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15512776</v>
      </c>
      <c r="F34" s="22">
        <v>329426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3553993</v>
      </c>
      <c r="Q34" s="22">
        <v>0</v>
      </c>
      <c r="R34" s="22">
        <v>3883419</v>
      </c>
      <c r="S34" s="22">
        <v>11629357</v>
      </c>
      <c r="T34" s="22">
        <v>1382359</v>
      </c>
      <c r="U34" s="22">
        <v>5275239</v>
      </c>
      <c r="V34" s="22">
        <v>679712</v>
      </c>
      <c r="W34" s="22">
        <v>0</v>
      </c>
      <c r="X34" s="22">
        <v>712966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3873100</v>
      </c>
      <c r="AG34" s="22">
        <v>0</v>
      </c>
      <c r="AH34" s="22">
        <v>5265778</v>
      </c>
      <c r="AI34" s="22">
        <v>9461</v>
      </c>
    </row>
    <row r="35" spans="1:35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6864032</v>
      </c>
      <c r="F35" s="22">
        <v>329564</v>
      </c>
      <c r="G35" s="22">
        <v>0</v>
      </c>
      <c r="H35" s="22">
        <v>685574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1015138</v>
      </c>
      <c r="S35" s="22">
        <v>5848894</v>
      </c>
      <c r="T35" s="22">
        <v>0</v>
      </c>
      <c r="U35" s="22">
        <v>1015138</v>
      </c>
      <c r="V35" s="22">
        <v>329564</v>
      </c>
      <c r="W35" s="22">
        <v>0</v>
      </c>
      <c r="X35" s="22">
        <v>685574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1015138</v>
      </c>
      <c r="AI35" s="22">
        <v>0</v>
      </c>
    </row>
    <row r="36" spans="1:35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27444807</v>
      </c>
      <c r="F36" s="22">
        <v>0</v>
      </c>
      <c r="G36" s="22">
        <v>0</v>
      </c>
      <c r="H36" s="22">
        <v>2819351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1154999</v>
      </c>
      <c r="Q36" s="22">
        <v>0</v>
      </c>
      <c r="R36" s="22">
        <v>3974350</v>
      </c>
      <c r="S36" s="22">
        <v>23470457</v>
      </c>
      <c r="T36" s="22">
        <v>0</v>
      </c>
      <c r="U36" s="22">
        <v>3974350</v>
      </c>
      <c r="V36" s="22">
        <v>0</v>
      </c>
      <c r="W36" s="22">
        <v>0</v>
      </c>
      <c r="X36" s="22">
        <v>2819351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1154999</v>
      </c>
      <c r="AG36" s="22">
        <v>0</v>
      </c>
      <c r="AH36" s="22">
        <v>3974350</v>
      </c>
      <c r="AI36" s="22">
        <v>0</v>
      </c>
    </row>
    <row r="37" spans="1:35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20647033</v>
      </c>
      <c r="F37" s="22">
        <v>0</v>
      </c>
      <c r="G37" s="22">
        <v>0</v>
      </c>
      <c r="H37" s="22">
        <v>1010087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1137419</v>
      </c>
      <c r="Q37" s="22">
        <v>0</v>
      </c>
      <c r="R37" s="22">
        <v>2147506</v>
      </c>
      <c r="S37" s="22">
        <v>18499527</v>
      </c>
      <c r="T37" s="22">
        <v>843531</v>
      </c>
      <c r="U37" s="22">
        <v>3048982</v>
      </c>
      <c r="V37" s="22">
        <v>843531</v>
      </c>
      <c r="W37" s="22">
        <v>0</v>
      </c>
      <c r="X37" s="22">
        <v>1010087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1137419</v>
      </c>
      <c r="AG37" s="22">
        <v>0</v>
      </c>
      <c r="AH37" s="22">
        <v>2991037</v>
      </c>
      <c r="AI37" s="22">
        <v>57945</v>
      </c>
    </row>
    <row r="38" spans="1:35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3769846</v>
      </c>
      <c r="F38" s="22">
        <v>1888762</v>
      </c>
      <c r="G38" s="22">
        <v>233024</v>
      </c>
      <c r="H38" s="22">
        <v>1121162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16888</v>
      </c>
      <c r="Q38" s="22">
        <v>0</v>
      </c>
      <c r="R38" s="22">
        <v>3259836</v>
      </c>
      <c r="S38" s="22">
        <v>510010</v>
      </c>
      <c r="T38" s="22">
        <v>2134256</v>
      </c>
      <c r="U38" s="22">
        <v>5770232</v>
      </c>
      <c r="V38" s="22">
        <v>3343533</v>
      </c>
      <c r="W38" s="22">
        <v>233024</v>
      </c>
      <c r="X38" s="22">
        <v>1800647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16888</v>
      </c>
      <c r="AG38" s="22">
        <v>0</v>
      </c>
      <c r="AH38" s="22">
        <v>5394092</v>
      </c>
      <c r="AI38" s="22">
        <v>376140</v>
      </c>
    </row>
    <row r="39" spans="1:35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8820695</v>
      </c>
      <c r="F39" s="22">
        <v>0</v>
      </c>
      <c r="G39" s="22">
        <v>0</v>
      </c>
      <c r="H39" s="22">
        <v>577041</v>
      </c>
      <c r="I39" s="22">
        <v>5760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582801</v>
      </c>
      <c r="S39" s="22">
        <v>8237894</v>
      </c>
      <c r="T39" s="22">
        <v>0</v>
      </c>
      <c r="U39" s="22">
        <v>1010017</v>
      </c>
      <c r="V39" s="22">
        <v>0</v>
      </c>
      <c r="W39" s="22">
        <v>0</v>
      </c>
      <c r="X39" s="22">
        <v>577041</v>
      </c>
      <c r="Y39" s="22">
        <v>5760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582801</v>
      </c>
      <c r="AI39" s="22">
        <v>427216</v>
      </c>
    </row>
    <row r="40" spans="1:35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11066339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125874</v>
      </c>
      <c r="Q40" s="22">
        <v>0</v>
      </c>
      <c r="R40" s="22">
        <v>125874</v>
      </c>
      <c r="S40" s="22">
        <v>10940465</v>
      </c>
      <c r="T40" s="22">
        <v>0</v>
      </c>
      <c r="U40" s="22">
        <v>125874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125874</v>
      </c>
      <c r="AG40" s="22">
        <v>0</v>
      </c>
      <c r="AH40" s="22">
        <v>125874</v>
      </c>
      <c r="AI40" s="22">
        <v>0</v>
      </c>
    </row>
    <row r="41" spans="1:35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52563032</v>
      </c>
      <c r="F41" s="22">
        <v>2517012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4046015</v>
      </c>
      <c r="Q41" s="22">
        <v>0</v>
      </c>
      <c r="R41" s="22">
        <v>6563027</v>
      </c>
      <c r="S41" s="22">
        <v>46000005</v>
      </c>
      <c r="T41" s="22">
        <v>6979279</v>
      </c>
      <c r="U41" s="22">
        <v>13542306</v>
      </c>
      <c r="V41" s="22">
        <v>4945489</v>
      </c>
      <c r="W41" s="22">
        <v>0</v>
      </c>
      <c r="X41" s="22">
        <v>4550802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4046015</v>
      </c>
      <c r="AG41" s="22">
        <v>0</v>
      </c>
      <c r="AH41" s="22">
        <v>13542306</v>
      </c>
      <c r="AI41" s="22">
        <v>0</v>
      </c>
    </row>
    <row r="42" spans="1:35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7729948</v>
      </c>
      <c r="F42" s="22">
        <v>157805</v>
      </c>
      <c r="G42" s="22">
        <v>0</v>
      </c>
      <c r="H42" s="22">
        <v>160997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55033</v>
      </c>
      <c r="Q42" s="22">
        <v>0</v>
      </c>
      <c r="R42" s="22">
        <v>373835</v>
      </c>
      <c r="S42" s="22">
        <v>7356113</v>
      </c>
      <c r="T42" s="22">
        <v>0</v>
      </c>
      <c r="U42" s="22">
        <v>373835</v>
      </c>
      <c r="V42" s="22">
        <v>157805</v>
      </c>
      <c r="W42" s="22">
        <v>0</v>
      </c>
      <c r="X42" s="22">
        <v>160997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55033</v>
      </c>
      <c r="AG42" s="22">
        <v>0</v>
      </c>
      <c r="AH42" s="22">
        <v>373835</v>
      </c>
      <c r="AI42" s="22">
        <v>0</v>
      </c>
    </row>
    <row r="43" spans="1:35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4568088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4568088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</row>
    <row r="44" spans="1:35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66023452</v>
      </c>
      <c r="F44" s="22">
        <v>1245008</v>
      </c>
      <c r="G44" s="22">
        <v>480341</v>
      </c>
      <c r="H44" s="22">
        <v>23</v>
      </c>
      <c r="I44" s="22">
        <v>852229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84700</v>
      </c>
      <c r="Q44" s="22">
        <v>0</v>
      </c>
      <c r="R44" s="22">
        <v>2662278</v>
      </c>
      <c r="S44" s="22">
        <v>63361174</v>
      </c>
      <c r="T44" s="22">
        <v>7914724</v>
      </c>
      <c r="U44" s="22">
        <v>10579325</v>
      </c>
      <c r="V44" s="22">
        <v>8701724</v>
      </c>
      <c r="W44" s="22">
        <v>480341</v>
      </c>
      <c r="X44" s="22">
        <v>1310237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84700</v>
      </c>
      <c r="AG44" s="22">
        <v>0</v>
      </c>
      <c r="AH44" s="22">
        <v>10577002</v>
      </c>
      <c r="AI44" s="22">
        <v>2323</v>
      </c>
    </row>
    <row r="45" spans="1:35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62765181</v>
      </c>
      <c r="F45" s="22">
        <v>2810591</v>
      </c>
      <c r="G45" s="22">
        <v>0</v>
      </c>
      <c r="H45" s="22">
        <v>4450562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11848821</v>
      </c>
      <c r="Q45" s="22">
        <v>0</v>
      </c>
      <c r="R45" s="22">
        <v>19109974</v>
      </c>
      <c r="S45" s="22">
        <v>43655207</v>
      </c>
      <c r="T45" s="22">
        <v>3210754</v>
      </c>
      <c r="U45" s="22">
        <v>22320728</v>
      </c>
      <c r="V45" s="22">
        <v>6021345</v>
      </c>
      <c r="W45" s="22">
        <v>0</v>
      </c>
      <c r="X45" s="22">
        <v>4450562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11848821</v>
      </c>
      <c r="AG45" s="22">
        <v>0</v>
      </c>
      <c r="AH45" s="22">
        <v>22320728</v>
      </c>
      <c r="AI45" s="22">
        <v>0</v>
      </c>
    </row>
    <row r="46" spans="1:35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10026607</v>
      </c>
      <c r="F46" s="22">
        <v>540018</v>
      </c>
      <c r="G46" s="22">
        <v>166059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650170</v>
      </c>
      <c r="Q46" s="22">
        <v>0</v>
      </c>
      <c r="R46" s="22">
        <v>1356247</v>
      </c>
      <c r="S46" s="22">
        <v>8670360</v>
      </c>
      <c r="T46" s="22">
        <v>0</v>
      </c>
      <c r="U46" s="22">
        <v>1364293</v>
      </c>
      <c r="V46" s="22">
        <v>540018</v>
      </c>
      <c r="W46" s="22">
        <v>166059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650170</v>
      </c>
      <c r="AG46" s="22">
        <v>0</v>
      </c>
      <c r="AH46" s="22">
        <v>1356247</v>
      </c>
      <c r="AI46" s="22">
        <v>8046</v>
      </c>
    </row>
    <row r="47" spans="1:35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38841818</v>
      </c>
      <c r="F47" s="22">
        <v>5434834</v>
      </c>
      <c r="G47" s="22">
        <v>0</v>
      </c>
      <c r="H47" s="22">
        <v>5453737</v>
      </c>
      <c r="I47" s="22">
        <v>0</v>
      </c>
      <c r="J47" s="22">
        <v>950000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1422275</v>
      </c>
      <c r="Q47" s="22">
        <v>0</v>
      </c>
      <c r="R47" s="22">
        <v>13260846</v>
      </c>
      <c r="S47" s="22">
        <v>25580972</v>
      </c>
      <c r="T47" s="22">
        <v>0</v>
      </c>
      <c r="U47" s="22">
        <v>13260846</v>
      </c>
      <c r="V47" s="22">
        <v>5434834</v>
      </c>
      <c r="W47" s="22">
        <v>0</v>
      </c>
      <c r="X47" s="22">
        <v>5453737</v>
      </c>
      <c r="Y47" s="22">
        <v>0</v>
      </c>
      <c r="Z47" s="22">
        <v>950000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1422275</v>
      </c>
      <c r="AG47" s="22">
        <v>0</v>
      </c>
      <c r="AH47" s="22">
        <v>13260846</v>
      </c>
      <c r="AI47" s="22">
        <v>0</v>
      </c>
    </row>
    <row r="48" spans="1:35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202238315</v>
      </c>
      <c r="F48" s="22">
        <v>0</v>
      </c>
      <c r="G48" s="22">
        <v>0</v>
      </c>
      <c r="H48" s="22">
        <v>595681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1623593</v>
      </c>
      <c r="Q48" s="22">
        <v>0</v>
      </c>
      <c r="R48" s="22">
        <v>2219274</v>
      </c>
      <c r="S48" s="22">
        <v>200019041</v>
      </c>
      <c r="T48" s="22">
        <v>0</v>
      </c>
      <c r="U48" s="22">
        <v>2219274</v>
      </c>
      <c r="V48" s="22">
        <v>0</v>
      </c>
      <c r="W48" s="22">
        <v>0</v>
      </c>
      <c r="X48" s="22">
        <v>595681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1623593</v>
      </c>
      <c r="AG48" s="22">
        <v>0</v>
      </c>
      <c r="AH48" s="22">
        <v>2219274</v>
      </c>
      <c r="AI48" s="22">
        <v>0</v>
      </c>
    </row>
    <row r="49" spans="1:35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73245449</v>
      </c>
      <c r="F49" s="22">
        <v>1392137</v>
      </c>
      <c r="G49" s="22">
        <v>0</v>
      </c>
      <c r="H49" s="22">
        <v>1600559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20000</v>
      </c>
      <c r="Q49" s="22">
        <v>0</v>
      </c>
      <c r="R49" s="22">
        <v>3012696</v>
      </c>
      <c r="S49" s="22">
        <v>70232753</v>
      </c>
      <c r="T49" s="22">
        <v>1489754</v>
      </c>
      <c r="U49" s="22">
        <v>4502450</v>
      </c>
      <c r="V49" s="22">
        <v>2568820</v>
      </c>
      <c r="W49" s="22">
        <v>0</v>
      </c>
      <c r="X49" s="22">
        <v>1913630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20000</v>
      </c>
      <c r="AG49" s="22">
        <v>0</v>
      </c>
      <c r="AH49" s="22">
        <v>4502450</v>
      </c>
      <c r="AI49" s="22">
        <v>0</v>
      </c>
    </row>
    <row r="50" spans="1:35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7606067</v>
      </c>
      <c r="F50" s="22">
        <v>197509</v>
      </c>
      <c r="G50" s="22">
        <v>0</v>
      </c>
      <c r="H50" s="22">
        <v>2173169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408246</v>
      </c>
      <c r="Q50" s="22">
        <v>0</v>
      </c>
      <c r="R50" s="22">
        <v>2778924</v>
      </c>
      <c r="S50" s="22">
        <v>4827143</v>
      </c>
      <c r="T50" s="22">
        <v>0</v>
      </c>
      <c r="U50" s="22">
        <v>2830697</v>
      </c>
      <c r="V50" s="22">
        <v>197509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2581415</v>
      </c>
      <c r="AG50" s="22">
        <v>0</v>
      </c>
      <c r="AH50" s="22">
        <v>2778924</v>
      </c>
      <c r="AI50" s="22">
        <v>51773</v>
      </c>
    </row>
    <row r="51" spans="1:35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84776006</v>
      </c>
      <c r="F51" s="22">
        <v>78727</v>
      </c>
      <c r="G51" s="22">
        <v>0</v>
      </c>
      <c r="H51" s="22">
        <v>60754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30994</v>
      </c>
      <c r="Q51" s="22">
        <v>0</v>
      </c>
      <c r="R51" s="22">
        <v>170475</v>
      </c>
      <c r="S51" s="22">
        <v>84605531</v>
      </c>
      <c r="T51" s="22">
        <v>0</v>
      </c>
      <c r="U51" s="22">
        <v>219437</v>
      </c>
      <c r="V51" s="22">
        <v>78727</v>
      </c>
      <c r="W51" s="22">
        <v>0</v>
      </c>
      <c r="X51" s="22">
        <v>60754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30994</v>
      </c>
      <c r="AG51" s="22">
        <v>0</v>
      </c>
      <c r="AH51" s="22">
        <v>170475</v>
      </c>
      <c r="AI51" s="22">
        <v>48962</v>
      </c>
    </row>
    <row r="52" spans="1:35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29208745</v>
      </c>
      <c r="F52" s="22">
        <v>0</v>
      </c>
      <c r="G52" s="22">
        <v>0</v>
      </c>
      <c r="H52" s="22">
        <v>372845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358640</v>
      </c>
      <c r="Q52" s="22">
        <v>0</v>
      </c>
      <c r="R52" s="22">
        <v>731485</v>
      </c>
      <c r="S52" s="22">
        <v>28477260</v>
      </c>
      <c r="T52" s="22">
        <v>1889730</v>
      </c>
      <c r="U52" s="22">
        <v>6522159</v>
      </c>
      <c r="V52" s="22">
        <v>1411995</v>
      </c>
      <c r="W52" s="22">
        <v>0</v>
      </c>
      <c r="X52" s="22">
        <v>850580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358640</v>
      </c>
      <c r="AG52" s="22">
        <v>0</v>
      </c>
      <c r="AH52" s="22">
        <v>2621215</v>
      </c>
      <c r="AI52" s="22">
        <v>3900944</v>
      </c>
    </row>
    <row r="53" spans="1:35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41825324</v>
      </c>
      <c r="F53" s="22">
        <v>1015815</v>
      </c>
      <c r="G53" s="22">
        <v>218486</v>
      </c>
      <c r="H53" s="22">
        <v>147539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408785</v>
      </c>
      <c r="Q53" s="22">
        <v>0</v>
      </c>
      <c r="R53" s="22">
        <v>1790625</v>
      </c>
      <c r="S53" s="22">
        <v>40034699</v>
      </c>
      <c r="T53" s="22">
        <v>862651</v>
      </c>
      <c r="U53" s="22">
        <v>25359686</v>
      </c>
      <c r="V53" s="22">
        <v>1015815</v>
      </c>
      <c r="W53" s="22">
        <v>218486</v>
      </c>
      <c r="X53" s="22">
        <v>1010190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408785</v>
      </c>
      <c r="AG53" s="22">
        <v>0</v>
      </c>
      <c r="AH53" s="22">
        <v>2653276</v>
      </c>
      <c r="AI53" s="22">
        <v>22706410</v>
      </c>
    </row>
    <row r="54" spans="1:35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8166926</v>
      </c>
      <c r="F54" s="22">
        <v>1182301</v>
      </c>
      <c r="G54" s="22">
        <v>0</v>
      </c>
      <c r="H54" s="22">
        <v>40597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28231</v>
      </c>
      <c r="Q54" s="22">
        <v>0</v>
      </c>
      <c r="R54" s="22">
        <v>1251129</v>
      </c>
      <c r="S54" s="22">
        <v>6915797</v>
      </c>
      <c r="T54" s="22">
        <v>0</v>
      </c>
      <c r="U54" s="22">
        <v>1302717</v>
      </c>
      <c r="V54" s="22">
        <v>1182301</v>
      </c>
      <c r="W54" s="22">
        <v>0</v>
      </c>
      <c r="X54" s="22">
        <v>40597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28231</v>
      </c>
      <c r="AG54" s="22">
        <v>0</v>
      </c>
      <c r="AH54" s="22">
        <v>1251129</v>
      </c>
      <c r="AI54" s="22">
        <v>51588</v>
      </c>
    </row>
    <row r="55" spans="1:35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24340844</v>
      </c>
      <c r="F55" s="22">
        <v>1734589</v>
      </c>
      <c r="G55" s="22">
        <v>37623</v>
      </c>
      <c r="H55" s="22">
        <v>653142</v>
      </c>
      <c r="I55" s="22">
        <v>28989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2014326</v>
      </c>
      <c r="Q55" s="22">
        <v>0</v>
      </c>
      <c r="R55" s="22">
        <v>4468669</v>
      </c>
      <c r="S55" s="22">
        <v>19872175</v>
      </c>
      <c r="T55" s="22">
        <v>0</v>
      </c>
      <c r="U55" s="22">
        <v>4468669</v>
      </c>
      <c r="V55" s="22">
        <v>1734589</v>
      </c>
      <c r="W55" s="22">
        <v>37623</v>
      </c>
      <c r="X55" s="22">
        <v>653142</v>
      </c>
      <c r="Y55" s="22">
        <v>28989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2014326</v>
      </c>
      <c r="AG55" s="22">
        <v>0</v>
      </c>
      <c r="AH55" s="22">
        <v>4468669</v>
      </c>
      <c r="AI55" s="22">
        <v>0</v>
      </c>
    </row>
    <row r="56" spans="1:35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9914663</v>
      </c>
      <c r="F56" s="22">
        <v>0</v>
      </c>
      <c r="G56" s="22">
        <v>0</v>
      </c>
      <c r="H56" s="22">
        <v>0</v>
      </c>
      <c r="I56" s="22">
        <v>90250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90250</v>
      </c>
      <c r="S56" s="22">
        <v>9824413</v>
      </c>
      <c r="T56" s="22">
        <v>0</v>
      </c>
      <c r="U56" s="22">
        <v>90250</v>
      </c>
      <c r="V56" s="22">
        <v>0</v>
      </c>
      <c r="W56" s="22">
        <v>0</v>
      </c>
      <c r="X56" s="22">
        <v>0</v>
      </c>
      <c r="Y56" s="22">
        <v>90250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90250</v>
      </c>
      <c r="AI56" s="22">
        <v>0</v>
      </c>
    </row>
    <row r="57" spans="1:35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35774698</v>
      </c>
      <c r="F57" s="22">
        <v>0</v>
      </c>
      <c r="G57" s="22">
        <v>169877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343572</v>
      </c>
      <c r="Q57" s="22">
        <v>0</v>
      </c>
      <c r="R57" s="22">
        <v>513449</v>
      </c>
      <c r="S57" s="22">
        <v>35261249</v>
      </c>
      <c r="T57" s="22">
        <v>0</v>
      </c>
      <c r="U57" s="22">
        <v>513449</v>
      </c>
      <c r="V57" s="22">
        <v>0</v>
      </c>
      <c r="W57" s="22">
        <v>169877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343572</v>
      </c>
      <c r="AG57" s="22">
        <v>0</v>
      </c>
      <c r="AH57" s="22">
        <v>513449</v>
      </c>
      <c r="AI57" s="22">
        <v>0</v>
      </c>
    </row>
    <row r="58" spans="1:35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16872940</v>
      </c>
      <c r="F58" s="22">
        <v>0</v>
      </c>
      <c r="G58" s="22">
        <v>0</v>
      </c>
      <c r="H58" s="22">
        <v>30975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3158</v>
      </c>
      <c r="Q58" s="22">
        <v>0</v>
      </c>
      <c r="R58" s="22">
        <v>34133</v>
      </c>
      <c r="S58" s="22">
        <v>16838807</v>
      </c>
      <c r="T58" s="22">
        <v>0</v>
      </c>
      <c r="U58" s="22">
        <v>789629</v>
      </c>
      <c r="V58" s="22">
        <v>0</v>
      </c>
      <c r="W58" s="22">
        <v>0</v>
      </c>
      <c r="X58" s="22">
        <v>30975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3158</v>
      </c>
      <c r="AG58" s="22">
        <v>0</v>
      </c>
      <c r="AH58" s="22">
        <v>34133</v>
      </c>
      <c r="AI58" s="22">
        <v>755496</v>
      </c>
    </row>
    <row r="59" spans="1:35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14377005</v>
      </c>
      <c r="F59" s="22">
        <v>0</v>
      </c>
      <c r="G59" s="22">
        <v>0</v>
      </c>
      <c r="H59" s="22">
        <v>413130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20601</v>
      </c>
      <c r="Q59" s="22">
        <v>0</v>
      </c>
      <c r="R59" s="22">
        <v>433731</v>
      </c>
      <c r="S59" s="22">
        <v>13943274</v>
      </c>
      <c r="T59" s="22">
        <v>0</v>
      </c>
      <c r="U59" s="22">
        <v>503852</v>
      </c>
      <c r="V59" s="22">
        <v>0</v>
      </c>
      <c r="W59" s="22">
        <v>0</v>
      </c>
      <c r="X59" s="22">
        <v>413130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20601</v>
      </c>
      <c r="AG59" s="22">
        <v>0</v>
      </c>
      <c r="AH59" s="22">
        <v>433731</v>
      </c>
      <c r="AI59" s="22">
        <v>70121</v>
      </c>
    </row>
    <row r="60" spans="1:35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11814521</v>
      </c>
      <c r="F60" s="22">
        <v>981665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1004316</v>
      </c>
      <c r="Q60" s="22">
        <v>0</v>
      </c>
      <c r="R60" s="22">
        <v>1985981</v>
      </c>
      <c r="S60" s="22">
        <v>9828540</v>
      </c>
      <c r="T60" s="22">
        <v>968115</v>
      </c>
      <c r="U60" s="22">
        <v>5494403</v>
      </c>
      <c r="V60" s="22">
        <v>981665</v>
      </c>
      <c r="W60" s="22">
        <v>0</v>
      </c>
      <c r="X60" s="22">
        <v>453115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1519316</v>
      </c>
      <c r="AG60" s="22">
        <v>0</v>
      </c>
      <c r="AH60" s="22">
        <v>2954096</v>
      </c>
      <c r="AI60" s="22">
        <v>2540307</v>
      </c>
    </row>
    <row r="61" spans="1:35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71045202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2872767</v>
      </c>
      <c r="Q61" s="22">
        <v>0</v>
      </c>
      <c r="R61" s="22">
        <v>2872767</v>
      </c>
      <c r="S61" s="22">
        <v>68172435</v>
      </c>
      <c r="T61" s="22">
        <v>0</v>
      </c>
      <c r="U61" s="22">
        <v>3158586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2872767</v>
      </c>
      <c r="AG61" s="22">
        <v>0</v>
      </c>
      <c r="AH61" s="22">
        <v>2872767</v>
      </c>
      <c r="AI61" s="22">
        <v>285819</v>
      </c>
    </row>
    <row r="62" spans="1:35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34941853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12337</v>
      </c>
      <c r="Q62" s="22">
        <v>0</v>
      </c>
      <c r="R62" s="22">
        <v>12337</v>
      </c>
      <c r="S62" s="22">
        <v>34929516</v>
      </c>
      <c r="T62" s="22">
        <v>3017636</v>
      </c>
      <c r="U62" s="22">
        <v>3030418</v>
      </c>
      <c r="V62" s="22">
        <v>2565509</v>
      </c>
      <c r="W62" s="22">
        <v>0</v>
      </c>
      <c r="X62" s="22">
        <v>452127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12337</v>
      </c>
      <c r="AG62" s="22">
        <v>0</v>
      </c>
      <c r="AH62" s="22">
        <v>3029973</v>
      </c>
      <c r="AI62" s="22">
        <v>445</v>
      </c>
    </row>
    <row r="63" spans="1:35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9305982</v>
      </c>
      <c r="F63" s="22">
        <v>7541391</v>
      </c>
      <c r="G63" s="22">
        <v>5294</v>
      </c>
      <c r="H63" s="22">
        <v>4833246</v>
      </c>
      <c r="I63" s="22">
        <v>0</v>
      </c>
      <c r="J63" s="22">
        <v>77233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1755472</v>
      </c>
      <c r="Q63" s="22">
        <v>0</v>
      </c>
      <c r="R63" s="22">
        <v>14212636</v>
      </c>
      <c r="S63" s="22">
        <v>-4906654</v>
      </c>
      <c r="T63" s="22">
        <v>0</v>
      </c>
      <c r="U63" s="22">
        <v>19927890</v>
      </c>
      <c r="V63" s="22">
        <v>7541391</v>
      </c>
      <c r="W63" s="22">
        <v>5294</v>
      </c>
      <c r="X63" s="22">
        <v>4833246</v>
      </c>
      <c r="Y63" s="22">
        <v>0</v>
      </c>
      <c r="Z63" s="22">
        <v>77233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1755472</v>
      </c>
      <c r="AG63" s="22">
        <v>0</v>
      </c>
      <c r="AH63" s="22">
        <v>14212636</v>
      </c>
      <c r="AI63" s="22">
        <v>5715254</v>
      </c>
    </row>
    <row r="64" spans="1:35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2128836</v>
      </c>
      <c r="F64" s="22">
        <v>339498</v>
      </c>
      <c r="G64" s="22">
        <v>0</v>
      </c>
      <c r="H64" s="22">
        <v>459427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798925</v>
      </c>
      <c r="S64" s="22">
        <v>1329911</v>
      </c>
      <c r="T64" s="22">
        <v>522752</v>
      </c>
      <c r="U64" s="22">
        <v>1429267</v>
      </c>
      <c r="V64" s="22">
        <v>648194</v>
      </c>
      <c r="W64" s="22">
        <v>0</v>
      </c>
      <c r="X64" s="22">
        <v>673483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1321677</v>
      </c>
      <c r="AI64" s="22">
        <v>107590</v>
      </c>
    </row>
    <row r="65" spans="1:35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11279471</v>
      </c>
      <c r="F65" s="22">
        <v>1566654</v>
      </c>
      <c r="G65" s="22">
        <v>0</v>
      </c>
      <c r="H65" s="22">
        <v>403444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1230974</v>
      </c>
      <c r="Q65" s="22">
        <v>0</v>
      </c>
      <c r="R65" s="22">
        <v>3201072</v>
      </c>
      <c r="S65" s="22">
        <v>8078399</v>
      </c>
      <c r="T65" s="22">
        <v>1607020</v>
      </c>
      <c r="U65" s="22">
        <v>4858092</v>
      </c>
      <c r="V65" s="22">
        <v>2806806</v>
      </c>
      <c r="W65" s="22">
        <v>0</v>
      </c>
      <c r="X65" s="22">
        <v>589058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1412228</v>
      </c>
      <c r="AG65" s="22">
        <v>0</v>
      </c>
      <c r="AH65" s="22">
        <v>4808092</v>
      </c>
      <c r="AI65" s="22">
        <v>50000</v>
      </c>
    </row>
    <row r="66" spans="1:35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15959971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66822</v>
      </c>
      <c r="Q66" s="22">
        <v>0</v>
      </c>
      <c r="R66" s="22">
        <v>66822</v>
      </c>
      <c r="S66" s="22">
        <v>15893149</v>
      </c>
      <c r="T66" s="22">
        <v>0</v>
      </c>
      <c r="U66" s="22">
        <v>66822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66822</v>
      </c>
      <c r="AG66" s="22">
        <v>0</v>
      </c>
      <c r="AH66" s="22">
        <v>66822</v>
      </c>
      <c r="AI66" s="22">
        <v>0</v>
      </c>
    </row>
    <row r="67" spans="1:35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7139532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239619</v>
      </c>
      <c r="Q67" s="22">
        <v>0</v>
      </c>
      <c r="R67" s="22">
        <v>239619</v>
      </c>
      <c r="S67" s="22">
        <v>6899913</v>
      </c>
      <c r="T67" s="22">
        <v>0</v>
      </c>
      <c r="U67" s="22">
        <v>239619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239619</v>
      </c>
      <c r="AG67" s="22">
        <v>0</v>
      </c>
      <c r="AH67" s="22">
        <v>239619</v>
      </c>
      <c r="AI67" s="22">
        <v>0</v>
      </c>
    </row>
    <row r="68" spans="1:35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4388677</v>
      </c>
      <c r="F68" s="22">
        <v>660892</v>
      </c>
      <c r="G68" s="22">
        <v>0</v>
      </c>
      <c r="H68" s="22">
        <v>1644</v>
      </c>
      <c r="I68" s="22">
        <v>100083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954705</v>
      </c>
      <c r="Q68" s="22">
        <v>0</v>
      </c>
      <c r="R68" s="22">
        <v>1717324</v>
      </c>
      <c r="S68" s="22">
        <v>2671353</v>
      </c>
      <c r="T68" s="22">
        <v>0</v>
      </c>
      <c r="U68" s="22">
        <v>1717324</v>
      </c>
      <c r="V68" s="22">
        <v>660892</v>
      </c>
      <c r="W68" s="22">
        <v>0</v>
      </c>
      <c r="X68" s="22">
        <v>1644</v>
      </c>
      <c r="Y68" s="22">
        <v>100083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954705</v>
      </c>
      <c r="AG68" s="22">
        <v>0</v>
      </c>
      <c r="AH68" s="22">
        <v>1717324</v>
      </c>
      <c r="AI68" s="22">
        <v>0</v>
      </c>
    </row>
    <row r="69" spans="1:35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1690510</v>
      </c>
      <c r="F69" s="22">
        <v>0</v>
      </c>
      <c r="G69" s="22">
        <v>0</v>
      </c>
      <c r="H69" s="22">
        <v>0</v>
      </c>
      <c r="I69" s="22">
        <v>60142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519213</v>
      </c>
      <c r="Q69" s="22">
        <v>0</v>
      </c>
      <c r="R69" s="22">
        <v>579355</v>
      </c>
      <c r="S69" s="22">
        <v>1111155</v>
      </c>
      <c r="T69" s="22">
        <v>0</v>
      </c>
      <c r="U69" s="22">
        <v>1875048</v>
      </c>
      <c r="V69" s="22">
        <v>0</v>
      </c>
      <c r="W69" s="22">
        <v>0</v>
      </c>
      <c r="X69" s="22">
        <v>0</v>
      </c>
      <c r="Y69" s="22">
        <v>60142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519213</v>
      </c>
      <c r="AG69" s="22">
        <v>0</v>
      </c>
      <c r="AH69" s="22">
        <v>579355</v>
      </c>
      <c r="AI69" s="22">
        <v>1295693</v>
      </c>
    </row>
    <row r="70" spans="1:35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167750068</v>
      </c>
      <c r="F70" s="22">
        <v>4657459</v>
      </c>
      <c r="G70" s="22">
        <v>348896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12007368</v>
      </c>
      <c r="Q70" s="22">
        <v>0</v>
      </c>
      <c r="R70" s="22">
        <v>17013723</v>
      </c>
      <c r="S70" s="22">
        <v>150736345</v>
      </c>
      <c r="T70" s="22">
        <v>0</v>
      </c>
      <c r="U70" s="22">
        <v>21202697</v>
      </c>
      <c r="V70" s="22">
        <v>4657459</v>
      </c>
      <c r="W70" s="22">
        <v>348896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12007368</v>
      </c>
      <c r="AG70" s="22">
        <v>0</v>
      </c>
      <c r="AH70" s="22">
        <v>17013723</v>
      </c>
      <c r="AI70" s="22">
        <v>4188974</v>
      </c>
    </row>
    <row r="71" spans="1:35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5367266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109213</v>
      </c>
      <c r="Q71" s="22">
        <v>0</v>
      </c>
      <c r="R71" s="22">
        <v>109213</v>
      </c>
      <c r="S71" s="22">
        <v>5258053</v>
      </c>
      <c r="T71" s="22">
        <v>0</v>
      </c>
      <c r="U71" s="22">
        <v>7130137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109213</v>
      </c>
      <c r="AG71" s="22">
        <v>0</v>
      </c>
      <c r="AH71" s="22">
        <v>109213</v>
      </c>
      <c r="AI71" s="22">
        <v>7020924</v>
      </c>
    </row>
    <row r="72" spans="1:35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19868362</v>
      </c>
      <c r="F72" s="22">
        <v>607136</v>
      </c>
      <c r="G72" s="22">
        <v>0</v>
      </c>
      <c r="H72" s="22">
        <v>89657</v>
      </c>
      <c r="I72" s="22">
        <v>10870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-105169</v>
      </c>
      <c r="Q72" s="22">
        <v>0</v>
      </c>
      <c r="R72" s="22">
        <v>602494</v>
      </c>
      <c r="S72" s="22">
        <v>19265868</v>
      </c>
      <c r="T72" s="22">
        <v>440260</v>
      </c>
      <c r="U72" s="22">
        <v>1042754</v>
      </c>
      <c r="V72" s="22">
        <v>607137</v>
      </c>
      <c r="W72" s="22">
        <v>0</v>
      </c>
      <c r="X72" s="22">
        <v>391198</v>
      </c>
      <c r="Y72" s="22">
        <v>10870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33549</v>
      </c>
      <c r="AG72" s="22">
        <v>0</v>
      </c>
      <c r="AH72" s="22">
        <v>1042754</v>
      </c>
      <c r="AI72" s="22">
        <v>0</v>
      </c>
    </row>
    <row r="73" spans="1:35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13216910</v>
      </c>
      <c r="F73" s="22">
        <v>995940</v>
      </c>
      <c r="G73" s="22">
        <v>0</v>
      </c>
      <c r="H73" s="22">
        <v>288761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903653</v>
      </c>
      <c r="Q73" s="22">
        <v>0</v>
      </c>
      <c r="R73" s="22">
        <v>2188354</v>
      </c>
      <c r="S73" s="22">
        <v>11028556</v>
      </c>
      <c r="T73" s="22">
        <v>0</v>
      </c>
      <c r="U73" s="22">
        <v>2323707</v>
      </c>
      <c r="V73" s="22">
        <v>995940</v>
      </c>
      <c r="W73" s="22">
        <v>0</v>
      </c>
      <c r="X73" s="22">
        <v>288761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903653</v>
      </c>
      <c r="AG73" s="22">
        <v>0</v>
      </c>
      <c r="AH73" s="22">
        <v>2188354</v>
      </c>
      <c r="AI73" s="22">
        <v>135353</v>
      </c>
    </row>
    <row r="74" spans="1:35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2901800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20650</v>
      </c>
      <c r="Q74" s="22">
        <v>0</v>
      </c>
      <c r="R74" s="22">
        <v>20650</v>
      </c>
      <c r="S74" s="22">
        <v>2881150</v>
      </c>
      <c r="T74" s="22">
        <v>0</v>
      </c>
      <c r="U74" s="22">
        <v>64260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20650</v>
      </c>
      <c r="AG74" s="22">
        <v>0</v>
      </c>
      <c r="AH74" s="22">
        <v>20650</v>
      </c>
      <c r="AI74" s="22">
        <v>43610</v>
      </c>
    </row>
    <row r="75" spans="1:35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17217829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333334</v>
      </c>
      <c r="Q75" s="22">
        <v>0</v>
      </c>
      <c r="R75" s="22">
        <v>333334</v>
      </c>
      <c r="S75" s="22">
        <v>16884495</v>
      </c>
      <c r="T75" s="22">
        <v>0</v>
      </c>
      <c r="U75" s="22">
        <v>399082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333334</v>
      </c>
      <c r="AG75" s="22">
        <v>0</v>
      </c>
      <c r="AH75" s="22">
        <v>333334</v>
      </c>
      <c r="AI75" s="22">
        <v>65748</v>
      </c>
    </row>
    <row r="76" spans="1:35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8832609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7947</v>
      </c>
      <c r="Q76" s="22">
        <v>0</v>
      </c>
      <c r="R76" s="22">
        <v>7947</v>
      </c>
      <c r="S76" s="22">
        <v>8824662</v>
      </c>
      <c r="T76" s="22">
        <v>0</v>
      </c>
      <c r="U76" s="22">
        <v>7947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7947</v>
      </c>
      <c r="AG76" s="22">
        <v>0</v>
      </c>
      <c r="AH76" s="22">
        <v>7947</v>
      </c>
      <c r="AI76" s="22">
        <v>0</v>
      </c>
    </row>
    <row r="77" spans="1:35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17616310</v>
      </c>
      <c r="F77" s="22">
        <v>582778</v>
      </c>
      <c r="G77" s="22">
        <v>0</v>
      </c>
      <c r="H77" s="22">
        <v>226388</v>
      </c>
      <c r="I77" s="22">
        <v>7554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245533</v>
      </c>
      <c r="Q77" s="22">
        <v>0</v>
      </c>
      <c r="R77" s="22">
        <v>1062253</v>
      </c>
      <c r="S77" s="22">
        <v>16554057</v>
      </c>
      <c r="T77" s="22">
        <v>1338049</v>
      </c>
      <c r="U77" s="22">
        <v>2400302</v>
      </c>
      <c r="V77" s="22">
        <v>1837210</v>
      </c>
      <c r="W77" s="22">
        <v>0</v>
      </c>
      <c r="X77" s="22">
        <v>226388</v>
      </c>
      <c r="Y77" s="22">
        <v>7554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329150</v>
      </c>
      <c r="AG77" s="22">
        <v>0</v>
      </c>
      <c r="AH77" s="22">
        <v>2400302</v>
      </c>
      <c r="AI77" s="22">
        <v>0</v>
      </c>
    </row>
    <row r="78" spans="1:35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38501467</v>
      </c>
      <c r="F78" s="22">
        <v>1326708</v>
      </c>
      <c r="G78" s="22">
        <v>0</v>
      </c>
      <c r="H78" s="22">
        <v>563990</v>
      </c>
      <c r="I78" s="22">
        <v>150000</v>
      </c>
      <c r="J78" s="22">
        <v>0</v>
      </c>
      <c r="K78" s="22">
        <v>0</v>
      </c>
      <c r="L78" s="22">
        <v>13442</v>
      </c>
      <c r="M78" s="22">
        <v>0</v>
      </c>
      <c r="N78" s="22">
        <v>0</v>
      </c>
      <c r="O78" s="22">
        <v>0</v>
      </c>
      <c r="P78" s="22">
        <v>3675608</v>
      </c>
      <c r="Q78" s="22">
        <v>0</v>
      </c>
      <c r="R78" s="22">
        <v>5729748</v>
      </c>
      <c r="S78" s="22">
        <v>32771719</v>
      </c>
      <c r="T78" s="22">
        <v>0</v>
      </c>
      <c r="U78" s="22">
        <v>20287460</v>
      </c>
      <c r="V78" s="22">
        <v>1326708</v>
      </c>
      <c r="W78" s="22">
        <v>0</v>
      </c>
      <c r="X78" s="22">
        <v>563990</v>
      </c>
      <c r="Y78" s="22">
        <v>150000</v>
      </c>
      <c r="Z78" s="22">
        <v>0</v>
      </c>
      <c r="AA78" s="22">
        <v>0</v>
      </c>
      <c r="AB78" s="22">
        <v>13442</v>
      </c>
      <c r="AC78" s="22">
        <v>0</v>
      </c>
      <c r="AD78" s="22">
        <v>0</v>
      </c>
      <c r="AE78" s="22">
        <v>0</v>
      </c>
      <c r="AF78" s="22">
        <v>3675608</v>
      </c>
      <c r="AG78" s="22">
        <v>0</v>
      </c>
      <c r="AH78" s="22">
        <v>5729748</v>
      </c>
      <c r="AI78" s="22">
        <v>14557712</v>
      </c>
    </row>
    <row r="79" spans="1:35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46028029</v>
      </c>
      <c r="F79" s="22">
        <v>0</v>
      </c>
      <c r="G79" s="22">
        <v>0</v>
      </c>
      <c r="H79" s="22">
        <v>6614</v>
      </c>
      <c r="I79" s="22">
        <v>36912</v>
      </c>
      <c r="J79" s="22">
        <v>0</v>
      </c>
      <c r="K79" s="22">
        <v>0</v>
      </c>
      <c r="L79" s="22">
        <v>0</v>
      </c>
      <c r="M79" s="22">
        <v>0</v>
      </c>
      <c r="N79" s="22">
        <v>108753</v>
      </c>
      <c r="O79" s="22">
        <v>0</v>
      </c>
      <c r="P79" s="22">
        <v>4812865</v>
      </c>
      <c r="Q79" s="22">
        <v>26566308</v>
      </c>
      <c r="R79" s="22">
        <v>31531452</v>
      </c>
      <c r="S79" s="22">
        <v>14496577</v>
      </c>
      <c r="T79" s="22">
        <v>0</v>
      </c>
      <c r="U79" s="22">
        <v>31531452</v>
      </c>
      <c r="V79" s="22">
        <v>0</v>
      </c>
      <c r="W79" s="22">
        <v>0</v>
      </c>
      <c r="X79" s="22">
        <v>6614</v>
      </c>
      <c r="Y79" s="22">
        <v>36912</v>
      </c>
      <c r="Z79" s="22">
        <v>0</v>
      </c>
      <c r="AA79" s="22">
        <v>0</v>
      </c>
      <c r="AB79" s="22">
        <v>0</v>
      </c>
      <c r="AC79" s="22">
        <v>0</v>
      </c>
      <c r="AD79" s="22">
        <v>108753</v>
      </c>
      <c r="AE79" s="22">
        <v>0</v>
      </c>
      <c r="AF79" s="22">
        <v>4812865</v>
      </c>
      <c r="AG79" s="22">
        <v>26566308</v>
      </c>
      <c r="AH79" s="22">
        <v>31531452</v>
      </c>
      <c r="AI79" s="22">
        <v>0</v>
      </c>
    </row>
    <row r="80" spans="1:35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39290783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34395</v>
      </c>
      <c r="Q80" s="22">
        <v>0</v>
      </c>
      <c r="R80" s="22">
        <v>34395</v>
      </c>
      <c r="S80" s="22">
        <v>39256388</v>
      </c>
      <c r="T80" s="22">
        <v>0</v>
      </c>
      <c r="U80" s="22">
        <v>160314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34395</v>
      </c>
      <c r="AG80" s="22">
        <v>0</v>
      </c>
      <c r="AH80" s="22">
        <v>34395</v>
      </c>
      <c r="AI80" s="22">
        <v>125919</v>
      </c>
    </row>
    <row r="81" spans="1:35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19547170</v>
      </c>
      <c r="F81" s="22">
        <v>0</v>
      </c>
      <c r="G81" s="22">
        <v>40902</v>
      </c>
      <c r="H81" s="22">
        <v>997820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348387</v>
      </c>
      <c r="Q81" s="22">
        <v>0</v>
      </c>
      <c r="R81" s="22">
        <v>1387109</v>
      </c>
      <c r="S81" s="22">
        <v>18160061</v>
      </c>
      <c r="T81" s="22">
        <v>0</v>
      </c>
      <c r="U81" s="22">
        <v>1469360</v>
      </c>
      <c r="V81" s="22">
        <v>0</v>
      </c>
      <c r="W81" s="22">
        <v>40902</v>
      </c>
      <c r="X81" s="22">
        <v>997820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348387</v>
      </c>
      <c r="AG81" s="22">
        <v>0</v>
      </c>
      <c r="AH81" s="22">
        <v>1387109</v>
      </c>
      <c r="AI81" s="22">
        <v>82251</v>
      </c>
    </row>
    <row r="82" spans="1:35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64114709</v>
      </c>
      <c r="F82" s="22">
        <v>0</v>
      </c>
      <c r="G82" s="22">
        <v>0</v>
      </c>
      <c r="H82" s="22">
        <v>0</v>
      </c>
      <c r="I82" s="22">
        <v>131228</v>
      </c>
      <c r="J82" s="22">
        <v>30000</v>
      </c>
      <c r="K82" s="22">
        <v>44117</v>
      </c>
      <c r="L82" s="22">
        <v>0</v>
      </c>
      <c r="M82" s="22">
        <v>0</v>
      </c>
      <c r="N82" s="22">
        <v>0</v>
      </c>
      <c r="O82" s="22">
        <v>0</v>
      </c>
      <c r="P82" s="22">
        <v>2761092</v>
      </c>
      <c r="Q82" s="22">
        <v>0</v>
      </c>
      <c r="R82" s="22">
        <v>2966437</v>
      </c>
      <c r="S82" s="22">
        <v>61148272</v>
      </c>
      <c r="T82" s="22">
        <v>0</v>
      </c>
      <c r="U82" s="22">
        <v>3915045</v>
      </c>
      <c r="V82" s="22">
        <v>0</v>
      </c>
      <c r="W82" s="22">
        <v>0</v>
      </c>
      <c r="X82" s="22">
        <v>0</v>
      </c>
      <c r="Y82" s="22">
        <v>131228</v>
      </c>
      <c r="Z82" s="22">
        <v>30000</v>
      </c>
      <c r="AA82" s="22">
        <v>44117</v>
      </c>
      <c r="AB82" s="22">
        <v>0</v>
      </c>
      <c r="AC82" s="22">
        <v>0</v>
      </c>
      <c r="AD82" s="22">
        <v>0</v>
      </c>
      <c r="AE82" s="22">
        <v>0</v>
      </c>
      <c r="AF82" s="22">
        <v>2761092</v>
      </c>
      <c r="AG82" s="22">
        <v>0</v>
      </c>
      <c r="AH82" s="22">
        <v>2966437</v>
      </c>
      <c r="AI82" s="22">
        <v>948608</v>
      </c>
    </row>
    <row r="83" spans="1:35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28172419</v>
      </c>
      <c r="F83" s="22">
        <v>800484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61930</v>
      </c>
      <c r="Q83" s="22">
        <v>0</v>
      </c>
      <c r="R83" s="22">
        <v>862414</v>
      </c>
      <c r="S83" s="22">
        <v>27310005</v>
      </c>
      <c r="T83" s="22">
        <v>0</v>
      </c>
      <c r="U83" s="22">
        <v>1252204</v>
      </c>
      <c r="V83" s="22">
        <v>800484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61930</v>
      </c>
      <c r="AG83" s="22">
        <v>0</v>
      </c>
      <c r="AH83" s="22">
        <v>862414</v>
      </c>
      <c r="AI83" s="22">
        <v>389790</v>
      </c>
    </row>
    <row r="84" spans="1:35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40789945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9713</v>
      </c>
      <c r="Q84" s="22">
        <v>0</v>
      </c>
      <c r="R84" s="22">
        <v>9713</v>
      </c>
      <c r="S84" s="22">
        <v>40780232</v>
      </c>
      <c r="T84" s="22">
        <v>0</v>
      </c>
      <c r="U84" s="22">
        <v>22002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9713</v>
      </c>
      <c r="AG84" s="22">
        <v>0</v>
      </c>
      <c r="AH84" s="22">
        <v>9713</v>
      </c>
      <c r="AI84" s="22">
        <v>12289</v>
      </c>
    </row>
    <row r="85" spans="1:35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6635279</v>
      </c>
      <c r="F85" s="22">
        <v>0</v>
      </c>
      <c r="G85" s="22">
        <v>0</v>
      </c>
      <c r="H85" s="22">
        <v>55664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46652</v>
      </c>
      <c r="Q85" s="22">
        <v>0</v>
      </c>
      <c r="R85" s="22">
        <v>102316</v>
      </c>
      <c r="S85" s="22">
        <v>6532963</v>
      </c>
      <c r="T85" s="22">
        <v>0</v>
      </c>
      <c r="U85" s="22">
        <v>102316</v>
      </c>
      <c r="V85" s="22">
        <v>0</v>
      </c>
      <c r="W85" s="22">
        <v>0</v>
      </c>
      <c r="X85" s="22">
        <v>55664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46652</v>
      </c>
      <c r="AG85" s="22">
        <v>0</v>
      </c>
      <c r="AH85" s="22">
        <v>102316</v>
      </c>
      <c r="AI85" s="22">
        <v>0</v>
      </c>
    </row>
    <row r="86" spans="1:35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11127485</v>
      </c>
      <c r="F86" s="22">
        <v>287520</v>
      </c>
      <c r="G86" s="22">
        <v>0</v>
      </c>
      <c r="H86" s="22">
        <v>469179</v>
      </c>
      <c r="I86" s="22">
        <v>106632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12489</v>
      </c>
      <c r="Q86" s="22">
        <v>0</v>
      </c>
      <c r="R86" s="22">
        <v>875820</v>
      </c>
      <c r="S86" s="22">
        <v>10251665</v>
      </c>
      <c r="T86" s="22">
        <v>1003733</v>
      </c>
      <c r="U86" s="22">
        <v>1879553</v>
      </c>
      <c r="V86" s="22">
        <v>287520</v>
      </c>
      <c r="W86" s="22">
        <v>0</v>
      </c>
      <c r="X86" s="22">
        <v>1353828</v>
      </c>
      <c r="Y86" s="22">
        <v>106632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131573</v>
      </c>
      <c r="AG86" s="22">
        <v>0</v>
      </c>
      <c r="AH86" s="22">
        <v>1879553</v>
      </c>
      <c r="AI86" s="22">
        <v>0</v>
      </c>
    </row>
    <row r="87" spans="1:35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40660409</v>
      </c>
      <c r="F87" s="22">
        <v>3835927</v>
      </c>
      <c r="G87" s="22">
        <v>46876</v>
      </c>
      <c r="H87" s="22">
        <v>1180725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2659226</v>
      </c>
      <c r="Q87" s="22">
        <v>0</v>
      </c>
      <c r="R87" s="22">
        <v>7722754</v>
      </c>
      <c r="S87" s="22">
        <v>32937655</v>
      </c>
      <c r="T87" s="22">
        <v>3224142</v>
      </c>
      <c r="U87" s="22">
        <v>13701283</v>
      </c>
      <c r="V87" s="22">
        <v>5416222</v>
      </c>
      <c r="W87" s="22">
        <v>293282</v>
      </c>
      <c r="X87" s="22">
        <v>2550707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2686685</v>
      </c>
      <c r="AG87" s="22">
        <v>0</v>
      </c>
      <c r="AH87" s="22">
        <v>10946896</v>
      </c>
      <c r="AI87" s="22">
        <v>2754387</v>
      </c>
    </row>
    <row r="88" spans="1:35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2769362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301892</v>
      </c>
      <c r="Q88" s="22">
        <v>0</v>
      </c>
      <c r="R88" s="22">
        <v>301892</v>
      </c>
      <c r="S88" s="22">
        <v>2467470</v>
      </c>
      <c r="T88" s="22">
        <v>0</v>
      </c>
      <c r="U88" s="22">
        <v>1163690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301892</v>
      </c>
      <c r="AG88" s="22">
        <v>0</v>
      </c>
      <c r="AH88" s="22">
        <v>301892</v>
      </c>
      <c r="AI88" s="22">
        <v>861798</v>
      </c>
    </row>
    <row r="89" spans="1:35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13346131</v>
      </c>
      <c r="F89" s="22">
        <v>3188</v>
      </c>
      <c r="G89" s="22">
        <v>0</v>
      </c>
      <c r="H89" s="22">
        <v>165878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280892</v>
      </c>
      <c r="O89" s="22">
        <v>0</v>
      </c>
      <c r="P89" s="22">
        <v>1018933</v>
      </c>
      <c r="Q89" s="22">
        <v>0</v>
      </c>
      <c r="R89" s="22">
        <v>1468891</v>
      </c>
      <c r="S89" s="22">
        <v>11877240</v>
      </c>
      <c r="T89" s="22">
        <v>0</v>
      </c>
      <c r="U89" s="22">
        <v>1468891</v>
      </c>
      <c r="V89" s="22">
        <v>3188</v>
      </c>
      <c r="W89" s="22">
        <v>0</v>
      </c>
      <c r="X89" s="22">
        <v>165878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280892</v>
      </c>
      <c r="AE89" s="22">
        <v>0</v>
      </c>
      <c r="AF89" s="22">
        <v>1018933</v>
      </c>
      <c r="AG89" s="22">
        <v>0</v>
      </c>
      <c r="AH89" s="22">
        <v>1468891</v>
      </c>
      <c r="AI89" s="22">
        <v>0</v>
      </c>
    </row>
    <row r="90" spans="1:35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25696239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138862</v>
      </c>
      <c r="Q90" s="22">
        <v>0</v>
      </c>
      <c r="R90" s="22">
        <v>138862</v>
      </c>
      <c r="S90" s="22">
        <v>25557377</v>
      </c>
      <c r="T90" s="22">
        <v>0</v>
      </c>
      <c r="U90" s="22">
        <v>138862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138862</v>
      </c>
      <c r="AG90" s="22">
        <v>0</v>
      </c>
      <c r="AH90" s="22">
        <v>138862</v>
      </c>
      <c r="AI90" s="22">
        <v>0</v>
      </c>
    </row>
    <row r="91" spans="1:35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176773252</v>
      </c>
      <c r="F91" s="22">
        <v>12234487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5276371</v>
      </c>
      <c r="Q91" s="22">
        <v>0</v>
      </c>
      <c r="R91" s="22">
        <v>17510858</v>
      </c>
      <c r="S91" s="22">
        <v>159262394</v>
      </c>
      <c r="T91" s="22">
        <v>6821708</v>
      </c>
      <c r="U91" s="22">
        <v>24332566</v>
      </c>
      <c r="V91" s="22">
        <v>18032295</v>
      </c>
      <c r="W91" s="22">
        <v>0</v>
      </c>
      <c r="X91" s="22">
        <v>1023900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5276371</v>
      </c>
      <c r="AG91" s="22">
        <v>0</v>
      </c>
      <c r="AH91" s="22">
        <v>24332566</v>
      </c>
      <c r="AI91" s="22">
        <v>0</v>
      </c>
    </row>
    <row r="92" spans="1:35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4499836</v>
      </c>
      <c r="F92" s="22">
        <v>12698</v>
      </c>
      <c r="G92" s="22">
        <v>0</v>
      </c>
      <c r="H92" s="22">
        <v>112457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125155</v>
      </c>
      <c r="S92" s="22">
        <v>4374681</v>
      </c>
      <c r="T92" s="22">
        <v>0</v>
      </c>
      <c r="U92" s="22">
        <v>127655</v>
      </c>
      <c r="V92" s="22">
        <v>12698</v>
      </c>
      <c r="W92" s="22">
        <v>0</v>
      </c>
      <c r="X92" s="22">
        <v>112457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125155</v>
      </c>
      <c r="AI92" s="22">
        <v>2500</v>
      </c>
    </row>
    <row r="93" spans="1:35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23256341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339750</v>
      </c>
      <c r="Q93" s="22">
        <v>0</v>
      </c>
      <c r="R93" s="22">
        <v>339750</v>
      </c>
      <c r="S93" s="22">
        <v>22916591</v>
      </c>
      <c r="T93" s="22">
        <v>0</v>
      </c>
      <c r="U93" s="22">
        <v>1542970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339750</v>
      </c>
      <c r="AG93" s="22">
        <v>0</v>
      </c>
      <c r="AH93" s="22">
        <v>339750</v>
      </c>
      <c r="AI93" s="22">
        <v>1203220</v>
      </c>
    </row>
    <row r="94" spans="1:35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7420960</v>
      </c>
      <c r="F94" s="22">
        <v>0</v>
      </c>
      <c r="G94" s="22">
        <v>152920</v>
      </c>
      <c r="H94" s="22">
        <v>91141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8254</v>
      </c>
      <c r="Q94" s="22">
        <v>0</v>
      </c>
      <c r="R94" s="22">
        <v>252315</v>
      </c>
      <c r="S94" s="22">
        <v>7168645</v>
      </c>
      <c r="T94" s="22">
        <v>0</v>
      </c>
      <c r="U94" s="22">
        <v>267018</v>
      </c>
      <c r="V94" s="22">
        <v>0</v>
      </c>
      <c r="W94" s="22">
        <v>152920</v>
      </c>
      <c r="X94" s="22">
        <v>91141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8254</v>
      </c>
      <c r="AG94" s="22">
        <v>0</v>
      </c>
      <c r="AH94" s="22">
        <v>252315</v>
      </c>
      <c r="AI94" s="22">
        <v>14703</v>
      </c>
    </row>
    <row r="95" spans="1:35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1678030</v>
      </c>
      <c r="F95" s="22">
        <v>0</v>
      </c>
      <c r="G95" s="22">
        <v>26072</v>
      </c>
      <c r="H95" s="22">
        <v>26483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15000</v>
      </c>
      <c r="Q95" s="22">
        <v>0</v>
      </c>
      <c r="R95" s="22">
        <v>67555</v>
      </c>
      <c r="S95" s="22">
        <v>1610475</v>
      </c>
      <c r="T95" s="22">
        <v>0</v>
      </c>
      <c r="U95" s="22">
        <v>67555</v>
      </c>
      <c r="V95" s="22">
        <v>0</v>
      </c>
      <c r="W95" s="22">
        <v>26072</v>
      </c>
      <c r="X95" s="22">
        <v>26483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15000</v>
      </c>
      <c r="AG95" s="22">
        <v>0</v>
      </c>
      <c r="AH95" s="22">
        <v>67555</v>
      </c>
      <c r="AI95" s="22">
        <v>0</v>
      </c>
    </row>
    <row r="96" spans="1:35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9128857</v>
      </c>
      <c r="F96" s="22">
        <v>1206094</v>
      </c>
      <c r="G96" s="22">
        <v>0</v>
      </c>
      <c r="H96" s="22">
        <v>504900</v>
      </c>
      <c r="I96" s="22">
        <v>0</v>
      </c>
      <c r="J96" s="22">
        <v>0</v>
      </c>
      <c r="K96" s="22">
        <v>0</v>
      </c>
      <c r="L96" s="22">
        <v>53984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1764978</v>
      </c>
      <c r="S96" s="22">
        <v>7363879</v>
      </c>
      <c r="T96" s="22">
        <v>247638</v>
      </c>
      <c r="U96" s="22">
        <v>2012616</v>
      </c>
      <c r="V96" s="22">
        <v>1361677</v>
      </c>
      <c r="W96" s="22">
        <v>20842</v>
      </c>
      <c r="X96" s="22">
        <v>504900</v>
      </c>
      <c r="Y96" s="22">
        <v>112730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12467</v>
      </c>
      <c r="AG96" s="22">
        <v>0</v>
      </c>
      <c r="AH96" s="22">
        <v>2012616</v>
      </c>
      <c r="AI96" s="22">
        <v>0</v>
      </c>
    </row>
    <row r="97" spans="1:35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2526040</v>
      </c>
      <c r="F97" s="22">
        <v>2883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119633</v>
      </c>
      <c r="Q97" s="22">
        <v>0</v>
      </c>
      <c r="R97" s="22">
        <v>122516</v>
      </c>
      <c r="S97" s="22">
        <v>2403524</v>
      </c>
      <c r="T97" s="22">
        <v>0</v>
      </c>
      <c r="U97" s="22">
        <v>122516</v>
      </c>
      <c r="V97" s="22">
        <v>2883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119633</v>
      </c>
      <c r="AG97" s="22">
        <v>0</v>
      </c>
      <c r="AH97" s="22">
        <v>122516</v>
      </c>
      <c r="AI97" s="22">
        <v>0</v>
      </c>
    </row>
    <row r="98" spans="1:35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972544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8318</v>
      </c>
      <c r="Q98" s="22">
        <v>0</v>
      </c>
      <c r="R98" s="22">
        <v>8318</v>
      </c>
      <c r="S98" s="22">
        <v>964226</v>
      </c>
      <c r="T98" s="22">
        <v>0</v>
      </c>
      <c r="U98" s="22">
        <v>8318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8318</v>
      </c>
      <c r="AG98" s="22">
        <v>0</v>
      </c>
      <c r="AH98" s="22">
        <v>8318</v>
      </c>
      <c r="AI98" s="22">
        <v>0</v>
      </c>
    </row>
    <row r="99" spans="1:35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14211323</v>
      </c>
      <c r="F99" s="22">
        <v>1208808</v>
      </c>
      <c r="G99" s="22">
        <v>0</v>
      </c>
      <c r="H99" s="22">
        <v>271532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289694</v>
      </c>
      <c r="Q99" s="22">
        <v>0</v>
      </c>
      <c r="R99" s="22">
        <v>1770034</v>
      </c>
      <c r="S99" s="22">
        <v>12441289</v>
      </c>
      <c r="T99" s="22">
        <v>2342150</v>
      </c>
      <c r="U99" s="22">
        <v>4112184</v>
      </c>
      <c r="V99" s="22">
        <v>1038543</v>
      </c>
      <c r="W99" s="22">
        <v>0</v>
      </c>
      <c r="X99" s="22">
        <v>1240592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1833049</v>
      </c>
      <c r="AG99" s="22">
        <v>0</v>
      </c>
      <c r="AH99" s="22">
        <v>4112184</v>
      </c>
      <c r="AI99" s="22">
        <v>0</v>
      </c>
    </row>
    <row r="100" spans="1:35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3512332</v>
      </c>
      <c r="F100" s="22">
        <v>7449</v>
      </c>
      <c r="G100" s="22">
        <v>14750</v>
      </c>
      <c r="H100" s="22">
        <v>28153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50352</v>
      </c>
      <c r="S100" s="22">
        <v>3461980</v>
      </c>
      <c r="T100" s="22">
        <v>0</v>
      </c>
      <c r="U100" s="22">
        <v>103674</v>
      </c>
      <c r="V100" s="22">
        <v>7449</v>
      </c>
      <c r="W100" s="22">
        <v>14750</v>
      </c>
      <c r="X100" s="22">
        <v>28153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50352</v>
      </c>
      <c r="AI100" s="22">
        <v>53322</v>
      </c>
    </row>
    <row r="101" spans="1:35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27355824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2097613</v>
      </c>
      <c r="Q101" s="22">
        <v>0</v>
      </c>
      <c r="R101" s="22">
        <v>2097613</v>
      </c>
      <c r="S101" s="22">
        <v>25258211</v>
      </c>
      <c r="T101" s="22">
        <v>0</v>
      </c>
      <c r="U101" s="22">
        <v>2492803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2097613</v>
      </c>
      <c r="AG101" s="22">
        <v>0</v>
      </c>
      <c r="AH101" s="22">
        <v>2097613</v>
      </c>
      <c r="AI101" s="22">
        <v>395190</v>
      </c>
    </row>
    <row r="102" spans="1:35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2836292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2836292</v>
      </c>
      <c r="T102" s="22">
        <v>164783</v>
      </c>
      <c r="U102" s="22">
        <v>323946</v>
      </c>
      <c r="V102" s="22">
        <v>53735</v>
      </c>
      <c r="W102" s="22">
        <v>0</v>
      </c>
      <c r="X102" s="22">
        <v>1528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109520</v>
      </c>
      <c r="AG102" s="22">
        <v>0</v>
      </c>
      <c r="AH102" s="22">
        <v>164783</v>
      </c>
      <c r="AI102" s="22">
        <v>159163</v>
      </c>
    </row>
    <row r="103" spans="1:35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2358493</v>
      </c>
      <c r="F103" s="22">
        <v>11611</v>
      </c>
      <c r="G103" s="22">
        <v>0</v>
      </c>
      <c r="H103" s="22">
        <v>2946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13250</v>
      </c>
      <c r="Q103" s="22">
        <v>0</v>
      </c>
      <c r="R103" s="22">
        <v>27807</v>
      </c>
      <c r="S103" s="22">
        <v>2330686</v>
      </c>
      <c r="T103" s="22">
        <v>0</v>
      </c>
      <c r="U103" s="22">
        <v>27807</v>
      </c>
      <c r="V103" s="22">
        <v>11611</v>
      </c>
      <c r="W103" s="22">
        <v>0</v>
      </c>
      <c r="X103" s="22">
        <v>2946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13250</v>
      </c>
      <c r="AG103" s="22">
        <v>0</v>
      </c>
      <c r="AH103" s="22">
        <v>27807</v>
      </c>
      <c r="AI103" s="22">
        <v>0</v>
      </c>
    </row>
    <row r="104" spans="1:35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3726181</v>
      </c>
      <c r="F104" s="22">
        <v>189359</v>
      </c>
      <c r="G104" s="22">
        <v>0</v>
      </c>
      <c r="H104" s="22">
        <v>81079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1625143</v>
      </c>
      <c r="Q104" s="22">
        <v>0</v>
      </c>
      <c r="R104" s="22">
        <v>1895581</v>
      </c>
      <c r="S104" s="22">
        <v>1830600</v>
      </c>
      <c r="T104" s="22">
        <v>356260</v>
      </c>
      <c r="U104" s="22">
        <v>2310054</v>
      </c>
      <c r="V104" s="22">
        <v>374694</v>
      </c>
      <c r="W104" s="22">
        <v>0</v>
      </c>
      <c r="X104" s="22">
        <v>252005</v>
      </c>
      <c r="Y104" s="22">
        <v>0</v>
      </c>
      <c r="Z104" s="22">
        <v>35953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1589189</v>
      </c>
      <c r="AG104" s="22">
        <v>0</v>
      </c>
      <c r="AH104" s="22">
        <v>2251841</v>
      </c>
      <c r="AI104" s="22">
        <v>58213</v>
      </c>
    </row>
    <row r="105" spans="1:35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2783416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94583</v>
      </c>
      <c r="Q105" s="22">
        <v>0</v>
      </c>
      <c r="R105" s="22">
        <v>94583</v>
      </c>
      <c r="S105" s="22">
        <v>2688833</v>
      </c>
      <c r="T105" s="22">
        <v>0</v>
      </c>
      <c r="U105" s="22">
        <v>94583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94583</v>
      </c>
      <c r="AG105" s="22">
        <v>0</v>
      </c>
      <c r="AH105" s="22">
        <v>94583</v>
      </c>
      <c r="AI105" s="22">
        <v>0</v>
      </c>
    </row>
    <row r="106" spans="1:35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50003938</v>
      </c>
      <c r="F106" s="22">
        <v>2321139</v>
      </c>
      <c r="G106" s="22">
        <v>0</v>
      </c>
      <c r="H106" s="22">
        <v>1647215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17672502</v>
      </c>
      <c r="Q106" s="22">
        <v>0</v>
      </c>
      <c r="R106" s="22">
        <v>21640856</v>
      </c>
      <c r="S106" s="22">
        <v>28363082</v>
      </c>
      <c r="T106" s="22">
        <v>2296937</v>
      </c>
      <c r="U106" s="22">
        <v>23937793</v>
      </c>
      <c r="V106" s="22">
        <v>2321139</v>
      </c>
      <c r="W106" s="22">
        <v>0</v>
      </c>
      <c r="X106" s="22">
        <v>1647215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19969439</v>
      </c>
      <c r="AG106" s="22">
        <v>0</v>
      </c>
      <c r="AH106" s="22">
        <v>23937793</v>
      </c>
      <c r="AI106" s="22">
        <v>0</v>
      </c>
    </row>
    <row r="107" spans="1:35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4517890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494783</v>
      </c>
      <c r="Q107" s="22">
        <v>0</v>
      </c>
      <c r="R107" s="22">
        <v>494783</v>
      </c>
      <c r="S107" s="22">
        <v>4023107</v>
      </c>
      <c r="T107" s="22">
        <v>0</v>
      </c>
      <c r="U107" s="22">
        <v>1243855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494783</v>
      </c>
      <c r="AG107" s="22">
        <v>0</v>
      </c>
      <c r="AH107" s="22">
        <v>494783</v>
      </c>
      <c r="AI107" s="22">
        <v>749072</v>
      </c>
    </row>
    <row r="108" spans="1:35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5771933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5771933</v>
      </c>
      <c r="T108" s="22">
        <v>0</v>
      </c>
      <c r="U108" s="22">
        <v>391592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391592</v>
      </c>
    </row>
    <row r="109" spans="1:35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764224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764224</v>
      </c>
      <c r="T109" s="22">
        <v>19279</v>
      </c>
      <c r="U109" s="22">
        <v>24279</v>
      </c>
      <c r="V109" s="22">
        <v>19279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19279</v>
      </c>
      <c r="AI109" s="22">
        <v>5000</v>
      </c>
    </row>
    <row r="110" spans="1:35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3717139</v>
      </c>
      <c r="F110" s="22">
        <v>1272069</v>
      </c>
      <c r="G110" s="22">
        <v>0</v>
      </c>
      <c r="H110" s="22">
        <v>521344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155065</v>
      </c>
      <c r="Q110" s="22">
        <v>0</v>
      </c>
      <c r="R110" s="22">
        <v>1948478</v>
      </c>
      <c r="S110" s="22">
        <v>1768661</v>
      </c>
      <c r="T110" s="22">
        <v>0</v>
      </c>
      <c r="U110" s="22">
        <v>2602572</v>
      </c>
      <c r="V110" s="22">
        <v>1272069</v>
      </c>
      <c r="W110" s="22">
        <v>0</v>
      </c>
      <c r="X110" s="22">
        <v>521344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155065</v>
      </c>
      <c r="AG110" s="22">
        <v>0</v>
      </c>
      <c r="AH110" s="22">
        <v>1948478</v>
      </c>
      <c r="AI110" s="22">
        <v>654094</v>
      </c>
    </row>
    <row r="111" spans="1:35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3474506</v>
      </c>
      <c r="F111" s="22">
        <v>0</v>
      </c>
      <c r="G111" s="22">
        <v>0</v>
      </c>
      <c r="H111" s="22">
        <v>285223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1257719</v>
      </c>
      <c r="Q111" s="22">
        <v>0</v>
      </c>
      <c r="R111" s="22">
        <v>1542942</v>
      </c>
      <c r="S111" s="22">
        <v>1931564</v>
      </c>
      <c r="T111" s="22">
        <v>0</v>
      </c>
      <c r="U111" s="22">
        <v>2124746</v>
      </c>
      <c r="V111" s="22">
        <v>0</v>
      </c>
      <c r="W111" s="22">
        <v>0</v>
      </c>
      <c r="X111" s="22">
        <v>285223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1257719</v>
      </c>
      <c r="AG111" s="22">
        <v>23</v>
      </c>
      <c r="AH111" s="22">
        <v>1542942</v>
      </c>
      <c r="AI111" s="22">
        <v>581804</v>
      </c>
    </row>
    <row r="112" spans="1:35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10285657</v>
      </c>
      <c r="F112" s="22">
        <v>316008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242384</v>
      </c>
      <c r="Q112" s="22">
        <v>0</v>
      </c>
      <c r="R112" s="22">
        <v>558392</v>
      </c>
      <c r="S112" s="22">
        <v>9727265</v>
      </c>
      <c r="T112" s="22">
        <v>0</v>
      </c>
      <c r="U112" s="22">
        <v>599042</v>
      </c>
      <c r="V112" s="22">
        <v>316008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242384</v>
      </c>
      <c r="AG112" s="22">
        <v>0</v>
      </c>
      <c r="AH112" s="22">
        <v>558392</v>
      </c>
      <c r="AI112" s="22">
        <v>40650</v>
      </c>
    </row>
    <row r="113" spans="1:35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17984506</v>
      </c>
      <c r="F113" s="22">
        <v>4679086</v>
      </c>
      <c r="G113" s="22">
        <v>0</v>
      </c>
      <c r="H113" s="22">
        <v>966003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1066585</v>
      </c>
      <c r="Q113" s="22">
        <v>0</v>
      </c>
      <c r="R113" s="22">
        <v>6711674</v>
      </c>
      <c r="S113" s="22">
        <v>11272832</v>
      </c>
      <c r="T113" s="22">
        <v>5127818</v>
      </c>
      <c r="U113" s="22">
        <v>30154566</v>
      </c>
      <c r="V113" s="22">
        <v>7974116</v>
      </c>
      <c r="W113" s="22">
        <v>0</v>
      </c>
      <c r="X113" s="22">
        <v>2798791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1066585</v>
      </c>
      <c r="AG113" s="22">
        <v>0</v>
      </c>
      <c r="AH113" s="22">
        <v>11839492</v>
      </c>
      <c r="AI113" s="22">
        <v>18315074</v>
      </c>
    </row>
    <row r="114" spans="1:35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2141426</v>
      </c>
      <c r="F114" s="22">
        <v>-66229</v>
      </c>
      <c r="G114" s="22">
        <v>64874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113118</v>
      </c>
      <c r="Q114" s="22">
        <v>0</v>
      </c>
      <c r="R114" s="22">
        <v>111763</v>
      </c>
      <c r="S114" s="22">
        <v>2029663</v>
      </c>
      <c r="T114" s="22">
        <v>211028</v>
      </c>
      <c r="U114" s="22">
        <v>322791</v>
      </c>
      <c r="V114" s="22">
        <v>62059</v>
      </c>
      <c r="W114" s="22">
        <v>64874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195858</v>
      </c>
      <c r="AG114" s="22">
        <v>0</v>
      </c>
      <c r="AH114" s="22">
        <v>322791</v>
      </c>
      <c r="AI114" s="22">
        <v>0</v>
      </c>
    </row>
    <row r="115" spans="1:35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7783742</v>
      </c>
      <c r="F115" s="22">
        <v>43866</v>
      </c>
      <c r="G115" s="22">
        <v>0</v>
      </c>
      <c r="H115" s="22">
        <v>1387542</v>
      </c>
      <c r="I115" s="22">
        <v>176074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56651</v>
      </c>
      <c r="Q115" s="22">
        <v>0</v>
      </c>
      <c r="R115" s="22">
        <v>1664133</v>
      </c>
      <c r="S115" s="22">
        <v>6119609</v>
      </c>
      <c r="T115" s="22">
        <v>0</v>
      </c>
      <c r="U115" s="22">
        <v>1664133</v>
      </c>
      <c r="V115" s="22">
        <v>43866</v>
      </c>
      <c r="W115" s="22">
        <v>0</v>
      </c>
      <c r="X115" s="22">
        <v>1387542</v>
      </c>
      <c r="Y115" s="22">
        <v>176074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56651</v>
      </c>
      <c r="AG115" s="22">
        <v>0</v>
      </c>
      <c r="AH115" s="22">
        <v>1664133</v>
      </c>
      <c r="AI115" s="22">
        <v>0</v>
      </c>
    </row>
    <row r="116" spans="1:35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2053047</v>
      </c>
      <c r="F116" s="22">
        <v>0</v>
      </c>
      <c r="G116" s="22">
        <v>0</v>
      </c>
      <c r="H116" s="22">
        <v>0</v>
      </c>
      <c r="I116" s="22">
        <v>196918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196918</v>
      </c>
      <c r="S116" s="22">
        <v>1856129</v>
      </c>
      <c r="T116" s="22">
        <v>189378</v>
      </c>
      <c r="U116" s="22">
        <v>408863</v>
      </c>
      <c r="V116" s="22">
        <v>189378</v>
      </c>
      <c r="W116" s="22">
        <v>0</v>
      </c>
      <c r="X116" s="22">
        <v>0</v>
      </c>
      <c r="Y116" s="22">
        <v>196918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386296</v>
      </c>
      <c r="AI116" s="22">
        <v>22567</v>
      </c>
    </row>
    <row r="117" spans="1:35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5265272</v>
      </c>
      <c r="F117" s="22">
        <v>440779</v>
      </c>
      <c r="G117" s="22">
        <v>0</v>
      </c>
      <c r="H117" s="22">
        <v>31225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267397</v>
      </c>
      <c r="Q117" s="22">
        <v>0</v>
      </c>
      <c r="R117" s="22">
        <v>739401</v>
      </c>
      <c r="S117" s="22">
        <v>4525871</v>
      </c>
      <c r="T117" s="22">
        <v>0</v>
      </c>
      <c r="U117" s="22">
        <v>927723</v>
      </c>
      <c r="V117" s="22">
        <v>440779</v>
      </c>
      <c r="W117" s="22">
        <v>0</v>
      </c>
      <c r="X117" s="22">
        <v>31225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267397</v>
      </c>
      <c r="AG117" s="22">
        <v>0</v>
      </c>
      <c r="AH117" s="22">
        <v>739401</v>
      </c>
      <c r="AI117" s="22">
        <v>188322</v>
      </c>
    </row>
    <row r="118" spans="1:35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10612939</v>
      </c>
      <c r="F118" s="22">
        <v>756763</v>
      </c>
      <c r="G118" s="22">
        <v>0</v>
      </c>
      <c r="H118" s="22">
        <v>464709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2690885</v>
      </c>
      <c r="Q118" s="22">
        <v>0</v>
      </c>
      <c r="R118" s="22">
        <v>3912357</v>
      </c>
      <c r="S118" s="22">
        <v>6700582</v>
      </c>
      <c r="T118" s="22">
        <v>0</v>
      </c>
      <c r="U118" s="22">
        <v>3932188</v>
      </c>
      <c r="V118" s="22">
        <v>756763</v>
      </c>
      <c r="W118" s="22">
        <v>0</v>
      </c>
      <c r="X118" s="22">
        <v>464709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2690885</v>
      </c>
      <c r="AG118" s="22">
        <v>0</v>
      </c>
      <c r="AH118" s="22">
        <v>3912357</v>
      </c>
      <c r="AI118" s="22">
        <v>19831</v>
      </c>
    </row>
    <row r="119" spans="1:35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9114824</v>
      </c>
      <c r="F119" s="22">
        <v>1125382</v>
      </c>
      <c r="G119" s="22">
        <v>0</v>
      </c>
      <c r="H119" s="22">
        <v>1705</v>
      </c>
      <c r="I119" s="22">
        <v>0</v>
      </c>
      <c r="J119" s="22">
        <v>0</v>
      </c>
      <c r="K119" s="22">
        <v>0</v>
      </c>
      <c r="L119" s="22">
        <v>33237</v>
      </c>
      <c r="M119" s="22">
        <v>0</v>
      </c>
      <c r="N119" s="22">
        <v>0</v>
      </c>
      <c r="O119" s="22">
        <v>0</v>
      </c>
      <c r="P119" s="22">
        <v>53027</v>
      </c>
      <c r="Q119" s="22">
        <v>0</v>
      </c>
      <c r="R119" s="22">
        <v>1213351</v>
      </c>
      <c r="S119" s="22">
        <v>7901473</v>
      </c>
      <c r="T119" s="22">
        <v>870291</v>
      </c>
      <c r="U119" s="22">
        <v>2448116</v>
      </c>
      <c r="V119" s="22">
        <v>1665888</v>
      </c>
      <c r="W119" s="22">
        <v>0</v>
      </c>
      <c r="X119" s="22">
        <v>313027</v>
      </c>
      <c r="Y119" s="22">
        <v>0</v>
      </c>
      <c r="Z119" s="22">
        <v>0</v>
      </c>
      <c r="AA119" s="22">
        <v>0</v>
      </c>
      <c r="AB119" s="22">
        <v>33237</v>
      </c>
      <c r="AC119" s="22">
        <v>0</v>
      </c>
      <c r="AD119" s="22">
        <v>0</v>
      </c>
      <c r="AE119" s="22">
        <v>0</v>
      </c>
      <c r="AF119" s="22">
        <v>71490</v>
      </c>
      <c r="AG119" s="22">
        <v>0</v>
      </c>
      <c r="AH119" s="22">
        <v>2083642</v>
      </c>
      <c r="AI119" s="22">
        <v>364474</v>
      </c>
    </row>
    <row r="120" spans="1:35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6855962</v>
      </c>
      <c r="F120" s="22">
        <v>1753849</v>
      </c>
      <c r="G120" s="22">
        <v>0</v>
      </c>
      <c r="H120" s="22">
        <v>990118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665201</v>
      </c>
      <c r="Q120" s="22">
        <v>0</v>
      </c>
      <c r="R120" s="22">
        <v>3409168</v>
      </c>
      <c r="S120" s="22">
        <v>3446794</v>
      </c>
      <c r="T120" s="22">
        <v>0</v>
      </c>
      <c r="U120" s="22">
        <v>4614589</v>
      </c>
      <c r="V120" s="22">
        <v>1753849</v>
      </c>
      <c r="W120" s="22">
        <v>0</v>
      </c>
      <c r="X120" s="22">
        <v>990118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665201</v>
      </c>
      <c r="AG120" s="22">
        <v>0</v>
      </c>
      <c r="AH120" s="22">
        <v>3409168</v>
      </c>
      <c r="AI120" s="22">
        <v>1205421</v>
      </c>
    </row>
    <row r="121" spans="1:35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41003485</v>
      </c>
      <c r="F121" s="22">
        <v>1888224</v>
      </c>
      <c r="G121" s="22">
        <v>0</v>
      </c>
      <c r="H121" s="22">
        <v>1698305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1317884</v>
      </c>
      <c r="O121" s="22">
        <v>0</v>
      </c>
      <c r="P121" s="22">
        <v>1199696</v>
      </c>
      <c r="Q121" s="22">
        <v>0</v>
      </c>
      <c r="R121" s="22">
        <v>6104109</v>
      </c>
      <c r="S121" s="22">
        <v>34899376</v>
      </c>
      <c r="T121" s="22">
        <v>23563276</v>
      </c>
      <c r="U121" s="22">
        <v>29667385</v>
      </c>
      <c r="V121" s="22">
        <v>1888224</v>
      </c>
      <c r="W121" s="22">
        <v>0</v>
      </c>
      <c r="X121" s="22">
        <v>1698306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26080855</v>
      </c>
      <c r="AG121" s="22">
        <v>0</v>
      </c>
      <c r="AH121" s="22">
        <v>29667385</v>
      </c>
      <c r="AI121" s="22">
        <v>0</v>
      </c>
    </row>
    <row r="122" spans="1:35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1255644</v>
      </c>
      <c r="F122" s="22">
        <v>12817</v>
      </c>
      <c r="G122" s="22">
        <v>20898</v>
      </c>
      <c r="H122" s="22">
        <v>99920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10000</v>
      </c>
      <c r="Q122" s="22">
        <v>0</v>
      </c>
      <c r="R122" s="22">
        <v>143635</v>
      </c>
      <c r="S122" s="22">
        <v>1112009</v>
      </c>
      <c r="T122" s="22">
        <v>0</v>
      </c>
      <c r="U122" s="22">
        <v>173656</v>
      </c>
      <c r="V122" s="22">
        <v>12817</v>
      </c>
      <c r="W122" s="22">
        <v>20898</v>
      </c>
      <c r="X122" s="22">
        <v>99920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10000</v>
      </c>
      <c r="AG122" s="22">
        <v>0</v>
      </c>
      <c r="AH122" s="22">
        <v>143635</v>
      </c>
      <c r="AI122" s="22">
        <v>30021</v>
      </c>
    </row>
    <row r="123" spans="1:35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38537001</v>
      </c>
      <c r="F123" s="22">
        <v>6124189</v>
      </c>
      <c r="G123" s="22">
        <v>0</v>
      </c>
      <c r="H123" s="22">
        <v>532792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1234948</v>
      </c>
      <c r="Q123" s="22">
        <v>0</v>
      </c>
      <c r="R123" s="22">
        <v>7891929</v>
      </c>
      <c r="S123" s="22">
        <v>30645072</v>
      </c>
      <c r="T123" s="22">
        <v>704109</v>
      </c>
      <c r="U123" s="22">
        <v>8820130</v>
      </c>
      <c r="V123" s="22">
        <v>6124189</v>
      </c>
      <c r="W123" s="22">
        <v>0</v>
      </c>
      <c r="X123" s="22">
        <v>532792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1939057</v>
      </c>
      <c r="AG123" s="22">
        <v>0</v>
      </c>
      <c r="AH123" s="22">
        <v>8596038</v>
      </c>
      <c r="AI123" s="22">
        <v>224092</v>
      </c>
    </row>
    <row r="124" spans="1:35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3755511</v>
      </c>
      <c r="F124" s="22">
        <v>275282</v>
      </c>
      <c r="G124" s="22">
        <v>0</v>
      </c>
      <c r="H124" s="22">
        <v>92915</v>
      </c>
      <c r="I124" s="22">
        <v>26951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395148</v>
      </c>
      <c r="S124" s="22">
        <v>3360363</v>
      </c>
      <c r="T124" s="22">
        <v>0</v>
      </c>
      <c r="U124" s="22">
        <v>455483</v>
      </c>
      <c r="V124" s="22">
        <v>275282</v>
      </c>
      <c r="W124" s="22">
        <v>0</v>
      </c>
      <c r="X124" s="22">
        <v>92915</v>
      </c>
      <c r="Y124" s="22">
        <v>26951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395148</v>
      </c>
      <c r="AI124" s="22">
        <v>60335</v>
      </c>
    </row>
    <row r="125" spans="1:35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4319776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4319776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</row>
    <row r="126" spans="1:35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2687452</v>
      </c>
      <c r="F126" s="22">
        <v>582937</v>
      </c>
      <c r="G126" s="22">
        <v>15853</v>
      </c>
      <c r="H126" s="22">
        <v>281914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880704</v>
      </c>
      <c r="S126" s="22">
        <v>1806748</v>
      </c>
      <c r="T126" s="22">
        <v>0</v>
      </c>
      <c r="U126" s="22">
        <v>1038859</v>
      </c>
      <c r="V126" s="22">
        <v>582937</v>
      </c>
      <c r="W126" s="22">
        <v>15853</v>
      </c>
      <c r="X126" s="22">
        <v>281914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880704</v>
      </c>
      <c r="AI126" s="22">
        <v>158155</v>
      </c>
    </row>
    <row r="127" spans="1:35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5990171</v>
      </c>
      <c r="F127" s="22">
        <v>0</v>
      </c>
      <c r="G127" s="22">
        <v>0</v>
      </c>
      <c r="H127" s="22">
        <v>0</v>
      </c>
      <c r="I127" s="22">
        <v>70620</v>
      </c>
      <c r="J127" s="22">
        <v>37492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66672</v>
      </c>
      <c r="Q127" s="22">
        <v>0</v>
      </c>
      <c r="R127" s="22">
        <v>174784</v>
      </c>
      <c r="S127" s="22">
        <v>5815387</v>
      </c>
      <c r="T127" s="22">
        <v>0</v>
      </c>
      <c r="U127" s="22">
        <v>194253</v>
      </c>
      <c r="V127" s="22">
        <v>0</v>
      </c>
      <c r="W127" s="22">
        <v>0</v>
      </c>
      <c r="X127" s="22">
        <v>0</v>
      </c>
      <c r="Y127" s="22">
        <v>70620</v>
      </c>
      <c r="Z127" s="22">
        <v>37492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66672</v>
      </c>
      <c r="AG127" s="22">
        <v>0</v>
      </c>
      <c r="AH127" s="22">
        <v>174784</v>
      </c>
      <c r="AI127" s="22">
        <v>19469</v>
      </c>
    </row>
    <row r="128" spans="1:35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21369525</v>
      </c>
      <c r="F128" s="22">
        <v>129700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5200117</v>
      </c>
      <c r="Q128" s="22">
        <v>0</v>
      </c>
      <c r="R128" s="22">
        <v>5329817</v>
      </c>
      <c r="S128" s="22">
        <v>16039708</v>
      </c>
      <c r="T128" s="22">
        <v>5335894</v>
      </c>
      <c r="U128" s="22">
        <v>12761656</v>
      </c>
      <c r="V128" s="22">
        <v>507073</v>
      </c>
      <c r="W128" s="22">
        <v>0</v>
      </c>
      <c r="X128" s="22">
        <v>162076</v>
      </c>
      <c r="Y128" s="22">
        <v>0</v>
      </c>
      <c r="Z128" s="22">
        <v>16726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9979836</v>
      </c>
      <c r="AG128" s="22">
        <v>0</v>
      </c>
      <c r="AH128" s="22">
        <v>10665711</v>
      </c>
      <c r="AI128" s="22">
        <v>2095945</v>
      </c>
    </row>
    <row r="129" spans="1:35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459915</v>
      </c>
      <c r="F129" s="22">
        <v>130806</v>
      </c>
      <c r="G129" s="22">
        <v>0</v>
      </c>
      <c r="H129" s="22">
        <v>191077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1269821</v>
      </c>
      <c r="Q129" s="22">
        <v>0</v>
      </c>
      <c r="R129" s="22">
        <v>1591704</v>
      </c>
      <c r="S129" s="22">
        <v>-1131789</v>
      </c>
      <c r="T129" s="22">
        <v>0</v>
      </c>
      <c r="U129" s="22">
        <v>1678497</v>
      </c>
      <c r="V129" s="22">
        <v>130806</v>
      </c>
      <c r="W129" s="22">
        <v>0</v>
      </c>
      <c r="X129" s="22">
        <v>191077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1269821</v>
      </c>
      <c r="AG129" s="22">
        <v>0</v>
      </c>
      <c r="AH129" s="22">
        <v>1591704</v>
      </c>
      <c r="AI129" s="22">
        <v>86793</v>
      </c>
    </row>
    <row r="130" spans="1:35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6241122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6241122</v>
      </c>
      <c r="T130" s="22">
        <v>86462</v>
      </c>
      <c r="U130" s="22">
        <v>86462</v>
      </c>
      <c r="V130" s="22">
        <v>0</v>
      </c>
      <c r="W130" s="22">
        <v>0</v>
      </c>
      <c r="X130" s="22">
        <v>86462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86462</v>
      </c>
      <c r="AI130" s="22">
        <v>0</v>
      </c>
    </row>
    <row r="131" spans="1:35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5944452</v>
      </c>
      <c r="F131" s="22">
        <v>455398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128700</v>
      </c>
      <c r="Q131" s="22">
        <v>0</v>
      </c>
      <c r="R131" s="22">
        <v>584098</v>
      </c>
      <c r="S131" s="22">
        <v>5360354</v>
      </c>
      <c r="T131" s="22">
        <v>1736086</v>
      </c>
      <c r="U131" s="22">
        <v>2369362</v>
      </c>
      <c r="V131" s="22">
        <v>1352927</v>
      </c>
      <c r="W131" s="22">
        <v>0</v>
      </c>
      <c r="X131" s="22">
        <v>759557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207700</v>
      </c>
      <c r="AG131" s="22">
        <v>0</v>
      </c>
      <c r="AH131" s="22">
        <v>2320184</v>
      </c>
      <c r="AI131" s="22">
        <v>49178</v>
      </c>
    </row>
    <row r="132" spans="1:35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5674117</v>
      </c>
      <c r="F132" s="22">
        <v>505952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89800</v>
      </c>
      <c r="Q132" s="22">
        <v>0</v>
      </c>
      <c r="R132" s="22">
        <v>595752</v>
      </c>
      <c r="S132" s="22">
        <v>5078365</v>
      </c>
      <c r="T132" s="22">
        <v>0</v>
      </c>
      <c r="U132" s="22">
        <v>723825</v>
      </c>
      <c r="V132" s="22">
        <v>505952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89800</v>
      </c>
      <c r="AG132" s="22">
        <v>0</v>
      </c>
      <c r="AH132" s="22">
        <v>595752</v>
      </c>
      <c r="AI132" s="22">
        <v>128073</v>
      </c>
    </row>
    <row r="133" spans="1:35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11439282</v>
      </c>
      <c r="F133" s="22">
        <v>1590670</v>
      </c>
      <c r="G133" s="22">
        <v>0</v>
      </c>
      <c r="H133" s="22">
        <v>307200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185988</v>
      </c>
      <c r="Q133" s="22">
        <v>0</v>
      </c>
      <c r="R133" s="22">
        <v>2083858</v>
      </c>
      <c r="S133" s="22">
        <v>9355424</v>
      </c>
      <c r="T133" s="22">
        <v>0</v>
      </c>
      <c r="U133" s="22">
        <v>2083858</v>
      </c>
      <c r="V133" s="22">
        <v>1590670</v>
      </c>
      <c r="W133" s="22">
        <v>0</v>
      </c>
      <c r="X133" s="22">
        <v>307200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185988</v>
      </c>
      <c r="AG133" s="22">
        <v>0</v>
      </c>
      <c r="AH133" s="22">
        <v>2083858</v>
      </c>
      <c r="AI133" s="22">
        <v>0</v>
      </c>
    </row>
    <row r="134" spans="1:35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2487250</v>
      </c>
      <c r="F134" s="22">
        <v>5906208</v>
      </c>
      <c r="G134" s="22">
        <v>0</v>
      </c>
      <c r="H134" s="22">
        <v>1460224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16857001</v>
      </c>
      <c r="Q134" s="22">
        <v>23</v>
      </c>
      <c r="R134" s="22">
        <v>24223433</v>
      </c>
      <c r="S134" s="22">
        <v>-21736183</v>
      </c>
      <c r="T134" s="22">
        <v>0</v>
      </c>
      <c r="U134" s="22">
        <v>24940545</v>
      </c>
      <c r="V134" s="22">
        <v>5906208</v>
      </c>
      <c r="W134" s="22">
        <v>0</v>
      </c>
      <c r="X134" s="22">
        <v>1460224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16857001</v>
      </c>
      <c r="AG134" s="22">
        <v>0</v>
      </c>
      <c r="AH134" s="22">
        <v>24223433</v>
      </c>
      <c r="AI134" s="22">
        <v>717112</v>
      </c>
    </row>
    <row r="135" spans="1:35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4672221</v>
      </c>
      <c r="F135" s="22">
        <v>165049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165049</v>
      </c>
      <c r="S135" s="22">
        <v>4507172</v>
      </c>
      <c r="T135" s="22">
        <v>5240166</v>
      </c>
      <c r="U135" s="22">
        <v>5608932</v>
      </c>
      <c r="V135" s="22">
        <v>5079101</v>
      </c>
      <c r="W135" s="22">
        <v>0</v>
      </c>
      <c r="X135" s="22">
        <v>326114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5405215</v>
      </c>
      <c r="AI135" s="22">
        <v>203717</v>
      </c>
    </row>
    <row r="136" spans="1:35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18020256</v>
      </c>
      <c r="F136" s="22">
        <v>0</v>
      </c>
      <c r="G136" s="22">
        <v>0</v>
      </c>
      <c r="H136" s="22">
        <v>17178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98794</v>
      </c>
      <c r="Q136" s="22">
        <v>0</v>
      </c>
      <c r="R136" s="22">
        <v>115972</v>
      </c>
      <c r="S136" s="22">
        <v>17904284</v>
      </c>
      <c r="T136" s="22">
        <v>1338341</v>
      </c>
      <c r="U136" s="22">
        <v>1454313</v>
      </c>
      <c r="V136" s="22">
        <v>671503</v>
      </c>
      <c r="W136" s="22">
        <v>0</v>
      </c>
      <c r="X136" s="22">
        <v>508414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274396</v>
      </c>
      <c r="AG136" s="22">
        <v>0</v>
      </c>
      <c r="AH136" s="22">
        <v>1454313</v>
      </c>
      <c r="AI136" s="22">
        <v>0</v>
      </c>
    </row>
    <row r="137" spans="1:35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1835095</v>
      </c>
      <c r="F137" s="22">
        <v>0</v>
      </c>
      <c r="G137" s="22">
        <v>0</v>
      </c>
      <c r="H137" s="22">
        <v>58052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58052</v>
      </c>
      <c r="S137" s="22">
        <v>1777043</v>
      </c>
      <c r="T137" s="22">
        <v>309578</v>
      </c>
      <c r="U137" s="22">
        <v>409217</v>
      </c>
      <c r="V137" s="22">
        <v>188398</v>
      </c>
      <c r="W137" s="22">
        <v>0</v>
      </c>
      <c r="X137" s="22">
        <v>179232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367630</v>
      </c>
      <c r="AI137" s="22">
        <v>41587</v>
      </c>
    </row>
    <row r="138" spans="1:35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1780344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1780344</v>
      </c>
      <c r="T138" s="22">
        <v>0</v>
      </c>
      <c r="U138" s="22">
        <v>22035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22035</v>
      </c>
    </row>
    <row r="139" spans="1:35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4700787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71201</v>
      </c>
      <c r="Q139" s="22">
        <v>0</v>
      </c>
      <c r="R139" s="22">
        <v>71201</v>
      </c>
      <c r="S139" s="22">
        <v>4629586</v>
      </c>
      <c r="T139" s="22">
        <v>195822</v>
      </c>
      <c r="U139" s="22">
        <v>274683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267023</v>
      </c>
      <c r="AG139" s="22">
        <v>0</v>
      </c>
      <c r="AH139" s="22">
        <v>267023</v>
      </c>
      <c r="AI139" s="22">
        <v>7660</v>
      </c>
    </row>
    <row r="140" spans="1:35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1074037</v>
      </c>
      <c r="F140" s="22">
        <v>0</v>
      </c>
      <c r="G140" s="22">
        <v>0</v>
      </c>
      <c r="H140" s="22">
        <v>99060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99060</v>
      </c>
      <c r="S140" s="22">
        <v>974977</v>
      </c>
      <c r="T140" s="22">
        <v>0</v>
      </c>
      <c r="U140" s="22">
        <v>99060</v>
      </c>
      <c r="V140" s="22">
        <v>0</v>
      </c>
      <c r="W140" s="22">
        <v>0</v>
      </c>
      <c r="X140" s="22">
        <v>99060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99060</v>
      </c>
      <c r="AI140" s="22">
        <v>0</v>
      </c>
    </row>
    <row r="141" spans="1:35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1130655</v>
      </c>
      <c r="F141" s="22">
        <v>370147</v>
      </c>
      <c r="G141" s="22">
        <v>0</v>
      </c>
      <c r="H141" s="22">
        <v>3477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35114</v>
      </c>
      <c r="Q141" s="22">
        <v>0</v>
      </c>
      <c r="R141" s="22">
        <v>408738</v>
      </c>
      <c r="S141" s="22">
        <v>721917</v>
      </c>
      <c r="T141" s="22">
        <v>0</v>
      </c>
      <c r="U141" s="22">
        <v>408738</v>
      </c>
      <c r="V141" s="22">
        <v>370147</v>
      </c>
      <c r="W141" s="22">
        <v>0</v>
      </c>
      <c r="X141" s="22">
        <v>3477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35114</v>
      </c>
      <c r="AG141" s="22">
        <v>0</v>
      </c>
      <c r="AH141" s="22">
        <v>408738</v>
      </c>
      <c r="AI141" s="22">
        <v>0</v>
      </c>
    </row>
    <row r="142" spans="1:35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451648</v>
      </c>
      <c r="F142" s="22">
        <v>223606</v>
      </c>
      <c r="G142" s="22">
        <v>0</v>
      </c>
      <c r="H142" s="22">
        <v>112890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85622</v>
      </c>
      <c r="Q142" s="22">
        <v>0</v>
      </c>
      <c r="R142" s="22">
        <v>422118</v>
      </c>
      <c r="S142" s="22">
        <v>29530</v>
      </c>
      <c r="T142" s="22">
        <v>0</v>
      </c>
      <c r="U142" s="22">
        <v>462846</v>
      </c>
      <c r="V142" s="22">
        <v>223606</v>
      </c>
      <c r="W142" s="22">
        <v>0</v>
      </c>
      <c r="X142" s="22">
        <v>112890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85622</v>
      </c>
      <c r="AG142" s="22">
        <v>0</v>
      </c>
      <c r="AH142" s="22">
        <v>422118</v>
      </c>
      <c r="AI142" s="22">
        <v>40728</v>
      </c>
    </row>
    <row r="143" spans="1:35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1455781</v>
      </c>
      <c r="F143" s="22">
        <v>234919</v>
      </c>
      <c r="G143" s="22">
        <v>0</v>
      </c>
      <c r="H143" s="22">
        <v>110013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99778</v>
      </c>
      <c r="Q143" s="22">
        <v>0</v>
      </c>
      <c r="R143" s="22">
        <v>444710</v>
      </c>
      <c r="S143" s="22">
        <v>1011071</v>
      </c>
      <c r="T143" s="22">
        <v>0</v>
      </c>
      <c r="U143" s="22">
        <v>444710</v>
      </c>
      <c r="V143" s="22">
        <v>234919</v>
      </c>
      <c r="W143" s="22">
        <v>84608</v>
      </c>
      <c r="X143" s="22">
        <v>110013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15170</v>
      </c>
      <c r="AG143" s="22">
        <v>0</v>
      </c>
      <c r="AH143" s="22">
        <v>444710</v>
      </c>
      <c r="AI143" s="22">
        <v>0</v>
      </c>
    </row>
    <row r="144" spans="1:35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1751406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44317</v>
      </c>
      <c r="Q144" s="22">
        <v>0</v>
      </c>
      <c r="R144" s="22">
        <v>44317</v>
      </c>
      <c r="S144" s="22">
        <v>1707089</v>
      </c>
      <c r="T144" s="22">
        <v>0</v>
      </c>
      <c r="U144" s="22">
        <v>87099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44317</v>
      </c>
      <c r="AG144" s="22">
        <v>0</v>
      </c>
      <c r="AH144" s="22">
        <v>44317</v>
      </c>
      <c r="AI144" s="22">
        <v>42782</v>
      </c>
    </row>
    <row r="145" spans="1:35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3420257</v>
      </c>
      <c r="F145" s="22">
        <v>0</v>
      </c>
      <c r="G145" s="22">
        <v>242448</v>
      </c>
      <c r="H145" s="22">
        <v>331755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574203</v>
      </c>
      <c r="S145" s="22">
        <v>2846054</v>
      </c>
      <c r="T145" s="22">
        <v>0</v>
      </c>
      <c r="U145" s="22">
        <v>738176</v>
      </c>
      <c r="V145" s="22">
        <v>0</v>
      </c>
      <c r="W145" s="22">
        <v>242448</v>
      </c>
      <c r="X145" s="22">
        <v>331755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574203</v>
      </c>
      <c r="AI145" s="22">
        <v>163973</v>
      </c>
    </row>
    <row r="146" spans="1:35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9872455</v>
      </c>
      <c r="F146" s="22">
        <v>239697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31187</v>
      </c>
      <c r="Q146" s="22">
        <v>0</v>
      </c>
      <c r="R146" s="22">
        <v>270884</v>
      </c>
      <c r="S146" s="22">
        <v>9601571</v>
      </c>
      <c r="T146" s="22">
        <v>0</v>
      </c>
      <c r="U146" s="22">
        <v>270884</v>
      </c>
      <c r="V146" s="22">
        <v>239697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31187</v>
      </c>
      <c r="AG146" s="22">
        <v>0</v>
      </c>
      <c r="AH146" s="22">
        <v>270884</v>
      </c>
      <c r="AI146" s="22">
        <v>0</v>
      </c>
    </row>
    <row r="147" spans="1:35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992143</v>
      </c>
      <c r="F147" s="22">
        <v>-16767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-16767</v>
      </c>
      <c r="S147" s="22">
        <v>1008910</v>
      </c>
      <c r="T147" s="22">
        <v>131020</v>
      </c>
      <c r="U147" s="22">
        <v>142770</v>
      </c>
      <c r="V147" s="22">
        <v>113053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1200</v>
      </c>
      <c r="AG147" s="22">
        <v>0</v>
      </c>
      <c r="AH147" s="22">
        <v>114253</v>
      </c>
      <c r="AI147" s="22">
        <v>28517</v>
      </c>
    </row>
    <row r="148" spans="1:35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5252877</v>
      </c>
      <c r="F148" s="22">
        <v>67750</v>
      </c>
      <c r="G148" s="22">
        <v>12173</v>
      </c>
      <c r="H148" s="22">
        <v>157846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19756</v>
      </c>
      <c r="Q148" s="22">
        <v>0</v>
      </c>
      <c r="R148" s="22">
        <v>257525</v>
      </c>
      <c r="S148" s="22">
        <v>4995352</v>
      </c>
      <c r="T148" s="22">
        <v>0</v>
      </c>
      <c r="U148" s="22">
        <v>257525</v>
      </c>
      <c r="V148" s="22">
        <v>67750</v>
      </c>
      <c r="W148" s="22">
        <v>12173</v>
      </c>
      <c r="X148" s="22">
        <v>157846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19756</v>
      </c>
      <c r="AG148" s="22">
        <v>0</v>
      </c>
      <c r="AH148" s="22">
        <v>257525</v>
      </c>
      <c r="AI148" s="22">
        <v>0</v>
      </c>
    </row>
    <row r="149" spans="1:35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3365324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9243</v>
      </c>
      <c r="Q149" s="22">
        <v>0</v>
      </c>
      <c r="R149" s="22">
        <v>9243</v>
      </c>
      <c r="S149" s="22">
        <v>3356081</v>
      </c>
      <c r="T149" s="22">
        <v>0</v>
      </c>
      <c r="U149" s="22">
        <v>9243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9243</v>
      </c>
      <c r="AG149" s="22">
        <v>0</v>
      </c>
      <c r="AH149" s="22">
        <v>9243</v>
      </c>
      <c r="AI149" s="22">
        <v>0</v>
      </c>
    </row>
    <row r="150" spans="1:35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36524536</v>
      </c>
      <c r="F150" s="22">
        <v>4875978</v>
      </c>
      <c r="G150" s="22">
        <v>0</v>
      </c>
      <c r="H150" s="22">
        <v>675813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7407417</v>
      </c>
      <c r="Q150" s="22">
        <v>0</v>
      </c>
      <c r="R150" s="22">
        <v>12959208</v>
      </c>
      <c r="S150" s="22">
        <v>23565328</v>
      </c>
      <c r="T150" s="22">
        <v>0</v>
      </c>
      <c r="U150" s="22">
        <v>16459586</v>
      </c>
      <c r="V150" s="22">
        <v>4875978</v>
      </c>
      <c r="W150" s="22">
        <v>0</v>
      </c>
      <c r="X150" s="22">
        <v>675813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7407417</v>
      </c>
      <c r="AG150" s="22">
        <v>0</v>
      </c>
      <c r="AH150" s="22">
        <v>12959208</v>
      </c>
      <c r="AI150" s="22">
        <v>3500378</v>
      </c>
    </row>
    <row r="151" spans="1:35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6344099</v>
      </c>
      <c r="F151" s="22">
        <v>608943</v>
      </c>
      <c r="G151" s="22">
        <v>0</v>
      </c>
      <c r="H151" s="22">
        <v>621967</v>
      </c>
      <c r="I151" s="22">
        <v>102870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89041</v>
      </c>
      <c r="Q151" s="22">
        <v>0</v>
      </c>
      <c r="R151" s="22">
        <v>1422821</v>
      </c>
      <c r="S151" s="22">
        <v>4921278</v>
      </c>
      <c r="T151" s="22">
        <v>0</v>
      </c>
      <c r="U151" s="22">
        <v>1466601</v>
      </c>
      <c r="V151" s="22">
        <v>608943</v>
      </c>
      <c r="W151" s="22">
        <v>0</v>
      </c>
      <c r="X151" s="22">
        <v>621967</v>
      </c>
      <c r="Y151" s="22">
        <v>102870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89041</v>
      </c>
      <c r="AG151" s="22">
        <v>0</v>
      </c>
      <c r="AH151" s="22">
        <v>1422821</v>
      </c>
      <c r="AI151" s="22">
        <v>43780</v>
      </c>
    </row>
    <row r="152" spans="1:35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595765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15000</v>
      </c>
      <c r="L152" s="22">
        <v>0</v>
      </c>
      <c r="M152" s="22">
        <v>0</v>
      </c>
      <c r="N152" s="22">
        <v>0</v>
      </c>
      <c r="O152" s="22">
        <v>0</v>
      </c>
      <c r="P152" s="22">
        <v>4479</v>
      </c>
      <c r="Q152" s="22">
        <v>0</v>
      </c>
      <c r="R152" s="22">
        <v>19479</v>
      </c>
      <c r="S152" s="22">
        <v>576286</v>
      </c>
      <c r="T152" s="22">
        <v>131954</v>
      </c>
      <c r="U152" s="22">
        <v>211433</v>
      </c>
      <c r="V152" s="22">
        <v>131741</v>
      </c>
      <c r="W152" s="22">
        <v>0</v>
      </c>
      <c r="X152" s="22">
        <v>213</v>
      </c>
      <c r="Y152" s="22">
        <v>0</v>
      </c>
      <c r="Z152" s="22">
        <v>0</v>
      </c>
      <c r="AA152" s="22">
        <v>15000</v>
      </c>
      <c r="AB152" s="22">
        <v>0</v>
      </c>
      <c r="AC152" s="22">
        <v>0</v>
      </c>
      <c r="AD152" s="22">
        <v>0</v>
      </c>
      <c r="AE152" s="22">
        <v>0</v>
      </c>
      <c r="AF152" s="22">
        <v>4479</v>
      </c>
      <c r="AG152" s="22">
        <v>0</v>
      </c>
      <c r="AH152" s="22">
        <v>151433</v>
      </c>
      <c r="AI152" s="22">
        <v>60000</v>
      </c>
    </row>
    <row r="153" spans="1:35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1378087</v>
      </c>
      <c r="F153" s="22">
        <v>20073</v>
      </c>
      <c r="G153" s="22">
        <v>0</v>
      </c>
      <c r="H153" s="22">
        <v>129115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513261</v>
      </c>
      <c r="Q153" s="22">
        <v>0</v>
      </c>
      <c r="R153" s="22">
        <v>662449</v>
      </c>
      <c r="S153" s="22">
        <v>715638</v>
      </c>
      <c r="T153" s="22">
        <v>0</v>
      </c>
      <c r="U153" s="22">
        <v>677417</v>
      </c>
      <c r="V153" s="22">
        <v>20073</v>
      </c>
      <c r="W153" s="22">
        <v>0</v>
      </c>
      <c r="X153" s="22">
        <v>129115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513261</v>
      </c>
      <c r="AG153" s="22">
        <v>0</v>
      </c>
      <c r="AH153" s="22">
        <v>662449</v>
      </c>
      <c r="AI153" s="22">
        <v>14968</v>
      </c>
    </row>
    <row r="154" spans="1:35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11528252</v>
      </c>
      <c r="F154" s="22">
        <v>1069456</v>
      </c>
      <c r="G154" s="22">
        <v>0</v>
      </c>
      <c r="H154" s="22">
        <v>304508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1228292</v>
      </c>
      <c r="Q154" s="22">
        <v>0</v>
      </c>
      <c r="R154" s="22">
        <v>2602256</v>
      </c>
      <c r="S154" s="22">
        <v>8925996</v>
      </c>
      <c r="T154" s="22">
        <v>1178924</v>
      </c>
      <c r="U154" s="22">
        <v>3781180</v>
      </c>
      <c r="V154" s="22">
        <v>1820060</v>
      </c>
      <c r="W154" s="22">
        <v>0</v>
      </c>
      <c r="X154" s="22">
        <v>732828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1228292</v>
      </c>
      <c r="AG154" s="22">
        <v>0</v>
      </c>
      <c r="AH154" s="22">
        <v>3781180</v>
      </c>
      <c r="AI154" s="22">
        <v>0</v>
      </c>
    </row>
    <row r="155" spans="1:35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7187172</v>
      </c>
      <c r="F155" s="22">
        <v>571570</v>
      </c>
      <c r="G155" s="22">
        <v>0</v>
      </c>
      <c r="H155" s="22">
        <v>196108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497007</v>
      </c>
      <c r="Q155" s="22">
        <v>0</v>
      </c>
      <c r="R155" s="22">
        <v>1264685</v>
      </c>
      <c r="S155" s="22">
        <v>5922487</v>
      </c>
      <c r="T155" s="22">
        <v>0</v>
      </c>
      <c r="U155" s="22">
        <v>1264685</v>
      </c>
      <c r="V155" s="22">
        <v>571570</v>
      </c>
      <c r="W155" s="22">
        <v>0</v>
      </c>
      <c r="X155" s="22">
        <v>196108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497007</v>
      </c>
      <c r="AG155" s="22">
        <v>0</v>
      </c>
      <c r="AH155" s="22">
        <v>1264685</v>
      </c>
      <c r="AI155" s="22">
        <v>0</v>
      </c>
    </row>
    <row r="156" spans="1:35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4428633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4428633</v>
      </c>
      <c r="T156" s="22">
        <v>263173</v>
      </c>
      <c r="U156" s="22">
        <v>306063</v>
      </c>
      <c r="V156" s="22">
        <v>129323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133850</v>
      </c>
      <c r="AG156" s="22">
        <v>0</v>
      </c>
      <c r="AH156" s="22">
        <v>263173</v>
      </c>
      <c r="AI156" s="22">
        <v>42890</v>
      </c>
    </row>
    <row r="157" spans="1:35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2556739</v>
      </c>
      <c r="F157" s="22">
        <v>589478</v>
      </c>
      <c r="G157" s="22">
        <v>0</v>
      </c>
      <c r="H157" s="22">
        <v>522463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289083</v>
      </c>
      <c r="Q157" s="22">
        <v>0</v>
      </c>
      <c r="R157" s="22">
        <v>1401024</v>
      </c>
      <c r="S157" s="22">
        <v>1155715</v>
      </c>
      <c r="T157" s="22">
        <v>0</v>
      </c>
      <c r="U157" s="22">
        <v>1401024</v>
      </c>
      <c r="V157" s="22">
        <v>589478</v>
      </c>
      <c r="W157" s="22">
        <v>0</v>
      </c>
      <c r="X157" s="22">
        <v>522463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289083</v>
      </c>
      <c r="AG157" s="22">
        <v>0</v>
      </c>
      <c r="AH157" s="22">
        <v>1401024</v>
      </c>
      <c r="AI157" s="22">
        <v>0</v>
      </c>
    </row>
    <row r="158" spans="1:35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21694371</v>
      </c>
      <c r="F158" s="22">
        <v>-574743</v>
      </c>
      <c r="G158" s="22">
        <v>0</v>
      </c>
      <c r="H158" s="22">
        <v>-356553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-931296</v>
      </c>
      <c r="S158" s="22">
        <v>22625667</v>
      </c>
      <c r="T158" s="22">
        <v>1215788</v>
      </c>
      <c r="U158" s="22">
        <v>667510</v>
      </c>
      <c r="V158" s="22">
        <v>163962</v>
      </c>
      <c r="W158" s="22">
        <v>0</v>
      </c>
      <c r="X158" s="22">
        <v>120530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284492</v>
      </c>
      <c r="AI158" s="22">
        <v>75406</v>
      </c>
    </row>
    <row r="159" spans="1:35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8082866</v>
      </c>
      <c r="F159" s="22">
        <v>0</v>
      </c>
      <c r="G159" s="22">
        <v>0</v>
      </c>
      <c r="H159" s="22">
        <v>92070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59688</v>
      </c>
      <c r="Q159" s="22">
        <v>0</v>
      </c>
      <c r="R159" s="22">
        <v>151758</v>
      </c>
      <c r="S159" s="22">
        <v>7931108</v>
      </c>
      <c r="T159" s="22">
        <v>125078</v>
      </c>
      <c r="U159" s="22">
        <v>424769</v>
      </c>
      <c r="V159" s="22">
        <v>0</v>
      </c>
      <c r="W159" s="22">
        <v>0</v>
      </c>
      <c r="X159" s="22">
        <v>217148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59688</v>
      </c>
      <c r="AG159" s="22">
        <v>0</v>
      </c>
      <c r="AH159" s="22">
        <v>276836</v>
      </c>
      <c r="AI159" s="22">
        <v>147933</v>
      </c>
    </row>
    <row r="160" spans="1:35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83504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83504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</row>
    <row r="161" spans="1:35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1538701</v>
      </c>
      <c r="F161" s="22">
        <v>38391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755892</v>
      </c>
      <c r="Q161" s="22">
        <v>0</v>
      </c>
      <c r="R161" s="22">
        <v>794283</v>
      </c>
      <c r="S161" s="22">
        <v>744418</v>
      </c>
      <c r="T161" s="22">
        <v>0</v>
      </c>
      <c r="U161" s="22">
        <v>794283</v>
      </c>
      <c r="V161" s="22">
        <v>38391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755892</v>
      </c>
      <c r="AG161" s="22">
        <v>0</v>
      </c>
      <c r="AH161" s="22">
        <v>794283</v>
      </c>
      <c r="AI161" s="22">
        <v>0</v>
      </c>
    </row>
    <row r="162" spans="1:35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5007960</v>
      </c>
      <c r="F162" s="22">
        <v>317199</v>
      </c>
      <c r="G162" s="22">
        <v>0</v>
      </c>
      <c r="H162" s="22">
        <v>368962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141945</v>
      </c>
      <c r="Q162" s="22">
        <v>0</v>
      </c>
      <c r="R162" s="22">
        <v>828106</v>
      </c>
      <c r="S162" s="22">
        <v>4179854</v>
      </c>
      <c r="T162" s="22">
        <v>0</v>
      </c>
      <c r="U162" s="22">
        <v>985129</v>
      </c>
      <c r="V162" s="22">
        <v>317199</v>
      </c>
      <c r="W162" s="22">
        <v>0</v>
      </c>
      <c r="X162" s="22">
        <v>368962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141945</v>
      </c>
      <c r="AG162" s="22">
        <v>0</v>
      </c>
      <c r="AH162" s="22">
        <v>828106</v>
      </c>
      <c r="AI162" s="22">
        <v>157023</v>
      </c>
    </row>
    <row r="163" spans="1:35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4010443</v>
      </c>
      <c r="F163" s="22">
        <v>18472</v>
      </c>
      <c r="G163" s="22">
        <v>0</v>
      </c>
      <c r="H163" s="22">
        <v>18721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37193</v>
      </c>
      <c r="S163" s="22">
        <v>3973250</v>
      </c>
      <c r="T163" s="22">
        <v>0</v>
      </c>
      <c r="U163" s="22">
        <v>92557</v>
      </c>
      <c r="V163" s="22">
        <v>18472</v>
      </c>
      <c r="W163" s="22">
        <v>0</v>
      </c>
      <c r="X163" s="22">
        <v>18721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37193</v>
      </c>
      <c r="AI163" s="22">
        <v>55364</v>
      </c>
    </row>
    <row r="164" spans="1:35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4844514</v>
      </c>
      <c r="F164" s="22">
        <v>0</v>
      </c>
      <c r="G164" s="22">
        <v>0</v>
      </c>
      <c r="H164" s="22">
        <v>68573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68573</v>
      </c>
      <c r="S164" s="22">
        <v>4775941</v>
      </c>
      <c r="T164" s="22">
        <v>160698</v>
      </c>
      <c r="U164" s="22">
        <v>313784</v>
      </c>
      <c r="V164" s="22">
        <v>0</v>
      </c>
      <c r="W164" s="22">
        <v>0</v>
      </c>
      <c r="X164" s="22">
        <v>229271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229271</v>
      </c>
      <c r="AI164" s="22">
        <v>84513</v>
      </c>
    </row>
    <row r="165" spans="1:35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38973202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38973202</v>
      </c>
      <c r="T165" s="22">
        <v>960527</v>
      </c>
      <c r="U165" s="22">
        <v>9590940</v>
      </c>
      <c r="V165" s="22">
        <v>0</v>
      </c>
      <c r="W165" s="22">
        <v>0</v>
      </c>
      <c r="X165" s="22">
        <v>0</v>
      </c>
      <c r="Y165" s="22">
        <v>960527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960527</v>
      </c>
      <c r="AI165" s="22">
        <v>8630413</v>
      </c>
    </row>
    <row r="166" spans="1:35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2948846</v>
      </c>
      <c r="F166" s="22">
        <v>132579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30384</v>
      </c>
      <c r="Q166" s="22">
        <v>0</v>
      </c>
      <c r="R166" s="22">
        <v>162963</v>
      </c>
      <c r="S166" s="22">
        <v>2785883</v>
      </c>
      <c r="T166" s="22">
        <v>275620</v>
      </c>
      <c r="U166" s="22">
        <v>457862</v>
      </c>
      <c r="V166" s="22">
        <v>253297</v>
      </c>
      <c r="W166" s="22">
        <v>0</v>
      </c>
      <c r="X166" s="22">
        <v>154902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30384</v>
      </c>
      <c r="AG166" s="22">
        <v>0</v>
      </c>
      <c r="AH166" s="22">
        <v>438583</v>
      </c>
      <c r="AI166" s="22">
        <v>19279</v>
      </c>
    </row>
    <row r="167" spans="1:35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4929461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100846</v>
      </c>
      <c r="Q167" s="22">
        <v>0</v>
      </c>
      <c r="R167" s="22">
        <v>100846</v>
      </c>
      <c r="S167" s="22">
        <v>4828615</v>
      </c>
      <c r="T167" s="22">
        <v>0</v>
      </c>
      <c r="U167" s="22">
        <v>100846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100846</v>
      </c>
      <c r="AG167" s="22">
        <v>0</v>
      </c>
      <c r="AH167" s="22">
        <v>100846</v>
      </c>
      <c r="AI167" s="22">
        <v>0</v>
      </c>
    </row>
    <row r="168" spans="1:35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8582443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754533</v>
      </c>
      <c r="Q168" s="22">
        <v>0</v>
      </c>
      <c r="R168" s="22">
        <v>754533</v>
      </c>
      <c r="S168" s="22">
        <v>7827910</v>
      </c>
      <c r="T168" s="22">
        <v>1523925</v>
      </c>
      <c r="U168" s="22">
        <v>3690203</v>
      </c>
      <c r="V168" s="22">
        <v>563373</v>
      </c>
      <c r="W168" s="22">
        <v>0</v>
      </c>
      <c r="X168" s="22">
        <v>59216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1655869</v>
      </c>
      <c r="AG168" s="22">
        <v>0</v>
      </c>
      <c r="AH168" s="22">
        <v>2278458</v>
      </c>
      <c r="AI168" s="22">
        <v>1411745</v>
      </c>
    </row>
    <row r="169" spans="1:35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1454479</v>
      </c>
      <c r="F169" s="22">
        <v>-206722</v>
      </c>
      <c r="G169" s="22">
        <v>0</v>
      </c>
      <c r="H169" s="22">
        <v>8514</v>
      </c>
      <c r="I169" s="22">
        <v>23684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-1756</v>
      </c>
      <c r="Q169" s="22">
        <v>0</v>
      </c>
      <c r="R169" s="22">
        <v>-176280</v>
      </c>
      <c r="S169" s="22">
        <v>1630759</v>
      </c>
      <c r="T169" s="22">
        <v>4354341</v>
      </c>
      <c r="U169" s="22">
        <v>4209696</v>
      </c>
      <c r="V169" s="22">
        <v>388142</v>
      </c>
      <c r="W169" s="22">
        <v>0</v>
      </c>
      <c r="X169" s="22">
        <v>294647</v>
      </c>
      <c r="Y169" s="22">
        <v>23684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3471588</v>
      </c>
      <c r="AG169" s="22">
        <v>0</v>
      </c>
      <c r="AH169" s="22">
        <v>4178061</v>
      </c>
      <c r="AI169" s="22">
        <v>31635</v>
      </c>
    </row>
    <row r="170" spans="1:35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5745769</v>
      </c>
      <c r="F170" s="22">
        <v>435352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211357</v>
      </c>
      <c r="Q170" s="22">
        <v>0</v>
      </c>
      <c r="R170" s="22">
        <v>646709</v>
      </c>
      <c r="S170" s="22">
        <v>5099060</v>
      </c>
      <c r="T170" s="22">
        <v>342402</v>
      </c>
      <c r="U170" s="22">
        <v>1093474</v>
      </c>
      <c r="V170" s="22">
        <v>569336</v>
      </c>
      <c r="W170" s="22">
        <v>0</v>
      </c>
      <c r="X170" s="22">
        <v>208418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211357</v>
      </c>
      <c r="AG170" s="22">
        <v>0</v>
      </c>
      <c r="AH170" s="22">
        <v>989111</v>
      </c>
      <c r="AI170" s="22">
        <v>104363</v>
      </c>
    </row>
    <row r="171" spans="1:35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1330392</v>
      </c>
      <c r="F171" s="22">
        <v>213647</v>
      </c>
      <c r="G171" s="22">
        <v>0</v>
      </c>
      <c r="H171" s="22">
        <v>-373294</v>
      </c>
      <c r="I171" s="22">
        <v>308769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44620</v>
      </c>
      <c r="Q171" s="22">
        <v>0</v>
      </c>
      <c r="R171" s="22">
        <v>193742</v>
      </c>
      <c r="S171" s="22">
        <v>1136650</v>
      </c>
      <c r="T171" s="22">
        <v>373294</v>
      </c>
      <c r="U171" s="22">
        <v>783579</v>
      </c>
      <c r="V171" s="22">
        <v>213647</v>
      </c>
      <c r="W171" s="22">
        <v>0</v>
      </c>
      <c r="X171" s="22">
        <v>0</v>
      </c>
      <c r="Y171" s="22">
        <v>308769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44620</v>
      </c>
      <c r="AG171" s="22">
        <v>0</v>
      </c>
      <c r="AH171" s="22">
        <v>567036</v>
      </c>
      <c r="AI171" s="22">
        <v>216543</v>
      </c>
    </row>
    <row r="172" spans="1:35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984298</v>
      </c>
      <c r="F172" s="22">
        <v>2381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2381</v>
      </c>
      <c r="S172" s="22">
        <v>981917</v>
      </c>
      <c r="T172" s="22">
        <v>868481</v>
      </c>
      <c r="U172" s="22">
        <v>870862</v>
      </c>
      <c r="V172" s="22">
        <v>649108</v>
      </c>
      <c r="W172" s="22">
        <v>0</v>
      </c>
      <c r="X172" s="22">
        <v>221754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870862</v>
      </c>
      <c r="AI172" s="22">
        <v>0</v>
      </c>
    </row>
    <row r="173" spans="1:35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13448113</v>
      </c>
      <c r="F173" s="22">
        <v>420692</v>
      </c>
      <c r="G173" s="22">
        <v>0</v>
      </c>
      <c r="H173" s="22">
        <v>552729</v>
      </c>
      <c r="I173" s="22">
        <v>0</v>
      </c>
      <c r="J173" s="22">
        <v>140742</v>
      </c>
      <c r="K173" s="22">
        <v>0</v>
      </c>
      <c r="L173" s="22">
        <v>0</v>
      </c>
      <c r="M173" s="22">
        <v>0</v>
      </c>
      <c r="N173" s="22">
        <v>80000</v>
      </c>
      <c r="O173" s="22">
        <v>0</v>
      </c>
      <c r="P173" s="22">
        <v>169525</v>
      </c>
      <c r="Q173" s="22">
        <v>0</v>
      </c>
      <c r="R173" s="22">
        <v>1363688</v>
      </c>
      <c r="S173" s="22">
        <v>12084425</v>
      </c>
      <c r="T173" s="22">
        <v>0</v>
      </c>
      <c r="U173" s="22">
        <v>1781106</v>
      </c>
      <c r="V173" s="22">
        <v>420692</v>
      </c>
      <c r="W173" s="22">
        <v>0</v>
      </c>
      <c r="X173" s="22">
        <v>552729</v>
      </c>
      <c r="Y173" s="22">
        <v>0</v>
      </c>
      <c r="Z173" s="22">
        <v>140742</v>
      </c>
      <c r="AA173" s="22">
        <v>0</v>
      </c>
      <c r="AB173" s="22">
        <v>0</v>
      </c>
      <c r="AC173" s="22">
        <v>0</v>
      </c>
      <c r="AD173" s="22">
        <v>80000</v>
      </c>
      <c r="AE173" s="22">
        <v>0</v>
      </c>
      <c r="AF173" s="22">
        <v>169525</v>
      </c>
      <c r="AG173" s="22">
        <v>0</v>
      </c>
      <c r="AH173" s="22">
        <v>1363688</v>
      </c>
      <c r="AI173" s="22">
        <v>417418</v>
      </c>
    </row>
    <row r="174" spans="1:35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11314913</v>
      </c>
      <c r="F174" s="22">
        <v>3871499</v>
      </c>
      <c r="G174" s="22">
        <v>0</v>
      </c>
      <c r="H174" s="22">
        <v>2044052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481985</v>
      </c>
      <c r="Q174" s="22">
        <v>0</v>
      </c>
      <c r="R174" s="22">
        <v>6397536</v>
      </c>
      <c r="S174" s="22">
        <v>4917377</v>
      </c>
      <c r="T174" s="22">
        <v>1116938</v>
      </c>
      <c r="U174" s="22">
        <v>9610552</v>
      </c>
      <c r="V174" s="22">
        <v>3871499</v>
      </c>
      <c r="W174" s="22">
        <v>0</v>
      </c>
      <c r="X174" s="22">
        <v>3160990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481985</v>
      </c>
      <c r="AG174" s="22">
        <v>0</v>
      </c>
      <c r="AH174" s="22">
        <v>7514474</v>
      </c>
      <c r="AI174" s="22">
        <v>2096078</v>
      </c>
    </row>
    <row r="175" spans="1:35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3986930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145781</v>
      </c>
      <c r="O175" s="22">
        <v>0</v>
      </c>
      <c r="P175" s="22">
        <v>312031</v>
      </c>
      <c r="Q175" s="22">
        <v>0</v>
      </c>
      <c r="R175" s="22">
        <v>457812</v>
      </c>
      <c r="S175" s="22">
        <v>3529118</v>
      </c>
      <c r="T175" s="22">
        <v>1617705</v>
      </c>
      <c r="U175" s="22">
        <v>2331235</v>
      </c>
      <c r="V175" s="22">
        <v>291520</v>
      </c>
      <c r="W175" s="22">
        <v>0</v>
      </c>
      <c r="X175" s="22">
        <v>1326185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145781</v>
      </c>
      <c r="AE175" s="22">
        <v>0</v>
      </c>
      <c r="AF175" s="22">
        <v>312031</v>
      </c>
      <c r="AG175" s="22">
        <v>0</v>
      </c>
      <c r="AH175" s="22">
        <v>2075517</v>
      </c>
      <c r="AI175" s="22">
        <v>255718</v>
      </c>
    </row>
    <row r="176" spans="1:35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11285348</v>
      </c>
      <c r="F176" s="22">
        <v>1011266</v>
      </c>
      <c r="G176" s="22">
        <v>0</v>
      </c>
      <c r="H176" s="22">
        <v>332562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39</v>
      </c>
      <c r="Q176" s="22">
        <v>0</v>
      </c>
      <c r="R176" s="22">
        <v>1343867</v>
      </c>
      <c r="S176" s="22">
        <v>9941481</v>
      </c>
      <c r="T176" s="22">
        <v>0</v>
      </c>
      <c r="U176" s="22">
        <v>1693955</v>
      </c>
      <c r="V176" s="22">
        <v>1011266</v>
      </c>
      <c r="W176" s="22">
        <v>0</v>
      </c>
      <c r="X176" s="22">
        <v>332562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39</v>
      </c>
      <c r="AG176" s="22">
        <v>0</v>
      </c>
      <c r="AH176" s="22">
        <v>1343867</v>
      </c>
      <c r="AI176" s="22">
        <v>350088</v>
      </c>
    </row>
    <row r="177" spans="1:35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4525452</v>
      </c>
      <c r="F177" s="22">
        <v>70024</v>
      </c>
      <c r="G177" s="22">
        <v>0</v>
      </c>
      <c r="H177" s="22">
        <v>100200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170224</v>
      </c>
      <c r="S177" s="22">
        <v>4355228</v>
      </c>
      <c r="T177" s="22">
        <v>0</v>
      </c>
      <c r="U177" s="22">
        <v>170224</v>
      </c>
      <c r="V177" s="22">
        <v>70024</v>
      </c>
      <c r="W177" s="22">
        <v>0</v>
      </c>
      <c r="X177" s="22">
        <v>100200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170224</v>
      </c>
      <c r="AI177" s="22">
        <v>0</v>
      </c>
    </row>
    <row r="178" spans="1:35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15514899</v>
      </c>
      <c r="F178" s="22">
        <v>0</v>
      </c>
      <c r="G178" s="22">
        <v>0</v>
      </c>
      <c r="H178" s="22">
        <v>28297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321044</v>
      </c>
      <c r="Q178" s="22">
        <v>0</v>
      </c>
      <c r="R178" s="22">
        <v>349341</v>
      </c>
      <c r="S178" s="22">
        <v>15165558</v>
      </c>
      <c r="T178" s="22">
        <v>0</v>
      </c>
      <c r="U178" s="22">
        <v>675716</v>
      </c>
      <c r="V178" s="22">
        <v>0</v>
      </c>
      <c r="W178" s="22">
        <v>0</v>
      </c>
      <c r="X178" s="22">
        <v>28297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321044</v>
      </c>
      <c r="AG178" s="22">
        <v>0</v>
      </c>
      <c r="AH178" s="22">
        <v>349341</v>
      </c>
      <c r="AI178" s="22">
        <v>326375</v>
      </c>
    </row>
    <row r="179" spans="1:35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17715800</v>
      </c>
      <c r="F179" s="22">
        <v>60013</v>
      </c>
      <c r="G179" s="22">
        <v>0</v>
      </c>
      <c r="H179" s="22">
        <v>457205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858734</v>
      </c>
      <c r="Q179" s="22">
        <v>0</v>
      </c>
      <c r="R179" s="22">
        <v>1375952</v>
      </c>
      <c r="S179" s="22">
        <v>16339848</v>
      </c>
      <c r="T179" s="22">
        <v>0</v>
      </c>
      <c r="U179" s="22">
        <v>2144549</v>
      </c>
      <c r="V179" s="22">
        <v>60013</v>
      </c>
      <c r="W179" s="22">
        <v>0</v>
      </c>
      <c r="X179" s="22">
        <v>457205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858734</v>
      </c>
      <c r="AG179" s="22">
        <v>0</v>
      </c>
      <c r="AH179" s="22">
        <v>1375952</v>
      </c>
      <c r="AI179" s="22">
        <v>768597</v>
      </c>
    </row>
    <row r="180" spans="1:35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1980810</v>
      </c>
      <c r="F180" s="22">
        <v>609025</v>
      </c>
      <c r="G180" s="22">
        <v>0</v>
      </c>
      <c r="H180" s="22">
        <v>69155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-32044</v>
      </c>
      <c r="Q180" s="22">
        <v>0</v>
      </c>
      <c r="R180" s="22">
        <v>646136</v>
      </c>
      <c r="S180" s="22">
        <v>1334674</v>
      </c>
      <c r="T180" s="22">
        <v>622169</v>
      </c>
      <c r="U180" s="22">
        <v>1272405</v>
      </c>
      <c r="V180" s="22">
        <v>885073</v>
      </c>
      <c r="W180" s="22">
        <v>0</v>
      </c>
      <c r="X180" s="22">
        <v>370426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12806</v>
      </c>
      <c r="AG180" s="22">
        <v>0</v>
      </c>
      <c r="AH180" s="22">
        <v>1268305</v>
      </c>
      <c r="AI180" s="22">
        <v>4100</v>
      </c>
    </row>
    <row r="181" spans="1:35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12662572</v>
      </c>
      <c r="F181" s="22">
        <v>1365598</v>
      </c>
      <c r="G181" s="22">
        <v>0</v>
      </c>
      <c r="H181" s="22">
        <v>1175627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218424</v>
      </c>
      <c r="Q181" s="22">
        <v>0</v>
      </c>
      <c r="R181" s="22">
        <v>2759649</v>
      </c>
      <c r="S181" s="22">
        <v>9902923</v>
      </c>
      <c r="T181" s="22">
        <v>0</v>
      </c>
      <c r="U181" s="22">
        <v>2759649</v>
      </c>
      <c r="V181" s="22">
        <v>1365598</v>
      </c>
      <c r="W181" s="22">
        <v>0</v>
      </c>
      <c r="X181" s="22">
        <v>1175627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218424</v>
      </c>
      <c r="AG181" s="22">
        <v>0</v>
      </c>
      <c r="AH181" s="22">
        <v>2759649</v>
      </c>
      <c r="AI181" s="22">
        <v>0</v>
      </c>
    </row>
    <row r="182" spans="1:35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2039611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137237</v>
      </c>
      <c r="Q182" s="22">
        <v>0</v>
      </c>
      <c r="R182" s="22">
        <v>137237</v>
      </c>
      <c r="S182" s="22">
        <v>1902374</v>
      </c>
      <c r="T182" s="22">
        <v>0</v>
      </c>
      <c r="U182" s="22">
        <v>144794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137237</v>
      </c>
      <c r="AG182" s="22">
        <v>0</v>
      </c>
      <c r="AH182" s="22">
        <v>137237</v>
      </c>
      <c r="AI182" s="22">
        <v>7557</v>
      </c>
    </row>
    <row r="183" spans="1:35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955440</v>
      </c>
      <c r="F183" s="22">
        <v>275603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13996</v>
      </c>
      <c r="Q183" s="22">
        <v>0</v>
      </c>
      <c r="R183" s="22">
        <v>289599</v>
      </c>
      <c r="S183" s="22">
        <v>665841</v>
      </c>
      <c r="T183" s="22">
        <v>0</v>
      </c>
      <c r="U183" s="22">
        <v>420962</v>
      </c>
      <c r="V183" s="22">
        <v>275603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13996</v>
      </c>
      <c r="AG183" s="22">
        <v>0</v>
      </c>
      <c r="AH183" s="22">
        <v>289599</v>
      </c>
      <c r="AI183" s="22">
        <v>131363</v>
      </c>
    </row>
    <row r="184" spans="1:35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474988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210428</v>
      </c>
      <c r="Q184" s="22">
        <v>0</v>
      </c>
      <c r="R184" s="22">
        <v>210428</v>
      </c>
      <c r="S184" s="22">
        <v>264560</v>
      </c>
      <c r="T184" s="22">
        <v>0</v>
      </c>
      <c r="U184" s="22">
        <v>210428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210428</v>
      </c>
      <c r="AG184" s="22">
        <v>0</v>
      </c>
      <c r="AH184" s="22">
        <v>210428</v>
      </c>
      <c r="AI184" s="22">
        <v>0</v>
      </c>
    </row>
    <row r="185" spans="1:35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5823471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1468</v>
      </c>
      <c r="Q185" s="22">
        <v>0</v>
      </c>
      <c r="R185" s="22">
        <v>1468</v>
      </c>
      <c r="S185" s="22">
        <v>5822003</v>
      </c>
      <c r="T185" s="22">
        <v>0</v>
      </c>
      <c r="U185" s="22">
        <v>1468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1468</v>
      </c>
      <c r="AG185" s="22">
        <v>0</v>
      </c>
      <c r="AH185" s="22">
        <v>1468</v>
      </c>
      <c r="AI185" s="22">
        <v>0</v>
      </c>
    </row>
    <row r="186" spans="1:35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4273246</v>
      </c>
      <c r="F186" s="22">
        <v>953907</v>
      </c>
      <c r="G186" s="22">
        <v>0</v>
      </c>
      <c r="H186" s="22">
        <v>605360</v>
      </c>
      <c r="I186" s="22">
        <v>0</v>
      </c>
      <c r="J186" s="22">
        <v>107802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1667069</v>
      </c>
      <c r="S186" s="22">
        <v>2606177</v>
      </c>
      <c r="T186" s="22">
        <v>0</v>
      </c>
      <c r="U186" s="22">
        <v>1721041</v>
      </c>
      <c r="V186" s="22">
        <v>953907</v>
      </c>
      <c r="W186" s="22">
        <v>0</v>
      </c>
      <c r="X186" s="22">
        <v>605360</v>
      </c>
      <c r="Y186" s="22">
        <v>0</v>
      </c>
      <c r="Z186" s="22">
        <v>107802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1667069</v>
      </c>
      <c r="AI186" s="22">
        <v>53972</v>
      </c>
    </row>
    <row r="187" spans="1:35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8431766</v>
      </c>
      <c r="F187" s="22">
        <v>93874</v>
      </c>
      <c r="G187" s="22">
        <v>0</v>
      </c>
      <c r="H187" s="22">
        <v>0</v>
      </c>
      <c r="I187" s="22">
        <v>127433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822220</v>
      </c>
      <c r="Q187" s="22">
        <v>0</v>
      </c>
      <c r="R187" s="22">
        <v>1043527</v>
      </c>
      <c r="S187" s="22">
        <v>7388239</v>
      </c>
      <c r="T187" s="22">
        <v>0</v>
      </c>
      <c r="U187" s="22">
        <v>1188612</v>
      </c>
      <c r="V187" s="22">
        <v>93874</v>
      </c>
      <c r="W187" s="22">
        <v>0</v>
      </c>
      <c r="X187" s="22">
        <v>0</v>
      </c>
      <c r="Y187" s="22">
        <v>127433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822220</v>
      </c>
      <c r="AG187" s="22">
        <v>0</v>
      </c>
      <c r="AH187" s="22">
        <v>1043527</v>
      </c>
      <c r="AI187" s="22">
        <v>145085</v>
      </c>
    </row>
    <row r="188" spans="1:35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2650035</v>
      </c>
      <c r="F188" s="22">
        <v>528907</v>
      </c>
      <c r="G188" s="22">
        <v>0</v>
      </c>
      <c r="H188" s="22">
        <v>275277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934</v>
      </c>
      <c r="Q188" s="22">
        <v>0</v>
      </c>
      <c r="R188" s="22">
        <v>805118</v>
      </c>
      <c r="S188" s="22">
        <v>1844917</v>
      </c>
      <c r="T188" s="22">
        <v>737097</v>
      </c>
      <c r="U188" s="22">
        <v>1568621</v>
      </c>
      <c r="V188" s="22">
        <v>1006207</v>
      </c>
      <c r="W188" s="22">
        <v>0</v>
      </c>
      <c r="X188" s="22">
        <v>535074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934</v>
      </c>
      <c r="AG188" s="22">
        <v>0</v>
      </c>
      <c r="AH188" s="22">
        <v>1542215</v>
      </c>
      <c r="AI188" s="22">
        <v>26406</v>
      </c>
    </row>
    <row r="189" spans="1:35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1558300</v>
      </c>
      <c r="F189" s="22">
        <v>8181</v>
      </c>
      <c r="G189" s="22">
        <v>0</v>
      </c>
      <c r="H189" s="22">
        <v>351482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359663</v>
      </c>
      <c r="S189" s="22">
        <v>1198637</v>
      </c>
      <c r="T189" s="22">
        <v>283066</v>
      </c>
      <c r="U189" s="22">
        <v>651003</v>
      </c>
      <c r="V189" s="22">
        <v>291247</v>
      </c>
      <c r="W189" s="22">
        <v>0</v>
      </c>
      <c r="X189" s="22">
        <v>351482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642729</v>
      </c>
      <c r="AI189" s="22">
        <v>8274</v>
      </c>
    </row>
    <row r="190" spans="1:35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3353993</v>
      </c>
      <c r="F190" s="22">
        <v>0</v>
      </c>
      <c r="G190" s="22">
        <v>0</v>
      </c>
      <c r="H190" s="22">
        <v>4396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4141</v>
      </c>
      <c r="Q190" s="22">
        <v>0</v>
      </c>
      <c r="R190" s="22">
        <v>8537</v>
      </c>
      <c r="S190" s="22">
        <v>3345456</v>
      </c>
      <c r="T190" s="22">
        <v>345985</v>
      </c>
      <c r="U190" s="22">
        <v>354522</v>
      </c>
      <c r="V190" s="22">
        <v>225978</v>
      </c>
      <c r="W190" s="22">
        <v>0</v>
      </c>
      <c r="X190" s="22">
        <v>124403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4141</v>
      </c>
      <c r="AG190" s="22">
        <v>0</v>
      </c>
      <c r="AH190" s="22">
        <v>354522</v>
      </c>
      <c r="AI190" s="22">
        <v>0</v>
      </c>
    </row>
    <row r="191" spans="1:35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8309763</v>
      </c>
      <c r="F191" s="22">
        <v>74214</v>
      </c>
      <c r="G191" s="22">
        <v>0</v>
      </c>
      <c r="H191" s="22">
        <v>221942</v>
      </c>
      <c r="I191" s="22">
        <v>111821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129264</v>
      </c>
      <c r="Q191" s="22">
        <v>0</v>
      </c>
      <c r="R191" s="22">
        <v>537241</v>
      </c>
      <c r="S191" s="22">
        <v>7772522</v>
      </c>
      <c r="T191" s="22">
        <v>2203409</v>
      </c>
      <c r="U191" s="22">
        <v>2740650</v>
      </c>
      <c r="V191" s="22">
        <v>2277623</v>
      </c>
      <c r="W191" s="22">
        <v>0</v>
      </c>
      <c r="X191" s="22">
        <v>221942</v>
      </c>
      <c r="Y191" s="22">
        <v>111821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129264</v>
      </c>
      <c r="AG191" s="22">
        <v>0</v>
      </c>
      <c r="AH191" s="22">
        <v>2740650</v>
      </c>
      <c r="AI191" s="22">
        <v>0</v>
      </c>
    </row>
    <row r="192" spans="1:35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1990328</v>
      </c>
      <c r="F192" s="22">
        <v>84186</v>
      </c>
      <c r="G192" s="22">
        <v>0</v>
      </c>
      <c r="H192" s="22">
        <v>45145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50000</v>
      </c>
      <c r="Q192" s="22">
        <v>0</v>
      </c>
      <c r="R192" s="22">
        <v>179331</v>
      </c>
      <c r="S192" s="22">
        <v>1810997</v>
      </c>
      <c r="T192" s="22">
        <v>0</v>
      </c>
      <c r="U192" s="22">
        <v>179331</v>
      </c>
      <c r="V192" s="22">
        <v>84186</v>
      </c>
      <c r="W192" s="22">
        <v>0</v>
      </c>
      <c r="X192" s="22">
        <v>45145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50000</v>
      </c>
      <c r="AG192" s="22">
        <v>0</v>
      </c>
      <c r="AH192" s="22">
        <v>179331</v>
      </c>
      <c r="AI192" s="22">
        <v>0</v>
      </c>
    </row>
    <row r="193" spans="1:35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6143002</v>
      </c>
      <c r="F193" s="22">
        <v>410624</v>
      </c>
      <c r="G193" s="22">
        <v>0</v>
      </c>
      <c r="H193" s="22">
        <v>791626</v>
      </c>
      <c r="I193" s="22">
        <v>123111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4295</v>
      </c>
      <c r="Q193" s="22">
        <v>0</v>
      </c>
      <c r="R193" s="22">
        <v>1329656</v>
      </c>
      <c r="S193" s="22">
        <v>4813346</v>
      </c>
      <c r="T193" s="22">
        <v>0</v>
      </c>
      <c r="U193" s="22">
        <v>1629961</v>
      </c>
      <c r="V193" s="22">
        <v>410624</v>
      </c>
      <c r="W193" s="22">
        <v>0</v>
      </c>
      <c r="X193" s="22">
        <v>791626</v>
      </c>
      <c r="Y193" s="22">
        <v>123111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4295</v>
      </c>
      <c r="AG193" s="22">
        <v>0</v>
      </c>
      <c r="AH193" s="22">
        <v>1329656</v>
      </c>
      <c r="AI193" s="22">
        <v>300305</v>
      </c>
    </row>
    <row r="194" spans="1:35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52237418</v>
      </c>
      <c r="F194" s="22">
        <v>13335850</v>
      </c>
      <c r="G194" s="22">
        <v>86471</v>
      </c>
      <c r="H194" s="22">
        <v>151220</v>
      </c>
      <c r="I194" s="22">
        <v>37500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857414</v>
      </c>
      <c r="Q194" s="22">
        <v>0</v>
      </c>
      <c r="R194" s="22">
        <v>14468455</v>
      </c>
      <c r="S194" s="22">
        <v>37768963</v>
      </c>
      <c r="T194" s="22">
        <v>638787</v>
      </c>
      <c r="U194" s="22">
        <v>15729635</v>
      </c>
      <c r="V194" s="22">
        <v>13335850</v>
      </c>
      <c r="W194" s="22">
        <v>86471</v>
      </c>
      <c r="X194" s="22">
        <v>790007</v>
      </c>
      <c r="Y194" s="22">
        <v>37500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857414</v>
      </c>
      <c r="AG194" s="22">
        <v>0</v>
      </c>
      <c r="AH194" s="22">
        <v>15107242</v>
      </c>
      <c r="AI194" s="22">
        <v>622393</v>
      </c>
    </row>
    <row r="195" spans="1:35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3088370</v>
      </c>
      <c r="F195" s="22">
        <v>1856832</v>
      </c>
      <c r="G195" s="22">
        <v>0</v>
      </c>
      <c r="H195" s="22">
        <v>265495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205362</v>
      </c>
      <c r="Q195" s="22">
        <v>0</v>
      </c>
      <c r="R195" s="22">
        <v>2327689</v>
      </c>
      <c r="S195" s="22">
        <v>760681</v>
      </c>
      <c r="T195" s="22">
        <v>0</v>
      </c>
      <c r="U195" s="22">
        <v>2327689</v>
      </c>
      <c r="V195" s="22">
        <v>1856832</v>
      </c>
      <c r="W195" s="22">
        <v>0</v>
      </c>
      <c r="X195" s="22">
        <v>265495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205362</v>
      </c>
      <c r="AG195" s="22">
        <v>0</v>
      </c>
      <c r="AH195" s="22">
        <v>2327689</v>
      </c>
      <c r="AI195" s="22">
        <v>0</v>
      </c>
    </row>
    <row r="196" spans="1:35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1829924</v>
      </c>
      <c r="F196" s="22">
        <v>0</v>
      </c>
      <c r="G196" s="22">
        <v>0</v>
      </c>
      <c r="H196" s="22">
        <v>0</v>
      </c>
      <c r="I196" s="22">
        <v>27144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2500</v>
      </c>
      <c r="Q196" s="22">
        <v>0</v>
      </c>
      <c r="R196" s="22">
        <v>29644</v>
      </c>
      <c r="S196" s="22">
        <v>1800280</v>
      </c>
      <c r="T196" s="22">
        <v>30947</v>
      </c>
      <c r="U196" s="22">
        <v>60591</v>
      </c>
      <c r="V196" s="22">
        <v>30947</v>
      </c>
      <c r="W196" s="22">
        <v>0</v>
      </c>
      <c r="X196" s="22">
        <v>0</v>
      </c>
      <c r="Y196" s="22">
        <v>27144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2500</v>
      </c>
      <c r="AG196" s="22">
        <v>0</v>
      </c>
      <c r="AH196" s="22">
        <v>60591</v>
      </c>
      <c r="AI196" s="22">
        <v>0</v>
      </c>
    </row>
    <row r="197" spans="1:35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2709793</v>
      </c>
      <c r="F197" s="22">
        <v>48857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202297</v>
      </c>
      <c r="Q197" s="22">
        <v>0</v>
      </c>
      <c r="R197" s="22">
        <v>251154</v>
      </c>
      <c r="S197" s="22">
        <v>2458639</v>
      </c>
      <c r="T197" s="22">
        <v>389776</v>
      </c>
      <c r="U197" s="22">
        <v>640930</v>
      </c>
      <c r="V197" s="22">
        <v>48857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592073</v>
      </c>
      <c r="AG197" s="22">
        <v>0</v>
      </c>
      <c r="AH197" s="22">
        <v>640930</v>
      </c>
      <c r="AI197" s="22">
        <v>0</v>
      </c>
    </row>
    <row r="198" spans="1:35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333474</v>
      </c>
      <c r="F198" s="22">
        <v>135787</v>
      </c>
      <c r="G198" s="22">
        <v>0</v>
      </c>
      <c r="H198" s="22">
        <v>33210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168997</v>
      </c>
      <c r="S198" s="22">
        <v>164477</v>
      </c>
      <c r="T198" s="22">
        <v>258723</v>
      </c>
      <c r="U198" s="22">
        <v>427720</v>
      </c>
      <c r="V198" s="22">
        <v>394510</v>
      </c>
      <c r="W198" s="22">
        <v>0</v>
      </c>
      <c r="X198" s="22">
        <v>33210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427720</v>
      </c>
      <c r="AI198" s="22">
        <v>0</v>
      </c>
    </row>
    <row r="199" spans="1:35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598699</v>
      </c>
      <c r="F199" s="22">
        <v>0</v>
      </c>
      <c r="G199" s="22">
        <v>0</v>
      </c>
      <c r="H199" s="22">
        <v>421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421</v>
      </c>
      <c r="S199" s="22">
        <v>598278</v>
      </c>
      <c r="T199" s="22">
        <v>0</v>
      </c>
      <c r="U199" s="22">
        <v>3935</v>
      </c>
      <c r="V199" s="22">
        <v>0</v>
      </c>
      <c r="W199" s="22">
        <v>0</v>
      </c>
      <c r="X199" s="22">
        <v>421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421</v>
      </c>
      <c r="AI199" s="22">
        <v>3514</v>
      </c>
    </row>
    <row r="200" spans="1:35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1170114</v>
      </c>
      <c r="F200" s="22">
        <v>-82311</v>
      </c>
      <c r="G200" s="22">
        <v>0</v>
      </c>
      <c r="H200" s="22">
        <v>293375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211064</v>
      </c>
      <c r="S200" s="22">
        <v>959050</v>
      </c>
      <c r="T200" s="22">
        <v>214622</v>
      </c>
      <c r="U200" s="22">
        <v>425686</v>
      </c>
      <c r="V200" s="22">
        <v>82311</v>
      </c>
      <c r="W200" s="22">
        <v>0</v>
      </c>
      <c r="X200" s="22">
        <v>343375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425686</v>
      </c>
      <c r="AI200" s="22">
        <v>0</v>
      </c>
    </row>
    <row r="201" spans="1:35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2231145</v>
      </c>
      <c r="F201" s="22">
        <v>126262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126262</v>
      </c>
      <c r="S201" s="22">
        <v>2104883</v>
      </c>
      <c r="T201" s="22">
        <v>0</v>
      </c>
      <c r="U201" s="22">
        <v>160516</v>
      </c>
      <c r="V201" s="22">
        <v>126262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126262</v>
      </c>
      <c r="AI201" s="22">
        <v>34254</v>
      </c>
    </row>
    <row r="202" spans="1:35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615795</v>
      </c>
      <c r="F202" s="22">
        <v>242530</v>
      </c>
      <c r="G202" s="22">
        <v>0</v>
      </c>
      <c r="H202" s="22">
        <v>254062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23504</v>
      </c>
      <c r="Q202" s="22">
        <v>0</v>
      </c>
      <c r="R202" s="22">
        <v>520096</v>
      </c>
      <c r="S202" s="22">
        <v>95699</v>
      </c>
      <c r="T202" s="22">
        <v>1546175</v>
      </c>
      <c r="U202" s="22">
        <v>2066271</v>
      </c>
      <c r="V202" s="22">
        <v>242531</v>
      </c>
      <c r="W202" s="22">
        <v>0</v>
      </c>
      <c r="X202" s="22">
        <v>504061</v>
      </c>
      <c r="Y202" s="22">
        <v>0</v>
      </c>
      <c r="Z202" s="22">
        <v>1296175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23504</v>
      </c>
      <c r="AG202" s="22">
        <v>0</v>
      </c>
      <c r="AH202" s="22">
        <v>2066271</v>
      </c>
      <c r="AI202" s="22">
        <v>0</v>
      </c>
    </row>
    <row r="203" spans="1:35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1520774</v>
      </c>
      <c r="F203" s="22">
        <v>146876</v>
      </c>
      <c r="G203" s="22">
        <v>0</v>
      </c>
      <c r="H203" s="22">
        <v>251241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398117</v>
      </c>
      <c r="S203" s="22">
        <v>1122657</v>
      </c>
      <c r="T203" s="22">
        <v>80263</v>
      </c>
      <c r="U203" s="22">
        <v>478380</v>
      </c>
      <c r="V203" s="22">
        <v>227139</v>
      </c>
      <c r="W203" s="22">
        <v>0</v>
      </c>
      <c r="X203" s="22">
        <v>251241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478380</v>
      </c>
      <c r="AI203" s="22">
        <v>0</v>
      </c>
    </row>
    <row r="204" spans="1:35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1268441</v>
      </c>
      <c r="F204" s="22">
        <v>182351</v>
      </c>
      <c r="G204" s="22">
        <v>1598</v>
      </c>
      <c r="H204" s="22">
        <v>51271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235220</v>
      </c>
      <c r="S204" s="22">
        <v>1033221</v>
      </c>
      <c r="T204" s="22">
        <v>0</v>
      </c>
      <c r="U204" s="22">
        <v>235220</v>
      </c>
      <c r="V204" s="22">
        <v>182351</v>
      </c>
      <c r="W204" s="22">
        <v>1598</v>
      </c>
      <c r="X204" s="22">
        <v>51271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235220</v>
      </c>
      <c r="AI204" s="22">
        <v>0</v>
      </c>
    </row>
    <row r="205" spans="1:35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1131564</v>
      </c>
      <c r="F205" s="22">
        <v>287288</v>
      </c>
      <c r="G205" s="22">
        <v>0</v>
      </c>
      <c r="H205" s="22">
        <v>169718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457006</v>
      </c>
      <c r="S205" s="22">
        <v>674558</v>
      </c>
      <c r="T205" s="22">
        <v>227552</v>
      </c>
      <c r="U205" s="22">
        <v>686708</v>
      </c>
      <c r="V205" s="22">
        <v>287288</v>
      </c>
      <c r="W205" s="22">
        <v>0</v>
      </c>
      <c r="X205" s="22">
        <v>397270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684558</v>
      </c>
      <c r="AI205" s="22">
        <v>2150</v>
      </c>
    </row>
    <row r="206" spans="1:35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608247</v>
      </c>
      <c r="F206" s="22">
        <v>3910</v>
      </c>
      <c r="G206" s="22">
        <v>0</v>
      </c>
      <c r="H206" s="22">
        <v>97366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101276</v>
      </c>
      <c r="S206" s="22">
        <v>506971</v>
      </c>
      <c r="T206" s="22">
        <v>265194</v>
      </c>
      <c r="U206" s="22">
        <v>372468</v>
      </c>
      <c r="V206" s="22">
        <v>69104</v>
      </c>
      <c r="W206" s="22">
        <v>0</v>
      </c>
      <c r="X206" s="22">
        <v>297366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366470</v>
      </c>
      <c r="AI206" s="22">
        <v>5998</v>
      </c>
    </row>
    <row r="207" spans="1:35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3261259</v>
      </c>
      <c r="F207" s="22">
        <v>0</v>
      </c>
      <c r="G207" s="22">
        <v>0</v>
      </c>
      <c r="H207" s="22">
        <v>0</v>
      </c>
      <c r="I207" s="22">
        <v>109240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109240</v>
      </c>
      <c r="S207" s="22">
        <v>3152019</v>
      </c>
      <c r="T207" s="22">
        <v>50000</v>
      </c>
      <c r="U207" s="22">
        <v>182083</v>
      </c>
      <c r="V207" s="22">
        <v>0</v>
      </c>
      <c r="W207" s="22">
        <v>0</v>
      </c>
      <c r="X207" s="22">
        <v>0</v>
      </c>
      <c r="Y207" s="22">
        <v>159240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159240</v>
      </c>
      <c r="AI207" s="22">
        <v>22843</v>
      </c>
    </row>
    <row r="208" spans="1:35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68359</v>
      </c>
      <c r="F208" s="22">
        <v>22478</v>
      </c>
      <c r="G208" s="22">
        <v>0</v>
      </c>
      <c r="H208" s="22">
        <v>33774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1906</v>
      </c>
      <c r="Q208" s="22">
        <v>0</v>
      </c>
      <c r="R208" s="22">
        <v>58158</v>
      </c>
      <c r="S208" s="22">
        <v>10201</v>
      </c>
      <c r="T208" s="22">
        <v>0</v>
      </c>
      <c r="U208" s="22">
        <v>58158</v>
      </c>
      <c r="V208" s="22">
        <v>22478</v>
      </c>
      <c r="W208" s="22">
        <v>0</v>
      </c>
      <c r="X208" s="22">
        <v>33774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1906</v>
      </c>
      <c r="AG208" s="22">
        <v>0</v>
      </c>
      <c r="AH208" s="22">
        <v>58158</v>
      </c>
      <c r="AI208" s="22">
        <v>0</v>
      </c>
    </row>
    <row r="209" spans="1:35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698591</v>
      </c>
      <c r="F209" s="22">
        <v>100300</v>
      </c>
      <c r="G209" s="22">
        <v>0</v>
      </c>
      <c r="H209" s="22">
        <v>254713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192190</v>
      </c>
      <c r="Q209" s="22">
        <v>0</v>
      </c>
      <c r="R209" s="22">
        <v>547203</v>
      </c>
      <c r="S209" s="22">
        <v>151388</v>
      </c>
      <c r="T209" s="22">
        <v>0</v>
      </c>
      <c r="U209" s="22">
        <v>547203</v>
      </c>
      <c r="V209" s="22">
        <v>100300</v>
      </c>
      <c r="W209" s="22">
        <v>0</v>
      </c>
      <c r="X209" s="22">
        <v>254713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192190</v>
      </c>
      <c r="AG209" s="22">
        <v>0</v>
      </c>
      <c r="AH209" s="22">
        <v>547203</v>
      </c>
      <c r="AI209" s="22">
        <v>0</v>
      </c>
    </row>
    <row r="210" spans="1:35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1373824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277984</v>
      </c>
      <c r="Q210" s="22">
        <v>0</v>
      </c>
      <c r="R210" s="22">
        <v>277984</v>
      </c>
      <c r="S210" s="22">
        <v>1095840</v>
      </c>
      <c r="T210" s="22">
        <v>0</v>
      </c>
      <c r="U210" s="22">
        <v>277984</v>
      </c>
      <c r="V210" s="22">
        <v>132685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145299</v>
      </c>
      <c r="AG210" s="22">
        <v>0</v>
      </c>
      <c r="AH210" s="22">
        <v>277984</v>
      </c>
      <c r="AI210" s="22">
        <v>0</v>
      </c>
    </row>
    <row r="211" spans="1:35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608199</v>
      </c>
      <c r="F211" s="22">
        <v>6010</v>
      </c>
      <c r="G211" s="22">
        <v>0</v>
      </c>
      <c r="H211" s="22">
        <v>136109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142119</v>
      </c>
      <c r="S211" s="22">
        <v>466080</v>
      </c>
      <c r="T211" s="22">
        <v>0</v>
      </c>
      <c r="U211" s="22">
        <v>142119</v>
      </c>
      <c r="V211" s="22">
        <v>6010</v>
      </c>
      <c r="W211" s="22">
        <v>0</v>
      </c>
      <c r="X211" s="22">
        <v>136109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142119</v>
      </c>
      <c r="AI211" s="22">
        <v>0</v>
      </c>
    </row>
    <row r="212" spans="1:35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2244086</v>
      </c>
      <c r="F212" s="22">
        <v>200101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200101</v>
      </c>
      <c r="S212" s="22">
        <v>2043985</v>
      </c>
      <c r="T212" s="22">
        <v>0</v>
      </c>
      <c r="U212" s="22">
        <v>254205</v>
      </c>
      <c r="V212" s="22">
        <v>200101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200101</v>
      </c>
      <c r="AI212" s="22">
        <v>54104</v>
      </c>
    </row>
    <row r="213" spans="1:35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1441730</v>
      </c>
      <c r="F213" s="22">
        <v>199977</v>
      </c>
      <c r="G213" s="22">
        <v>1993</v>
      </c>
      <c r="H213" s="22">
        <v>100000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301970</v>
      </c>
      <c r="S213" s="22">
        <v>1139760</v>
      </c>
      <c r="T213" s="22">
        <v>71431</v>
      </c>
      <c r="U213" s="22">
        <v>701356</v>
      </c>
      <c r="V213" s="22">
        <v>271408</v>
      </c>
      <c r="W213" s="22">
        <v>1993</v>
      </c>
      <c r="X213" s="22">
        <v>100000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373401</v>
      </c>
      <c r="AI213" s="22">
        <v>327955</v>
      </c>
    </row>
    <row r="214" spans="1:35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1637235</v>
      </c>
      <c r="F214" s="22">
        <v>147660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8527</v>
      </c>
      <c r="Q214" s="22">
        <v>0</v>
      </c>
      <c r="R214" s="22">
        <v>156187</v>
      </c>
      <c r="S214" s="22">
        <v>1481048</v>
      </c>
      <c r="T214" s="22">
        <v>159775</v>
      </c>
      <c r="U214" s="22">
        <v>315962</v>
      </c>
      <c r="V214" s="22">
        <v>257435</v>
      </c>
      <c r="W214" s="22">
        <v>0</v>
      </c>
      <c r="X214" s="22">
        <v>50000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8527</v>
      </c>
      <c r="AG214" s="22">
        <v>0</v>
      </c>
      <c r="AH214" s="22">
        <v>315962</v>
      </c>
      <c r="AI214" s="22">
        <v>0</v>
      </c>
    </row>
    <row r="215" spans="1:35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1328977</v>
      </c>
      <c r="F215" s="22">
        <v>0</v>
      </c>
      <c r="G215" s="22">
        <v>0</v>
      </c>
      <c r="H215" s="22">
        <v>0</v>
      </c>
      <c r="I215" s="22">
        <v>136251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136251</v>
      </c>
      <c r="S215" s="22">
        <v>1192726</v>
      </c>
      <c r="T215" s="22">
        <v>36174</v>
      </c>
      <c r="U215" s="22">
        <v>189981</v>
      </c>
      <c r="V215" s="22">
        <v>0</v>
      </c>
      <c r="W215" s="22">
        <v>0</v>
      </c>
      <c r="X215" s="22">
        <v>36174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136251</v>
      </c>
      <c r="AG215" s="22">
        <v>0</v>
      </c>
      <c r="AH215" s="22">
        <v>172425</v>
      </c>
      <c r="AI215" s="22">
        <v>17556</v>
      </c>
    </row>
    <row r="216" spans="1:35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1102581</v>
      </c>
      <c r="F216" s="22">
        <v>0</v>
      </c>
      <c r="G216" s="22">
        <v>0</v>
      </c>
      <c r="H216" s="22">
        <v>98871</v>
      </c>
      <c r="I216" s="22">
        <v>107281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206152</v>
      </c>
      <c r="S216" s="22">
        <v>896429</v>
      </c>
      <c r="T216" s="22">
        <v>0</v>
      </c>
      <c r="U216" s="22">
        <v>206152</v>
      </c>
      <c r="V216" s="22">
        <v>0</v>
      </c>
      <c r="W216" s="22">
        <v>0</v>
      </c>
      <c r="X216" s="22">
        <v>98871</v>
      </c>
      <c r="Y216" s="22">
        <v>107281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206152</v>
      </c>
      <c r="AI216" s="22">
        <v>0</v>
      </c>
    </row>
    <row r="217" spans="1:35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542986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542986</v>
      </c>
      <c r="T217" s="22">
        <v>0</v>
      </c>
      <c r="U217" s="22">
        <v>9228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9228</v>
      </c>
    </row>
    <row r="218" spans="1:35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1112005</v>
      </c>
      <c r="F218" s="22">
        <v>0</v>
      </c>
      <c r="G218" s="22">
        <v>0</v>
      </c>
      <c r="H218" s="22">
        <v>200000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200000</v>
      </c>
      <c r="S218" s="22">
        <v>912005</v>
      </c>
      <c r="T218" s="22">
        <v>0</v>
      </c>
      <c r="U218" s="22">
        <v>212261</v>
      </c>
      <c r="V218" s="22">
        <v>0</v>
      </c>
      <c r="W218" s="22">
        <v>0</v>
      </c>
      <c r="X218" s="22">
        <v>200000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200000</v>
      </c>
      <c r="AI218" s="22">
        <v>12261</v>
      </c>
    </row>
    <row r="219" spans="1:35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87494</v>
      </c>
      <c r="F219" s="22">
        <v>3961</v>
      </c>
      <c r="G219" s="22">
        <v>0</v>
      </c>
      <c r="H219" s="22">
        <v>10867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19720</v>
      </c>
      <c r="Q219" s="22">
        <v>0</v>
      </c>
      <c r="R219" s="22">
        <v>34548</v>
      </c>
      <c r="S219" s="22">
        <v>52946</v>
      </c>
      <c r="T219" s="22">
        <v>268562</v>
      </c>
      <c r="U219" s="22">
        <v>303110</v>
      </c>
      <c r="V219" s="22">
        <v>172523</v>
      </c>
      <c r="W219" s="22">
        <v>0</v>
      </c>
      <c r="X219" s="22">
        <v>110867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19720</v>
      </c>
      <c r="AG219" s="22">
        <v>0</v>
      </c>
      <c r="AH219" s="22">
        <v>303110</v>
      </c>
      <c r="AI219" s="22">
        <v>0</v>
      </c>
    </row>
    <row r="220" spans="1:35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567357</v>
      </c>
      <c r="F220" s="22">
        <v>165894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165894</v>
      </c>
      <c r="S220" s="22">
        <v>401463</v>
      </c>
      <c r="T220" s="22">
        <v>109856</v>
      </c>
      <c r="U220" s="22">
        <v>279314</v>
      </c>
      <c r="V220" s="22">
        <v>165894</v>
      </c>
      <c r="W220" s="22">
        <v>0</v>
      </c>
      <c r="X220" s="22">
        <v>109856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275750</v>
      </c>
      <c r="AI220" s="22">
        <v>3564</v>
      </c>
    </row>
    <row r="221" spans="1:35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1802494</v>
      </c>
      <c r="F221" s="22">
        <v>0</v>
      </c>
      <c r="G221" s="22">
        <v>30238</v>
      </c>
      <c r="H221" s="22">
        <v>92453</v>
      </c>
      <c r="I221" s="22">
        <v>97784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16691</v>
      </c>
      <c r="Q221" s="22">
        <v>0</v>
      </c>
      <c r="R221" s="22">
        <v>237166</v>
      </c>
      <c r="S221" s="22">
        <v>1565328</v>
      </c>
      <c r="T221" s="22">
        <v>5454</v>
      </c>
      <c r="U221" s="22">
        <v>393769</v>
      </c>
      <c r="V221" s="22">
        <v>0</v>
      </c>
      <c r="W221" s="22">
        <v>30238</v>
      </c>
      <c r="X221" s="22">
        <v>92453</v>
      </c>
      <c r="Y221" s="22">
        <v>97784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22145</v>
      </c>
      <c r="AG221" s="22">
        <v>0</v>
      </c>
      <c r="AH221" s="22">
        <v>242620</v>
      </c>
      <c r="AI221" s="22">
        <v>151149</v>
      </c>
    </row>
    <row r="222" spans="1:35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340070</v>
      </c>
      <c r="F222" s="22">
        <v>0</v>
      </c>
      <c r="G222" s="22">
        <v>0</v>
      </c>
      <c r="H222" s="22">
        <v>42545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14585</v>
      </c>
      <c r="Q222" s="22">
        <v>0</v>
      </c>
      <c r="R222" s="22">
        <v>57130</v>
      </c>
      <c r="S222" s="22">
        <v>282940</v>
      </c>
      <c r="T222" s="22">
        <v>100000</v>
      </c>
      <c r="U222" s="22">
        <v>157130</v>
      </c>
      <c r="V222" s="22">
        <v>0</v>
      </c>
      <c r="W222" s="22">
        <v>0</v>
      </c>
      <c r="X222" s="22">
        <v>142545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14585</v>
      </c>
      <c r="AG222" s="22">
        <v>0</v>
      </c>
      <c r="AH222" s="22">
        <v>157130</v>
      </c>
      <c r="AI222" s="22">
        <v>0</v>
      </c>
    </row>
    <row r="223" spans="1:35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960462</v>
      </c>
      <c r="F223" s="22">
        <v>391373</v>
      </c>
      <c r="G223" s="22">
        <v>0</v>
      </c>
      <c r="H223" s="22">
        <v>29473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306520</v>
      </c>
      <c r="Q223" s="22">
        <v>0</v>
      </c>
      <c r="R223" s="22">
        <v>727366</v>
      </c>
      <c r="S223" s="22">
        <v>233096</v>
      </c>
      <c r="T223" s="22">
        <v>262604</v>
      </c>
      <c r="U223" s="22">
        <v>993239</v>
      </c>
      <c r="V223" s="22">
        <v>453977</v>
      </c>
      <c r="W223" s="22">
        <v>0</v>
      </c>
      <c r="X223" s="22">
        <v>229473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306520</v>
      </c>
      <c r="AG223" s="22">
        <v>0</v>
      </c>
      <c r="AH223" s="22">
        <v>989970</v>
      </c>
      <c r="AI223" s="22">
        <v>3269</v>
      </c>
    </row>
    <row r="224" spans="1:35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1687663</v>
      </c>
      <c r="F224" s="22">
        <v>-48565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63000</v>
      </c>
      <c r="Q224" s="22">
        <v>0</v>
      </c>
      <c r="R224" s="22">
        <v>14435</v>
      </c>
      <c r="S224" s="22">
        <v>1673228</v>
      </c>
      <c r="T224" s="22">
        <v>372510</v>
      </c>
      <c r="U224" s="22">
        <v>386945</v>
      </c>
      <c r="V224" s="22">
        <v>273945</v>
      </c>
      <c r="W224" s="22">
        <v>0</v>
      </c>
      <c r="X224" s="22">
        <v>50000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63000</v>
      </c>
      <c r="AG224" s="22">
        <v>0</v>
      </c>
      <c r="AH224" s="22">
        <v>386945</v>
      </c>
      <c r="AI224" s="22">
        <v>0</v>
      </c>
    </row>
    <row r="225" spans="1:35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2189368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2189368</v>
      </c>
      <c r="T225" s="22">
        <v>0</v>
      </c>
      <c r="U225" s="22">
        <v>73439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73439</v>
      </c>
    </row>
    <row r="226" spans="1:35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504735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15000</v>
      </c>
      <c r="O226" s="22">
        <v>0</v>
      </c>
      <c r="P226" s="22">
        <v>0</v>
      </c>
      <c r="Q226" s="22">
        <v>0</v>
      </c>
      <c r="R226" s="22">
        <v>15000</v>
      </c>
      <c r="S226" s="22">
        <v>489735</v>
      </c>
      <c r="T226" s="22">
        <v>0</v>
      </c>
      <c r="U226" s="22">
        <v>19912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15000</v>
      </c>
      <c r="AE226" s="22">
        <v>0</v>
      </c>
      <c r="AF226" s="22">
        <v>0</v>
      </c>
      <c r="AG226" s="22">
        <v>0</v>
      </c>
      <c r="AH226" s="22">
        <v>15000</v>
      </c>
      <c r="AI226" s="22">
        <v>4912</v>
      </c>
    </row>
    <row r="227" spans="1:35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1039749</v>
      </c>
      <c r="F227" s="22">
        <v>87663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36920</v>
      </c>
      <c r="O227" s="22">
        <v>0</v>
      </c>
      <c r="P227" s="22">
        <v>107754</v>
      </c>
      <c r="Q227" s="22">
        <v>0</v>
      </c>
      <c r="R227" s="22">
        <v>232337</v>
      </c>
      <c r="S227" s="22">
        <v>807412</v>
      </c>
      <c r="T227" s="22">
        <v>279733</v>
      </c>
      <c r="U227" s="22">
        <v>541945</v>
      </c>
      <c r="V227" s="22">
        <v>167396</v>
      </c>
      <c r="W227" s="22">
        <v>0</v>
      </c>
      <c r="X227" s="22">
        <v>200000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36920</v>
      </c>
      <c r="AE227" s="22">
        <v>0</v>
      </c>
      <c r="AF227" s="22">
        <v>107754</v>
      </c>
      <c r="AG227" s="22">
        <v>0</v>
      </c>
      <c r="AH227" s="22">
        <v>512070</v>
      </c>
      <c r="AI227" s="22">
        <v>29875</v>
      </c>
    </row>
    <row r="228" spans="1:35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823560</v>
      </c>
      <c r="F228" s="22">
        <v>405542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221547</v>
      </c>
      <c r="Q228" s="22">
        <v>0</v>
      </c>
      <c r="R228" s="22">
        <v>627089</v>
      </c>
      <c r="S228" s="22">
        <v>196471</v>
      </c>
      <c r="T228" s="22">
        <v>525682</v>
      </c>
      <c r="U228" s="22">
        <v>1162335</v>
      </c>
      <c r="V228" s="22">
        <v>545278</v>
      </c>
      <c r="W228" s="22">
        <v>0</v>
      </c>
      <c r="X228" s="22">
        <v>385946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221547</v>
      </c>
      <c r="AG228" s="22">
        <v>0</v>
      </c>
      <c r="AH228" s="22">
        <v>1152771</v>
      </c>
      <c r="AI228" s="22">
        <v>9564</v>
      </c>
    </row>
    <row r="229" spans="1:35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1390267</v>
      </c>
      <c r="F229" s="22">
        <v>292171</v>
      </c>
      <c r="G229" s="22">
        <v>0</v>
      </c>
      <c r="H229" s="22">
        <v>223520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166926</v>
      </c>
      <c r="Q229" s="22">
        <v>0</v>
      </c>
      <c r="R229" s="22">
        <v>682617</v>
      </c>
      <c r="S229" s="22">
        <v>707650</v>
      </c>
      <c r="T229" s="22">
        <v>109633</v>
      </c>
      <c r="U229" s="22">
        <v>806609</v>
      </c>
      <c r="V229" s="22">
        <v>351804</v>
      </c>
      <c r="W229" s="22">
        <v>0</v>
      </c>
      <c r="X229" s="22">
        <v>273520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166926</v>
      </c>
      <c r="AG229" s="22">
        <v>0</v>
      </c>
      <c r="AH229" s="22">
        <v>792250</v>
      </c>
      <c r="AI229" s="22">
        <v>14359</v>
      </c>
    </row>
    <row r="230" spans="1:35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1672059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43208</v>
      </c>
      <c r="Q230" s="22">
        <v>0</v>
      </c>
      <c r="R230" s="22">
        <v>43208</v>
      </c>
      <c r="S230" s="22">
        <v>1628851</v>
      </c>
      <c r="T230" s="22">
        <v>0</v>
      </c>
      <c r="U230" s="22">
        <v>43208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43208</v>
      </c>
      <c r="AG230" s="22">
        <v>0</v>
      </c>
      <c r="AH230" s="22">
        <v>43208</v>
      </c>
      <c r="AI230" s="22">
        <v>0</v>
      </c>
    </row>
    <row r="231" spans="1:35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1117905</v>
      </c>
      <c r="F231" s="22">
        <v>5000</v>
      </c>
      <c r="G231" s="22">
        <v>0</v>
      </c>
      <c r="H231" s="22">
        <v>56350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61350</v>
      </c>
      <c r="S231" s="22">
        <v>1056555</v>
      </c>
      <c r="T231" s="22">
        <v>0</v>
      </c>
      <c r="U231" s="22">
        <v>79348</v>
      </c>
      <c r="V231" s="22">
        <v>5000</v>
      </c>
      <c r="W231" s="22">
        <v>0</v>
      </c>
      <c r="X231" s="22">
        <v>56350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61350</v>
      </c>
      <c r="AI231" s="22">
        <v>17998</v>
      </c>
    </row>
    <row r="232" spans="1:35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635920</v>
      </c>
      <c r="F232" s="22">
        <v>14502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14502</v>
      </c>
      <c r="S232" s="22">
        <v>621418</v>
      </c>
      <c r="T232" s="22">
        <v>0</v>
      </c>
      <c r="U232" s="22">
        <v>19590</v>
      </c>
      <c r="V232" s="22">
        <v>14502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14502</v>
      </c>
      <c r="AI232" s="22">
        <v>5088</v>
      </c>
    </row>
    <row r="233" spans="1:35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3942959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4745</v>
      </c>
      <c r="Q233" s="22">
        <v>0</v>
      </c>
      <c r="R233" s="22">
        <v>4745</v>
      </c>
      <c r="S233" s="22">
        <v>3938214</v>
      </c>
      <c r="T233" s="22">
        <v>89257</v>
      </c>
      <c r="U233" s="22">
        <v>94002</v>
      </c>
      <c r="V233" s="22">
        <v>89257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4745</v>
      </c>
      <c r="AG233" s="22">
        <v>0</v>
      </c>
      <c r="AH233" s="22">
        <v>94002</v>
      </c>
      <c r="AI233" s="22">
        <v>0</v>
      </c>
    </row>
    <row r="234" spans="1:35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725646</v>
      </c>
      <c r="F234" s="22">
        <v>4265</v>
      </c>
      <c r="G234" s="22">
        <v>0</v>
      </c>
      <c r="H234" s="22">
        <v>122550</v>
      </c>
      <c r="I234" s="22">
        <v>41997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14214</v>
      </c>
      <c r="Q234" s="22">
        <v>0</v>
      </c>
      <c r="R234" s="22">
        <v>183026</v>
      </c>
      <c r="S234" s="22">
        <v>542620</v>
      </c>
      <c r="T234" s="22">
        <v>0</v>
      </c>
      <c r="U234" s="22">
        <v>208960</v>
      </c>
      <c r="V234" s="22">
        <v>4265</v>
      </c>
      <c r="W234" s="22">
        <v>0</v>
      </c>
      <c r="X234" s="22">
        <v>122550</v>
      </c>
      <c r="Y234" s="22">
        <v>41997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14214</v>
      </c>
      <c r="AG234" s="22">
        <v>0</v>
      </c>
      <c r="AH234" s="22">
        <v>183026</v>
      </c>
      <c r="AI234" s="22">
        <v>25934</v>
      </c>
    </row>
    <row r="235" spans="1:35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529880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66330</v>
      </c>
      <c r="Q235" s="22">
        <v>0</v>
      </c>
      <c r="R235" s="22">
        <v>66330</v>
      </c>
      <c r="S235" s="22">
        <v>463550</v>
      </c>
      <c r="T235" s="22">
        <v>445128</v>
      </c>
      <c r="U235" s="22">
        <v>511458</v>
      </c>
      <c r="V235" s="22">
        <v>266834</v>
      </c>
      <c r="W235" s="22">
        <v>0</v>
      </c>
      <c r="X235" s="22">
        <v>196757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47867</v>
      </c>
      <c r="AG235" s="22">
        <v>0</v>
      </c>
      <c r="AH235" s="22">
        <v>511458</v>
      </c>
      <c r="AI235" s="22">
        <v>0</v>
      </c>
    </row>
    <row r="236" spans="1:35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143501</v>
      </c>
      <c r="F236" s="22">
        <v>38394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25050</v>
      </c>
      <c r="Q236" s="22">
        <v>0</v>
      </c>
      <c r="R236" s="22">
        <v>63444</v>
      </c>
      <c r="S236" s="22">
        <v>80057</v>
      </c>
      <c r="T236" s="22">
        <v>375828</v>
      </c>
      <c r="U236" s="22">
        <v>439272</v>
      </c>
      <c r="V236" s="22">
        <v>214222</v>
      </c>
      <c r="W236" s="22">
        <v>0</v>
      </c>
      <c r="X236" s="22">
        <v>173350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51700</v>
      </c>
      <c r="AG236" s="22">
        <v>0</v>
      </c>
      <c r="AH236" s="22">
        <v>439272</v>
      </c>
      <c r="AI236" s="22">
        <v>0</v>
      </c>
    </row>
    <row r="237" spans="1:35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565194</v>
      </c>
      <c r="F237" s="22">
        <v>21316</v>
      </c>
      <c r="G237" s="22">
        <v>0</v>
      </c>
      <c r="H237" s="22">
        <v>53169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74485</v>
      </c>
      <c r="S237" s="22">
        <v>490709</v>
      </c>
      <c r="T237" s="22">
        <v>309031</v>
      </c>
      <c r="U237" s="22">
        <v>390988</v>
      </c>
      <c r="V237" s="22">
        <v>280347</v>
      </c>
      <c r="W237" s="22">
        <v>0</v>
      </c>
      <c r="X237" s="22">
        <v>103169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383516</v>
      </c>
      <c r="AI237" s="22">
        <v>7472</v>
      </c>
    </row>
    <row r="238" spans="1:35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966868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966868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</row>
    <row r="239" spans="1:35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2723746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2723746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</row>
    <row r="240" spans="1:35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2731577</v>
      </c>
      <c r="F240" s="22">
        <v>636960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25469</v>
      </c>
      <c r="O240" s="22">
        <v>0</v>
      </c>
      <c r="P240" s="22">
        <v>0</v>
      </c>
      <c r="Q240" s="22">
        <v>0</v>
      </c>
      <c r="R240" s="22">
        <v>662429</v>
      </c>
      <c r="S240" s="22">
        <v>2069148</v>
      </c>
      <c r="T240" s="22">
        <v>174985</v>
      </c>
      <c r="U240" s="22">
        <v>847779</v>
      </c>
      <c r="V240" s="22">
        <v>711945</v>
      </c>
      <c r="W240" s="22">
        <v>0</v>
      </c>
      <c r="X240" s="22">
        <v>100000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25469</v>
      </c>
      <c r="AE240" s="22">
        <v>0</v>
      </c>
      <c r="AF240" s="22">
        <v>0</v>
      </c>
      <c r="AG240" s="22">
        <v>0</v>
      </c>
      <c r="AH240" s="22">
        <v>837414</v>
      </c>
      <c r="AI240" s="22">
        <v>10365</v>
      </c>
    </row>
    <row r="241" spans="1:35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417764</v>
      </c>
      <c r="F241" s="22">
        <v>283184</v>
      </c>
      <c r="G241" s="22">
        <v>0</v>
      </c>
      <c r="H241" s="22">
        <v>9560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292744</v>
      </c>
      <c r="S241" s="22">
        <v>125020</v>
      </c>
      <c r="T241" s="22">
        <v>200000</v>
      </c>
      <c r="U241" s="22">
        <v>504783</v>
      </c>
      <c r="V241" s="22">
        <v>283184</v>
      </c>
      <c r="W241" s="22">
        <v>0</v>
      </c>
      <c r="X241" s="22">
        <v>209560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492744</v>
      </c>
      <c r="AI241" s="22">
        <v>12039</v>
      </c>
    </row>
    <row r="242" spans="1:35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446413</v>
      </c>
      <c r="F242" s="22">
        <v>6913</v>
      </c>
      <c r="G242" s="22">
        <v>0</v>
      </c>
      <c r="H242" s="22">
        <v>52758</v>
      </c>
      <c r="I242" s="22">
        <v>20102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78363</v>
      </c>
      <c r="Q242" s="22">
        <v>0</v>
      </c>
      <c r="R242" s="22">
        <v>158136</v>
      </c>
      <c r="S242" s="22">
        <v>288277</v>
      </c>
      <c r="T242" s="22">
        <v>0</v>
      </c>
      <c r="U242" s="22">
        <v>158136</v>
      </c>
      <c r="V242" s="22">
        <v>6913</v>
      </c>
      <c r="W242" s="22">
        <v>0</v>
      </c>
      <c r="X242" s="22">
        <v>52758</v>
      </c>
      <c r="Y242" s="22">
        <v>20102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78363</v>
      </c>
      <c r="AG242" s="22">
        <v>0</v>
      </c>
      <c r="AH242" s="22">
        <v>158136</v>
      </c>
      <c r="AI242" s="22">
        <v>0</v>
      </c>
    </row>
    <row r="243" spans="1:35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1273766</v>
      </c>
      <c r="F243" s="22">
        <v>298934</v>
      </c>
      <c r="G243" s="22">
        <v>0</v>
      </c>
      <c r="H243" s="22">
        <v>422066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721000</v>
      </c>
      <c r="S243" s="22">
        <v>552766</v>
      </c>
      <c r="T243" s="22">
        <v>112920</v>
      </c>
      <c r="U243" s="22">
        <v>842631</v>
      </c>
      <c r="V243" s="22">
        <v>361854</v>
      </c>
      <c r="W243" s="22">
        <v>0</v>
      </c>
      <c r="X243" s="22">
        <v>472066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833920</v>
      </c>
      <c r="AI243" s="22">
        <v>8711</v>
      </c>
    </row>
    <row r="244" spans="1:35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1978057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300000</v>
      </c>
      <c r="Q244" s="22">
        <v>0</v>
      </c>
      <c r="R244" s="22">
        <v>300000</v>
      </c>
      <c r="S244" s="22">
        <v>1678057</v>
      </c>
      <c r="T244" s="22">
        <v>32599</v>
      </c>
      <c r="U244" s="22">
        <v>346921</v>
      </c>
      <c r="V244" s="22">
        <v>0</v>
      </c>
      <c r="W244" s="22">
        <v>0</v>
      </c>
      <c r="X244" s="22">
        <v>32599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300000</v>
      </c>
      <c r="AG244" s="22">
        <v>0</v>
      </c>
      <c r="AH244" s="22">
        <v>332599</v>
      </c>
      <c r="AI244" s="22">
        <v>14322</v>
      </c>
    </row>
    <row r="245" spans="1:35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3207432</v>
      </c>
      <c r="F245" s="22">
        <v>67223</v>
      </c>
      <c r="G245" s="22">
        <v>0</v>
      </c>
      <c r="H245" s="22">
        <v>178022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70469</v>
      </c>
      <c r="O245" s="22">
        <v>0</v>
      </c>
      <c r="P245" s="22">
        <v>0</v>
      </c>
      <c r="Q245" s="22">
        <v>0</v>
      </c>
      <c r="R245" s="22">
        <v>315714</v>
      </c>
      <c r="S245" s="22">
        <v>2891718</v>
      </c>
      <c r="T245" s="22">
        <v>0</v>
      </c>
      <c r="U245" s="22">
        <v>355901</v>
      </c>
      <c r="V245" s="22">
        <v>67223</v>
      </c>
      <c r="W245" s="22">
        <v>0</v>
      </c>
      <c r="X245" s="22">
        <v>178022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70469</v>
      </c>
      <c r="AE245" s="22">
        <v>0</v>
      </c>
      <c r="AF245" s="22">
        <v>0</v>
      </c>
      <c r="AG245" s="22">
        <v>0</v>
      </c>
      <c r="AH245" s="22">
        <v>315714</v>
      </c>
      <c r="AI245" s="22">
        <v>40187</v>
      </c>
    </row>
    <row r="246" spans="1:35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3827972</v>
      </c>
      <c r="F246" s="22">
        <v>457130</v>
      </c>
      <c r="G246" s="22">
        <v>0</v>
      </c>
      <c r="H246" s="22">
        <v>98997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174874</v>
      </c>
      <c r="Q246" s="22">
        <v>0</v>
      </c>
      <c r="R246" s="22">
        <v>731001</v>
      </c>
      <c r="S246" s="22">
        <v>3096971</v>
      </c>
      <c r="T246" s="22">
        <v>0</v>
      </c>
      <c r="U246" s="22">
        <v>731001</v>
      </c>
      <c r="V246" s="22">
        <v>457130</v>
      </c>
      <c r="W246" s="22">
        <v>0</v>
      </c>
      <c r="X246" s="22">
        <v>98997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174874</v>
      </c>
      <c r="AG246" s="22">
        <v>0</v>
      </c>
      <c r="AH246" s="22">
        <v>731001</v>
      </c>
      <c r="AI246" s="22">
        <v>0</v>
      </c>
    </row>
    <row r="247" spans="1:35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562339</v>
      </c>
      <c r="F247" s="22">
        <v>56824</v>
      </c>
      <c r="G247" s="22">
        <v>0</v>
      </c>
      <c r="H247" s="22">
        <v>409556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59636</v>
      </c>
      <c r="Q247" s="22">
        <v>0</v>
      </c>
      <c r="R247" s="22">
        <v>526016</v>
      </c>
      <c r="S247" s="22">
        <v>36323</v>
      </c>
      <c r="T247" s="22">
        <v>0</v>
      </c>
      <c r="U247" s="22">
        <v>526016</v>
      </c>
      <c r="V247" s="22">
        <v>56824</v>
      </c>
      <c r="W247" s="22">
        <v>0</v>
      </c>
      <c r="X247" s="22">
        <v>409556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59636</v>
      </c>
      <c r="AG247" s="22">
        <v>0</v>
      </c>
      <c r="AH247" s="22">
        <v>526016</v>
      </c>
      <c r="AI247" s="22">
        <v>0</v>
      </c>
    </row>
    <row r="248" spans="1:35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1348085</v>
      </c>
      <c r="F248" s="22">
        <v>115060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16071</v>
      </c>
      <c r="Q248" s="22">
        <v>0</v>
      </c>
      <c r="R248" s="22">
        <v>131131</v>
      </c>
      <c r="S248" s="22">
        <v>1216954</v>
      </c>
      <c r="T248" s="22">
        <v>0</v>
      </c>
      <c r="U248" s="22">
        <v>131131</v>
      </c>
      <c r="V248" s="22">
        <v>115060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16071</v>
      </c>
      <c r="AG248" s="22">
        <v>0</v>
      </c>
      <c r="AH248" s="22">
        <v>131131</v>
      </c>
      <c r="AI248" s="22">
        <v>0</v>
      </c>
    </row>
    <row r="249" spans="1:35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677667</v>
      </c>
      <c r="F249" s="22">
        <v>0</v>
      </c>
      <c r="G249" s="22">
        <v>0</v>
      </c>
      <c r="H249" s="22">
        <v>4288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4288</v>
      </c>
      <c r="S249" s="22">
        <v>673379</v>
      </c>
      <c r="T249" s="22">
        <v>200000</v>
      </c>
      <c r="U249" s="22">
        <v>246615</v>
      </c>
      <c r="V249" s="22">
        <v>0</v>
      </c>
      <c r="W249" s="22">
        <v>0</v>
      </c>
      <c r="X249" s="22">
        <v>204288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204288</v>
      </c>
      <c r="AI249" s="22">
        <v>42327</v>
      </c>
    </row>
    <row r="250" spans="1:35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2653189</v>
      </c>
      <c r="F250" s="22">
        <v>237135</v>
      </c>
      <c r="G250" s="22">
        <v>0</v>
      </c>
      <c r="H250" s="22">
        <v>0</v>
      </c>
      <c r="I250" s="22">
        <v>20881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-1263</v>
      </c>
      <c r="Q250" s="22">
        <v>0</v>
      </c>
      <c r="R250" s="22">
        <v>256753</v>
      </c>
      <c r="S250" s="22">
        <v>2396436</v>
      </c>
      <c r="T250" s="22">
        <v>167164</v>
      </c>
      <c r="U250" s="22">
        <v>436901</v>
      </c>
      <c r="V250" s="22">
        <v>351201</v>
      </c>
      <c r="W250" s="22">
        <v>0</v>
      </c>
      <c r="X250" s="22">
        <v>51834</v>
      </c>
      <c r="Y250" s="22">
        <v>20882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423917</v>
      </c>
      <c r="AI250" s="22">
        <v>12984</v>
      </c>
    </row>
    <row r="251" spans="1:35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3063921</v>
      </c>
      <c r="F251" s="22">
        <v>0</v>
      </c>
      <c r="G251" s="22">
        <v>0</v>
      </c>
      <c r="H251" s="22">
        <v>50000</v>
      </c>
      <c r="I251" s="22">
        <v>11064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61064</v>
      </c>
      <c r="S251" s="22">
        <v>3002857</v>
      </c>
      <c r="T251" s="22">
        <v>0</v>
      </c>
      <c r="U251" s="22">
        <v>73196</v>
      </c>
      <c r="V251" s="22">
        <v>0</v>
      </c>
      <c r="W251" s="22">
        <v>0</v>
      </c>
      <c r="X251" s="22">
        <v>50000</v>
      </c>
      <c r="Y251" s="22">
        <v>11064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61064</v>
      </c>
      <c r="AI251" s="22">
        <v>12132</v>
      </c>
    </row>
    <row r="252" spans="1:35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1140428</v>
      </c>
      <c r="F252" s="22">
        <v>341045</v>
      </c>
      <c r="G252" s="22">
        <v>0</v>
      </c>
      <c r="H252" s="22">
        <v>-6661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334384</v>
      </c>
      <c r="S252" s="22">
        <v>806044</v>
      </c>
      <c r="T252" s="22">
        <v>254910</v>
      </c>
      <c r="U252" s="22">
        <v>589294</v>
      </c>
      <c r="V252" s="22">
        <v>395955</v>
      </c>
      <c r="W252" s="22">
        <v>0</v>
      </c>
      <c r="X252" s="22">
        <v>193339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589294</v>
      </c>
      <c r="AI252" s="22">
        <v>0</v>
      </c>
    </row>
    <row r="253" spans="1:35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986880</v>
      </c>
      <c r="F253" s="22">
        <v>284034</v>
      </c>
      <c r="G253" s="22">
        <v>0</v>
      </c>
      <c r="H253" s="22">
        <v>312041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596075</v>
      </c>
      <c r="S253" s="22">
        <v>390805</v>
      </c>
      <c r="T253" s="22">
        <v>486380</v>
      </c>
      <c r="U253" s="22">
        <v>1082455</v>
      </c>
      <c r="V253" s="22">
        <v>570414</v>
      </c>
      <c r="W253" s="22">
        <v>0</v>
      </c>
      <c r="X253" s="22">
        <v>512041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1082455</v>
      </c>
      <c r="AI253" s="22">
        <v>0</v>
      </c>
    </row>
    <row r="254" spans="1:35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524347</v>
      </c>
      <c r="F254" s="22">
        <v>126042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126042</v>
      </c>
      <c r="S254" s="22">
        <v>398305</v>
      </c>
      <c r="T254" s="22">
        <v>328704</v>
      </c>
      <c r="U254" s="22">
        <v>454746</v>
      </c>
      <c r="V254" s="22">
        <v>452864</v>
      </c>
      <c r="W254" s="22">
        <v>0</v>
      </c>
      <c r="X254" s="22">
        <v>1882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454746</v>
      </c>
      <c r="AI254" s="22">
        <v>0</v>
      </c>
    </row>
    <row r="255" spans="1:35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366102</v>
      </c>
      <c r="F255" s="22">
        <v>32314</v>
      </c>
      <c r="G255" s="22">
        <v>0</v>
      </c>
      <c r="H255" s="22">
        <v>45371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77685</v>
      </c>
      <c r="S255" s="22">
        <v>288417</v>
      </c>
      <c r="T255" s="22">
        <v>29940</v>
      </c>
      <c r="U255" s="22">
        <v>107625</v>
      </c>
      <c r="V255" s="22">
        <v>62254</v>
      </c>
      <c r="W255" s="22">
        <v>0</v>
      </c>
      <c r="X255" s="22">
        <v>45371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107625</v>
      </c>
      <c r="AI255" s="22">
        <v>0</v>
      </c>
    </row>
    <row r="256" spans="1:35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5626907</v>
      </c>
      <c r="F256" s="22">
        <v>297161</v>
      </c>
      <c r="G256" s="22">
        <v>0</v>
      </c>
      <c r="H256" s="22">
        <v>245029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542190</v>
      </c>
      <c r="S256" s="22">
        <v>5084717</v>
      </c>
      <c r="T256" s="22">
        <v>329633</v>
      </c>
      <c r="U256" s="22">
        <v>2789306</v>
      </c>
      <c r="V256" s="22">
        <v>376794</v>
      </c>
      <c r="W256" s="22">
        <v>0</v>
      </c>
      <c r="X256" s="22">
        <v>495029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871823</v>
      </c>
      <c r="AI256" s="22">
        <v>1917483</v>
      </c>
    </row>
    <row r="257" spans="1:35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316607</v>
      </c>
      <c r="F257" s="22">
        <v>0</v>
      </c>
      <c r="G257" s="22">
        <v>0</v>
      </c>
      <c r="H257" s="22">
        <v>75890</v>
      </c>
      <c r="I257" s="22">
        <v>108717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184607</v>
      </c>
      <c r="S257" s="22">
        <v>132000</v>
      </c>
      <c r="T257" s="22">
        <v>100000</v>
      </c>
      <c r="U257" s="22">
        <v>284607</v>
      </c>
      <c r="V257" s="22">
        <v>0</v>
      </c>
      <c r="W257" s="22">
        <v>0</v>
      </c>
      <c r="X257" s="22">
        <v>175890</v>
      </c>
      <c r="Y257" s="22">
        <v>108717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284607</v>
      </c>
      <c r="AI257" s="22">
        <v>0</v>
      </c>
    </row>
    <row r="258" spans="1:35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1029197</v>
      </c>
      <c r="F258" s="22">
        <v>74197</v>
      </c>
      <c r="G258" s="22">
        <v>0</v>
      </c>
      <c r="H258" s="22">
        <v>282329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248709</v>
      </c>
      <c r="Q258" s="22">
        <v>0</v>
      </c>
      <c r="R258" s="22">
        <v>605235</v>
      </c>
      <c r="S258" s="22">
        <v>423962</v>
      </c>
      <c r="T258" s="22">
        <v>122488</v>
      </c>
      <c r="U258" s="22">
        <v>732826</v>
      </c>
      <c r="V258" s="22">
        <v>146685</v>
      </c>
      <c r="W258" s="22">
        <v>0</v>
      </c>
      <c r="X258" s="22">
        <v>332329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248709</v>
      </c>
      <c r="AG258" s="22">
        <v>0</v>
      </c>
      <c r="AH258" s="22">
        <v>727723</v>
      </c>
      <c r="AI258" s="22">
        <v>5103</v>
      </c>
    </row>
    <row r="259" spans="1:35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1668483</v>
      </c>
      <c r="F259" s="22">
        <v>179768</v>
      </c>
      <c r="G259" s="22">
        <v>0</v>
      </c>
      <c r="H259" s="22">
        <v>124582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304350</v>
      </c>
      <c r="S259" s="22">
        <v>1364133</v>
      </c>
      <c r="T259" s="22">
        <v>664899</v>
      </c>
      <c r="U259" s="22">
        <v>985184</v>
      </c>
      <c r="V259" s="22">
        <v>594667</v>
      </c>
      <c r="W259" s="22">
        <v>0</v>
      </c>
      <c r="X259" s="22">
        <v>374582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969249</v>
      </c>
      <c r="AI259" s="22">
        <v>15935</v>
      </c>
    </row>
    <row r="260" spans="1:35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138027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138027</v>
      </c>
      <c r="T260" s="22">
        <v>0</v>
      </c>
      <c r="U260" s="22">
        <v>33090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33090</v>
      </c>
    </row>
    <row r="261" spans="1:35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2571323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2571323</v>
      </c>
      <c r="T261" s="22">
        <v>1865</v>
      </c>
      <c r="U261" s="22">
        <v>1865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1865</v>
      </c>
      <c r="AG261" s="22">
        <v>0</v>
      </c>
      <c r="AH261" s="22">
        <v>1865</v>
      </c>
      <c r="AI261" s="22">
        <v>0</v>
      </c>
    </row>
    <row r="262" spans="1:35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1839642</v>
      </c>
      <c r="F262" s="22">
        <v>213123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5161</v>
      </c>
      <c r="O262" s="22">
        <v>0</v>
      </c>
      <c r="P262" s="22">
        <v>122970</v>
      </c>
      <c r="Q262" s="22">
        <v>0</v>
      </c>
      <c r="R262" s="22">
        <v>341254</v>
      </c>
      <c r="S262" s="22">
        <v>1498388</v>
      </c>
      <c r="T262" s="22">
        <v>86425</v>
      </c>
      <c r="U262" s="22">
        <v>427679</v>
      </c>
      <c r="V262" s="22">
        <v>299548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5161</v>
      </c>
      <c r="AE262" s="22">
        <v>0</v>
      </c>
      <c r="AF262" s="22">
        <v>122970</v>
      </c>
      <c r="AG262" s="22">
        <v>0</v>
      </c>
      <c r="AH262" s="22">
        <v>427679</v>
      </c>
      <c r="AI262" s="22">
        <v>0</v>
      </c>
    </row>
    <row r="263" spans="1:35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1690291</v>
      </c>
      <c r="F263" s="22">
        <v>818258</v>
      </c>
      <c r="G263" s="22">
        <v>0</v>
      </c>
      <c r="H263" s="22">
        <v>8679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826937</v>
      </c>
      <c r="S263" s="22">
        <v>863354</v>
      </c>
      <c r="T263" s="22">
        <v>439940</v>
      </c>
      <c r="U263" s="22">
        <v>1276255</v>
      </c>
      <c r="V263" s="22">
        <v>1058198</v>
      </c>
      <c r="W263" s="22">
        <v>0</v>
      </c>
      <c r="X263" s="22">
        <v>208679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1266877</v>
      </c>
      <c r="AI263" s="22">
        <v>9378</v>
      </c>
    </row>
    <row r="264" spans="1:35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750240</v>
      </c>
      <c r="F264" s="22">
        <v>6585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84240</v>
      </c>
      <c r="Q264" s="22">
        <v>0</v>
      </c>
      <c r="R264" s="22">
        <v>90825</v>
      </c>
      <c r="S264" s="22">
        <v>659415</v>
      </c>
      <c r="T264" s="22">
        <v>0</v>
      </c>
      <c r="U264" s="22">
        <v>90825</v>
      </c>
      <c r="V264" s="22">
        <v>6585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84240</v>
      </c>
      <c r="AG264" s="22">
        <v>0</v>
      </c>
      <c r="AH264" s="22">
        <v>90825</v>
      </c>
      <c r="AI264" s="22">
        <v>0</v>
      </c>
    </row>
    <row r="265" spans="1:35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1035246</v>
      </c>
      <c r="F265" s="22">
        <v>0</v>
      </c>
      <c r="G265" s="22">
        <v>0</v>
      </c>
      <c r="H265" s="22">
        <v>346200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175000</v>
      </c>
      <c r="Q265" s="22">
        <v>0</v>
      </c>
      <c r="R265" s="22">
        <v>521200</v>
      </c>
      <c r="S265" s="22">
        <v>514046</v>
      </c>
      <c r="T265" s="22">
        <v>0</v>
      </c>
      <c r="U265" s="22">
        <v>521200</v>
      </c>
      <c r="V265" s="22">
        <v>0</v>
      </c>
      <c r="W265" s="22">
        <v>0</v>
      </c>
      <c r="X265" s="22">
        <v>346200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175000</v>
      </c>
      <c r="AG265" s="22">
        <v>0</v>
      </c>
      <c r="AH265" s="22">
        <v>521200</v>
      </c>
      <c r="AI265" s="22">
        <v>0</v>
      </c>
    </row>
    <row r="266" spans="1:35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2261497</v>
      </c>
      <c r="F266" s="22">
        <v>46725</v>
      </c>
      <c r="G266" s="22">
        <v>0</v>
      </c>
      <c r="H266" s="22">
        <v>107091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153816</v>
      </c>
      <c r="S266" s="22">
        <v>2107681</v>
      </c>
      <c r="T266" s="22">
        <v>63410</v>
      </c>
      <c r="U266" s="22">
        <v>246226</v>
      </c>
      <c r="V266" s="22">
        <v>110135</v>
      </c>
      <c r="W266" s="22">
        <v>0</v>
      </c>
      <c r="X266" s="22">
        <v>107091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217226</v>
      </c>
      <c r="AI266" s="22">
        <v>29000</v>
      </c>
    </row>
    <row r="267" spans="1:35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544581</v>
      </c>
      <c r="F267" s="22">
        <v>-64877</v>
      </c>
      <c r="G267" s="22">
        <v>0</v>
      </c>
      <c r="H267" s="22">
        <v>277901</v>
      </c>
      <c r="I267" s="22">
        <v>-39831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187280</v>
      </c>
      <c r="Q267" s="22">
        <v>0</v>
      </c>
      <c r="R267" s="22">
        <v>360473</v>
      </c>
      <c r="S267" s="22">
        <v>184108</v>
      </c>
      <c r="T267" s="22">
        <v>420260</v>
      </c>
      <c r="U267" s="22">
        <v>780733</v>
      </c>
      <c r="V267" s="22">
        <v>235383</v>
      </c>
      <c r="W267" s="22">
        <v>0</v>
      </c>
      <c r="X267" s="22">
        <v>277901</v>
      </c>
      <c r="Y267" s="22">
        <v>10169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257280</v>
      </c>
      <c r="AG267" s="22">
        <v>0</v>
      </c>
      <c r="AH267" s="22">
        <v>780733</v>
      </c>
      <c r="AI267" s="22">
        <v>0</v>
      </c>
    </row>
    <row r="268" spans="1:35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3715208</v>
      </c>
      <c r="F268" s="22">
        <v>110814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110814</v>
      </c>
      <c r="S268" s="22">
        <v>3604394</v>
      </c>
      <c r="T268" s="22">
        <v>0</v>
      </c>
      <c r="U268" s="22">
        <v>271216</v>
      </c>
      <c r="V268" s="22">
        <v>110814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110814</v>
      </c>
      <c r="AI268" s="22">
        <v>160402</v>
      </c>
    </row>
    <row r="269" spans="1:35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549309</v>
      </c>
      <c r="F269" s="22">
        <v>16613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16613</v>
      </c>
      <c r="S269" s="22">
        <v>532696</v>
      </c>
      <c r="T269" s="22">
        <v>0</v>
      </c>
      <c r="U269" s="22">
        <v>16613</v>
      </c>
      <c r="V269" s="22">
        <v>16613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16613</v>
      </c>
      <c r="AI269" s="22">
        <v>0</v>
      </c>
    </row>
    <row r="270" spans="1:35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1189014</v>
      </c>
      <c r="F270" s="22">
        <v>523576</v>
      </c>
      <c r="G270" s="22">
        <v>0</v>
      </c>
      <c r="H270" s="22">
        <v>0</v>
      </c>
      <c r="I270" s="22">
        <v>54266</v>
      </c>
      <c r="J270" s="22">
        <v>3972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581814</v>
      </c>
      <c r="S270" s="22">
        <v>607200</v>
      </c>
      <c r="T270" s="22">
        <v>514150</v>
      </c>
      <c r="U270" s="22">
        <v>1095982</v>
      </c>
      <c r="V270" s="22">
        <v>587726</v>
      </c>
      <c r="W270" s="22">
        <v>0</v>
      </c>
      <c r="X270" s="22">
        <v>450000</v>
      </c>
      <c r="Y270" s="22">
        <v>54266</v>
      </c>
      <c r="Z270" s="22">
        <v>3972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1095964</v>
      </c>
      <c r="AI270" s="22">
        <v>18</v>
      </c>
    </row>
    <row r="271" spans="1:35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908906</v>
      </c>
      <c r="F271" s="22">
        <v>159042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159042</v>
      </c>
      <c r="S271" s="22">
        <v>749864</v>
      </c>
      <c r="T271" s="22">
        <v>57940</v>
      </c>
      <c r="U271" s="22">
        <v>216982</v>
      </c>
      <c r="V271" s="22">
        <v>216982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216982</v>
      </c>
      <c r="AI271" s="22">
        <v>0</v>
      </c>
    </row>
    <row r="272" spans="1:35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893300</v>
      </c>
      <c r="F272" s="22">
        <v>152608</v>
      </c>
      <c r="G272" s="22">
        <v>0</v>
      </c>
      <c r="H272" s="22">
        <v>-5597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147011</v>
      </c>
      <c r="S272" s="22">
        <v>746289</v>
      </c>
      <c r="T272" s="22">
        <v>69979</v>
      </c>
      <c r="U272" s="22">
        <v>217728</v>
      </c>
      <c r="V272" s="22">
        <v>196117</v>
      </c>
      <c r="W272" s="22">
        <v>0</v>
      </c>
      <c r="X272" s="22">
        <v>20873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216990</v>
      </c>
      <c r="AI272" s="22">
        <v>738</v>
      </c>
    </row>
    <row r="273" spans="1:35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393985</v>
      </c>
      <c r="F273" s="22">
        <v>216954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8203</v>
      </c>
      <c r="Q273" s="22">
        <v>0</v>
      </c>
      <c r="R273" s="22">
        <v>225157</v>
      </c>
      <c r="S273" s="22">
        <v>168828</v>
      </c>
      <c r="T273" s="22">
        <v>101630</v>
      </c>
      <c r="U273" s="22">
        <v>326787</v>
      </c>
      <c r="V273" s="22">
        <v>248998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77789</v>
      </c>
      <c r="AG273" s="22">
        <v>0</v>
      </c>
      <c r="AH273" s="22">
        <v>326787</v>
      </c>
      <c r="AI273" s="22">
        <v>0</v>
      </c>
    </row>
    <row r="274" spans="1:35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649520</v>
      </c>
      <c r="F274" s="22">
        <v>164280</v>
      </c>
      <c r="G274" s="22">
        <v>0</v>
      </c>
      <c r="H274" s="22">
        <v>17903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182183</v>
      </c>
      <c r="S274" s="22">
        <v>467337</v>
      </c>
      <c r="T274" s="22">
        <v>62092</v>
      </c>
      <c r="U274" s="22">
        <v>244275</v>
      </c>
      <c r="V274" s="22">
        <v>195589</v>
      </c>
      <c r="W274" s="22">
        <v>0</v>
      </c>
      <c r="X274" s="22">
        <v>48686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244275</v>
      </c>
      <c r="AI274" s="22">
        <v>0</v>
      </c>
    </row>
    <row r="275" spans="1:35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739189</v>
      </c>
      <c r="F275" s="22">
        <v>2036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2036</v>
      </c>
      <c r="S275" s="22">
        <v>737153</v>
      </c>
      <c r="T275" s="22">
        <v>12324</v>
      </c>
      <c r="U275" s="22">
        <v>14899</v>
      </c>
      <c r="V275" s="22">
        <v>6583</v>
      </c>
      <c r="W275" s="22">
        <v>0</v>
      </c>
      <c r="X275" s="22">
        <v>7777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14360</v>
      </c>
      <c r="AI275" s="22">
        <v>539</v>
      </c>
    </row>
    <row r="276" spans="1:35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984260</v>
      </c>
      <c r="F276" s="22">
        <v>-47094</v>
      </c>
      <c r="G276" s="22">
        <v>0</v>
      </c>
      <c r="H276" s="22">
        <v>87555</v>
      </c>
      <c r="I276" s="22">
        <v>0</v>
      </c>
      <c r="J276" s="22">
        <v>6300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11533</v>
      </c>
      <c r="Q276" s="22">
        <v>0</v>
      </c>
      <c r="R276" s="22">
        <v>58294</v>
      </c>
      <c r="S276" s="22">
        <v>925966</v>
      </c>
      <c r="T276" s="22">
        <v>186400</v>
      </c>
      <c r="U276" s="22">
        <v>246433</v>
      </c>
      <c r="V276" s="22">
        <v>92949</v>
      </c>
      <c r="W276" s="22">
        <v>0</v>
      </c>
      <c r="X276" s="22">
        <v>133912</v>
      </c>
      <c r="Y276" s="22">
        <v>0</v>
      </c>
      <c r="Z276" s="22">
        <v>6300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11533</v>
      </c>
      <c r="AG276" s="22">
        <v>0</v>
      </c>
      <c r="AH276" s="22">
        <v>244694</v>
      </c>
      <c r="AI276" s="22">
        <v>1739</v>
      </c>
    </row>
    <row r="277" spans="1:35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377717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153141</v>
      </c>
      <c r="Q277" s="22">
        <v>0</v>
      </c>
      <c r="R277" s="22">
        <v>153141</v>
      </c>
      <c r="S277" s="22">
        <v>224576</v>
      </c>
      <c r="T277" s="22">
        <v>0</v>
      </c>
      <c r="U277" s="22">
        <v>153141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153141</v>
      </c>
      <c r="AG277" s="22">
        <v>0</v>
      </c>
      <c r="AH277" s="22">
        <v>153141</v>
      </c>
      <c r="AI277" s="22">
        <v>0</v>
      </c>
    </row>
    <row r="278" spans="1:35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300233</v>
      </c>
      <c r="F278" s="22">
        <v>142864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11373</v>
      </c>
      <c r="Q278" s="22">
        <v>0</v>
      </c>
      <c r="R278" s="22">
        <v>154237</v>
      </c>
      <c r="S278" s="22">
        <v>145996</v>
      </c>
      <c r="T278" s="22">
        <v>148189</v>
      </c>
      <c r="U278" s="22">
        <v>302426</v>
      </c>
      <c r="V278" s="22">
        <v>291053</v>
      </c>
      <c r="W278" s="22">
        <v>0</v>
      </c>
      <c r="X278" s="22">
        <v>11373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302426</v>
      </c>
      <c r="AI278" s="22">
        <v>0</v>
      </c>
    </row>
    <row r="279" spans="1:35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180501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56869</v>
      </c>
      <c r="Q279" s="22">
        <v>0</v>
      </c>
      <c r="R279" s="22">
        <v>56869</v>
      </c>
      <c r="S279" s="22">
        <v>123632</v>
      </c>
      <c r="T279" s="22">
        <v>233054</v>
      </c>
      <c r="U279" s="22">
        <v>300074</v>
      </c>
      <c r="V279" s="22">
        <v>194873</v>
      </c>
      <c r="W279" s="22">
        <v>0</v>
      </c>
      <c r="X279" s="22">
        <v>95050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289923</v>
      </c>
      <c r="AI279" s="22">
        <v>10151</v>
      </c>
    </row>
    <row r="280" spans="1:35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605338</v>
      </c>
      <c r="F280" s="22">
        <v>0</v>
      </c>
      <c r="G280" s="22">
        <v>12853</v>
      </c>
      <c r="H280" s="22">
        <v>10372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81571</v>
      </c>
      <c r="O280" s="22">
        <v>0</v>
      </c>
      <c r="P280" s="22">
        <v>10562</v>
      </c>
      <c r="Q280" s="22">
        <v>0</v>
      </c>
      <c r="R280" s="22">
        <v>115358</v>
      </c>
      <c r="S280" s="22">
        <v>489980</v>
      </c>
      <c r="T280" s="22">
        <v>59717</v>
      </c>
      <c r="U280" s="22">
        <v>175339</v>
      </c>
      <c r="V280" s="22">
        <v>0</v>
      </c>
      <c r="W280" s="22">
        <v>56321</v>
      </c>
      <c r="X280" s="22">
        <v>26621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81571</v>
      </c>
      <c r="AE280" s="22">
        <v>0</v>
      </c>
      <c r="AF280" s="22">
        <v>10562</v>
      </c>
      <c r="AG280" s="22">
        <v>0</v>
      </c>
      <c r="AH280" s="22">
        <v>175075</v>
      </c>
      <c r="AI280" s="22">
        <v>264</v>
      </c>
    </row>
    <row r="281" spans="1:35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602395</v>
      </c>
      <c r="F281" s="22">
        <v>175513</v>
      </c>
      <c r="G281" s="22">
        <v>0</v>
      </c>
      <c r="H281" s="22">
        <v>9914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185427</v>
      </c>
      <c r="S281" s="22">
        <v>416968</v>
      </c>
      <c r="T281" s="22">
        <v>201722</v>
      </c>
      <c r="U281" s="22">
        <v>387149</v>
      </c>
      <c r="V281" s="22">
        <v>298499</v>
      </c>
      <c r="W281" s="22">
        <v>0</v>
      </c>
      <c r="X281" s="22">
        <v>77345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11305</v>
      </c>
      <c r="AG281" s="22">
        <v>0</v>
      </c>
      <c r="AH281" s="22">
        <v>387149</v>
      </c>
      <c r="AI281" s="22">
        <v>0</v>
      </c>
    </row>
    <row r="282" spans="1:35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673492</v>
      </c>
      <c r="F282" s="22">
        <v>-28575</v>
      </c>
      <c r="G282" s="22">
        <v>0</v>
      </c>
      <c r="H282" s="22">
        <v>3060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-25515</v>
      </c>
      <c r="S282" s="22">
        <v>699007</v>
      </c>
      <c r="T282" s="22">
        <v>115369</v>
      </c>
      <c r="U282" s="22">
        <v>99179</v>
      </c>
      <c r="V282" s="22">
        <v>28456</v>
      </c>
      <c r="W282" s="22">
        <v>0</v>
      </c>
      <c r="X282" s="22">
        <v>61398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89854</v>
      </c>
      <c r="AI282" s="22">
        <v>9325</v>
      </c>
    </row>
    <row r="283" spans="1:35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1828416</v>
      </c>
      <c r="F283" s="22">
        <v>129777</v>
      </c>
      <c r="G283" s="22">
        <v>0</v>
      </c>
      <c r="H283" s="22">
        <v>-1586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27000</v>
      </c>
      <c r="Q283" s="22">
        <v>0</v>
      </c>
      <c r="R283" s="22">
        <v>155191</v>
      </c>
      <c r="S283" s="22">
        <v>1673225</v>
      </c>
      <c r="T283" s="22">
        <v>107390</v>
      </c>
      <c r="U283" s="22">
        <v>322464</v>
      </c>
      <c r="V283" s="22">
        <v>178329</v>
      </c>
      <c r="W283" s="22">
        <v>0</v>
      </c>
      <c r="X283" s="22">
        <v>57252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27000</v>
      </c>
      <c r="AG283" s="22">
        <v>0</v>
      </c>
      <c r="AH283" s="22">
        <v>262581</v>
      </c>
      <c r="AI283" s="22">
        <v>59883</v>
      </c>
    </row>
    <row r="284" spans="1:35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308826</v>
      </c>
      <c r="F284" s="22">
        <v>34540</v>
      </c>
      <c r="G284" s="22">
        <v>0</v>
      </c>
      <c r="H284" s="22">
        <v>30224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6408</v>
      </c>
      <c r="Q284" s="22">
        <v>0</v>
      </c>
      <c r="R284" s="22">
        <v>71172</v>
      </c>
      <c r="S284" s="22">
        <v>237654</v>
      </c>
      <c r="T284" s="22">
        <v>70250</v>
      </c>
      <c r="U284" s="22">
        <v>141422</v>
      </c>
      <c r="V284" s="22">
        <v>88772</v>
      </c>
      <c r="W284" s="22">
        <v>0</v>
      </c>
      <c r="X284" s="22">
        <v>46242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6408</v>
      </c>
      <c r="AG284" s="22">
        <v>0</v>
      </c>
      <c r="AH284" s="22">
        <v>141422</v>
      </c>
      <c r="AI284" s="22">
        <v>0</v>
      </c>
    </row>
    <row r="285" spans="1:35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1109830</v>
      </c>
      <c r="F285" s="22">
        <v>153665</v>
      </c>
      <c r="G285" s="22">
        <v>0</v>
      </c>
      <c r="H285" s="22">
        <v>39333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192998</v>
      </c>
      <c r="S285" s="22">
        <v>916832</v>
      </c>
      <c r="T285" s="22">
        <v>216439</v>
      </c>
      <c r="U285" s="22">
        <v>409437</v>
      </c>
      <c r="V285" s="22">
        <v>317892</v>
      </c>
      <c r="W285" s="22">
        <v>0</v>
      </c>
      <c r="X285" s="22">
        <v>91545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409437</v>
      </c>
      <c r="AI285" s="22">
        <v>0</v>
      </c>
    </row>
    <row r="286" spans="1:35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193681</v>
      </c>
      <c r="F286" s="22">
        <v>32181</v>
      </c>
      <c r="G286" s="22">
        <v>0</v>
      </c>
      <c r="H286" s="22">
        <v>0</v>
      </c>
      <c r="I286" s="22">
        <v>63945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196</v>
      </c>
      <c r="Q286" s="22">
        <v>0</v>
      </c>
      <c r="R286" s="22">
        <v>96322</v>
      </c>
      <c r="S286" s="22">
        <v>97359</v>
      </c>
      <c r="T286" s="22">
        <v>104600</v>
      </c>
      <c r="U286" s="22">
        <v>205591</v>
      </c>
      <c r="V286" s="22">
        <v>65650</v>
      </c>
      <c r="W286" s="22">
        <v>0</v>
      </c>
      <c r="X286" s="22">
        <v>196</v>
      </c>
      <c r="Y286" s="22">
        <v>108945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26131</v>
      </c>
      <c r="AG286" s="22">
        <v>0</v>
      </c>
      <c r="AH286" s="22">
        <v>200922</v>
      </c>
      <c r="AI286" s="22">
        <v>4669</v>
      </c>
    </row>
    <row r="287" spans="1:35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166996</v>
      </c>
      <c r="F287" s="22">
        <v>-39569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-71320</v>
      </c>
      <c r="Q287" s="22">
        <v>0</v>
      </c>
      <c r="R287" s="22">
        <v>-110889</v>
      </c>
      <c r="S287" s="22">
        <v>277885</v>
      </c>
      <c r="T287" s="22">
        <v>130494</v>
      </c>
      <c r="U287" s="22">
        <v>25502</v>
      </c>
      <c r="V287" s="22">
        <v>19605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19605</v>
      </c>
      <c r="AI287" s="22">
        <v>5897</v>
      </c>
    </row>
    <row r="288" spans="1:35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477149</v>
      </c>
      <c r="F288" s="22">
        <v>218101</v>
      </c>
      <c r="G288" s="22">
        <v>0</v>
      </c>
      <c r="H288" s="22">
        <v>25595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1200</v>
      </c>
      <c r="Q288" s="22">
        <v>0</v>
      </c>
      <c r="R288" s="22">
        <v>244896</v>
      </c>
      <c r="S288" s="22">
        <v>232253</v>
      </c>
      <c r="T288" s="22">
        <v>68505</v>
      </c>
      <c r="U288" s="22">
        <v>322409</v>
      </c>
      <c r="V288" s="22">
        <v>251990</v>
      </c>
      <c r="W288" s="22">
        <v>0</v>
      </c>
      <c r="X288" s="22">
        <v>60211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1200</v>
      </c>
      <c r="AG288" s="22">
        <v>0</v>
      </c>
      <c r="AH288" s="22">
        <v>313401</v>
      </c>
      <c r="AI288" s="22">
        <v>9008</v>
      </c>
    </row>
    <row r="289" spans="1:35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615951</v>
      </c>
      <c r="F289" s="22">
        <v>-31797</v>
      </c>
      <c r="G289" s="22">
        <v>0</v>
      </c>
      <c r="H289" s="22">
        <v>17336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-14461</v>
      </c>
      <c r="S289" s="22">
        <v>630412</v>
      </c>
      <c r="T289" s="22">
        <v>284564</v>
      </c>
      <c r="U289" s="22">
        <v>275584</v>
      </c>
      <c r="V289" s="22">
        <v>202072</v>
      </c>
      <c r="W289" s="22">
        <v>0</v>
      </c>
      <c r="X289" s="22">
        <v>68031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270103</v>
      </c>
      <c r="AI289" s="22">
        <v>5482</v>
      </c>
    </row>
    <row r="290" spans="1:35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2183776</v>
      </c>
      <c r="F290" s="22">
        <v>80504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80504</v>
      </c>
      <c r="S290" s="22">
        <v>2103272</v>
      </c>
      <c r="T290" s="22">
        <v>442524</v>
      </c>
      <c r="U290" s="22">
        <v>523028</v>
      </c>
      <c r="V290" s="22">
        <v>402039</v>
      </c>
      <c r="W290" s="22">
        <v>0</v>
      </c>
      <c r="X290" s="22">
        <v>120989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523028</v>
      </c>
      <c r="AI290" s="22">
        <v>0</v>
      </c>
    </row>
    <row r="291" spans="1:35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310589</v>
      </c>
      <c r="F291" s="22">
        <v>43789</v>
      </c>
      <c r="G291" s="22">
        <v>0</v>
      </c>
      <c r="H291" s="22">
        <v>14254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101191</v>
      </c>
      <c r="Q291" s="22">
        <v>0</v>
      </c>
      <c r="R291" s="22">
        <v>159234</v>
      </c>
      <c r="S291" s="22">
        <v>151355</v>
      </c>
      <c r="T291" s="22">
        <v>275510</v>
      </c>
      <c r="U291" s="22">
        <v>434823</v>
      </c>
      <c r="V291" s="22">
        <v>268892</v>
      </c>
      <c r="W291" s="22">
        <v>0</v>
      </c>
      <c r="X291" s="22">
        <v>64661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101191</v>
      </c>
      <c r="AG291" s="22">
        <v>0</v>
      </c>
      <c r="AH291" s="22">
        <v>434744</v>
      </c>
      <c r="AI291" s="22">
        <v>79</v>
      </c>
    </row>
    <row r="292" spans="1:35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505916</v>
      </c>
      <c r="F292" s="22">
        <v>-45953</v>
      </c>
      <c r="G292" s="22">
        <v>0</v>
      </c>
      <c r="H292" s="22">
        <v>12776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3018</v>
      </c>
      <c r="Q292" s="22">
        <v>0</v>
      </c>
      <c r="R292" s="22">
        <v>-30159</v>
      </c>
      <c r="S292" s="22">
        <v>536075</v>
      </c>
      <c r="T292" s="22">
        <v>280031</v>
      </c>
      <c r="U292" s="22">
        <v>249872</v>
      </c>
      <c r="V292" s="22">
        <v>167322</v>
      </c>
      <c r="W292" s="22">
        <v>0</v>
      </c>
      <c r="X292" s="22">
        <v>79532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3018</v>
      </c>
      <c r="AG292" s="22">
        <v>0</v>
      </c>
      <c r="AH292" s="22">
        <v>249872</v>
      </c>
      <c r="AI292" s="22">
        <v>0</v>
      </c>
    </row>
    <row r="293" spans="1:35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579291</v>
      </c>
      <c r="F293" s="22">
        <v>0</v>
      </c>
      <c r="G293" s="22">
        <v>70335</v>
      </c>
      <c r="H293" s="22">
        <v>23533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93868</v>
      </c>
      <c r="S293" s="22">
        <v>485423</v>
      </c>
      <c r="T293" s="22">
        <v>275757</v>
      </c>
      <c r="U293" s="22">
        <v>370639</v>
      </c>
      <c r="V293" s="22">
        <v>308032</v>
      </c>
      <c r="W293" s="22">
        <v>0</v>
      </c>
      <c r="X293" s="22">
        <v>61593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369625</v>
      </c>
      <c r="AI293" s="22">
        <v>1014</v>
      </c>
    </row>
    <row r="294" spans="1:35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530991</v>
      </c>
      <c r="F294" s="22">
        <v>2313</v>
      </c>
      <c r="G294" s="22">
        <v>0</v>
      </c>
      <c r="H294" s="22">
        <v>305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2500</v>
      </c>
      <c r="Q294" s="22">
        <v>0</v>
      </c>
      <c r="R294" s="22">
        <v>5118</v>
      </c>
      <c r="S294" s="22">
        <v>525873</v>
      </c>
      <c r="T294" s="22">
        <v>61880</v>
      </c>
      <c r="U294" s="22">
        <v>73665</v>
      </c>
      <c r="V294" s="22">
        <v>52307</v>
      </c>
      <c r="W294" s="22">
        <v>0</v>
      </c>
      <c r="X294" s="22">
        <v>12191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2500</v>
      </c>
      <c r="AG294" s="22">
        <v>0</v>
      </c>
      <c r="AH294" s="22">
        <v>66998</v>
      </c>
      <c r="AI294" s="22">
        <v>6667</v>
      </c>
    </row>
    <row r="295" spans="1:35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408703</v>
      </c>
      <c r="F295" s="22">
        <v>-11454</v>
      </c>
      <c r="G295" s="22">
        <v>0</v>
      </c>
      <c r="H295" s="22">
        <v>2174</v>
      </c>
      <c r="I295" s="22">
        <v>18161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8881</v>
      </c>
      <c r="S295" s="22">
        <v>399822</v>
      </c>
      <c r="T295" s="22">
        <v>347454</v>
      </c>
      <c r="U295" s="22">
        <v>367392</v>
      </c>
      <c r="V295" s="22">
        <v>264118</v>
      </c>
      <c r="W295" s="22">
        <v>0</v>
      </c>
      <c r="X295" s="22">
        <v>74056</v>
      </c>
      <c r="Y295" s="22">
        <v>18161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356335</v>
      </c>
      <c r="AI295" s="22">
        <v>11057</v>
      </c>
    </row>
    <row r="296" spans="1:35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187683</v>
      </c>
      <c r="F296" s="22">
        <v>0</v>
      </c>
      <c r="G296" s="22">
        <v>0</v>
      </c>
      <c r="H296" s="22">
        <v>-7617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982</v>
      </c>
      <c r="Q296" s="22">
        <v>0</v>
      </c>
      <c r="R296" s="22">
        <v>-6635</v>
      </c>
      <c r="S296" s="22">
        <v>194318</v>
      </c>
      <c r="T296" s="22">
        <v>11010</v>
      </c>
      <c r="U296" s="22">
        <v>4428</v>
      </c>
      <c r="V296" s="22">
        <v>0</v>
      </c>
      <c r="W296" s="22">
        <v>0</v>
      </c>
      <c r="X296" s="22">
        <v>3393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982</v>
      </c>
      <c r="AG296" s="22">
        <v>0</v>
      </c>
      <c r="AH296" s="22">
        <v>4375</v>
      </c>
      <c r="AI296" s="22">
        <v>53</v>
      </c>
    </row>
    <row r="297" spans="1:35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2584651</v>
      </c>
      <c r="F297" s="22">
        <v>24727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24727</v>
      </c>
      <c r="S297" s="22">
        <v>2559924</v>
      </c>
      <c r="T297" s="22">
        <v>207254</v>
      </c>
      <c r="U297" s="22">
        <v>231981</v>
      </c>
      <c r="V297" s="22">
        <v>193652</v>
      </c>
      <c r="W297" s="22">
        <v>0</v>
      </c>
      <c r="X297" s="22">
        <v>38329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231981</v>
      </c>
      <c r="AI297" s="22">
        <v>0</v>
      </c>
    </row>
    <row r="298" spans="1:35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695244</v>
      </c>
      <c r="F298" s="22">
        <v>3412</v>
      </c>
      <c r="G298" s="22">
        <v>0</v>
      </c>
      <c r="H298" s="22">
        <v>2347</v>
      </c>
      <c r="I298" s="22">
        <v>31812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37571</v>
      </c>
      <c r="S298" s="22">
        <v>657673</v>
      </c>
      <c r="T298" s="22">
        <v>49567</v>
      </c>
      <c r="U298" s="22">
        <v>87293</v>
      </c>
      <c r="V298" s="22">
        <v>38323</v>
      </c>
      <c r="W298" s="22">
        <v>0</v>
      </c>
      <c r="X298" s="22">
        <v>17003</v>
      </c>
      <c r="Y298" s="22">
        <v>31812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87138</v>
      </c>
      <c r="AI298" s="22">
        <v>155</v>
      </c>
    </row>
    <row r="299" spans="1:35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287802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19984</v>
      </c>
      <c r="Q299" s="22">
        <v>0</v>
      </c>
      <c r="R299" s="22">
        <v>19984</v>
      </c>
      <c r="S299" s="22">
        <v>267818</v>
      </c>
      <c r="T299" s="22">
        <v>64582</v>
      </c>
      <c r="U299" s="22">
        <v>84566</v>
      </c>
      <c r="V299" s="22">
        <v>50004</v>
      </c>
      <c r="W299" s="22">
        <v>0</v>
      </c>
      <c r="X299" s="22">
        <v>14578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19984</v>
      </c>
      <c r="AG299" s="22">
        <v>0</v>
      </c>
      <c r="AH299" s="22">
        <v>84566</v>
      </c>
      <c r="AI299" s="22">
        <v>0</v>
      </c>
    </row>
    <row r="300" spans="1:35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1105404</v>
      </c>
      <c r="F300" s="22">
        <v>161845</v>
      </c>
      <c r="G300" s="22">
        <v>0</v>
      </c>
      <c r="H300" s="22">
        <v>1599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163444</v>
      </c>
      <c r="S300" s="22">
        <v>941960</v>
      </c>
      <c r="T300" s="22">
        <v>0</v>
      </c>
      <c r="U300" s="22">
        <v>166444</v>
      </c>
      <c r="V300" s="22">
        <v>161845</v>
      </c>
      <c r="W300" s="22">
        <v>0</v>
      </c>
      <c r="X300" s="22">
        <v>1599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163444</v>
      </c>
      <c r="AI300" s="22">
        <v>3000</v>
      </c>
    </row>
    <row r="301" spans="1:35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267029</v>
      </c>
      <c r="F301" s="22">
        <v>68586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68586</v>
      </c>
      <c r="S301" s="22">
        <v>198443</v>
      </c>
      <c r="T301" s="22">
        <v>216426</v>
      </c>
      <c r="U301" s="22">
        <v>285012</v>
      </c>
      <c r="V301" s="22">
        <v>284276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736</v>
      </c>
      <c r="AG301" s="22">
        <v>0</v>
      </c>
      <c r="AH301" s="22">
        <v>285012</v>
      </c>
      <c r="AI301" s="22">
        <v>0</v>
      </c>
    </row>
    <row r="302" spans="1:35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1027635</v>
      </c>
      <c r="F302" s="22">
        <v>44636</v>
      </c>
      <c r="G302" s="22">
        <v>0</v>
      </c>
      <c r="H302" s="22">
        <v>12577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57213</v>
      </c>
      <c r="S302" s="22">
        <v>970422</v>
      </c>
      <c r="T302" s="22">
        <v>44680</v>
      </c>
      <c r="U302" s="22">
        <v>105164</v>
      </c>
      <c r="V302" s="22">
        <v>44636</v>
      </c>
      <c r="W302" s="22">
        <v>0</v>
      </c>
      <c r="X302" s="22">
        <v>57257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101893</v>
      </c>
      <c r="AI302" s="22">
        <v>3271</v>
      </c>
    </row>
    <row r="303" spans="1:35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840872</v>
      </c>
      <c r="F303" s="22">
        <v>243262</v>
      </c>
      <c r="G303" s="22">
        <v>0</v>
      </c>
      <c r="H303" s="22">
        <v>53005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296267</v>
      </c>
      <c r="S303" s="22">
        <v>544605</v>
      </c>
      <c r="T303" s="22">
        <v>43400</v>
      </c>
      <c r="U303" s="22">
        <v>352742</v>
      </c>
      <c r="V303" s="22">
        <v>286662</v>
      </c>
      <c r="W303" s="22">
        <v>0</v>
      </c>
      <c r="X303" s="22">
        <v>53005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339667</v>
      </c>
      <c r="AI303" s="22">
        <v>13075</v>
      </c>
    </row>
    <row r="304" spans="1:35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485097</v>
      </c>
      <c r="F304" s="22">
        <v>-23375</v>
      </c>
      <c r="G304" s="22">
        <v>0</v>
      </c>
      <c r="H304" s="22">
        <v>131617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36292</v>
      </c>
      <c r="Q304" s="22">
        <v>0</v>
      </c>
      <c r="R304" s="22">
        <v>144534</v>
      </c>
      <c r="S304" s="22">
        <v>340563</v>
      </c>
      <c r="T304" s="22">
        <v>406462</v>
      </c>
      <c r="U304" s="22">
        <v>566738</v>
      </c>
      <c r="V304" s="22">
        <v>282517</v>
      </c>
      <c r="W304" s="22">
        <v>0</v>
      </c>
      <c r="X304" s="22">
        <v>232187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36292</v>
      </c>
      <c r="AG304" s="22">
        <v>0</v>
      </c>
      <c r="AH304" s="22">
        <v>550996</v>
      </c>
      <c r="AI304" s="22">
        <v>15742</v>
      </c>
    </row>
    <row r="305" spans="1:35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1988855</v>
      </c>
      <c r="F305" s="22">
        <v>464312</v>
      </c>
      <c r="G305" s="22">
        <v>0</v>
      </c>
      <c r="H305" s="22">
        <v>121271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12177</v>
      </c>
      <c r="Q305" s="22">
        <v>0</v>
      </c>
      <c r="R305" s="22">
        <v>597760</v>
      </c>
      <c r="S305" s="22">
        <v>1391095</v>
      </c>
      <c r="T305" s="22">
        <v>0</v>
      </c>
      <c r="U305" s="22">
        <v>597760</v>
      </c>
      <c r="V305" s="22">
        <v>464312</v>
      </c>
      <c r="W305" s="22">
        <v>0</v>
      </c>
      <c r="X305" s="22">
        <v>121271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12177</v>
      </c>
      <c r="AG305" s="22">
        <v>0</v>
      </c>
      <c r="AH305" s="22">
        <v>597760</v>
      </c>
      <c r="AI305" s="22">
        <v>0</v>
      </c>
    </row>
    <row r="306" spans="1:35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789888</v>
      </c>
      <c r="F306" s="22">
        <v>-94073</v>
      </c>
      <c r="G306" s="22">
        <v>0</v>
      </c>
      <c r="H306" s="22">
        <v>-219</v>
      </c>
      <c r="I306" s="22">
        <v>83097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-11195</v>
      </c>
      <c r="S306" s="22">
        <v>801083</v>
      </c>
      <c r="T306" s="22">
        <v>553950</v>
      </c>
      <c r="U306" s="22">
        <v>559598</v>
      </c>
      <c r="V306" s="22">
        <v>355618</v>
      </c>
      <c r="W306" s="22">
        <v>0</v>
      </c>
      <c r="X306" s="22">
        <v>104040</v>
      </c>
      <c r="Y306" s="22">
        <v>83097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542755</v>
      </c>
      <c r="AI306" s="22">
        <v>16843</v>
      </c>
    </row>
    <row r="307" spans="1:35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526487</v>
      </c>
      <c r="F307" s="22">
        <v>29598</v>
      </c>
      <c r="G307" s="22">
        <v>0</v>
      </c>
      <c r="H307" s="22">
        <v>33743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63341</v>
      </c>
      <c r="S307" s="22">
        <v>463146</v>
      </c>
      <c r="T307" s="22">
        <v>88663</v>
      </c>
      <c r="U307" s="22">
        <v>152184</v>
      </c>
      <c r="V307" s="22">
        <v>73968</v>
      </c>
      <c r="W307" s="22">
        <v>0</v>
      </c>
      <c r="X307" s="22">
        <v>78036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152004</v>
      </c>
      <c r="AI307" s="22">
        <v>180</v>
      </c>
    </row>
    <row r="308" spans="1:35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471827</v>
      </c>
      <c r="F308" s="22">
        <v>9844</v>
      </c>
      <c r="G308" s="22">
        <v>0</v>
      </c>
      <c r="H308" s="22">
        <v>-1758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8086</v>
      </c>
      <c r="S308" s="22">
        <v>463741</v>
      </c>
      <c r="T308" s="22">
        <v>15016</v>
      </c>
      <c r="U308" s="22">
        <v>31976</v>
      </c>
      <c r="V308" s="22">
        <v>9844</v>
      </c>
      <c r="W308" s="22">
        <v>0</v>
      </c>
      <c r="X308" s="22">
        <v>13258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23102</v>
      </c>
      <c r="AI308" s="22">
        <v>8874</v>
      </c>
    </row>
    <row r="309" spans="1:35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715295</v>
      </c>
      <c r="F309" s="22">
        <v>208431</v>
      </c>
      <c r="G309" s="22">
        <v>0</v>
      </c>
      <c r="H309" s="22">
        <v>33770</v>
      </c>
      <c r="I309" s="22">
        <v>15000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257201</v>
      </c>
      <c r="S309" s="22">
        <v>458094</v>
      </c>
      <c r="T309" s="22">
        <v>84775</v>
      </c>
      <c r="U309" s="22">
        <v>350749</v>
      </c>
      <c r="V309" s="22">
        <v>275119</v>
      </c>
      <c r="W309" s="22">
        <v>0</v>
      </c>
      <c r="X309" s="22">
        <v>51857</v>
      </c>
      <c r="Y309" s="22">
        <v>15000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341976</v>
      </c>
      <c r="AI309" s="22">
        <v>8773</v>
      </c>
    </row>
    <row r="310" spans="1:35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154031</v>
      </c>
      <c r="F310" s="22">
        <v>-3511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-3511</v>
      </c>
      <c r="S310" s="22">
        <v>157542</v>
      </c>
      <c r="T310" s="22">
        <v>384648</v>
      </c>
      <c r="U310" s="22">
        <v>382292</v>
      </c>
      <c r="V310" s="22">
        <v>291776</v>
      </c>
      <c r="W310" s="22">
        <v>0</v>
      </c>
      <c r="X310" s="22">
        <v>89361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381137</v>
      </c>
      <c r="AI310" s="22">
        <v>1155</v>
      </c>
    </row>
    <row r="311" spans="1:35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936127</v>
      </c>
      <c r="F311" s="22">
        <v>33473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33473</v>
      </c>
      <c r="S311" s="22">
        <v>902654</v>
      </c>
      <c r="T311" s="22">
        <v>66170</v>
      </c>
      <c r="U311" s="22">
        <v>99643</v>
      </c>
      <c r="V311" s="22">
        <v>96832</v>
      </c>
      <c r="W311" s="22">
        <v>0</v>
      </c>
      <c r="X311" s="22">
        <v>2811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99643</v>
      </c>
      <c r="AI311" s="22">
        <v>0</v>
      </c>
    </row>
    <row r="312" spans="1:35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230286</v>
      </c>
      <c r="F312" s="22">
        <v>-4992</v>
      </c>
      <c r="G312" s="22">
        <v>0</v>
      </c>
      <c r="H312" s="22">
        <v>57150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52158</v>
      </c>
      <c r="S312" s="22">
        <v>178128</v>
      </c>
      <c r="T312" s="22">
        <v>77914</v>
      </c>
      <c r="U312" s="22">
        <v>130884</v>
      </c>
      <c r="V312" s="22">
        <v>35429</v>
      </c>
      <c r="W312" s="22">
        <v>0</v>
      </c>
      <c r="X312" s="22">
        <v>94643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130072</v>
      </c>
      <c r="AI312" s="22">
        <v>812</v>
      </c>
    </row>
    <row r="313" spans="1:35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103738</v>
      </c>
      <c r="F313" s="22">
        <v>250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250</v>
      </c>
      <c r="S313" s="22">
        <v>103488</v>
      </c>
      <c r="T313" s="22">
        <v>0</v>
      </c>
      <c r="U313" s="22">
        <v>250</v>
      </c>
      <c r="V313" s="22">
        <v>250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250</v>
      </c>
      <c r="AI313" s="22">
        <v>0</v>
      </c>
    </row>
    <row r="314" spans="1:35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348969</v>
      </c>
      <c r="F314" s="22">
        <v>-1670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54357</v>
      </c>
      <c r="Q314" s="22">
        <v>0</v>
      </c>
      <c r="R314" s="22">
        <v>52687</v>
      </c>
      <c r="S314" s="22">
        <v>296282</v>
      </c>
      <c r="T314" s="22">
        <v>339731</v>
      </c>
      <c r="U314" s="22">
        <v>399322</v>
      </c>
      <c r="V314" s="22">
        <v>306321</v>
      </c>
      <c r="W314" s="22">
        <v>0</v>
      </c>
      <c r="X314" s="22">
        <v>31740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54357</v>
      </c>
      <c r="AG314" s="22">
        <v>0</v>
      </c>
      <c r="AH314" s="22">
        <v>392418</v>
      </c>
      <c r="AI314" s="22">
        <v>6904</v>
      </c>
    </row>
    <row r="315" spans="1:35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538515</v>
      </c>
      <c r="F315" s="22">
        <v>321136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53010</v>
      </c>
      <c r="Q315" s="22">
        <v>0</v>
      </c>
      <c r="R315" s="22">
        <v>374146</v>
      </c>
      <c r="S315" s="22">
        <v>164369</v>
      </c>
      <c r="T315" s="22">
        <v>0</v>
      </c>
      <c r="U315" s="22">
        <v>374146</v>
      </c>
      <c r="V315" s="22">
        <v>321136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53010</v>
      </c>
      <c r="AG315" s="22">
        <v>0</v>
      </c>
      <c r="AH315" s="22">
        <v>374146</v>
      </c>
      <c r="AI315" s="22">
        <v>0</v>
      </c>
    </row>
    <row r="316" spans="1:35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1002332</v>
      </c>
      <c r="F316" s="22">
        <v>337229</v>
      </c>
      <c r="G316" s="22">
        <v>0</v>
      </c>
      <c r="H316" s="22">
        <v>-19292</v>
      </c>
      <c r="I316" s="22">
        <v>150000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467937</v>
      </c>
      <c r="S316" s="22">
        <v>534395</v>
      </c>
      <c r="T316" s="22">
        <v>129710</v>
      </c>
      <c r="U316" s="22">
        <v>598995</v>
      </c>
      <c r="V316" s="22">
        <v>386555</v>
      </c>
      <c r="W316" s="22">
        <v>0</v>
      </c>
      <c r="X316" s="22">
        <v>61092</v>
      </c>
      <c r="Y316" s="22">
        <v>150000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597647</v>
      </c>
      <c r="AI316" s="22">
        <v>1348</v>
      </c>
    </row>
    <row r="317" spans="1:35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538798</v>
      </c>
      <c r="F317" s="22">
        <v>212557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2552</v>
      </c>
      <c r="Q317" s="22">
        <v>0</v>
      </c>
      <c r="R317" s="22">
        <v>215109</v>
      </c>
      <c r="S317" s="22">
        <v>323689</v>
      </c>
      <c r="T317" s="22">
        <v>276276</v>
      </c>
      <c r="U317" s="22">
        <v>491385</v>
      </c>
      <c r="V317" s="22">
        <v>243072</v>
      </c>
      <c r="W317" s="22">
        <v>0</v>
      </c>
      <c r="X317" s="22">
        <v>52606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195707</v>
      </c>
      <c r="AG317" s="22">
        <v>0</v>
      </c>
      <c r="AH317" s="22">
        <v>491385</v>
      </c>
      <c r="AI317" s="22">
        <v>0</v>
      </c>
    </row>
    <row r="318" spans="1:35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298103</v>
      </c>
      <c r="F318" s="22">
        <v>118216</v>
      </c>
      <c r="G318" s="22">
        <v>0</v>
      </c>
      <c r="H318" s="22">
        <v>13121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131337</v>
      </c>
      <c r="S318" s="22">
        <v>166766</v>
      </c>
      <c r="T318" s="22">
        <v>121405</v>
      </c>
      <c r="U318" s="22">
        <v>252742</v>
      </c>
      <c r="V318" s="22">
        <v>189048</v>
      </c>
      <c r="W318" s="22">
        <v>0</v>
      </c>
      <c r="X318" s="22">
        <v>63694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252742</v>
      </c>
      <c r="AI318" s="22">
        <v>0</v>
      </c>
    </row>
    <row r="319" spans="1:35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373698</v>
      </c>
      <c r="F319" s="22">
        <v>60766</v>
      </c>
      <c r="G319" s="22">
        <v>0</v>
      </c>
      <c r="H319" s="22">
        <v>-7315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53451</v>
      </c>
      <c r="S319" s="22">
        <v>320247</v>
      </c>
      <c r="T319" s="22">
        <v>72925</v>
      </c>
      <c r="U319" s="22">
        <v>130089</v>
      </c>
      <c r="V319" s="22">
        <v>105434</v>
      </c>
      <c r="W319" s="22">
        <v>0</v>
      </c>
      <c r="X319" s="22">
        <v>20942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126376</v>
      </c>
      <c r="AI319" s="22">
        <v>3713</v>
      </c>
    </row>
    <row r="320" spans="1:35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586064</v>
      </c>
      <c r="F320" s="22">
        <v>-25558</v>
      </c>
      <c r="G320" s="22">
        <v>0</v>
      </c>
      <c r="H320" s="22">
        <v>-17767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1200</v>
      </c>
      <c r="Q320" s="22">
        <v>0</v>
      </c>
      <c r="R320" s="22">
        <v>-42125</v>
      </c>
      <c r="S320" s="22">
        <v>628189</v>
      </c>
      <c r="T320" s="22">
        <v>231710</v>
      </c>
      <c r="U320" s="22">
        <v>197759</v>
      </c>
      <c r="V320" s="22">
        <v>112959</v>
      </c>
      <c r="W320" s="22">
        <v>0</v>
      </c>
      <c r="X320" s="22">
        <v>75426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1200</v>
      </c>
      <c r="AG320" s="22">
        <v>0</v>
      </c>
      <c r="AH320" s="22">
        <v>189585</v>
      </c>
      <c r="AI320" s="22">
        <v>8174</v>
      </c>
    </row>
    <row r="321" spans="1:35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1315496</v>
      </c>
      <c r="F321" s="22">
        <v>411432</v>
      </c>
      <c r="G321" s="22">
        <v>0</v>
      </c>
      <c r="H321" s="22">
        <v>80807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492239</v>
      </c>
      <c r="S321" s="22">
        <v>823257</v>
      </c>
      <c r="T321" s="22">
        <v>160975</v>
      </c>
      <c r="U321" s="22">
        <v>653214</v>
      </c>
      <c r="V321" s="22">
        <v>572407</v>
      </c>
      <c r="W321" s="22">
        <v>0</v>
      </c>
      <c r="X321" s="22">
        <v>80807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653214</v>
      </c>
      <c r="AI321" s="22">
        <v>0</v>
      </c>
    </row>
    <row r="322" spans="1:35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440957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440957</v>
      </c>
      <c r="T322" s="22">
        <v>13576</v>
      </c>
      <c r="U322" s="22">
        <v>19245</v>
      </c>
      <c r="V322" s="22">
        <v>0</v>
      </c>
      <c r="W322" s="22">
        <v>0</v>
      </c>
      <c r="X322" s="22">
        <v>13576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13576</v>
      </c>
      <c r="AI322" s="22">
        <v>5669</v>
      </c>
    </row>
    <row r="323" spans="1:35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1056431</v>
      </c>
      <c r="F323" s="22">
        <v>209582</v>
      </c>
      <c r="G323" s="22">
        <v>0</v>
      </c>
      <c r="H323" s="22">
        <v>6537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216119</v>
      </c>
      <c r="S323" s="22">
        <v>840312</v>
      </c>
      <c r="T323" s="22">
        <v>316541</v>
      </c>
      <c r="U323" s="22">
        <v>532660</v>
      </c>
      <c r="V323" s="22">
        <v>276123</v>
      </c>
      <c r="W323" s="22">
        <v>0</v>
      </c>
      <c r="X323" s="22">
        <v>256537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532660</v>
      </c>
      <c r="AI323" s="22">
        <v>0</v>
      </c>
    </row>
    <row r="324" spans="1:35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630644</v>
      </c>
      <c r="F324" s="22">
        <v>74938</v>
      </c>
      <c r="G324" s="22">
        <v>0</v>
      </c>
      <c r="H324" s="22">
        <v>250185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325123</v>
      </c>
      <c r="S324" s="22">
        <v>305522</v>
      </c>
      <c r="T324" s="22">
        <v>0</v>
      </c>
      <c r="U324" s="22">
        <v>325123</v>
      </c>
      <c r="V324" s="22">
        <v>74938</v>
      </c>
      <c r="W324" s="22">
        <v>0</v>
      </c>
      <c r="X324" s="22">
        <v>250185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325123</v>
      </c>
      <c r="AI324" s="22">
        <v>0</v>
      </c>
    </row>
    <row r="325" spans="1:35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222611</v>
      </c>
      <c r="F325" s="22">
        <v>93651</v>
      </c>
      <c r="G325" s="22">
        <v>0</v>
      </c>
      <c r="H325" s="22">
        <v>29559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123210</v>
      </c>
      <c r="S325" s="22">
        <v>99401</v>
      </c>
      <c r="T325" s="22">
        <v>528852</v>
      </c>
      <c r="U325" s="22">
        <v>652062</v>
      </c>
      <c r="V325" s="22">
        <v>272503</v>
      </c>
      <c r="W325" s="22">
        <v>0</v>
      </c>
      <c r="X325" s="22">
        <v>379559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652062</v>
      </c>
      <c r="AI325" s="22">
        <v>0</v>
      </c>
    </row>
    <row r="326" spans="1:35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136993</v>
      </c>
      <c r="F326" s="22">
        <v>129458</v>
      </c>
      <c r="G326" s="22">
        <v>5858</v>
      </c>
      <c r="H326" s="22">
        <v>1677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136993</v>
      </c>
      <c r="S326" s="22">
        <v>0</v>
      </c>
      <c r="T326" s="22">
        <v>400417</v>
      </c>
      <c r="U326" s="22">
        <v>537410</v>
      </c>
      <c r="V326" s="22">
        <v>179875</v>
      </c>
      <c r="W326" s="22">
        <v>5858</v>
      </c>
      <c r="X326" s="22">
        <v>351677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537410</v>
      </c>
      <c r="AI326" s="22">
        <v>0</v>
      </c>
    </row>
    <row r="327" spans="1:35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3814175</v>
      </c>
      <c r="F327" s="22">
        <v>909967</v>
      </c>
      <c r="G327" s="22">
        <v>0</v>
      </c>
      <c r="H327" s="22">
        <v>100757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1010724</v>
      </c>
      <c r="S327" s="22">
        <v>2803451</v>
      </c>
      <c r="T327" s="22">
        <v>601903</v>
      </c>
      <c r="U327" s="22">
        <v>1628994</v>
      </c>
      <c r="V327" s="22">
        <v>1011870</v>
      </c>
      <c r="W327" s="22">
        <v>0</v>
      </c>
      <c r="X327" s="22">
        <v>600757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1612627</v>
      </c>
      <c r="AI327" s="22">
        <v>16367</v>
      </c>
    </row>
    <row r="328" spans="1:35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57616985</v>
      </c>
      <c r="F328" s="22">
        <v>0</v>
      </c>
      <c r="G328" s="22">
        <v>0</v>
      </c>
      <c r="H328" s="22">
        <v>0</v>
      </c>
      <c r="I328" s="22">
        <v>0</v>
      </c>
      <c r="J328" s="22">
        <v>63056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290802</v>
      </c>
      <c r="Q328" s="22">
        <v>0</v>
      </c>
      <c r="R328" s="22">
        <v>353858</v>
      </c>
      <c r="S328" s="22">
        <v>57263127</v>
      </c>
      <c r="T328" s="22">
        <v>0</v>
      </c>
      <c r="U328" s="22">
        <v>2236664</v>
      </c>
      <c r="V328" s="22">
        <v>0</v>
      </c>
      <c r="W328" s="22">
        <v>0</v>
      </c>
      <c r="X328" s="22">
        <v>0</v>
      </c>
      <c r="Y328" s="22">
        <v>0</v>
      </c>
      <c r="Z328" s="22">
        <v>63056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290802</v>
      </c>
      <c r="AG328" s="22">
        <v>0</v>
      </c>
      <c r="AH328" s="22">
        <v>353858</v>
      </c>
      <c r="AI328" s="22">
        <v>1882806</v>
      </c>
    </row>
    <row r="329" spans="1:35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AE02F-57EB-45AE-A8AB-C1560BC34905}">
  <dimension ref="A1:E39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" width="15.7109375" customWidth="1"/>
  </cols>
  <sheetData>
    <row r="1" spans="1:5" ht="24" customHeight="1" x14ac:dyDescent="0.3">
      <c r="A1" s="4" t="str">
        <f>HYPERLINK("#'Index'!A1", "&lt;&lt; Index")</f>
        <v>&lt;&lt; Index</v>
      </c>
      <c r="B1" s="20" t="s">
        <v>1430</v>
      </c>
      <c r="D1" s="20" t="s">
        <v>1431</v>
      </c>
    </row>
    <row r="2" spans="1:5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1432</v>
      </c>
    </row>
    <row r="3" spans="1:5" x14ac:dyDescent="0.25">
      <c r="A3" s="21"/>
      <c r="B3" s="21"/>
      <c r="C3" s="21"/>
      <c r="D3" s="21" t="s">
        <v>88</v>
      </c>
      <c r="E3" s="21" t="s">
        <v>1433</v>
      </c>
    </row>
    <row r="4" spans="1:5" x14ac:dyDescent="0.25">
      <c r="A4" s="22" t="s">
        <v>123</v>
      </c>
      <c r="B4" s="22" t="s">
        <v>124</v>
      </c>
      <c r="C4" s="22" t="s">
        <v>125</v>
      </c>
      <c r="D4" s="22" t="s">
        <v>1434</v>
      </c>
      <c r="E4" s="22">
        <v>74100</v>
      </c>
    </row>
    <row r="5" spans="1:5" x14ac:dyDescent="0.25">
      <c r="A5" s="22" t="s">
        <v>123</v>
      </c>
      <c r="B5" s="22" t="s">
        <v>124</v>
      </c>
      <c r="C5" s="22" t="s">
        <v>127</v>
      </c>
      <c r="D5" s="22" t="s">
        <v>1435</v>
      </c>
      <c r="E5" s="22">
        <v>20888</v>
      </c>
    </row>
    <row r="6" spans="1:5" x14ac:dyDescent="0.25">
      <c r="A6" s="22" t="s">
        <v>123</v>
      </c>
      <c r="B6" s="22" t="s">
        <v>124</v>
      </c>
      <c r="C6" s="22" t="s">
        <v>129</v>
      </c>
      <c r="D6" s="22" t="s">
        <v>1436</v>
      </c>
      <c r="E6" s="22">
        <v>14924</v>
      </c>
    </row>
    <row r="7" spans="1:5" x14ac:dyDescent="0.25">
      <c r="A7" s="22" t="s">
        <v>123</v>
      </c>
      <c r="B7" s="22" t="s">
        <v>124</v>
      </c>
      <c r="C7" s="22" t="s">
        <v>131</v>
      </c>
      <c r="D7" s="22" t="s">
        <v>1437</v>
      </c>
      <c r="E7" s="22">
        <v>1306784</v>
      </c>
    </row>
    <row r="8" spans="1:5" x14ac:dyDescent="0.25">
      <c r="A8" s="22" t="s">
        <v>123</v>
      </c>
      <c r="B8" s="22" t="s">
        <v>124</v>
      </c>
      <c r="C8" s="22" t="s">
        <v>133</v>
      </c>
      <c r="D8" s="22" t="s">
        <v>1438</v>
      </c>
      <c r="E8" s="22">
        <v>18772</v>
      </c>
    </row>
    <row r="9" spans="1:5" x14ac:dyDescent="0.25">
      <c r="A9" s="22" t="s">
        <v>123</v>
      </c>
      <c r="B9" s="22" t="s">
        <v>124</v>
      </c>
      <c r="C9" s="22" t="s">
        <v>135</v>
      </c>
      <c r="D9" s="22" t="s">
        <v>1439</v>
      </c>
      <c r="E9" s="22">
        <v>22163</v>
      </c>
    </row>
    <row r="10" spans="1:5" x14ac:dyDescent="0.25">
      <c r="A10" s="22" t="s">
        <v>123</v>
      </c>
      <c r="B10" s="22" t="s">
        <v>124</v>
      </c>
      <c r="C10" s="22" t="s">
        <v>137</v>
      </c>
      <c r="D10" s="22" t="s">
        <v>1440</v>
      </c>
      <c r="E10" s="22">
        <v>15661</v>
      </c>
    </row>
    <row r="11" spans="1:5" x14ac:dyDescent="0.25">
      <c r="A11" s="22" t="s">
        <v>123</v>
      </c>
      <c r="B11" s="22" t="s">
        <v>124</v>
      </c>
      <c r="C11" s="22" t="s">
        <v>139</v>
      </c>
      <c r="D11" s="22" t="s">
        <v>1441</v>
      </c>
      <c r="E11" s="22">
        <v>1010899</v>
      </c>
    </row>
    <row r="12" spans="1:5" x14ac:dyDescent="0.25">
      <c r="A12" s="22" t="s">
        <v>123</v>
      </c>
      <c r="B12" s="22" t="s">
        <v>124</v>
      </c>
      <c r="C12" s="22" t="s">
        <v>141</v>
      </c>
      <c r="D12" s="22" t="s">
        <v>1442</v>
      </c>
      <c r="E12" s="22">
        <v>28624</v>
      </c>
    </row>
    <row r="13" spans="1:5" x14ac:dyDescent="0.25">
      <c r="A13" s="22" t="s">
        <v>123</v>
      </c>
      <c r="B13" s="22" t="s">
        <v>124</v>
      </c>
      <c r="C13" s="22" t="s">
        <v>143</v>
      </c>
      <c r="D13" s="22" t="s">
        <v>1443</v>
      </c>
      <c r="E13" s="22">
        <v>64141</v>
      </c>
    </row>
    <row r="14" spans="1:5" x14ac:dyDescent="0.25">
      <c r="A14" s="22" t="s">
        <v>123</v>
      </c>
      <c r="B14" s="22" t="s">
        <v>124</v>
      </c>
      <c r="C14" s="22" t="s">
        <v>145</v>
      </c>
      <c r="D14" s="22" t="s">
        <v>1444</v>
      </c>
      <c r="E14" s="22">
        <v>14258</v>
      </c>
    </row>
    <row r="15" spans="1:5" x14ac:dyDescent="0.25">
      <c r="A15" s="22" t="s">
        <v>123</v>
      </c>
      <c r="B15" s="22" t="s">
        <v>124</v>
      </c>
      <c r="C15" s="22" t="s">
        <v>147</v>
      </c>
      <c r="D15" s="22" t="s">
        <v>1445</v>
      </c>
      <c r="E15" s="22">
        <v>36060</v>
      </c>
    </row>
    <row r="16" spans="1:5" x14ac:dyDescent="0.25">
      <c r="A16" s="22" t="s">
        <v>123</v>
      </c>
      <c r="B16" s="22" t="s">
        <v>124</v>
      </c>
      <c r="C16" s="22" t="s">
        <v>149</v>
      </c>
      <c r="D16" s="22" t="s">
        <v>1446</v>
      </c>
      <c r="E16" s="22">
        <v>106550</v>
      </c>
    </row>
    <row r="17" spans="1:5" x14ac:dyDescent="0.25">
      <c r="A17" s="22" t="s">
        <v>123</v>
      </c>
      <c r="B17" s="22" t="s">
        <v>124</v>
      </c>
      <c r="C17" s="22" t="s">
        <v>151</v>
      </c>
      <c r="D17" s="22" t="s">
        <v>1447</v>
      </c>
      <c r="E17" s="22">
        <v>31582</v>
      </c>
    </row>
    <row r="18" spans="1:5" x14ac:dyDescent="0.25">
      <c r="A18" s="22" t="s">
        <v>123</v>
      </c>
      <c r="B18" s="22" t="s">
        <v>124</v>
      </c>
      <c r="C18" s="22" t="s">
        <v>153</v>
      </c>
      <c r="D18" s="22" t="s">
        <v>1448</v>
      </c>
      <c r="E18" s="22">
        <v>63271</v>
      </c>
    </row>
    <row r="19" spans="1:5" x14ac:dyDescent="0.25">
      <c r="A19" s="22" t="s">
        <v>123</v>
      </c>
      <c r="B19" s="22" t="s">
        <v>124</v>
      </c>
      <c r="C19" s="22" t="s">
        <v>155</v>
      </c>
      <c r="D19" s="22" t="s">
        <v>1449</v>
      </c>
      <c r="E19" s="22">
        <v>100844</v>
      </c>
    </row>
    <row r="20" spans="1:5" x14ac:dyDescent="0.25">
      <c r="A20" s="22" t="s">
        <v>123</v>
      </c>
      <c r="B20" s="22" t="s">
        <v>124</v>
      </c>
      <c r="C20" s="22" t="s">
        <v>157</v>
      </c>
      <c r="D20" s="22" t="s">
        <v>1450</v>
      </c>
      <c r="E20" s="22">
        <v>38985</v>
      </c>
    </row>
    <row r="21" spans="1:5" x14ac:dyDescent="0.25">
      <c r="A21" s="22" t="s">
        <v>123</v>
      </c>
      <c r="B21" s="22" t="s">
        <v>124</v>
      </c>
      <c r="C21" s="22" t="s">
        <v>159</v>
      </c>
      <c r="D21" s="22" t="s">
        <v>1451</v>
      </c>
      <c r="E21" s="22">
        <v>68232</v>
      </c>
    </row>
    <row r="22" spans="1:5" x14ac:dyDescent="0.25">
      <c r="A22" s="22" t="s">
        <v>123</v>
      </c>
      <c r="B22" s="22" t="s">
        <v>124</v>
      </c>
      <c r="C22" s="22" t="s">
        <v>161</v>
      </c>
      <c r="D22" s="22" t="s">
        <v>1452</v>
      </c>
      <c r="E22" s="22">
        <v>12594</v>
      </c>
    </row>
    <row r="23" spans="1:5" x14ac:dyDescent="0.25">
      <c r="A23" s="22" t="s">
        <v>123</v>
      </c>
      <c r="B23" s="22" t="s">
        <v>163</v>
      </c>
      <c r="C23" s="22" t="s">
        <v>164</v>
      </c>
      <c r="D23" s="22" t="s">
        <v>1453</v>
      </c>
      <c r="E23" s="22">
        <v>5695</v>
      </c>
    </row>
    <row r="24" spans="1:5" x14ac:dyDescent="0.25">
      <c r="A24" s="22" t="s">
        <v>123</v>
      </c>
      <c r="B24" s="22" t="s">
        <v>163</v>
      </c>
      <c r="C24" s="22" t="s">
        <v>166</v>
      </c>
      <c r="D24" s="22" t="s">
        <v>1454</v>
      </c>
      <c r="E24" s="22">
        <v>4738</v>
      </c>
    </row>
    <row r="25" spans="1:5" x14ac:dyDescent="0.25">
      <c r="A25" s="22" t="s">
        <v>123</v>
      </c>
      <c r="B25" s="22" t="s">
        <v>163</v>
      </c>
      <c r="C25" s="22" t="s">
        <v>168</v>
      </c>
      <c r="D25" s="22" t="s">
        <v>1455</v>
      </c>
      <c r="E25" s="22">
        <v>9099</v>
      </c>
    </row>
    <row r="26" spans="1:5" x14ac:dyDescent="0.25">
      <c r="A26" s="22" t="s">
        <v>123</v>
      </c>
      <c r="B26" s="22" t="s">
        <v>163</v>
      </c>
      <c r="C26" s="22" t="s">
        <v>170</v>
      </c>
      <c r="D26" s="22" t="s">
        <v>1456</v>
      </c>
      <c r="E26" s="22">
        <v>12804</v>
      </c>
    </row>
    <row r="27" spans="1:5" x14ac:dyDescent="0.25">
      <c r="A27" s="22" t="s">
        <v>123</v>
      </c>
      <c r="B27" s="22" t="s">
        <v>163</v>
      </c>
      <c r="C27" s="22" t="s">
        <v>172</v>
      </c>
      <c r="D27" s="22" t="s">
        <v>1457</v>
      </c>
      <c r="E27" s="22">
        <v>99225</v>
      </c>
    </row>
    <row r="28" spans="1:5" x14ac:dyDescent="0.25">
      <c r="A28" s="22" t="s">
        <v>123</v>
      </c>
      <c r="B28" s="22" t="s">
        <v>163</v>
      </c>
      <c r="C28" s="22" t="s">
        <v>174</v>
      </c>
      <c r="D28" s="22" t="s">
        <v>1458</v>
      </c>
      <c r="E28" s="22">
        <v>109004</v>
      </c>
    </row>
    <row r="29" spans="1:5" x14ac:dyDescent="0.25">
      <c r="A29" s="22" t="s">
        <v>123</v>
      </c>
      <c r="B29" s="22" t="s">
        <v>176</v>
      </c>
      <c r="C29" s="22" t="s">
        <v>177</v>
      </c>
      <c r="D29" s="22" t="s">
        <v>1459</v>
      </c>
      <c r="E29" s="22">
        <v>494</v>
      </c>
    </row>
    <row r="30" spans="1:5" x14ac:dyDescent="0.25">
      <c r="A30" s="22" t="s">
        <v>123</v>
      </c>
      <c r="B30" s="22" t="s">
        <v>176</v>
      </c>
      <c r="C30" s="22" t="s">
        <v>179</v>
      </c>
      <c r="D30" s="22" t="s">
        <v>1460</v>
      </c>
      <c r="E30" s="22">
        <v>6959</v>
      </c>
    </row>
    <row r="31" spans="1:5" x14ac:dyDescent="0.25">
      <c r="A31" s="22" t="s">
        <v>123</v>
      </c>
      <c r="B31" s="22" t="s">
        <v>176</v>
      </c>
      <c r="C31" s="22" t="s">
        <v>181</v>
      </c>
      <c r="D31" s="22" t="s">
        <v>1461</v>
      </c>
      <c r="E31" s="22">
        <v>5877</v>
      </c>
    </row>
    <row r="32" spans="1:5" x14ac:dyDescent="0.25">
      <c r="A32" s="22" t="s">
        <v>123</v>
      </c>
      <c r="B32" s="22" t="s">
        <v>176</v>
      </c>
      <c r="C32" s="22" t="s">
        <v>183</v>
      </c>
      <c r="D32" s="22" t="s">
        <v>1462</v>
      </c>
      <c r="E32" s="22">
        <v>5868</v>
      </c>
    </row>
    <row r="33" spans="1:5" x14ac:dyDescent="0.25">
      <c r="A33" s="22" t="s">
        <v>123</v>
      </c>
      <c r="B33" s="22" t="s">
        <v>176</v>
      </c>
      <c r="C33" s="22" t="s">
        <v>185</v>
      </c>
      <c r="D33" s="22" t="s">
        <v>1463</v>
      </c>
      <c r="E33" s="22">
        <v>3664</v>
      </c>
    </row>
    <row r="34" spans="1:5" x14ac:dyDescent="0.25">
      <c r="A34" s="22" t="s">
        <v>123</v>
      </c>
      <c r="B34" s="22" t="s">
        <v>176</v>
      </c>
      <c r="C34" s="22" t="s">
        <v>187</v>
      </c>
      <c r="D34" s="22" t="s">
        <v>1464</v>
      </c>
      <c r="E34" s="22">
        <v>1598</v>
      </c>
    </row>
    <row r="35" spans="1:5" x14ac:dyDescent="0.25">
      <c r="A35" s="22" t="s">
        <v>123</v>
      </c>
      <c r="B35" s="22" t="s">
        <v>176</v>
      </c>
      <c r="C35" s="22" t="s">
        <v>189</v>
      </c>
      <c r="D35" s="22" t="s">
        <v>1465</v>
      </c>
      <c r="E35" s="22">
        <v>1516</v>
      </c>
    </row>
    <row r="36" spans="1:5" x14ac:dyDescent="0.25">
      <c r="A36" s="22" t="s">
        <v>123</v>
      </c>
      <c r="B36" s="22" t="s">
        <v>176</v>
      </c>
      <c r="C36" s="22" t="s">
        <v>191</v>
      </c>
      <c r="D36" s="22" t="s">
        <v>1466</v>
      </c>
      <c r="E36" s="22">
        <v>11864</v>
      </c>
    </row>
    <row r="37" spans="1:5" x14ac:dyDescent="0.25">
      <c r="A37" s="22" t="s">
        <v>123</v>
      </c>
      <c r="B37" s="22" t="s">
        <v>176</v>
      </c>
      <c r="C37" s="22" t="s">
        <v>193</v>
      </c>
      <c r="D37" s="22" t="s">
        <v>1467</v>
      </c>
      <c r="E37" s="22">
        <v>7179</v>
      </c>
    </row>
    <row r="38" spans="1:5" x14ac:dyDescent="0.25">
      <c r="A38" s="22" t="s">
        <v>123</v>
      </c>
      <c r="B38" s="22" t="s">
        <v>176</v>
      </c>
      <c r="C38" s="22" t="s">
        <v>195</v>
      </c>
      <c r="D38" s="22" t="s">
        <v>1468</v>
      </c>
      <c r="E38" s="22">
        <v>8504</v>
      </c>
    </row>
    <row r="39" spans="1:5" x14ac:dyDescent="0.25">
      <c r="A39" s="22" t="s">
        <v>123</v>
      </c>
      <c r="B39" s="22" t="s">
        <v>176</v>
      </c>
      <c r="C39" s="22" t="s">
        <v>197</v>
      </c>
      <c r="D39" s="22" t="s">
        <v>1469</v>
      </c>
      <c r="E39" s="22">
        <v>4856</v>
      </c>
    </row>
    <row r="40" spans="1:5" x14ac:dyDescent="0.25">
      <c r="A40" s="22" t="s">
        <v>123</v>
      </c>
      <c r="B40" s="22" t="s">
        <v>176</v>
      </c>
      <c r="C40" s="22" t="s">
        <v>199</v>
      </c>
      <c r="D40" s="22" t="s">
        <v>1470</v>
      </c>
      <c r="E40" s="22">
        <v>3006</v>
      </c>
    </row>
    <row r="41" spans="1:5" x14ac:dyDescent="0.25">
      <c r="A41" s="22" t="s">
        <v>123</v>
      </c>
      <c r="B41" s="22" t="s">
        <v>176</v>
      </c>
      <c r="C41" s="22" t="s">
        <v>201</v>
      </c>
      <c r="D41" s="22" t="s">
        <v>1471</v>
      </c>
      <c r="E41" s="22">
        <v>11865</v>
      </c>
    </row>
    <row r="42" spans="1:5" x14ac:dyDescent="0.25">
      <c r="A42" s="22" t="s">
        <v>123</v>
      </c>
      <c r="B42" s="22" t="s">
        <v>176</v>
      </c>
      <c r="C42" s="22" t="s">
        <v>203</v>
      </c>
      <c r="D42" s="22" t="s">
        <v>1472</v>
      </c>
      <c r="E42" s="22">
        <v>7524</v>
      </c>
    </row>
    <row r="43" spans="1:5" x14ac:dyDescent="0.25">
      <c r="A43" s="22" t="s">
        <v>123</v>
      </c>
      <c r="B43" s="22" t="s">
        <v>176</v>
      </c>
      <c r="C43" s="22" t="s">
        <v>205</v>
      </c>
      <c r="D43" s="22" t="s">
        <v>1473</v>
      </c>
      <c r="E43" s="22">
        <v>1580</v>
      </c>
    </row>
    <row r="44" spans="1:5" x14ac:dyDescent="0.25">
      <c r="A44" s="22" t="s">
        <v>123</v>
      </c>
      <c r="B44" s="22" t="s">
        <v>176</v>
      </c>
      <c r="C44" s="22" t="s">
        <v>207</v>
      </c>
      <c r="D44" s="22" t="s">
        <v>1474</v>
      </c>
      <c r="E44" s="22">
        <v>3694</v>
      </c>
    </row>
    <row r="45" spans="1:5" x14ac:dyDescent="0.25">
      <c r="A45" s="22" t="s">
        <v>123</v>
      </c>
      <c r="B45" s="22" t="s">
        <v>176</v>
      </c>
      <c r="C45" s="22" t="s">
        <v>209</v>
      </c>
      <c r="D45" s="22" t="s">
        <v>1475</v>
      </c>
      <c r="E45" s="22">
        <v>23199</v>
      </c>
    </row>
    <row r="46" spans="1:5" x14ac:dyDescent="0.25">
      <c r="A46" s="22" t="s">
        <v>123</v>
      </c>
      <c r="B46" s="22" t="s">
        <v>176</v>
      </c>
      <c r="C46" s="22" t="s">
        <v>211</v>
      </c>
      <c r="D46" s="22" t="s">
        <v>1476</v>
      </c>
      <c r="E46" s="22">
        <v>3600</v>
      </c>
    </row>
    <row r="47" spans="1:5" x14ac:dyDescent="0.25">
      <c r="A47" s="22" t="s">
        <v>123</v>
      </c>
      <c r="B47" s="22" t="s">
        <v>176</v>
      </c>
      <c r="C47" s="22" t="s">
        <v>213</v>
      </c>
      <c r="D47" s="22" t="s">
        <v>1477</v>
      </c>
      <c r="E47" s="22">
        <v>24623</v>
      </c>
    </row>
    <row r="48" spans="1:5" x14ac:dyDescent="0.25">
      <c r="A48" s="22" t="s">
        <v>123</v>
      </c>
      <c r="B48" s="22" t="s">
        <v>176</v>
      </c>
      <c r="C48" s="22" t="s">
        <v>215</v>
      </c>
      <c r="D48" s="22" t="s">
        <v>1478</v>
      </c>
      <c r="E48" s="22">
        <v>8584</v>
      </c>
    </row>
    <row r="49" spans="1:5" x14ac:dyDescent="0.25">
      <c r="A49" s="22" t="s">
        <v>123</v>
      </c>
      <c r="B49" s="22" t="s">
        <v>176</v>
      </c>
      <c r="C49" s="22" t="s">
        <v>217</v>
      </c>
      <c r="D49" s="22" t="s">
        <v>1479</v>
      </c>
      <c r="E49" s="22">
        <v>4914</v>
      </c>
    </row>
    <row r="50" spans="1:5" x14ac:dyDescent="0.25">
      <c r="A50" s="22" t="s">
        <v>123</v>
      </c>
      <c r="B50" s="22" t="s">
        <v>176</v>
      </c>
      <c r="C50" s="22" t="s">
        <v>219</v>
      </c>
      <c r="D50" s="22" t="s">
        <v>1480</v>
      </c>
      <c r="E50" s="22">
        <v>11300</v>
      </c>
    </row>
    <row r="51" spans="1:5" x14ac:dyDescent="0.25">
      <c r="A51" s="22" t="s">
        <v>123</v>
      </c>
      <c r="B51" s="22" t="s">
        <v>176</v>
      </c>
      <c r="C51" s="22" t="s">
        <v>221</v>
      </c>
      <c r="D51" s="22" t="s">
        <v>1481</v>
      </c>
      <c r="E51" s="22">
        <v>10283</v>
      </c>
    </row>
    <row r="52" spans="1:5" x14ac:dyDescent="0.25">
      <c r="A52" s="22" t="s">
        <v>123</v>
      </c>
      <c r="B52" s="22" t="s">
        <v>176</v>
      </c>
      <c r="C52" s="22" t="s">
        <v>223</v>
      </c>
      <c r="D52" s="22" t="s">
        <v>1482</v>
      </c>
      <c r="E52" s="22">
        <v>3754</v>
      </c>
    </row>
    <row r="53" spans="1:5" x14ac:dyDescent="0.25">
      <c r="A53" s="22" t="s">
        <v>123</v>
      </c>
      <c r="B53" s="22" t="s">
        <v>176</v>
      </c>
      <c r="C53" s="22" t="s">
        <v>225</v>
      </c>
      <c r="D53" s="22" t="s">
        <v>1483</v>
      </c>
      <c r="E53" s="22">
        <v>14416</v>
      </c>
    </row>
    <row r="54" spans="1:5" x14ac:dyDescent="0.25">
      <c r="A54" s="22" t="s">
        <v>123</v>
      </c>
      <c r="B54" s="22" t="s">
        <v>176</v>
      </c>
      <c r="C54" s="22" t="s">
        <v>227</v>
      </c>
      <c r="D54" s="22" t="s">
        <v>1484</v>
      </c>
      <c r="E54" s="22">
        <v>2861</v>
      </c>
    </row>
    <row r="55" spans="1:5" x14ac:dyDescent="0.25">
      <c r="A55" s="22" t="s">
        <v>123</v>
      </c>
      <c r="B55" s="22" t="s">
        <v>176</v>
      </c>
      <c r="C55" s="22" t="s">
        <v>229</v>
      </c>
      <c r="D55" s="22" t="s">
        <v>1485</v>
      </c>
      <c r="E55" s="22">
        <v>10120</v>
      </c>
    </row>
    <row r="56" spans="1:5" x14ac:dyDescent="0.25">
      <c r="A56" s="22" t="s">
        <v>123</v>
      </c>
      <c r="B56" s="22" t="s">
        <v>176</v>
      </c>
      <c r="C56" s="22" t="s">
        <v>231</v>
      </c>
      <c r="D56" s="22" t="s">
        <v>1486</v>
      </c>
      <c r="E56" s="22">
        <v>3014</v>
      </c>
    </row>
    <row r="57" spans="1:5" x14ac:dyDescent="0.25">
      <c r="A57" s="22" t="s">
        <v>123</v>
      </c>
      <c r="B57" s="22" t="s">
        <v>176</v>
      </c>
      <c r="C57" s="22" t="s">
        <v>233</v>
      </c>
      <c r="D57" s="22" t="s">
        <v>1487</v>
      </c>
      <c r="E57" s="22">
        <v>12981</v>
      </c>
    </row>
    <row r="58" spans="1:5" x14ac:dyDescent="0.25">
      <c r="A58" s="22" t="s">
        <v>123</v>
      </c>
      <c r="B58" s="22" t="s">
        <v>176</v>
      </c>
      <c r="C58" s="22" t="s">
        <v>235</v>
      </c>
      <c r="D58" s="22" t="s">
        <v>1488</v>
      </c>
      <c r="E58" s="22">
        <v>7465</v>
      </c>
    </row>
    <row r="59" spans="1:5" x14ac:dyDescent="0.25">
      <c r="A59" s="22" t="s">
        <v>123</v>
      </c>
      <c r="B59" s="22" t="s">
        <v>176</v>
      </c>
      <c r="C59" s="22" t="s">
        <v>237</v>
      </c>
      <c r="D59" s="22" t="s">
        <v>1489</v>
      </c>
      <c r="E59" s="22">
        <v>3601</v>
      </c>
    </row>
    <row r="60" spans="1:5" x14ac:dyDescent="0.25">
      <c r="A60" s="22" t="s">
        <v>123</v>
      </c>
      <c r="B60" s="22" t="s">
        <v>176</v>
      </c>
      <c r="C60" s="22" t="s">
        <v>239</v>
      </c>
      <c r="D60" s="22" t="s">
        <v>1490</v>
      </c>
      <c r="E60" s="22">
        <v>1711</v>
      </c>
    </row>
    <row r="61" spans="1:5" x14ac:dyDescent="0.25">
      <c r="A61" s="22" t="s">
        <v>123</v>
      </c>
      <c r="B61" s="22" t="s">
        <v>176</v>
      </c>
      <c r="C61" s="22" t="s">
        <v>241</v>
      </c>
      <c r="D61" s="22" t="s">
        <v>1491</v>
      </c>
      <c r="E61" s="22">
        <v>3382</v>
      </c>
    </row>
    <row r="62" spans="1:5" x14ac:dyDescent="0.25">
      <c r="A62" s="22" t="s">
        <v>123</v>
      </c>
      <c r="B62" s="22" t="s">
        <v>176</v>
      </c>
      <c r="C62" s="22" t="s">
        <v>243</v>
      </c>
      <c r="D62" s="22" t="s">
        <v>1492</v>
      </c>
      <c r="E62" s="22">
        <v>1990</v>
      </c>
    </row>
    <row r="63" spans="1:5" x14ac:dyDescent="0.25">
      <c r="A63" s="22" t="s">
        <v>123</v>
      </c>
      <c r="B63" s="22" t="s">
        <v>176</v>
      </c>
      <c r="C63" s="22" t="s">
        <v>245</v>
      </c>
      <c r="D63" s="22" t="s">
        <v>1493</v>
      </c>
      <c r="E63" s="22">
        <v>32205</v>
      </c>
    </row>
    <row r="64" spans="1:5" x14ac:dyDescent="0.25">
      <c r="A64" s="22" t="s">
        <v>123</v>
      </c>
      <c r="B64" s="22" t="s">
        <v>176</v>
      </c>
      <c r="C64" s="22" t="s">
        <v>247</v>
      </c>
      <c r="D64" s="22" t="s">
        <v>1494</v>
      </c>
      <c r="E64" s="22">
        <v>1581</v>
      </c>
    </row>
    <row r="65" spans="1:5" x14ac:dyDescent="0.25">
      <c r="A65" s="22" t="s">
        <v>123</v>
      </c>
      <c r="B65" s="22" t="s">
        <v>176</v>
      </c>
      <c r="C65" s="22" t="s">
        <v>249</v>
      </c>
      <c r="D65" s="22" t="s">
        <v>1495</v>
      </c>
      <c r="E65" s="22">
        <v>3240</v>
      </c>
    </row>
    <row r="66" spans="1:5" x14ac:dyDescent="0.25">
      <c r="A66" s="22" t="s">
        <v>123</v>
      </c>
      <c r="B66" s="22" t="s">
        <v>176</v>
      </c>
      <c r="C66" s="22" t="s">
        <v>251</v>
      </c>
      <c r="D66" s="22" t="s">
        <v>1496</v>
      </c>
      <c r="E66" s="22">
        <v>9998</v>
      </c>
    </row>
    <row r="67" spans="1:5" x14ac:dyDescent="0.25">
      <c r="A67" s="22" t="s">
        <v>123</v>
      </c>
      <c r="B67" s="22" t="s">
        <v>176</v>
      </c>
      <c r="C67" s="22" t="s">
        <v>253</v>
      </c>
      <c r="D67" s="22" t="s">
        <v>1497</v>
      </c>
      <c r="E67" s="22">
        <v>2071</v>
      </c>
    </row>
    <row r="68" spans="1:5" x14ac:dyDescent="0.25">
      <c r="A68" s="22" t="s">
        <v>123</v>
      </c>
      <c r="B68" s="22" t="s">
        <v>176</v>
      </c>
      <c r="C68" s="22" t="s">
        <v>255</v>
      </c>
      <c r="D68" s="22" t="s">
        <v>1498</v>
      </c>
      <c r="E68" s="22">
        <v>110</v>
      </c>
    </row>
    <row r="69" spans="1:5" x14ac:dyDescent="0.25">
      <c r="A69" s="22" t="s">
        <v>123</v>
      </c>
      <c r="B69" s="22" t="s">
        <v>176</v>
      </c>
      <c r="C69" s="22" t="s">
        <v>257</v>
      </c>
      <c r="D69" s="22" t="s">
        <v>1499</v>
      </c>
      <c r="E69" s="22">
        <v>19933</v>
      </c>
    </row>
    <row r="70" spans="1:5" x14ac:dyDescent="0.25">
      <c r="A70" s="22" t="s">
        <v>123</v>
      </c>
      <c r="B70" s="22" t="s">
        <v>176</v>
      </c>
      <c r="C70" s="22" t="s">
        <v>259</v>
      </c>
      <c r="D70" s="22" t="s">
        <v>1500</v>
      </c>
      <c r="E70" s="22">
        <v>41028</v>
      </c>
    </row>
    <row r="71" spans="1:5" x14ac:dyDescent="0.25">
      <c r="A71" s="22" t="s">
        <v>123</v>
      </c>
      <c r="B71" s="22" t="s">
        <v>176</v>
      </c>
      <c r="C71" s="22" t="s">
        <v>261</v>
      </c>
      <c r="D71" s="22" t="s">
        <v>1501</v>
      </c>
      <c r="E71" s="22">
        <v>2338</v>
      </c>
    </row>
    <row r="72" spans="1:5" x14ac:dyDescent="0.25">
      <c r="A72" s="22" t="s">
        <v>123</v>
      </c>
      <c r="B72" s="22" t="s">
        <v>176</v>
      </c>
      <c r="C72" s="22" t="s">
        <v>263</v>
      </c>
      <c r="D72" s="22" t="s">
        <v>1502</v>
      </c>
      <c r="E72" s="22">
        <v>2517</v>
      </c>
    </row>
    <row r="73" spans="1:5" x14ac:dyDescent="0.25">
      <c r="A73" s="22" t="s">
        <v>123</v>
      </c>
      <c r="B73" s="22" t="s">
        <v>176</v>
      </c>
      <c r="C73" s="22" t="s">
        <v>265</v>
      </c>
      <c r="D73" s="22" t="s">
        <v>1503</v>
      </c>
      <c r="E73" s="22">
        <v>1895</v>
      </c>
    </row>
    <row r="74" spans="1:5" x14ac:dyDescent="0.25">
      <c r="A74" s="22" t="s">
        <v>123</v>
      </c>
      <c r="B74" s="22" t="s">
        <v>176</v>
      </c>
      <c r="C74" s="22" t="s">
        <v>267</v>
      </c>
      <c r="D74" s="22" t="s">
        <v>1504</v>
      </c>
      <c r="E74" s="22">
        <v>649</v>
      </c>
    </row>
    <row r="75" spans="1:5" x14ac:dyDescent="0.25">
      <c r="A75" s="22" t="s">
        <v>123</v>
      </c>
      <c r="B75" s="22" t="s">
        <v>176</v>
      </c>
      <c r="C75" s="22" t="s">
        <v>269</v>
      </c>
      <c r="D75" s="22" t="s">
        <v>1505</v>
      </c>
      <c r="E75" s="22">
        <v>6306</v>
      </c>
    </row>
    <row r="76" spans="1:5" x14ac:dyDescent="0.25">
      <c r="A76" s="22" t="s">
        <v>123</v>
      </c>
      <c r="B76" s="22" t="s">
        <v>176</v>
      </c>
      <c r="C76" s="22" t="s">
        <v>271</v>
      </c>
      <c r="D76" s="22" t="s">
        <v>1506</v>
      </c>
      <c r="E76" s="22">
        <v>1821</v>
      </c>
    </row>
    <row r="77" spans="1:5" x14ac:dyDescent="0.25">
      <c r="A77" s="22" t="s">
        <v>123</v>
      </c>
      <c r="B77" s="22" t="s">
        <v>176</v>
      </c>
      <c r="C77" s="22" t="s">
        <v>273</v>
      </c>
      <c r="D77" s="22" t="s">
        <v>1507</v>
      </c>
      <c r="E77" s="22">
        <v>5666</v>
      </c>
    </row>
    <row r="78" spans="1:5" x14ac:dyDescent="0.25">
      <c r="A78" s="22" t="s">
        <v>123</v>
      </c>
      <c r="B78" s="22" t="s">
        <v>176</v>
      </c>
      <c r="C78" s="22" t="s">
        <v>275</v>
      </c>
      <c r="D78" s="22" t="s">
        <v>1508</v>
      </c>
      <c r="E78" s="22">
        <v>20061</v>
      </c>
    </row>
    <row r="79" spans="1:5" x14ac:dyDescent="0.25">
      <c r="A79" s="22" t="s">
        <v>123</v>
      </c>
      <c r="B79" s="22" t="s">
        <v>176</v>
      </c>
      <c r="C79" s="22" t="s">
        <v>277</v>
      </c>
      <c r="D79" s="22" t="s">
        <v>1509</v>
      </c>
      <c r="E79" s="22">
        <v>7447</v>
      </c>
    </row>
    <row r="80" spans="1:5" x14ac:dyDescent="0.25">
      <c r="A80" s="22" t="s">
        <v>123</v>
      </c>
      <c r="B80" s="22" t="s">
        <v>176</v>
      </c>
      <c r="C80" s="22" t="s">
        <v>279</v>
      </c>
      <c r="D80" s="22" t="s">
        <v>1510</v>
      </c>
      <c r="E80" s="22">
        <v>3042</v>
      </c>
    </row>
    <row r="81" spans="1:5" x14ac:dyDescent="0.25">
      <c r="A81" s="22" t="s">
        <v>123</v>
      </c>
      <c r="B81" s="22" t="s">
        <v>176</v>
      </c>
      <c r="C81" s="22" t="s">
        <v>281</v>
      </c>
      <c r="D81" s="22" t="s">
        <v>1511</v>
      </c>
      <c r="E81" s="22">
        <v>3412</v>
      </c>
    </row>
    <row r="82" spans="1:5" x14ac:dyDescent="0.25">
      <c r="A82" s="22" t="s">
        <v>123</v>
      </c>
      <c r="B82" s="22" t="s">
        <v>176</v>
      </c>
      <c r="C82" s="22" t="s">
        <v>283</v>
      </c>
      <c r="D82" s="22" t="s">
        <v>1512</v>
      </c>
      <c r="E82" s="22">
        <v>8043</v>
      </c>
    </row>
    <row r="83" spans="1:5" x14ac:dyDescent="0.25">
      <c r="A83" s="22" t="s">
        <v>123</v>
      </c>
      <c r="B83" s="22" t="s">
        <v>176</v>
      </c>
      <c r="C83" s="22" t="s">
        <v>285</v>
      </c>
      <c r="D83" s="22" t="s">
        <v>1513</v>
      </c>
      <c r="E83" s="22">
        <v>4262</v>
      </c>
    </row>
    <row r="84" spans="1:5" x14ac:dyDescent="0.25">
      <c r="A84" s="22" t="s">
        <v>123</v>
      </c>
      <c r="B84" s="22" t="s">
        <v>176</v>
      </c>
      <c r="C84" s="22" t="s">
        <v>287</v>
      </c>
      <c r="D84" s="22" t="s">
        <v>1514</v>
      </c>
      <c r="E84" s="22">
        <v>4446</v>
      </c>
    </row>
    <row r="85" spans="1:5" x14ac:dyDescent="0.25">
      <c r="A85" s="22" t="s">
        <v>123</v>
      </c>
      <c r="B85" s="22" t="s">
        <v>176</v>
      </c>
      <c r="C85" s="22" t="s">
        <v>289</v>
      </c>
      <c r="D85" s="22" t="s">
        <v>1515</v>
      </c>
      <c r="E85" s="22">
        <v>4290</v>
      </c>
    </row>
    <row r="86" spans="1:5" x14ac:dyDescent="0.25">
      <c r="A86" s="22" t="s">
        <v>123</v>
      </c>
      <c r="B86" s="22" t="s">
        <v>176</v>
      </c>
      <c r="C86" s="22" t="s">
        <v>291</v>
      </c>
      <c r="D86" s="22" t="s">
        <v>1516</v>
      </c>
      <c r="E86" s="22">
        <v>7186</v>
      </c>
    </row>
    <row r="87" spans="1:5" x14ac:dyDescent="0.25">
      <c r="A87" s="22" t="s">
        <v>123</v>
      </c>
      <c r="B87" s="22" t="s">
        <v>176</v>
      </c>
      <c r="C87" s="22" t="s">
        <v>293</v>
      </c>
      <c r="D87" s="22" t="s">
        <v>1517</v>
      </c>
      <c r="E87" s="22">
        <v>11217</v>
      </c>
    </row>
    <row r="88" spans="1:5" x14ac:dyDescent="0.25">
      <c r="A88" s="22" t="s">
        <v>123</v>
      </c>
      <c r="B88" s="22" t="s">
        <v>176</v>
      </c>
      <c r="C88" s="22" t="s">
        <v>295</v>
      </c>
      <c r="D88" s="22" t="s">
        <v>1518</v>
      </c>
      <c r="E88" s="22">
        <v>8738</v>
      </c>
    </row>
    <row r="89" spans="1:5" x14ac:dyDescent="0.25">
      <c r="A89" s="22" t="s">
        <v>123</v>
      </c>
      <c r="B89" s="22" t="s">
        <v>176</v>
      </c>
      <c r="C89" s="22" t="s">
        <v>297</v>
      </c>
      <c r="D89" s="22" t="s">
        <v>1519</v>
      </c>
      <c r="E89" s="22">
        <v>6081</v>
      </c>
    </row>
    <row r="90" spans="1:5" x14ac:dyDescent="0.25">
      <c r="A90" s="22" t="s">
        <v>123</v>
      </c>
      <c r="B90" s="22" t="s">
        <v>176</v>
      </c>
      <c r="C90" s="22" t="s">
        <v>299</v>
      </c>
      <c r="D90" s="22" t="s">
        <v>1520</v>
      </c>
      <c r="E90" s="22">
        <v>4558</v>
      </c>
    </row>
    <row r="91" spans="1:5" x14ac:dyDescent="0.25">
      <c r="A91" s="22" t="s">
        <v>123</v>
      </c>
      <c r="B91" s="22" t="s">
        <v>176</v>
      </c>
      <c r="C91" s="22" t="s">
        <v>301</v>
      </c>
      <c r="D91" s="22" t="s">
        <v>1521</v>
      </c>
      <c r="E91" s="22">
        <v>10426</v>
      </c>
    </row>
    <row r="92" spans="1:5" x14ac:dyDescent="0.25">
      <c r="A92" s="22" t="s">
        <v>123</v>
      </c>
      <c r="B92" s="22" t="s">
        <v>303</v>
      </c>
      <c r="C92" s="22" t="s">
        <v>304</v>
      </c>
      <c r="D92" s="22" t="s">
        <v>1522</v>
      </c>
      <c r="E92" s="22">
        <v>2759</v>
      </c>
    </row>
    <row r="93" spans="1:5" x14ac:dyDescent="0.25">
      <c r="A93" s="22" t="s">
        <v>123</v>
      </c>
      <c r="B93" s="22" t="s">
        <v>303</v>
      </c>
      <c r="C93" s="22" t="s">
        <v>306</v>
      </c>
      <c r="D93" s="22" t="s">
        <v>1523</v>
      </c>
      <c r="E93" s="22">
        <v>8305</v>
      </c>
    </row>
    <row r="94" spans="1:5" x14ac:dyDescent="0.25">
      <c r="A94" s="22" t="s">
        <v>123</v>
      </c>
      <c r="B94" s="22" t="s">
        <v>303</v>
      </c>
      <c r="C94" s="22" t="s">
        <v>308</v>
      </c>
      <c r="D94" s="22" t="s">
        <v>1524</v>
      </c>
      <c r="E94" s="22">
        <v>4320</v>
      </c>
    </row>
    <row r="95" spans="1:5" x14ac:dyDescent="0.25">
      <c r="A95" s="22" t="s">
        <v>123</v>
      </c>
      <c r="B95" s="22" t="s">
        <v>303</v>
      </c>
      <c r="C95" s="22" t="s">
        <v>310</v>
      </c>
      <c r="D95" s="22" t="s">
        <v>1525</v>
      </c>
      <c r="E95" s="22">
        <v>848</v>
      </c>
    </row>
    <row r="96" spans="1:5" x14ac:dyDescent="0.25">
      <c r="A96" s="22" t="s">
        <v>123</v>
      </c>
      <c r="B96" s="22" t="s">
        <v>303</v>
      </c>
      <c r="C96" s="22" t="s">
        <v>312</v>
      </c>
      <c r="D96" s="22" t="s">
        <v>1526</v>
      </c>
      <c r="E96" s="22">
        <v>1216</v>
      </c>
    </row>
    <row r="97" spans="1:5" x14ac:dyDescent="0.25">
      <c r="A97" s="22" t="s">
        <v>123</v>
      </c>
      <c r="B97" s="22" t="s">
        <v>303</v>
      </c>
      <c r="C97" s="22" t="s">
        <v>314</v>
      </c>
      <c r="D97" s="22" t="s">
        <v>1527</v>
      </c>
      <c r="E97" s="22">
        <v>2271</v>
      </c>
    </row>
    <row r="98" spans="1:5" x14ac:dyDescent="0.25">
      <c r="A98" s="22" t="s">
        <v>123</v>
      </c>
      <c r="B98" s="22" t="s">
        <v>303</v>
      </c>
      <c r="C98" s="22" t="s">
        <v>316</v>
      </c>
      <c r="D98" s="22" t="s">
        <v>1528</v>
      </c>
      <c r="E98" s="22">
        <v>1042</v>
      </c>
    </row>
    <row r="99" spans="1:5" x14ac:dyDescent="0.25">
      <c r="A99" s="22" t="s">
        <v>123</v>
      </c>
      <c r="B99" s="22" t="s">
        <v>303</v>
      </c>
      <c r="C99" s="22" t="s">
        <v>318</v>
      </c>
      <c r="D99" s="22" t="s">
        <v>1529</v>
      </c>
      <c r="E99" s="22">
        <v>10470</v>
      </c>
    </row>
    <row r="100" spans="1:5" x14ac:dyDescent="0.25">
      <c r="A100" s="22" t="s">
        <v>123</v>
      </c>
      <c r="B100" s="22" t="s">
        <v>303</v>
      </c>
      <c r="C100" s="22" t="s">
        <v>320</v>
      </c>
      <c r="D100" s="22" t="s">
        <v>1530</v>
      </c>
      <c r="E100" s="22">
        <v>1461</v>
      </c>
    </row>
    <row r="101" spans="1:5" x14ac:dyDescent="0.25">
      <c r="A101" s="22" t="s">
        <v>123</v>
      </c>
      <c r="B101" s="22" t="s">
        <v>303</v>
      </c>
      <c r="C101" s="22" t="s">
        <v>322</v>
      </c>
      <c r="D101" s="22" t="s">
        <v>1531</v>
      </c>
      <c r="E101" s="22">
        <v>6404</v>
      </c>
    </row>
    <row r="102" spans="1:5" x14ac:dyDescent="0.25">
      <c r="A102" s="22" t="s">
        <v>123</v>
      </c>
      <c r="B102" s="22" t="s">
        <v>303</v>
      </c>
      <c r="C102" s="22" t="s">
        <v>324</v>
      </c>
      <c r="D102" s="22" t="s">
        <v>1532</v>
      </c>
      <c r="E102" s="22">
        <v>2036</v>
      </c>
    </row>
    <row r="103" spans="1:5" x14ac:dyDescent="0.25">
      <c r="A103" s="22" t="s">
        <v>123</v>
      </c>
      <c r="B103" s="22" t="s">
        <v>303</v>
      </c>
      <c r="C103" s="22" t="s">
        <v>326</v>
      </c>
      <c r="D103" s="22" t="s">
        <v>1533</v>
      </c>
      <c r="E103" s="22">
        <v>1280</v>
      </c>
    </row>
    <row r="104" spans="1:5" x14ac:dyDescent="0.25">
      <c r="A104" s="22" t="s">
        <v>123</v>
      </c>
      <c r="B104" s="22" t="s">
        <v>303</v>
      </c>
      <c r="C104" s="22" t="s">
        <v>328</v>
      </c>
      <c r="D104" s="22" t="s">
        <v>1534</v>
      </c>
      <c r="E104" s="22">
        <v>1329</v>
      </c>
    </row>
    <row r="105" spans="1:5" x14ac:dyDescent="0.25">
      <c r="A105" s="22" t="s">
        <v>123</v>
      </c>
      <c r="B105" s="22" t="s">
        <v>303</v>
      </c>
      <c r="C105" s="22" t="s">
        <v>330</v>
      </c>
      <c r="D105" s="22" t="s">
        <v>1535</v>
      </c>
      <c r="E105" s="22">
        <v>2183</v>
      </c>
    </row>
    <row r="106" spans="1:5" x14ac:dyDescent="0.25">
      <c r="A106" s="22" t="s">
        <v>123</v>
      </c>
      <c r="B106" s="22" t="s">
        <v>303</v>
      </c>
      <c r="C106" s="22" t="s">
        <v>332</v>
      </c>
      <c r="D106" s="22" t="s">
        <v>1536</v>
      </c>
      <c r="E106" s="22">
        <v>15990</v>
      </c>
    </row>
    <row r="107" spans="1:5" x14ac:dyDescent="0.25">
      <c r="A107" s="22" t="s">
        <v>123</v>
      </c>
      <c r="B107" s="22" t="s">
        <v>303</v>
      </c>
      <c r="C107" s="22" t="s">
        <v>334</v>
      </c>
      <c r="D107" s="22" t="s">
        <v>1537</v>
      </c>
      <c r="E107" s="22">
        <v>3724</v>
      </c>
    </row>
    <row r="108" spans="1:5" x14ac:dyDescent="0.25">
      <c r="A108" s="22" t="s">
        <v>123</v>
      </c>
      <c r="B108" s="22" t="s">
        <v>303</v>
      </c>
      <c r="C108" s="22" t="s">
        <v>336</v>
      </c>
      <c r="D108" s="22" t="s">
        <v>1538</v>
      </c>
      <c r="E108" s="22">
        <v>4898</v>
      </c>
    </row>
    <row r="109" spans="1:5" x14ac:dyDescent="0.25">
      <c r="A109" s="22" t="s">
        <v>123</v>
      </c>
      <c r="B109" s="22" t="s">
        <v>303</v>
      </c>
      <c r="C109" s="22" t="s">
        <v>338</v>
      </c>
      <c r="D109" s="22" t="s">
        <v>1539</v>
      </c>
      <c r="E109" s="22">
        <v>803</v>
      </c>
    </row>
    <row r="110" spans="1:5" x14ac:dyDescent="0.25">
      <c r="A110" s="22" t="s">
        <v>123</v>
      </c>
      <c r="B110" s="22" t="s">
        <v>303</v>
      </c>
      <c r="C110" s="22" t="s">
        <v>340</v>
      </c>
      <c r="D110" s="22" t="s">
        <v>1540</v>
      </c>
      <c r="E110" s="22">
        <v>3804</v>
      </c>
    </row>
    <row r="111" spans="1:5" x14ac:dyDescent="0.25">
      <c r="A111" s="22" t="s">
        <v>123</v>
      </c>
      <c r="B111" s="22" t="s">
        <v>303</v>
      </c>
      <c r="C111" s="22" t="s">
        <v>342</v>
      </c>
      <c r="D111" s="22" t="s">
        <v>1541</v>
      </c>
      <c r="E111" s="22">
        <v>8771</v>
      </c>
    </row>
    <row r="112" spans="1:5" x14ac:dyDescent="0.25">
      <c r="A112" s="22" t="s">
        <v>123</v>
      </c>
      <c r="B112" s="22" t="s">
        <v>303</v>
      </c>
      <c r="C112" s="22" t="s">
        <v>344</v>
      </c>
      <c r="D112" s="22" t="s">
        <v>1542</v>
      </c>
      <c r="E112" s="22">
        <v>2869</v>
      </c>
    </row>
    <row r="113" spans="1:5" x14ac:dyDescent="0.25">
      <c r="A113" s="22" t="s">
        <v>123</v>
      </c>
      <c r="B113" s="22" t="s">
        <v>303</v>
      </c>
      <c r="C113" s="22" t="s">
        <v>346</v>
      </c>
      <c r="D113" s="22" t="s">
        <v>1543</v>
      </c>
      <c r="E113" s="22">
        <v>32199</v>
      </c>
    </row>
    <row r="114" spans="1:5" x14ac:dyDescent="0.25">
      <c r="A114" s="22" t="s">
        <v>123</v>
      </c>
      <c r="B114" s="22" t="s">
        <v>303</v>
      </c>
      <c r="C114" s="22" t="s">
        <v>348</v>
      </c>
      <c r="D114" s="22" t="s">
        <v>1544</v>
      </c>
      <c r="E114" s="22">
        <v>868</v>
      </c>
    </row>
    <row r="115" spans="1:5" x14ac:dyDescent="0.25">
      <c r="A115" s="22" t="s">
        <v>123</v>
      </c>
      <c r="B115" s="22" t="s">
        <v>303</v>
      </c>
      <c r="C115" s="22" t="s">
        <v>350</v>
      </c>
      <c r="D115" s="22" t="s">
        <v>1545</v>
      </c>
      <c r="E115" s="22">
        <v>3599</v>
      </c>
    </row>
    <row r="116" spans="1:5" x14ac:dyDescent="0.25">
      <c r="A116" s="22" t="s">
        <v>123</v>
      </c>
      <c r="B116" s="22" t="s">
        <v>303</v>
      </c>
      <c r="C116" s="22" t="s">
        <v>352</v>
      </c>
      <c r="D116" s="22" t="s">
        <v>1546</v>
      </c>
      <c r="E116" s="22">
        <v>789</v>
      </c>
    </row>
    <row r="117" spans="1:5" x14ac:dyDescent="0.25">
      <c r="A117" s="22" t="s">
        <v>123</v>
      </c>
      <c r="B117" s="22" t="s">
        <v>303</v>
      </c>
      <c r="C117" s="22" t="s">
        <v>354</v>
      </c>
      <c r="D117" s="22" t="s">
        <v>1547</v>
      </c>
      <c r="E117" s="22">
        <v>6545</v>
      </c>
    </row>
    <row r="118" spans="1:5" x14ac:dyDescent="0.25">
      <c r="A118" s="22" t="s">
        <v>123</v>
      </c>
      <c r="B118" s="22" t="s">
        <v>303</v>
      </c>
      <c r="C118" s="22" t="s">
        <v>356</v>
      </c>
      <c r="D118" s="22" t="s">
        <v>1548</v>
      </c>
      <c r="E118" s="22">
        <v>5341</v>
      </c>
    </row>
    <row r="119" spans="1:5" x14ac:dyDescent="0.25">
      <c r="A119" s="22" t="s">
        <v>123</v>
      </c>
      <c r="B119" s="22" t="s">
        <v>303</v>
      </c>
      <c r="C119" s="22" t="s">
        <v>358</v>
      </c>
      <c r="D119" s="22" t="s">
        <v>1549</v>
      </c>
      <c r="E119" s="22">
        <v>5070</v>
      </c>
    </row>
    <row r="120" spans="1:5" x14ac:dyDescent="0.25">
      <c r="A120" s="22" t="s">
        <v>123</v>
      </c>
      <c r="B120" s="22" t="s">
        <v>303</v>
      </c>
      <c r="C120" s="22" t="s">
        <v>360</v>
      </c>
      <c r="D120" s="22" t="s">
        <v>1550</v>
      </c>
      <c r="E120" s="22">
        <v>7291</v>
      </c>
    </row>
    <row r="121" spans="1:5" x14ac:dyDescent="0.25">
      <c r="A121" s="22" t="s">
        <v>123</v>
      </c>
      <c r="B121" s="22" t="s">
        <v>303</v>
      </c>
      <c r="C121" s="22" t="s">
        <v>362</v>
      </c>
      <c r="D121" s="22" t="s">
        <v>1551</v>
      </c>
      <c r="E121" s="22">
        <v>7909</v>
      </c>
    </row>
    <row r="122" spans="1:5" x14ac:dyDescent="0.25">
      <c r="A122" s="22" t="s">
        <v>123</v>
      </c>
      <c r="B122" s="22" t="s">
        <v>303</v>
      </c>
      <c r="C122" s="22" t="s">
        <v>364</v>
      </c>
      <c r="D122" s="22" t="s">
        <v>1552</v>
      </c>
      <c r="E122" s="22">
        <v>1014</v>
      </c>
    </row>
    <row r="123" spans="1:5" x14ac:dyDescent="0.25">
      <c r="A123" s="22" t="s">
        <v>123</v>
      </c>
      <c r="B123" s="22" t="s">
        <v>303</v>
      </c>
      <c r="C123" s="22" t="s">
        <v>366</v>
      </c>
      <c r="D123" s="22" t="s">
        <v>1553</v>
      </c>
      <c r="E123" s="22">
        <v>8374</v>
      </c>
    </row>
    <row r="124" spans="1:5" x14ac:dyDescent="0.25">
      <c r="A124" s="22" t="s">
        <v>123</v>
      </c>
      <c r="B124" s="22" t="s">
        <v>303</v>
      </c>
      <c r="C124" s="22" t="s">
        <v>368</v>
      </c>
      <c r="D124" s="22" t="s">
        <v>1554</v>
      </c>
      <c r="E124" s="22">
        <v>1399</v>
      </c>
    </row>
    <row r="125" spans="1:5" x14ac:dyDescent="0.25">
      <c r="A125" s="22" t="s">
        <v>123</v>
      </c>
      <c r="B125" s="22" t="s">
        <v>303</v>
      </c>
      <c r="C125" s="22" t="s">
        <v>370</v>
      </c>
      <c r="D125" s="22" t="s">
        <v>1555</v>
      </c>
      <c r="E125" s="22">
        <v>2817</v>
      </c>
    </row>
    <row r="126" spans="1:5" x14ac:dyDescent="0.25">
      <c r="A126" s="22" t="s">
        <v>123</v>
      </c>
      <c r="B126" s="22" t="s">
        <v>303</v>
      </c>
      <c r="C126" s="22" t="s">
        <v>372</v>
      </c>
      <c r="D126" s="22" t="s">
        <v>1556</v>
      </c>
      <c r="E126" s="22">
        <v>1001</v>
      </c>
    </row>
    <row r="127" spans="1:5" x14ac:dyDescent="0.25">
      <c r="A127" s="22" t="s">
        <v>123</v>
      </c>
      <c r="B127" s="22" t="s">
        <v>303</v>
      </c>
      <c r="C127" s="22" t="s">
        <v>374</v>
      </c>
      <c r="D127" s="22" t="s">
        <v>1557</v>
      </c>
      <c r="E127" s="22">
        <v>3297</v>
      </c>
    </row>
    <row r="128" spans="1:5" x14ac:dyDescent="0.25">
      <c r="A128" s="22" t="s">
        <v>123</v>
      </c>
      <c r="B128" s="22" t="s">
        <v>303</v>
      </c>
      <c r="C128" s="22" t="s">
        <v>376</v>
      </c>
      <c r="D128" s="22" t="s">
        <v>1558</v>
      </c>
      <c r="E128" s="22">
        <v>2192</v>
      </c>
    </row>
    <row r="129" spans="1:5" x14ac:dyDescent="0.25">
      <c r="A129" s="22" t="s">
        <v>123</v>
      </c>
      <c r="B129" s="22" t="s">
        <v>303</v>
      </c>
      <c r="C129" s="22" t="s">
        <v>378</v>
      </c>
      <c r="D129" s="22" t="s">
        <v>1559</v>
      </c>
      <c r="E129" s="22">
        <v>3218</v>
      </c>
    </row>
    <row r="130" spans="1:5" x14ac:dyDescent="0.25">
      <c r="A130" s="22" t="s">
        <v>123</v>
      </c>
      <c r="B130" s="22" t="s">
        <v>303</v>
      </c>
      <c r="C130" s="22" t="s">
        <v>380</v>
      </c>
      <c r="D130" s="22" t="s">
        <v>1560</v>
      </c>
      <c r="E130" s="22">
        <v>2601</v>
      </c>
    </row>
    <row r="131" spans="1:5" x14ac:dyDescent="0.25">
      <c r="A131" s="22" t="s">
        <v>123</v>
      </c>
      <c r="B131" s="22" t="s">
        <v>303</v>
      </c>
      <c r="C131" s="22" t="s">
        <v>382</v>
      </c>
      <c r="D131" s="22" t="s">
        <v>1561</v>
      </c>
      <c r="E131" s="22">
        <v>2394</v>
      </c>
    </row>
    <row r="132" spans="1:5" x14ac:dyDescent="0.25">
      <c r="A132" s="22" t="s">
        <v>123</v>
      </c>
      <c r="B132" s="22" t="s">
        <v>303</v>
      </c>
      <c r="C132" s="22" t="s">
        <v>384</v>
      </c>
      <c r="D132" s="22" t="s">
        <v>1562</v>
      </c>
      <c r="E132" s="22">
        <v>548</v>
      </c>
    </row>
    <row r="133" spans="1:5" x14ac:dyDescent="0.25">
      <c r="A133" s="22" t="s">
        <v>123</v>
      </c>
      <c r="B133" s="22" t="s">
        <v>303</v>
      </c>
      <c r="C133" s="22" t="s">
        <v>1104</v>
      </c>
      <c r="D133" s="22" t="s">
        <v>1563</v>
      </c>
      <c r="E133" s="22">
        <v>3922</v>
      </c>
    </row>
    <row r="134" spans="1:5" x14ac:dyDescent="0.25">
      <c r="A134" s="22" t="s">
        <v>123</v>
      </c>
      <c r="B134" s="22" t="s">
        <v>303</v>
      </c>
      <c r="C134" s="22" t="s">
        <v>386</v>
      </c>
      <c r="D134" s="22" t="s">
        <v>1564</v>
      </c>
      <c r="E134" s="22">
        <v>2380</v>
      </c>
    </row>
    <row r="135" spans="1:5" x14ac:dyDescent="0.25">
      <c r="A135" s="22" t="s">
        <v>123</v>
      </c>
      <c r="B135" s="22" t="s">
        <v>303</v>
      </c>
      <c r="C135" s="22" t="s">
        <v>388</v>
      </c>
      <c r="D135" s="22" t="s">
        <v>1565</v>
      </c>
      <c r="E135" s="22">
        <v>14324</v>
      </c>
    </row>
    <row r="136" spans="1:5" x14ac:dyDescent="0.25">
      <c r="A136" s="22" t="s">
        <v>123</v>
      </c>
      <c r="B136" s="22" t="s">
        <v>303</v>
      </c>
      <c r="C136" s="22" t="s">
        <v>390</v>
      </c>
      <c r="D136" s="22" t="s">
        <v>1566</v>
      </c>
      <c r="E136" s="22">
        <v>9817</v>
      </c>
    </row>
    <row r="137" spans="1:5" x14ac:dyDescent="0.25">
      <c r="A137" s="22" t="s">
        <v>123</v>
      </c>
      <c r="B137" s="22" t="s">
        <v>303</v>
      </c>
      <c r="C137" s="22" t="s">
        <v>392</v>
      </c>
      <c r="D137" s="22" t="s">
        <v>1567</v>
      </c>
      <c r="E137" s="22">
        <v>7985</v>
      </c>
    </row>
    <row r="138" spans="1:5" x14ac:dyDescent="0.25">
      <c r="A138" s="22" t="s">
        <v>123</v>
      </c>
      <c r="B138" s="22" t="s">
        <v>303</v>
      </c>
      <c r="C138" s="22" t="s">
        <v>1106</v>
      </c>
      <c r="D138" s="22" t="s">
        <v>1568</v>
      </c>
      <c r="E138" s="22">
        <v>1179</v>
      </c>
    </row>
    <row r="139" spans="1:5" x14ac:dyDescent="0.25">
      <c r="A139" s="22" t="s">
        <v>123</v>
      </c>
      <c r="B139" s="22" t="s">
        <v>303</v>
      </c>
      <c r="C139" s="22" t="s">
        <v>394</v>
      </c>
      <c r="D139" s="22" t="s">
        <v>1569</v>
      </c>
      <c r="E139" s="22">
        <v>918</v>
      </c>
    </row>
    <row r="140" spans="1:5" x14ac:dyDescent="0.25">
      <c r="A140" s="22" t="s">
        <v>123</v>
      </c>
      <c r="B140" s="22" t="s">
        <v>303</v>
      </c>
      <c r="C140" s="22" t="s">
        <v>396</v>
      </c>
      <c r="D140" s="22" t="s">
        <v>1570</v>
      </c>
      <c r="E140" s="22">
        <v>1744</v>
      </c>
    </row>
    <row r="141" spans="1:5" x14ac:dyDescent="0.25">
      <c r="A141" s="22" t="s">
        <v>123</v>
      </c>
      <c r="B141" s="22" t="s">
        <v>303</v>
      </c>
      <c r="C141" s="22" t="s">
        <v>398</v>
      </c>
      <c r="D141" s="22" t="s">
        <v>1571</v>
      </c>
      <c r="E141" s="22">
        <v>1232</v>
      </c>
    </row>
    <row r="142" spans="1:5" x14ac:dyDescent="0.25">
      <c r="A142" s="22" t="s">
        <v>123</v>
      </c>
      <c r="B142" s="22" t="s">
        <v>303</v>
      </c>
      <c r="C142" s="22" t="s">
        <v>400</v>
      </c>
      <c r="D142" s="22" t="s">
        <v>1572</v>
      </c>
      <c r="E142" s="22">
        <v>2481</v>
      </c>
    </row>
    <row r="143" spans="1:5" x14ac:dyDescent="0.25">
      <c r="A143" s="22" t="s">
        <v>123</v>
      </c>
      <c r="B143" s="22" t="s">
        <v>303</v>
      </c>
      <c r="C143" s="22" t="s">
        <v>402</v>
      </c>
      <c r="D143" s="22" t="s">
        <v>1573</v>
      </c>
      <c r="E143" s="22">
        <v>1126</v>
      </c>
    </row>
    <row r="144" spans="1:5" x14ac:dyDescent="0.25">
      <c r="A144" s="22" t="s">
        <v>123</v>
      </c>
      <c r="B144" s="22" t="s">
        <v>303</v>
      </c>
      <c r="C144" s="22" t="s">
        <v>404</v>
      </c>
      <c r="D144" s="22" t="s">
        <v>1574</v>
      </c>
      <c r="E144" s="22">
        <v>1343</v>
      </c>
    </row>
    <row r="145" spans="1:5" x14ac:dyDescent="0.25">
      <c r="A145" s="22" t="s">
        <v>123</v>
      </c>
      <c r="B145" s="22" t="s">
        <v>303</v>
      </c>
      <c r="C145" s="22" t="s">
        <v>406</v>
      </c>
      <c r="D145" s="22" t="s">
        <v>1575</v>
      </c>
      <c r="E145" s="22">
        <v>695</v>
      </c>
    </row>
    <row r="146" spans="1:5" x14ac:dyDescent="0.25">
      <c r="A146" s="22" t="s">
        <v>123</v>
      </c>
      <c r="B146" s="22" t="s">
        <v>303</v>
      </c>
      <c r="C146" s="22" t="s">
        <v>408</v>
      </c>
      <c r="D146" s="22" t="s">
        <v>1576</v>
      </c>
      <c r="E146" s="22">
        <v>824</v>
      </c>
    </row>
    <row r="147" spans="1:5" x14ac:dyDescent="0.25">
      <c r="A147" s="22" t="s">
        <v>123</v>
      </c>
      <c r="B147" s="22" t="s">
        <v>303</v>
      </c>
      <c r="C147" s="22" t="s">
        <v>410</v>
      </c>
      <c r="D147" s="22" t="s">
        <v>1577</v>
      </c>
      <c r="E147" s="22">
        <v>1890</v>
      </c>
    </row>
    <row r="148" spans="1:5" x14ac:dyDescent="0.25">
      <c r="A148" s="22" t="s">
        <v>123</v>
      </c>
      <c r="B148" s="22" t="s">
        <v>303</v>
      </c>
      <c r="C148" s="22" t="s">
        <v>412</v>
      </c>
      <c r="D148" s="22" t="s">
        <v>1578</v>
      </c>
      <c r="E148" s="22">
        <v>10385</v>
      </c>
    </row>
    <row r="149" spans="1:5" x14ac:dyDescent="0.25">
      <c r="A149" s="22" t="s">
        <v>123</v>
      </c>
      <c r="B149" s="22" t="s">
        <v>303</v>
      </c>
      <c r="C149" s="22" t="s">
        <v>414</v>
      </c>
      <c r="D149" s="22" t="s">
        <v>1579</v>
      </c>
      <c r="E149" s="22">
        <v>792</v>
      </c>
    </row>
    <row r="150" spans="1:5" x14ac:dyDescent="0.25">
      <c r="A150" s="22" t="s">
        <v>123</v>
      </c>
      <c r="B150" s="22" t="s">
        <v>303</v>
      </c>
      <c r="C150" s="22" t="s">
        <v>416</v>
      </c>
      <c r="D150" s="22" t="s">
        <v>1580</v>
      </c>
      <c r="E150" s="22">
        <v>2167</v>
      </c>
    </row>
    <row r="151" spans="1:5" x14ac:dyDescent="0.25">
      <c r="A151" s="22" t="s">
        <v>123</v>
      </c>
      <c r="B151" s="22" t="s">
        <v>303</v>
      </c>
      <c r="C151" s="22" t="s">
        <v>418</v>
      </c>
      <c r="D151" s="22" t="s">
        <v>1581</v>
      </c>
      <c r="E151" s="22">
        <v>1438</v>
      </c>
    </row>
    <row r="152" spans="1:5" x14ac:dyDescent="0.25">
      <c r="A152" s="22" t="s">
        <v>123</v>
      </c>
      <c r="B152" s="22" t="s">
        <v>303</v>
      </c>
      <c r="C152" s="22" t="s">
        <v>420</v>
      </c>
      <c r="D152" s="22" t="s">
        <v>1582</v>
      </c>
      <c r="E152" s="22">
        <v>30405</v>
      </c>
    </row>
    <row r="153" spans="1:5" x14ac:dyDescent="0.25">
      <c r="A153" s="22" t="s">
        <v>123</v>
      </c>
      <c r="B153" s="22" t="s">
        <v>303</v>
      </c>
      <c r="C153" s="22" t="s">
        <v>422</v>
      </c>
      <c r="D153" s="22" t="s">
        <v>1583</v>
      </c>
      <c r="E153" s="22">
        <v>9209</v>
      </c>
    </row>
    <row r="154" spans="1:5" x14ac:dyDescent="0.25">
      <c r="A154" s="22" t="s">
        <v>123</v>
      </c>
      <c r="B154" s="22" t="s">
        <v>303</v>
      </c>
      <c r="C154" s="22" t="s">
        <v>424</v>
      </c>
      <c r="D154" s="22" t="s">
        <v>1584</v>
      </c>
      <c r="E154" s="22">
        <v>966</v>
      </c>
    </row>
    <row r="155" spans="1:5" x14ac:dyDescent="0.25">
      <c r="A155" s="22" t="s">
        <v>123</v>
      </c>
      <c r="B155" s="22" t="s">
        <v>303</v>
      </c>
      <c r="C155" s="22" t="s">
        <v>426</v>
      </c>
      <c r="D155" s="22" t="s">
        <v>1585</v>
      </c>
      <c r="E155" s="22">
        <v>917</v>
      </c>
    </row>
    <row r="156" spans="1:5" x14ac:dyDescent="0.25">
      <c r="A156" s="22" t="s">
        <v>123</v>
      </c>
      <c r="B156" s="22" t="s">
        <v>303</v>
      </c>
      <c r="C156" s="22" t="s">
        <v>428</v>
      </c>
      <c r="D156" s="22" t="s">
        <v>1586</v>
      </c>
      <c r="E156" s="22">
        <v>6619</v>
      </c>
    </row>
    <row r="157" spans="1:5" x14ac:dyDescent="0.25">
      <c r="A157" s="22" t="s">
        <v>123</v>
      </c>
      <c r="B157" s="22" t="s">
        <v>303</v>
      </c>
      <c r="C157" s="22" t="s">
        <v>430</v>
      </c>
      <c r="D157" s="22" t="s">
        <v>1587</v>
      </c>
      <c r="E157" s="22">
        <v>3484</v>
      </c>
    </row>
    <row r="158" spans="1:5" x14ac:dyDescent="0.25">
      <c r="A158" s="22" t="s">
        <v>123</v>
      </c>
      <c r="B158" s="22" t="s">
        <v>303</v>
      </c>
      <c r="C158" s="22" t="s">
        <v>432</v>
      </c>
      <c r="D158" s="22" t="s">
        <v>1588</v>
      </c>
      <c r="E158" s="22">
        <v>1930</v>
      </c>
    </row>
    <row r="159" spans="1:5" x14ac:dyDescent="0.25">
      <c r="A159" s="22" t="s">
        <v>123</v>
      </c>
      <c r="B159" s="22" t="s">
        <v>303</v>
      </c>
      <c r="C159" s="22" t="s">
        <v>434</v>
      </c>
      <c r="D159" s="22" t="s">
        <v>1589</v>
      </c>
      <c r="E159" s="22">
        <v>3622</v>
      </c>
    </row>
    <row r="160" spans="1:5" x14ac:dyDescent="0.25">
      <c r="A160" s="22" t="s">
        <v>123</v>
      </c>
      <c r="B160" s="22" t="s">
        <v>303</v>
      </c>
      <c r="C160" s="22" t="s">
        <v>436</v>
      </c>
      <c r="D160" s="22" t="s">
        <v>1590</v>
      </c>
      <c r="E160" s="22">
        <v>7331</v>
      </c>
    </row>
    <row r="161" spans="1:5" x14ac:dyDescent="0.25">
      <c r="A161" s="22" t="s">
        <v>123</v>
      </c>
      <c r="B161" s="22" t="s">
        <v>303</v>
      </c>
      <c r="C161" s="22" t="s">
        <v>438</v>
      </c>
      <c r="D161" s="22" t="s">
        <v>1591</v>
      </c>
      <c r="E161" s="22">
        <v>1900</v>
      </c>
    </row>
    <row r="162" spans="1:5" x14ac:dyDescent="0.25">
      <c r="A162" s="22" t="s">
        <v>123</v>
      </c>
      <c r="B162" s="22" t="s">
        <v>303</v>
      </c>
      <c r="C162" s="22" t="s">
        <v>440</v>
      </c>
      <c r="D162" s="22" t="s">
        <v>1592</v>
      </c>
      <c r="E162" s="22">
        <v>495</v>
      </c>
    </row>
    <row r="163" spans="1:5" x14ac:dyDescent="0.25">
      <c r="A163" s="22" t="s">
        <v>123</v>
      </c>
      <c r="B163" s="22" t="s">
        <v>303</v>
      </c>
      <c r="C163" s="22" t="s">
        <v>442</v>
      </c>
      <c r="D163" s="22" t="s">
        <v>1593</v>
      </c>
      <c r="E163" s="22">
        <v>4199</v>
      </c>
    </row>
    <row r="164" spans="1:5" x14ac:dyDescent="0.25">
      <c r="A164" s="22" t="s">
        <v>123</v>
      </c>
      <c r="B164" s="22" t="s">
        <v>303</v>
      </c>
      <c r="C164" s="22" t="s">
        <v>444</v>
      </c>
      <c r="D164" s="22" t="s">
        <v>1594</v>
      </c>
      <c r="E164" s="22">
        <v>5581</v>
      </c>
    </row>
    <row r="165" spans="1:5" x14ac:dyDescent="0.25">
      <c r="A165" s="22" t="s">
        <v>123</v>
      </c>
      <c r="B165" s="22" t="s">
        <v>303</v>
      </c>
      <c r="C165" s="22" t="s">
        <v>446</v>
      </c>
      <c r="D165" s="22" t="s">
        <v>1595</v>
      </c>
      <c r="E165" s="22">
        <v>2115</v>
      </c>
    </row>
    <row r="166" spans="1:5" x14ac:dyDescent="0.25">
      <c r="A166" s="22" t="s">
        <v>123</v>
      </c>
      <c r="B166" s="22" t="s">
        <v>303</v>
      </c>
      <c r="C166" s="22" t="s">
        <v>448</v>
      </c>
      <c r="D166" s="22" t="s">
        <v>1596</v>
      </c>
      <c r="E166" s="22">
        <v>2470</v>
      </c>
    </row>
    <row r="167" spans="1:5" x14ac:dyDescent="0.25">
      <c r="A167" s="22" t="s">
        <v>123</v>
      </c>
      <c r="B167" s="22" t="s">
        <v>303</v>
      </c>
      <c r="C167" s="22" t="s">
        <v>450</v>
      </c>
      <c r="D167" s="22" t="s">
        <v>1597</v>
      </c>
      <c r="E167" s="22">
        <v>6765</v>
      </c>
    </row>
    <row r="168" spans="1:5" x14ac:dyDescent="0.25">
      <c r="A168" s="22" t="s">
        <v>123</v>
      </c>
      <c r="B168" s="22" t="s">
        <v>303</v>
      </c>
      <c r="C168" s="22" t="s">
        <v>452</v>
      </c>
      <c r="D168" s="22" t="s">
        <v>1598</v>
      </c>
      <c r="E168" s="22">
        <v>761</v>
      </c>
    </row>
    <row r="169" spans="1:5" x14ac:dyDescent="0.25">
      <c r="A169" s="22" t="s">
        <v>123</v>
      </c>
      <c r="B169" s="22" t="s">
        <v>303</v>
      </c>
      <c r="C169" s="22" t="s">
        <v>454</v>
      </c>
      <c r="D169" s="22" t="s">
        <v>1599</v>
      </c>
      <c r="E169" s="22">
        <v>2427</v>
      </c>
    </row>
    <row r="170" spans="1:5" x14ac:dyDescent="0.25">
      <c r="A170" s="22" t="s">
        <v>123</v>
      </c>
      <c r="B170" s="22" t="s">
        <v>303</v>
      </c>
      <c r="C170" s="22" t="s">
        <v>456</v>
      </c>
      <c r="D170" s="22" t="s">
        <v>1600</v>
      </c>
      <c r="E170" s="22">
        <v>6836</v>
      </c>
    </row>
    <row r="171" spans="1:5" x14ac:dyDescent="0.25">
      <c r="A171" s="22" t="s">
        <v>123</v>
      </c>
      <c r="B171" s="22" t="s">
        <v>303</v>
      </c>
      <c r="C171" s="22" t="s">
        <v>458</v>
      </c>
      <c r="D171" s="22" t="s">
        <v>1601</v>
      </c>
      <c r="E171" s="22">
        <v>1031</v>
      </c>
    </row>
    <row r="172" spans="1:5" x14ac:dyDescent="0.25">
      <c r="A172" s="22" t="s">
        <v>123</v>
      </c>
      <c r="B172" s="22" t="s">
        <v>303</v>
      </c>
      <c r="C172" s="22" t="s">
        <v>460</v>
      </c>
      <c r="D172" s="22" t="s">
        <v>1602</v>
      </c>
      <c r="E172" s="22">
        <v>992</v>
      </c>
    </row>
    <row r="173" spans="1:5" x14ac:dyDescent="0.25">
      <c r="A173" s="22" t="s">
        <v>123</v>
      </c>
      <c r="B173" s="22" t="s">
        <v>303</v>
      </c>
      <c r="C173" s="22" t="s">
        <v>462</v>
      </c>
      <c r="D173" s="22" t="s">
        <v>1603</v>
      </c>
      <c r="E173" s="22">
        <v>5863</v>
      </c>
    </row>
    <row r="174" spans="1:5" x14ac:dyDescent="0.25">
      <c r="A174" s="22" t="s">
        <v>123</v>
      </c>
      <c r="B174" s="22" t="s">
        <v>303</v>
      </c>
      <c r="C174" s="22" t="s">
        <v>464</v>
      </c>
      <c r="D174" s="22" t="s">
        <v>1604</v>
      </c>
      <c r="E174" s="22">
        <v>544</v>
      </c>
    </row>
    <row r="175" spans="1:5" x14ac:dyDescent="0.25">
      <c r="A175" s="22" t="s">
        <v>123</v>
      </c>
      <c r="B175" s="22" t="s">
        <v>303</v>
      </c>
      <c r="C175" s="22" t="s">
        <v>466</v>
      </c>
      <c r="D175" s="22" t="s">
        <v>1605</v>
      </c>
      <c r="E175" s="22">
        <v>5695</v>
      </c>
    </row>
    <row r="176" spans="1:5" x14ac:dyDescent="0.25">
      <c r="A176" s="22" t="s">
        <v>123</v>
      </c>
      <c r="B176" s="22" t="s">
        <v>303</v>
      </c>
      <c r="C176" s="22" t="s">
        <v>468</v>
      </c>
      <c r="D176" s="22" t="s">
        <v>1606</v>
      </c>
      <c r="E176" s="22">
        <v>17993</v>
      </c>
    </row>
    <row r="177" spans="1:5" x14ac:dyDescent="0.25">
      <c r="A177" s="22" t="s">
        <v>123</v>
      </c>
      <c r="B177" s="22" t="s">
        <v>303</v>
      </c>
      <c r="C177" s="22" t="s">
        <v>470</v>
      </c>
      <c r="D177" s="22" t="s">
        <v>1607</v>
      </c>
      <c r="E177" s="22">
        <v>14339</v>
      </c>
    </row>
    <row r="178" spans="1:5" x14ac:dyDescent="0.25">
      <c r="A178" s="22" t="s">
        <v>123</v>
      </c>
      <c r="B178" s="22" t="s">
        <v>303</v>
      </c>
      <c r="C178" s="22" t="s">
        <v>472</v>
      </c>
      <c r="D178" s="22" t="s">
        <v>1608</v>
      </c>
      <c r="E178" s="22">
        <v>2672</v>
      </c>
    </row>
    <row r="179" spans="1:5" x14ac:dyDescent="0.25">
      <c r="A179" s="22" t="s">
        <v>123</v>
      </c>
      <c r="B179" s="22" t="s">
        <v>303</v>
      </c>
      <c r="C179" s="22" t="s">
        <v>474</v>
      </c>
      <c r="D179" s="22" t="s">
        <v>1609</v>
      </c>
      <c r="E179" s="22">
        <v>1201</v>
      </c>
    </row>
    <row r="180" spans="1:5" x14ac:dyDescent="0.25">
      <c r="A180" s="22" t="s">
        <v>123</v>
      </c>
      <c r="B180" s="22" t="s">
        <v>303</v>
      </c>
      <c r="C180" s="22" t="s">
        <v>476</v>
      </c>
      <c r="D180" s="22" t="s">
        <v>1610</v>
      </c>
      <c r="E180" s="22">
        <v>15995</v>
      </c>
    </row>
    <row r="181" spans="1:5" x14ac:dyDescent="0.25">
      <c r="A181" s="22" t="s">
        <v>123</v>
      </c>
      <c r="B181" s="22" t="s">
        <v>303</v>
      </c>
      <c r="C181" s="22" t="s">
        <v>478</v>
      </c>
      <c r="D181" s="22" t="s">
        <v>1611</v>
      </c>
      <c r="E181" s="22">
        <v>8862</v>
      </c>
    </row>
    <row r="182" spans="1:5" x14ac:dyDescent="0.25">
      <c r="A182" s="22" t="s">
        <v>123</v>
      </c>
      <c r="B182" s="22" t="s">
        <v>303</v>
      </c>
      <c r="C182" s="22" t="s">
        <v>480</v>
      </c>
      <c r="D182" s="22" t="s">
        <v>1612</v>
      </c>
      <c r="E182" s="22">
        <v>967</v>
      </c>
    </row>
    <row r="183" spans="1:5" x14ac:dyDescent="0.25">
      <c r="A183" s="22" t="s">
        <v>123</v>
      </c>
      <c r="B183" s="22" t="s">
        <v>303</v>
      </c>
      <c r="C183" s="22" t="s">
        <v>482</v>
      </c>
      <c r="D183" s="22" t="s">
        <v>1613</v>
      </c>
      <c r="E183" s="22">
        <v>3171</v>
      </c>
    </row>
    <row r="184" spans="1:5" x14ac:dyDescent="0.25">
      <c r="A184" s="22" t="s">
        <v>123</v>
      </c>
      <c r="B184" s="22" t="s">
        <v>303</v>
      </c>
      <c r="C184" s="22" t="s">
        <v>484</v>
      </c>
      <c r="D184" s="22" t="s">
        <v>1614</v>
      </c>
      <c r="E184" s="22">
        <v>2045</v>
      </c>
    </row>
    <row r="185" spans="1:5" x14ac:dyDescent="0.25">
      <c r="A185" s="22" t="s">
        <v>123</v>
      </c>
      <c r="B185" s="22" t="s">
        <v>303</v>
      </c>
      <c r="C185" s="22" t="s">
        <v>486</v>
      </c>
      <c r="D185" s="22" t="s">
        <v>1615</v>
      </c>
      <c r="E185" s="22">
        <v>998</v>
      </c>
    </row>
    <row r="186" spans="1:5" x14ac:dyDescent="0.25">
      <c r="A186" s="22" t="s">
        <v>123</v>
      </c>
      <c r="B186" s="22" t="s">
        <v>303</v>
      </c>
      <c r="C186" s="22" t="s">
        <v>488</v>
      </c>
      <c r="D186" s="22" t="s">
        <v>1616</v>
      </c>
      <c r="E186" s="22">
        <v>1416</v>
      </c>
    </row>
    <row r="187" spans="1:5" x14ac:dyDescent="0.25">
      <c r="A187" s="22" t="s">
        <v>123</v>
      </c>
      <c r="B187" s="22" t="s">
        <v>303</v>
      </c>
      <c r="C187" s="22" t="s">
        <v>490</v>
      </c>
      <c r="D187" s="22" t="s">
        <v>1617</v>
      </c>
      <c r="E187" s="22">
        <v>1673</v>
      </c>
    </row>
    <row r="188" spans="1:5" x14ac:dyDescent="0.25">
      <c r="A188" s="22" t="s">
        <v>123</v>
      </c>
      <c r="B188" s="22" t="s">
        <v>303</v>
      </c>
      <c r="C188" s="22" t="s">
        <v>492</v>
      </c>
      <c r="D188" s="22" t="s">
        <v>1618</v>
      </c>
      <c r="E188" s="22">
        <v>1286</v>
      </c>
    </row>
    <row r="189" spans="1:5" x14ac:dyDescent="0.25">
      <c r="A189" s="22" t="s">
        <v>123</v>
      </c>
      <c r="B189" s="22" t="s">
        <v>303</v>
      </c>
      <c r="C189" s="22" t="s">
        <v>494</v>
      </c>
      <c r="D189" s="22" t="s">
        <v>1619</v>
      </c>
      <c r="E189" s="22">
        <v>5689</v>
      </c>
    </row>
    <row r="190" spans="1:5" x14ac:dyDescent="0.25">
      <c r="A190" s="22" t="s">
        <v>123</v>
      </c>
      <c r="B190" s="22" t="s">
        <v>303</v>
      </c>
      <c r="C190" s="22" t="s">
        <v>496</v>
      </c>
      <c r="D190" s="22" t="s">
        <v>1620</v>
      </c>
      <c r="E190" s="22">
        <v>3948</v>
      </c>
    </row>
    <row r="191" spans="1:5" x14ac:dyDescent="0.25">
      <c r="A191" s="22" t="s">
        <v>123</v>
      </c>
      <c r="B191" s="22" t="s">
        <v>303</v>
      </c>
      <c r="C191" s="22" t="s">
        <v>498</v>
      </c>
      <c r="D191" s="22" t="s">
        <v>1621</v>
      </c>
      <c r="E191" s="22">
        <v>986</v>
      </c>
    </row>
    <row r="192" spans="1:5" x14ac:dyDescent="0.25">
      <c r="A192" s="22" t="s">
        <v>123</v>
      </c>
      <c r="B192" s="22" t="s">
        <v>303</v>
      </c>
      <c r="C192" s="22" t="s">
        <v>500</v>
      </c>
      <c r="D192" s="22" t="s">
        <v>1622</v>
      </c>
      <c r="E192" s="22">
        <v>1769</v>
      </c>
    </row>
    <row r="193" spans="1:5" x14ac:dyDescent="0.25">
      <c r="A193" s="22" t="s">
        <v>123</v>
      </c>
      <c r="B193" s="22" t="s">
        <v>303</v>
      </c>
      <c r="C193" s="22" t="s">
        <v>502</v>
      </c>
      <c r="D193" s="22" t="s">
        <v>1623</v>
      </c>
      <c r="E193" s="22">
        <v>6606</v>
      </c>
    </row>
    <row r="194" spans="1:5" x14ac:dyDescent="0.25">
      <c r="A194" s="22" t="s">
        <v>123</v>
      </c>
      <c r="B194" s="22" t="s">
        <v>303</v>
      </c>
      <c r="C194" s="22" t="s">
        <v>504</v>
      </c>
      <c r="D194" s="22" t="s">
        <v>1624</v>
      </c>
      <c r="E194" s="22">
        <v>1432</v>
      </c>
    </row>
    <row r="195" spans="1:5" x14ac:dyDescent="0.25">
      <c r="A195" s="22" t="s">
        <v>123</v>
      </c>
      <c r="B195" s="22" t="s">
        <v>303</v>
      </c>
      <c r="C195" s="22" t="s">
        <v>506</v>
      </c>
      <c r="D195" s="22" t="s">
        <v>1625</v>
      </c>
      <c r="E195" s="22">
        <v>4921</v>
      </c>
    </row>
    <row r="196" spans="1:5" x14ac:dyDescent="0.25">
      <c r="A196" s="22" t="s">
        <v>123</v>
      </c>
      <c r="B196" s="22" t="s">
        <v>303</v>
      </c>
      <c r="C196" s="22" t="s">
        <v>508</v>
      </c>
      <c r="D196" s="22" t="s">
        <v>1626</v>
      </c>
      <c r="E196" s="22">
        <v>9927</v>
      </c>
    </row>
    <row r="197" spans="1:5" x14ac:dyDescent="0.25">
      <c r="A197" s="22" t="s">
        <v>123</v>
      </c>
      <c r="B197" s="22" t="s">
        <v>510</v>
      </c>
      <c r="C197" s="22" t="s">
        <v>511</v>
      </c>
      <c r="D197" s="22" t="s">
        <v>1627</v>
      </c>
      <c r="E197" s="22">
        <v>606</v>
      </c>
    </row>
    <row r="198" spans="1:5" x14ac:dyDescent="0.25">
      <c r="A198" s="22" t="s">
        <v>123</v>
      </c>
      <c r="B198" s="22" t="s">
        <v>510</v>
      </c>
      <c r="C198" s="22" t="s">
        <v>513</v>
      </c>
      <c r="D198" s="22" t="s">
        <v>1628</v>
      </c>
      <c r="E198" s="22">
        <v>864</v>
      </c>
    </row>
    <row r="199" spans="1:5" x14ac:dyDescent="0.25">
      <c r="A199" s="22" t="s">
        <v>123</v>
      </c>
      <c r="B199" s="22" t="s">
        <v>510</v>
      </c>
      <c r="C199" s="22" t="s">
        <v>515</v>
      </c>
      <c r="D199" s="22" t="s">
        <v>1629</v>
      </c>
      <c r="E199" s="22">
        <v>774</v>
      </c>
    </row>
    <row r="200" spans="1:5" x14ac:dyDescent="0.25">
      <c r="A200" s="22" t="s">
        <v>123</v>
      </c>
      <c r="B200" s="22" t="s">
        <v>510</v>
      </c>
      <c r="C200" s="22" t="s">
        <v>517</v>
      </c>
      <c r="D200" s="22" t="s">
        <v>1630</v>
      </c>
      <c r="E200" s="22">
        <v>166</v>
      </c>
    </row>
    <row r="201" spans="1:5" x14ac:dyDescent="0.25">
      <c r="A201" s="22" t="s">
        <v>123</v>
      </c>
      <c r="B201" s="22" t="s">
        <v>510</v>
      </c>
      <c r="C201" s="22" t="s">
        <v>519</v>
      </c>
      <c r="D201" s="22" t="s">
        <v>1631</v>
      </c>
      <c r="E201" s="22">
        <v>219</v>
      </c>
    </row>
    <row r="202" spans="1:5" x14ac:dyDescent="0.25">
      <c r="A202" s="22" t="s">
        <v>123</v>
      </c>
      <c r="B202" s="22" t="s">
        <v>510</v>
      </c>
      <c r="C202" s="22" t="s">
        <v>521</v>
      </c>
      <c r="D202" s="22" t="s">
        <v>1632</v>
      </c>
      <c r="E202" s="22">
        <v>366</v>
      </c>
    </row>
    <row r="203" spans="1:5" x14ac:dyDescent="0.25">
      <c r="A203" s="22" t="s">
        <v>123</v>
      </c>
      <c r="B203" s="22" t="s">
        <v>510</v>
      </c>
      <c r="C203" s="22" t="s">
        <v>1108</v>
      </c>
      <c r="D203" s="22" t="s">
        <v>1633</v>
      </c>
      <c r="E203" s="22">
        <v>188</v>
      </c>
    </row>
    <row r="204" spans="1:5" x14ac:dyDescent="0.25">
      <c r="A204" s="22" t="s">
        <v>123</v>
      </c>
      <c r="B204" s="22" t="s">
        <v>510</v>
      </c>
      <c r="C204" s="22" t="s">
        <v>523</v>
      </c>
      <c r="D204" s="22" t="s">
        <v>1634</v>
      </c>
      <c r="E204" s="22">
        <v>978</v>
      </c>
    </row>
    <row r="205" spans="1:5" x14ac:dyDescent="0.25">
      <c r="A205" s="22" t="s">
        <v>123</v>
      </c>
      <c r="B205" s="22" t="s">
        <v>510</v>
      </c>
      <c r="C205" s="22" t="s">
        <v>525</v>
      </c>
      <c r="D205" s="22" t="s">
        <v>1635</v>
      </c>
      <c r="E205" s="22">
        <v>313</v>
      </c>
    </row>
    <row r="206" spans="1:5" x14ac:dyDescent="0.25">
      <c r="A206" s="22" t="s">
        <v>123</v>
      </c>
      <c r="B206" s="22" t="s">
        <v>510</v>
      </c>
      <c r="C206" s="22" t="s">
        <v>527</v>
      </c>
      <c r="D206" s="22" t="s">
        <v>1636</v>
      </c>
      <c r="E206" s="22">
        <v>412</v>
      </c>
    </row>
    <row r="207" spans="1:5" x14ac:dyDescent="0.25">
      <c r="A207" s="22" t="s">
        <v>123</v>
      </c>
      <c r="B207" s="22" t="s">
        <v>510</v>
      </c>
      <c r="C207" s="22" t="s">
        <v>529</v>
      </c>
      <c r="D207" s="22" t="s">
        <v>1637</v>
      </c>
      <c r="E207" s="22">
        <v>754</v>
      </c>
    </row>
    <row r="208" spans="1:5" x14ac:dyDescent="0.25">
      <c r="A208" s="22" t="s">
        <v>123</v>
      </c>
      <c r="B208" s="22" t="s">
        <v>510</v>
      </c>
      <c r="C208" s="22" t="s">
        <v>531</v>
      </c>
      <c r="D208" s="22" t="s">
        <v>1638</v>
      </c>
      <c r="E208" s="22">
        <v>577</v>
      </c>
    </row>
    <row r="209" spans="1:5" x14ac:dyDescent="0.25">
      <c r="A209" s="22" t="s">
        <v>123</v>
      </c>
      <c r="B209" s="22" t="s">
        <v>510</v>
      </c>
      <c r="C209" s="22" t="s">
        <v>1110</v>
      </c>
      <c r="D209" s="22" t="s">
        <v>1639</v>
      </c>
      <c r="E209" s="22">
        <v>331</v>
      </c>
    </row>
    <row r="210" spans="1:5" x14ac:dyDescent="0.25">
      <c r="A210" s="22" t="s">
        <v>123</v>
      </c>
      <c r="B210" s="22" t="s">
        <v>510</v>
      </c>
      <c r="C210" s="22" t="s">
        <v>533</v>
      </c>
      <c r="D210" s="22" t="s">
        <v>1640</v>
      </c>
      <c r="E210" s="22">
        <v>216</v>
      </c>
    </row>
    <row r="211" spans="1:5" x14ac:dyDescent="0.25">
      <c r="A211" s="22" t="s">
        <v>123</v>
      </c>
      <c r="B211" s="22" t="s">
        <v>510</v>
      </c>
      <c r="C211" s="22" t="s">
        <v>535</v>
      </c>
      <c r="D211" s="22" t="s">
        <v>1641</v>
      </c>
      <c r="E211" s="22">
        <v>825</v>
      </c>
    </row>
    <row r="212" spans="1:5" x14ac:dyDescent="0.25">
      <c r="A212" s="22" t="s">
        <v>123</v>
      </c>
      <c r="B212" s="22" t="s">
        <v>510</v>
      </c>
      <c r="C212" s="22" t="s">
        <v>1112</v>
      </c>
      <c r="D212" s="22" t="s">
        <v>1642</v>
      </c>
      <c r="E212" s="22">
        <v>567</v>
      </c>
    </row>
    <row r="213" spans="1:5" x14ac:dyDescent="0.25">
      <c r="A213" s="22" t="s">
        <v>123</v>
      </c>
      <c r="B213" s="22" t="s">
        <v>510</v>
      </c>
      <c r="C213" s="22" t="s">
        <v>537</v>
      </c>
      <c r="D213" s="22" t="s">
        <v>1643</v>
      </c>
      <c r="E213" s="22">
        <v>492</v>
      </c>
    </row>
    <row r="214" spans="1:5" x14ac:dyDescent="0.25">
      <c r="A214" s="22" t="s">
        <v>123</v>
      </c>
      <c r="B214" s="22" t="s">
        <v>510</v>
      </c>
      <c r="C214" s="22" t="s">
        <v>539</v>
      </c>
      <c r="D214" s="22" t="s">
        <v>1644</v>
      </c>
      <c r="E214" s="22">
        <v>269</v>
      </c>
    </row>
    <row r="215" spans="1:5" x14ac:dyDescent="0.25">
      <c r="A215" s="22" t="s">
        <v>123</v>
      </c>
      <c r="B215" s="22" t="s">
        <v>510</v>
      </c>
      <c r="C215" s="22" t="s">
        <v>541</v>
      </c>
      <c r="D215" s="22" t="s">
        <v>1645</v>
      </c>
      <c r="E215" s="22">
        <v>470</v>
      </c>
    </row>
    <row r="216" spans="1:5" x14ac:dyDescent="0.25">
      <c r="A216" s="22" t="s">
        <v>123</v>
      </c>
      <c r="B216" s="22" t="s">
        <v>510</v>
      </c>
      <c r="C216" s="22" t="s">
        <v>543</v>
      </c>
      <c r="D216" s="22" t="s">
        <v>1646</v>
      </c>
      <c r="E216" s="22">
        <v>351</v>
      </c>
    </row>
    <row r="217" spans="1:5" x14ac:dyDescent="0.25">
      <c r="A217" s="22" t="s">
        <v>123</v>
      </c>
      <c r="B217" s="22" t="s">
        <v>510</v>
      </c>
      <c r="C217" s="22" t="s">
        <v>545</v>
      </c>
      <c r="D217" s="22" t="s">
        <v>1647</v>
      </c>
      <c r="E217" s="22">
        <v>304</v>
      </c>
    </row>
    <row r="218" spans="1:5" x14ac:dyDescent="0.25">
      <c r="A218" s="22" t="s">
        <v>123</v>
      </c>
      <c r="B218" s="22" t="s">
        <v>510</v>
      </c>
      <c r="C218" s="22" t="s">
        <v>547</v>
      </c>
      <c r="D218" s="22" t="s">
        <v>1648</v>
      </c>
      <c r="E218" s="22">
        <v>246</v>
      </c>
    </row>
    <row r="219" spans="1:5" x14ac:dyDescent="0.25">
      <c r="A219" s="22" t="s">
        <v>123</v>
      </c>
      <c r="B219" s="22" t="s">
        <v>510</v>
      </c>
      <c r="C219" s="22" t="s">
        <v>549</v>
      </c>
      <c r="D219" s="22" t="s">
        <v>1649</v>
      </c>
      <c r="E219" s="22">
        <v>775</v>
      </c>
    </row>
    <row r="220" spans="1:5" x14ac:dyDescent="0.25">
      <c r="A220" s="22" t="s">
        <v>123</v>
      </c>
      <c r="B220" s="22" t="s">
        <v>510</v>
      </c>
      <c r="C220" s="22" t="s">
        <v>551</v>
      </c>
      <c r="D220" s="22" t="s">
        <v>1650</v>
      </c>
      <c r="E220" s="22">
        <v>415</v>
      </c>
    </row>
    <row r="221" spans="1:5" x14ac:dyDescent="0.25">
      <c r="A221" s="22" t="s">
        <v>123</v>
      </c>
      <c r="B221" s="22" t="s">
        <v>510</v>
      </c>
      <c r="C221" s="22" t="s">
        <v>553</v>
      </c>
      <c r="D221" s="22" t="s">
        <v>1651</v>
      </c>
      <c r="E221" s="22">
        <v>644</v>
      </c>
    </row>
    <row r="222" spans="1:5" x14ac:dyDescent="0.25">
      <c r="A222" s="22" t="s">
        <v>123</v>
      </c>
      <c r="B222" s="22" t="s">
        <v>510</v>
      </c>
      <c r="C222" s="22" t="s">
        <v>555</v>
      </c>
      <c r="D222" s="22" t="s">
        <v>1652</v>
      </c>
      <c r="E222" s="22">
        <v>224</v>
      </c>
    </row>
    <row r="223" spans="1:5" x14ac:dyDescent="0.25">
      <c r="A223" s="22" t="s">
        <v>123</v>
      </c>
      <c r="B223" s="22" t="s">
        <v>510</v>
      </c>
      <c r="C223" s="22" t="s">
        <v>557</v>
      </c>
      <c r="D223" s="22" t="s">
        <v>1653</v>
      </c>
      <c r="E223" s="22">
        <v>216</v>
      </c>
    </row>
    <row r="224" spans="1:5" x14ac:dyDescent="0.25">
      <c r="A224" s="22" t="s">
        <v>123</v>
      </c>
      <c r="B224" s="22" t="s">
        <v>510</v>
      </c>
      <c r="C224" s="22" t="s">
        <v>559</v>
      </c>
      <c r="D224" s="22" t="s">
        <v>1654</v>
      </c>
      <c r="E224" s="22">
        <v>437</v>
      </c>
    </row>
    <row r="225" spans="1:5" x14ac:dyDescent="0.25">
      <c r="A225" s="22" t="s">
        <v>123</v>
      </c>
      <c r="B225" s="22" t="s">
        <v>510</v>
      </c>
      <c r="C225" s="22" t="s">
        <v>561</v>
      </c>
      <c r="D225" s="22" t="s">
        <v>1655</v>
      </c>
      <c r="E225" s="22">
        <v>248</v>
      </c>
    </row>
    <row r="226" spans="1:5" x14ac:dyDescent="0.25">
      <c r="A226" s="22" t="s">
        <v>123</v>
      </c>
      <c r="B226" s="22" t="s">
        <v>510</v>
      </c>
      <c r="C226" s="22" t="s">
        <v>563</v>
      </c>
      <c r="D226" s="22" t="s">
        <v>1656</v>
      </c>
      <c r="E226" s="22">
        <v>919</v>
      </c>
    </row>
    <row r="227" spans="1:5" x14ac:dyDescent="0.25">
      <c r="A227" s="22" t="s">
        <v>123</v>
      </c>
      <c r="B227" s="22" t="s">
        <v>510</v>
      </c>
      <c r="C227" s="22" t="s">
        <v>565</v>
      </c>
      <c r="D227" s="22" t="s">
        <v>1657</v>
      </c>
      <c r="E227" s="22">
        <v>152</v>
      </c>
    </row>
    <row r="228" spans="1:5" x14ac:dyDescent="0.25">
      <c r="A228" s="22" t="s">
        <v>123</v>
      </c>
      <c r="B228" s="22" t="s">
        <v>510</v>
      </c>
      <c r="C228" s="22" t="s">
        <v>567</v>
      </c>
      <c r="D228" s="22" t="s">
        <v>1658</v>
      </c>
      <c r="E228" s="22">
        <v>226</v>
      </c>
    </row>
    <row r="229" spans="1:5" x14ac:dyDescent="0.25">
      <c r="A229" s="22" t="s">
        <v>123</v>
      </c>
      <c r="B229" s="22" t="s">
        <v>510</v>
      </c>
      <c r="C229" s="22" t="s">
        <v>569</v>
      </c>
      <c r="D229" s="22" t="s">
        <v>1659</v>
      </c>
      <c r="E229" s="22">
        <v>338</v>
      </c>
    </row>
    <row r="230" spans="1:5" x14ac:dyDescent="0.25">
      <c r="A230" s="22" t="s">
        <v>123</v>
      </c>
      <c r="B230" s="22" t="s">
        <v>510</v>
      </c>
      <c r="C230" s="22" t="s">
        <v>571</v>
      </c>
      <c r="D230" s="22" t="s">
        <v>1660</v>
      </c>
      <c r="E230" s="22">
        <v>1053</v>
      </c>
    </row>
    <row r="231" spans="1:5" x14ac:dyDescent="0.25">
      <c r="A231" s="22" t="s">
        <v>123</v>
      </c>
      <c r="B231" s="22" t="s">
        <v>510</v>
      </c>
      <c r="C231" s="22" t="s">
        <v>573</v>
      </c>
      <c r="D231" s="22" t="s">
        <v>1661</v>
      </c>
      <c r="E231" s="22">
        <v>126</v>
      </c>
    </row>
    <row r="232" spans="1:5" x14ac:dyDescent="0.25">
      <c r="A232" s="22" t="s">
        <v>123</v>
      </c>
      <c r="B232" s="22" t="s">
        <v>510</v>
      </c>
      <c r="C232" s="22" t="s">
        <v>575</v>
      </c>
      <c r="D232" s="22" t="s">
        <v>1662</v>
      </c>
      <c r="E232" s="22">
        <v>385</v>
      </c>
    </row>
    <row r="233" spans="1:5" x14ac:dyDescent="0.25">
      <c r="A233" s="22" t="s">
        <v>123</v>
      </c>
      <c r="B233" s="22" t="s">
        <v>510</v>
      </c>
      <c r="C233" s="22" t="s">
        <v>577</v>
      </c>
      <c r="D233" s="22" t="s">
        <v>1663</v>
      </c>
      <c r="E233" s="22">
        <v>288</v>
      </c>
    </row>
    <row r="234" spans="1:5" x14ac:dyDescent="0.25">
      <c r="A234" s="22" t="s">
        <v>123</v>
      </c>
      <c r="B234" s="22" t="s">
        <v>510</v>
      </c>
      <c r="C234" s="22" t="s">
        <v>579</v>
      </c>
      <c r="D234" s="22" t="s">
        <v>1664</v>
      </c>
      <c r="E234" s="22">
        <v>148</v>
      </c>
    </row>
    <row r="235" spans="1:5" x14ac:dyDescent="0.25">
      <c r="A235" s="22" t="s">
        <v>123</v>
      </c>
      <c r="B235" s="22" t="s">
        <v>510</v>
      </c>
      <c r="C235" s="22" t="s">
        <v>581</v>
      </c>
      <c r="D235" s="22" t="s">
        <v>1665</v>
      </c>
      <c r="E235" s="22">
        <v>501</v>
      </c>
    </row>
    <row r="236" spans="1:5" x14ac:dyDescent="0.25">
      <c r="A236" s="22" t="s">
        <v>123</v>
      </c>
      <c r="B236" s="22" t="s">
        <v>510</v>
      </c>
      <c r="C236" s="22" t="s">
        <v>583</v>
      </c>
      <c r="D236" s="22" t="s">
        <v>1666</v>
      </c>
      <c r="E236" s="22">
        <v>807</v>
      </c>
    </row>
    <row r="237" spans="1:5" x14ac:dyDescent="0.25">
      <c r="A237" s="22" t="s">
        <v>123</v>
      </c>
      <c r="B237" s="22" t="s">
        <v>510</v>
      </c>
      <c r="C237" s="22" t="s">
        <v>585</v>
      </c>
      <c r="D237" s="22" t="s">
        <v>1667</v>
      </c>
      <c r="E237" s="22">
        <v>278</v>
      </c>
    </row>
    <row r="238" spans="1:5" x14ac:dyDescent="0.25">
      <c r="A238" s="22" t="s">
        <v>123</v>
      </c>
      <c r="B238" s="22" t="s">
        <v>510</v>
      </c>
      <c r="C238" s="22" t="s">
        <v>587</v>
      </c>
      <c r="D238" s="22" t="s">
        <v>1668</v>
      </c>
      <c r="E238" s="22">
        <v>516</v>
      </c>
    </row>
    <row r="239" spans="1:5" x14ac:dyDescent="0.25">
      <c r="A239" s="22" t="s">
        <v>123</v>
      </c>
      <c r="B239" s="22" t="s">
        <v>510</v>
      </c>
      <c r="C239" s="22" t="s">
        <v>589</v>
      </c>
      <c r="D239" s="22" t="s">
        <v>1669</v>
      </c>
      <c r="E239" s="22">
        <v>272</v>
      </c>
    </row>
    <row r="240" spans="1:5" x14ac:dyDescent="0.25">
      <c r="A240" s="22" t="s">
        <v>123</v>
      </c>
      <c r="B240" s="22" t="s">
        <v>510</v>
      </c>
      <c r="C240" s="22" t="s">
        <v>591</v>
      </c>
      <c r="D240" s="22" t="s">
        <v>1670</v>
      </c>
      <c r="E240" s="22">
        <v>92</v>
      </c>
    </row>
    <row r="241" spans="1:5" x14ac:dyDescent="0.25">
      <c r="A241" s="22" t="s">
        <v>123</v>
      </c>
      <c r="B241" s="22" t="s">
        <v>510</v>
      </c>
      <c r="C241" s="22" t="s">
        <v>593</v>
      </c>
      <c r="D241" s="22" t="s">
        <v>1671</v>
      </c>
      <c r="E241" s="22">
        <v>456</v>
      </c>
    </row>
    <row r="242" spans="1:5" x14ac:dyDescent="0.25">
      <c r="A242" s="22" t="s">
        <v>123</v>
      </c>
      <c r="B242" s="22" t="s">
        <v>510</v>
      </c>
      <c r="C242" s="22" t="s">
        <v>595</v>
      </c>
      <c r="D242" s="22" t="s">
        <v>1672</v>
      </c>
      <c r="E242" s="22">
        <v>135</v>
      </c>
    </row>
    <row r="243" spans="1:5" x14ac:dyDescent="0.25">
      <c r="A243" s="22" t="s">
        <v>123</v>
      </c>
      <c r="B243" s="22" t="s">
        <v>510</v>
      </c>
      <c r="C243" s="22" t="s">
        <v>597</v>
      </c>
      <c r="D243" s="22" t="s">
        <v>1673</v>
      </c>
      <c r="E243" s="22">
        <v>168</v>
      </c>
    </row>
    <row r="244" spans="1:5" x14ac:dyDescent="0.25">
      <c r="A244" s="22" t="s">
        <v>123</v>
      </c>
      <c r="B244" s="22" t="s">
        <v>510</v>
      </c>
      <c r="C244" s="22" t="s">
        <v>599</v>
      </c>
      <c r="D244" s="22" t="s">
        <v>1674</v>
      </c>
      <c r="E244" s="22">
        <v>335</v>
      </c>
    </row>
    <row r="245" spans="1:5" x14ac:dyDescent="0.25">
      <c r="A245" s="22" t="s">
        <v>123</v>
      </c>
      <c r="B245" s="22" t="s">
        <v>510</v>
      </c>
      <c r="C245" s="22" t="s">
        <v>601</v>
      </c>
      <c r="D245" s="22" t="s">
        <v>1675</v>
      </c>
      <c r="E245" s="22">
        <v>338</v>
      </c>
    </row>
    <row r="246" spans="1:5" x14ac:dyDescent="0.25">
      <c r="A246" s="22" t="s">
        <v>123</v>
      </c>
      <c r="B246" s="22" t="s">
        <v>510</v>
      </c>
      <c r="C246" s="22" t="s">
        <v>603</v>
      </c>
      <c r="D246" s="22" t="s">
        <v>1676</v>
      </c>
      <c r="E246" s="22">
        <v>213</v>
      </c>
    </row>
    <row r="247" spans="1:5" x14ac:dyDescent="0.25">
      <c r="A247" s="22" t="s">
        <v>123</v>
      </c>
      <c r="B247" s="22" t="s">
        <v>510</v>
      </c>
      <c r="C247" s="22" t="s">
        <v>605</v>
      </c>
      <c r="D247" s="22" t="s">
        <v>1677</v>
      </c>
      <c r="E247" s="22">
        <v>164</v>
      </c>
    </row>
    <row r="248" spans="1:5" x14ac:dyDescent="0.25">
      <c r="A248" s="22" t="s">
        <v>123</v>
      </c>
      <c r="B248" s="22" t="s">
        <v>510</v>
      </c>
      <c r="C248" s="22" t="s">
        <v>607</v>
      </c>
      <c r="D248" s="22" t="s">
        <v>1678</v>
      </c>
      <c r="E248" s="22">
        <v>187</v>
      </c>
    </row>
    <row r="249" spans="1:5" x14ac:dyDescent="0.25">
      <c r="A249" s="22" t="s">
        <v>123</v>
      </c>
      <c r="B249" s="22" t="s">
        <v>510</v>
      </c>
      <c r="C249" s="22" t="s">
        <v>609</v>
      </c>
      <c r="D249" s="22" t="s">
        <v>1679</v>
      </c>
      <c r="E249" s="22">
        <v>477</v>
      </c>
    </row>
    <row r="250" spans="1:5" x14ac:dyDescent="0.25">
      <c r="A250" s="22" t="s">
        <v>123</v>
      </c>
      <c r="B250" s="22" t="s">
        <v>510</v>
      </c>
      <c r="C250" s="22" t="s">
        <v>611</v>
      </c>
      <c r="D250" s="22" t="s">
        <v>1680</v>
      </c>
      <c r="E250" s="22">
        <v>852</v>
      </c>
    </row>
    <row r="251" spans="1:5" x14ac:dyDescent="0.25">
      <c r="A251" s="22" t="s">
        <v>123</v>
      </c>
      <c r="B251" s="22" t="s">
        <v>510</v>
      </c>
      <c r="C251" s="22" t="s">
        <v>613</v>
      </c>
      <c r="D251" s="22" t="s">
        <v>1681</v>
      </c>
      <c r="E251" s="22">
        <v>747</v>
      </c>
    </row>
    <row r="252" spans="1:5" x14ac:dyDescent="0.25">
      <c r="A252" s="22" t="s">
        <v>123</v>
      </c>
      <c r="B252" s="22" t="s">
        <v>510</v>
      </c>
      <c r="C252" s="22" t="s">
        <v>615</v>
      </c>
      <c r="D252" s="22" t="s">
        <v>1682</v>
      </c>
      <c r="E252" s="22">
        <v>178</v>
      </c>
    </row>
    <row r="253" spans="1:5" x14ac:dyDescent="0.25">
      <c r="A253" s="22" t="s">
        <v>123</v>
      </c>
      <c r="B253" s="22" t="s">
        <v>510</v>
      </c>
      <c r="C253" s="22" t="s">
        <v>617</v>
      </c>
      <c r="D253" s="22" t="s">
        <v>1683</v>
      </c>
      <c r="E253" s="22">
        <v>297</v>
      </c>
    </row>
    <row r="254" spans="1:5" x14ac:dyDescent="0.25">
      <c r="A254" s="22" t="s">
        <v>123</v>
      </c>
      <c r="B254" s="22" t="s">
        <v>510</v>
      </c>
      <c r="C254" s="22" t="s">
        <v>619</v>
      </c>
      <c r="D254" s="22" t="s">
        <v>1684</v>
      </c>
      <c r="E254" s="22">
        <v>225</v>
      </c>
    </row>
    <row r="255" spans="1:5" x14ac:dyDescent="0.25">
      <c r="A255" s="22" t="s">
        <v>123</v>
      </c>
      <c r="B255" s="22" t="s">
        <v>510</v>
      </c>
      <c r="C255" s="22" t="s">
        <v>621</v>
      </c>
      <c r="D255" s="22" t="s">
        <v>1685</v>
      </c>
      <c r="E255" s="22">
        <v>765</v>
      </c>
    </row>
    <row r="256" spans="1:5" x14ac:dyDescent="0.25">
      <c r="A256" s="22" t="s">
        <v>123</v>
      </c>
      <c r="B256" s="22" t="s">
        <v>510</v>
      </c>
      <c r="C256" s="22" t="s">
        <v>623</v>
      </c>
      <c r="D256" s="22" t="s">
        <v>1686</v>
      </c>
      <c r="E256" s="22">
        <v>543</v>
      </c>
    </row>
    <row r="257" spans="1:5" x14ac:dyDescent="0.25">
      <c r="A257" s="22" t="s">
        <v>123</v>
      </c>
      <c r="B257" s="22" t="s">
        <v>510</v>
      </c>
      <c r="C257" s="22" t="s">
        <v>625</v>
      </c>
      <c r="D257" s="22" t="s">
        <v>1687</v>
      </c>
      <c r="E257" s="22">
        <v>111</v>
      </c>
    </row>
    <row r="258" spans="1:5" x14ac:dyDescent="0.25">
      <c r="A258" s="22" t="s">
        <v>123</v>
      </c>
      <c r="B258" s="22" t="s">
        <v>510</v>
      </c>
      <c r="C258" s="22" t="s">
        <v>627</v>
      </c>
      <c r="D258" s="22" t="s">
        <v>1688</v>
      </c>
      <c r="E258" s="22">
        <v>205</v>
      </c>
    </row>
    <row r="259" spans="1:5" x14ac:dyDescent="0.25">
      <c r="A259" s="22" t="s">
        <v>123</v>
      </c>
      <c r="B259" s="22" t="s">
        <v>510</v>
      </c>
      <c r="C259" s="22" t="s">
        <v>629</v>
      </c>
      <c r="D259" s="22" t="s">
        <v>1689</v>
      </c>
      <c r="E259" s="22">
        <v>170</v>
      </c>
    </row>
    <row r="260" spans="1:5" x14ac:dyDescent="0.25">
      <c r="A260" s="22" t="s">
        <v>123</v>
      </c>
      <c r="B260" s="22" t="s">
        <v>510</v>
      </c>
      <c r="C260" s="22" t="s">
        <v>631</v>
      </c>
      <c r="D260" s="22" t="s">
        <v>1690</v>
      </c>
      <c r="E260" s="22">
        <v>257</v>
      </c>
    </row>
    <row r="261" spans="1:5" x14ac:dyDescent="0.25">
      <c r="A261" s="22" t="s">
        <v>123</v>
      </c>
      <c r="B261" s="22" t="s">
        <v>510</v>
      </c>
      <c r="C261" s="22" t="s">
        <v>633</v>
      </c>
      <c r="D261" s="22" t="s">
        <v>1691</v>
      </c>
      <c r="E261" s="22">
        <v>367</v>
      </c>
    </row>
    <row r="262" spans="1:5" x14ac:dyDescent="0.25">
      <c r="A262" s="22" t="s">
        <v>123</v>
      </c>
      <c r="B262" s="22" t="s">
        <v>510</v>
      </c>
      <c r="C262" s="22" t="s">
        <v>635</v>
      </c>
      <c r="D262" s="22" t="s">
        <v>1692</v>
      </c>
      <c r="E262" s="22">
        <v>153</v>
      </c>
    </row>
    <row r="263" spans="1:5" x14ac:dyDescent="0.25">
      <c r="A263" s="22" t="s">
        <v>123</v>
      </c>
      <c r="B263" s="22" t="s">
        <v>510</v>
      </c>
      <c r="C263" s="22" t="s">
        <v>637</v>
      </c>
      <c r="D263" s="22" t="s">
        <v>1693</v>
      </c>
      <c r="E263" s="22">
        <v>395</v>
      </c>
    </row>
    <row r="264" spans="1:5" x14ac:dyDescent="0.25">
      <c r="A264" s="22" t="s">
        <v>123</v>
      </c>
      <c r="B264" s="22" t="s">
        <v>510</v>
      </c>
      <c r="C264" s="22" t="s">
        <v>639</v>
      </c>
      <c r="D264" s="22" t="s">
        <v>1694</v>
      </c>
      <c r="E264" s="22">
        <v>162</v>
      </c>
    </row>
    <row r="265" spans="1:5" x14ac:dyDescent="0.25">
      <c r="A265" s="22" t="s">
        <v>123</v>
      </c>
      <c r="B265" s="22" t="s">
        <v>510</v>
      </c>
      <c r="C265" s="22" t="s">
        <v>641</v>
      </c>
      <c r="D265" s="22" t="s">
        <v>1695</v>
      </c>
      <c r="E265" s="22">
        <v>370</v>
      </c>
    </row>
    <row r="266" spans="1:5" x14ac:dyDescent="0.25">
      <c r="A266" s="22" t="s">
        <v>123</v>
      </c>
      <c r="B266" s="22" t="s">
        <v>510</v>
      </c>
      <c r="C266" s="22" t="s">
        <v>643</v>
      </c>
      <c r="D266" s="22" t="s">
        <v>1696</v>
      </c>
      <c r="E266" s="22">
        <v>550</v>
      </c>
    </row>
    <row r="267" spans="1:5" x14ac:dyDescent="0.25">
      <c r="A267" s="22" t="s">
        <v>123</v>
      </c>
      <c r="B267" s="22" t="s">
        <v>510</v>
      </c>
      <c r="C267" s="22" t="s">
        <v>645</v>
      </c>
      <c r="D267" s="22" t="s">
        <v>1697</v>
      </c>
      <c r="E267" s="22">
        <v>484</v>
      </c>
    </row>
    <row r="268" spans="1:5" x14ac:dyDescent="0.25">
      <c r="A268" s="22" t="s">
        <v>123</v>
      </c>
      <c r="B268" s="22" t="s">
        <v>510</v>
      </c>
      <c r="C268" s="22" t="s">
        <v>647</v>
      </c>
      <c r="D268" s="22" t="s">
        <v>1698</v>
      </c>
      <c r="E268" s="22">
        <v>711</v>
      </c>
    </row>
    <row r="269" spans="1:5" x14ac:dyDescent="0.25">
      <c r="A269" s="22" t="s">
        <v>123</v>
      </c>
      <c r="B269" s="22" t="s">
        <v>510</v>
      </c>
      <c r="C269" s="22" t="s">
        <v>649</v>
      </c>
      <c r="D269" s="22" t="s">
        <v>1699</v>
      </c>
      <c r="E269" s="22">
        <v>353</v>
      </c>
    </row>
    <row r="270" spans="1:5" x14ac:dyDescent="0.25">
      <c r="A270" s="22" t="s">
        <v>123</v>
      </c>
      <c r="B270" s="22" t="s">
        <v>510</v>
      </c>
      <c r="C270" s="22" t="s">
        <v>651</v>
      </c>
      <c r="D270" s="22" t="s">
        <v>1700</v>
      </c>
      <c r="E270" s="22">
        <v>1164</v>
      </c>
    </row>
    <row r="271" spans="1:5" x14ac:dyDescent="0.25">
      <c r="A271" s="22" t="s">
        <v>123</v>
      </c>
      <c r="B271" s="22" t="s">
        <v>510</v>
      </c>
      <c r="C271" s="22" t="s">
        <v>653</v>
      </c>
      <c r="D271" s="22" t="s">
        <v>1701</v>
      </c>
      <c r="E271" s="22">
        <v>214</v>
      </c>
    </row>
    <row r="272" spans="1:5" x14ac:dyDescent="0.25">
      <c r="A272" s="22" t="s">
        <v>123</v>
      </c>
      <c r="B272" s="22" t="s">
        <v>510</v>
      </c>
      <c r="C272" s="22" t="s">
        <v>655</v>
      </c>
      <c r="D272" s="22" t="s">
        <v>1702</v>
      </c>
      <c r="E272" s="22">
        <v>268</v>
      </c>
    </row>
    <row r="273" spans="1:5" x14ac:dyDescent="0.25">
      <c r="A273" s="22" t="s">
        <v>123</v>
      </c>
      <c r="B273" s="22" t="s">
        <v>510</v>
      </c>
      <c r="C273" s="22" t="s">
        <v>657</v>
      </c>
      <c r="D273" s="22" t="s">
        <v>1703</v>
      </c>
      <c r="E273" s="22">
        <v>676</v>
      </c>
    </row>
    <row r="274" spans="1:5" x14ac:dyDescent="0.25">
      <c r="A274" s="22" t="s">
        <v>123</v>
      </c>
      <c r="B274" s="22" t="s">
        <v>510</v>
      </c>
      <c r="C274" s="22" t="s">
        <v>659</v>
      </c>
      <c r="D274" s="22" t="s">
        <v>1704</v>
      </c>
      <c r="E274" s="22">
        <v>364</v>
      </c>
    </row>
    <row r="275" spans="1:5" x14ac:dyDescent="0.25">
      <c r="A275" s="22" t="s">
        <v>123</v>
      </c>
      <c r="B275" s="22" t="s">
        <v>510</v>
      </c>
      <c r="C275" s="22" t="s">
        <v>661</v>
      </c>
      <c r="D275" s="22" t="s">
        <v>1705</v>
      </c>
      <c r="E275" s="22">
        <v>247</v>
      </c>
    </row>
    <row r="276" spans="1:5" x14ac:dyDescent="0.25">
      <c r="A276" s="22" t="s">
        <v>123</v>
      </c>
      <c r="B276" s="22" t="s">
        <v>510</v>
      </c>
      <c r="C276" s="22" t="s">
        <v>663</v>
      </c>
      <c r="D276" s="22" t="s">
        <v>1706</v>
      </c>
      <c r="E276" s="22">
        <v>171</v>
      </c>
    </row>
    <row r="277" spans="1:5" x14ac:dyDescent="0.25">
      <c r="A277" s="22" t="s">
        <v>123</v>
      </c>
      <c r="B277" s="22" t="s">
        <v>665</v>
      </c>
      <c r="C277" s="22" t="s">
        <v>666</v>
      </c>
      <c r="D277" s="22" t="s">
        <v>1707</v>
      </c>
      <c r="E277" s="22">
        <v>39</v>
      </c>
    </row>
    <row r="278" spans="1:5" x14ac:dyDescent="0.25">
      <c r="A278" s="22" t="s">
        <v>123</v>
      </c>
      <c r="B278" s="22" t="s">
        <v>665</v>
      </c>
      <c r="C278" s="22" t="s">
        <v>668</v>
      </c>
      <c r="D278" s="22" t="s">
        <v>1708</v>
      </c>
      <c r="E278" s="22">
        <v>27</v>
      </c>
    </row>
    <row r="279" spans="1:5" x14ac:dyDescent="0.25">
      <c r="A279" s="22" t="s">
        <v>123</v>
      </c>
      <c r="B279" s="22" t="s">
        <v>665</v>
      </c>
      <c r="C279" s="22" t="s">
        <v>670</v>
      </c>
      <c r="D279" s="22" t="s">
        <v>1709</v>
      </c>
      <c r="E279" s="22">
        <v>67</v>
      </c>
    </row>
    <row r="280" spans="1:5" x14ac:dyDescent="0.25">
      <c r="A280" s="22" t="s">
        <v>123</v>
      </c>
      <c r="B280" s="22" t="s">
        <v>665</v>
      </c>
      <c r="C280" s="22" t="s">
        <v>672</v>
      </c>
      <c r="D280" s="22" t="s">
        <v>1710</v>
      </c>
      <c r="E280" s="22">
        <v>211</v>
      </c>
    </row>
    <row r="281" spans="1:5" x14ac:dyDescent="0.25">
      <c r="A281" s="22" t="s">
        <v>123</v>
      </c>
      <c r="B281" s="22" t="s">
        <v>665</v>
      </c>
      <c r="C281" s="22" t="s">
        <v>674</v>
      </c>
      <c r="D281" s="22" t="s">
        <v>1711</v>
      </c>
      <c r="E281" s="22">
        <v>124</v>
      </c>
    </row>
    <row r="282" spans="1:5" x14ac:dyDescent="0.25">
      <c r="A282" s="22" t="s">
        <v>123</v>
      </c>
      <c r="B282" s="22" t="s">
        <v>665</v>
      </c>
      <c r="C282" s="22" t="s">
        <v>676</v>
      </c>
      <c r="D282" s="22" t="s">
        <v>1712</v>
      </c>
      <c r="E282" s="22">
        <v>70</v>
      </c>
    </row>
    <row r="283" spans="1:5" x14ac:dyDescent="0.25">
      <c r="A283" s="22" t="s">
        <v>123</v>
      </c>
      <c r="B283" s="22" t="s">
        <v>665</v>
      </c>
      <c r="C283" s="22" t="s">
        <v>678</v>
      </c>
      <c r="D283" s="22" t="s">
        <v>1713</v>
      </c>
      <c r="E283" s="22">
        <v>21</v>
      </c>
    </row>
    <row r="284" spans="1:5" x14ac:dyDescent="0.25">
      <c r="A284" s="22" t="s">
        <v>123</v>
      </c>
      <c r="B284" s="22" t="s">
        <v>665</v>
      </c>
      <c r="C284" s="22" t="s">
        <v>680</v>
      </c>
      <c r="D284" s="22" t="s">
        <v>1714</v>
      </c>
      <c r="E284" s="22">
        <v>15</v>
      </c>
    </row>
    <row r="285" spans="1:5" x14ac:dyDescent="0.25">
      <c r="A285" s="22" t="s">
        <v>123</v>
      </c>
      <c r="B285" s="22" t="s">
        <v>665</v>
      </c>
      <c r="C285" s="22" t="s">
        <v>682</v>
      </c>
      <c r="D285" s="22" t="s">
        <v>1715</v>
      </c>
      <c r="E285" s="22">
        <v>74</v>
      </c>
    </row>
    <row r="286" spans="1:5" x14ac:dyDescent="0.25">
      <c r="A286" s="22" t="s">
        <v>123</v>
      </c>
      <c r="B286" s="22" t="s">
        <v>665</v>
      </c>
      <c r="C286" s="22" t="s">
        <v>684</v>
      </c>
      <c r="D286" s="22" t="s">
        <v>1716</v>
      </c>
      <c r="E286" s="22">
        <v>82</v>
      </c>
    </row>
    <row r="287" spans="1:5" x14ac:dyDescent="0.25">
      <c r="A287" s="22" t="s">
        <v>123</v>
      </c>
      <c r="B287" s="22" t="s">
        <v>665</v>
      </c>
      <c r="C287" s="22" t="s">
        <v>686</v>
      </c>
      <c r="D287" s="22" t="s">
        <v>1717</v>
      </c>
      <c r="E287" s="22">
        <v>248</v>
      </c>
    </row>
    <row r="288" spans="1:5" x14ac:dyDescent="0.25">
      <c r="A288" s="22" t="s">
        <v>123</v>
      </c>
      <c r="B288" s="22" t="s">
        <v>665</v>
      </c>
      <c r="C288" s="22" t="s">
        <v>688</v>
      </c>
      <c r="D288" s="22" t="s">
        <v>1718</v>
      </c>
      <c r="E288" s="22">
        <v>143</v>
      </c>
    </row>
    <row r="289" spans="1:5" x14ac:dyDescent="0.25">
      <c r="A289" s="22" t="s">
        <v>123</v>
      </c>
      <c r="B289" s="22" t="s">
        <v>665</v>
      </c>
      <c r="C289" s="22" t="s">
        <v>690</v>
      </c>
      <c r="D289" s="22" t="s">
        <v>1719</v>
      </c>
      <c r="E289" s="22">
        <v>226</v>
      </c>
    </row>
    <row r="290" spans="1:5" x14ac:dyDescent="0.25">
      <c r="A290" s="22" t="s">
        <v>123</v>
      </c>
      <c r="B290" s="22" t="s">
        <v>665</v>
      </c>
      <c r="C290" s="22" t="s">
        <v>692</v>
      </c>
      <c r="D290" s="22" t="s">
        <v>1720</v>
      </c>
      <c r="E290" s="22">
        <v>65</v>
      </c>
    </row>
    <row r="291" spans="1:5" x14ac:dyDescent="0.25">
      <c r="A291" s="22" t="s">
        <v>123</v>
      </c>
      <c r="B291" s="22" t="s">
        <v>665</v>
      </c>
      <c r="C291" s="22" t="s">
        <v>694</v>
      </c>
      <c r="D291" s="22" t="s">
        <v>1721</v>
      </c>
      <c r="E291" s="22">
        <v>81</v>
      </c>
    </row>
    <row r="292" spans="1:5" x14ac:dyDescent="0.25">
      <c r="A292" s="22" t="s">
        <v>123</v>
      </c>
      <c r="B292" s="22" t="s">
        <v>665</v>
      </c>
      <c r="C292" s="22" t="s">
        <v>696</v>
      </c>
      <c r="D292" s="22" t="s">
        <v>1722</v>
      </c>
      <c r="E292" s="22">
        <v>174</v>
      </c>
    </row>
    <row r="293" spans="1:5" x14ac:dyDescent="0.25">
      <c r="A293" s="22" t="s">
        <v>123</v>
      </c>
      <c r="B293" s="22" t="s">
        <v>665</v>
      </c>
      <c r="C293" s="22" t="s">
        <v>698</v>
      </c>
      <c r="D293" s="22" t="s">
        <v>1723</v>
      </c>
      <c r="E293" s="22">
        <v>81</v>
      </c>
    </row>
    <row r="294" spans="1:5" x14ac:dyDescent="0.25">
      <c r="A294" s="22" t="s">
        <v>123</v>
      </c>
      <c r="B294" s="22" t="s">
        <v>665</v>
      </c>
      <c r="C294" s="22" t="s">
        <v>700</v>
      </c>
      <c r="D294" s="22" t="s">
        <v>1724</v>
      </c>
      <c r="E294" s="22">
        <v>30</v>
      </c>
    </row>
    <row r="295" spans="1:5" x14ac:dyDescent="0.25">
      <c r="A295" s="22" t="s">
        <v>123</v>
      </c>
      <c r="B295" s="22" t="s">
        <v>665</v>
      </c>
      <c r="C295" s="22" t="s">
        <v>702</v>
      </c>
      <c r="D295" s="22" t="s">
        <v>1725</v>
      </c>
      <c r="E295" s="22">
        <v>213</v>
      </c>
    </row>
    <row r="296" spans="1:5" x14ac:dyDescent="0.25">
      <c r="A296" s="22" t="s">
        <v>123</v>
      </c>
      <c r="B296" s="22" t="s">
        <v>665</v>
      </c>
      <c r="C296" s="22" t="s">
        <v>704</v>
      </c>
      <c r="D296" s="22" t="s">
        <v>1726</v>
      </c>
      <c r="E296" s="22">
        <v>24</v>
      </c>
    </row>
    <row r="297" spans="1:5" x14ac:dyDescent="0.25">
      <c r="A297" s="22" t="s">
        <v>123</v>
      </c>
      <c r="B297" s="22" t="s">
        <v>665</v>
      </c>
      <c r="C297" s="22" t="s">
        <v>706</v>
      </c>
      <c r="D297" s="22" t="s">
        <v>1727</v>
      </c>
      <c r="E297" s="22">
        <v>29</v>
      </c>
    </row>
    <row r="298" spans="1:5" x14ac:dyDescent="0.25">
      <c r="A298" s="22" t="s">
        <v>123</v>
      </c>
      <c r="B298" s="22" t="s">
        <v>665</v>
      </c>
      <c r="C298" s="22" t="s">
        <v>708</v>
      </c>
      <c r="D298" s="22" t="s">
        <v>1728</v>
      </c>
      <c r="E298" s="22">
        <v>53</v>
      </c>
    </row>
    <row r="299" spans="1:5" x14ac:dyDescent="0.25">
      <c r="A299" s="22" t="s">
        <v>123</v>
      </c>
      <c r="B299" s="22" t="s">
        <v>665</v>
      </c>
      <c r="C299" s="22" t="s">
        <v>710</v>
      </c>
      <c r="D299" s="22" t="s">
        <v>1729</v>
      </c>
      <c r="E299" s="22">
        <v>128</v>
      </c>
    </row>
    <row r="300" spans="1:5" x14ac:dyDescent="0.25">
      <c r="A300" s="22" t="s">
        <v>123</v>
      </c>
      <c r="B300" s="22" t="s">
        <v>665</v>
      </c>
      <c r="C300" s="22" t="s">
        <v>712</v>
      </c>
      <c r="D300" s="22" t="s">
        <v>1730</v>
      </c>
      <c r="E300" s="22">
        <v>103</v>
      </c>
    </row>
    <row r="301" spans="1:5" x14ac:dyDescent="0.25">
      <c r="A301" s="22" t="s">
        <v>123</v>
      </c>
      <c r="B301" s="22" t="s">
        <v>665</v>
      </c>
      <c r="C301" s="22" t="s">
        <v>714</v>
      </c>
      <c r="D301" s="22" t="s">
        <v>1731</v>
      </c>
      <c r="E301" s="22">
        <v>78</v>
      </c>
    </row>
    <row r="302" spans="1:5" x14ac:dyDescent="0.25">
      <c r="A302" s="22" t="s">
        <v>123</v>
      </c>
      <c r="B302" s="22" t="s">
        <v>665</v>
      </c>
      <c r="C302" s="22" t="s">
        <v>716</v>
      </c>
      <c r="D302" s="22" t="s">
        <v>1732</v>
      </c>
      <c r="E302" s="22">
        <v>306</v>
      </c>
    </row>
    <row r="303" spans="1:5" x14ac:dyDescent="0.25">
      <c r="A303" s="22" t="s">
        <v>123</v>
      </c>
      <c r="B303" s="22" t="s">
        <v>665</v>
      </c>
      <c r="C303" s="22" t="s">
        <v>718</v>
      </c>
      <c r="D303" s="22" t="s">
        <v>1733</v>
      </c>
      <c r="E303" s="22">
        <v>71</v>
      </c>
    </row>
    <row r="304" spans="1:5" x14ac:dyDescent="0.25">
      <c r="A304" s="22" t="s">
        <v>123</v>
      </c>
      <c r="B304" s="22" t="s">
        <v>665</v>
      </c>
      <c r="C304" s="22" t="s">
        <v>720</v>
      </c>
      <c r="D304" s="22" t="s">
        <v>1734</v>
      </c>
      <c r="E304" s="22">
        <v>168</v>
      </c>
    </row>
    <row r="305" spans="1:5" x14ac:dyDescent="0.25">
      <c r="A305" s="22" t="s">
        <v>123</v>
      </c>
      <c r="B305" s="22" t="s">
        <v>665</v>
      </c>
      <c r="C305" s="22" t="s">
        <v>722</v>
      </c>
      <c r="D305" s="22" t="s">
        <v>1735</v>
      </c>
      <c r="E305" s="22">
        <v>158</v>
      </c>
    </row>
    <row r="306" spans="1:5" x14ac:dyDescent="0.25">
      <c r="A306" s="22" t="s">
        <v>123</v>
      </c>
      <c r="B306" s="22" t="s">
        <v>665</v>
      </c>
      <c r="C306" s="22" t="s">
        <v>724</v>
      </c>
      <c r="D306" s="22" t="s">
        <v>1736</v>
      </c>
      <c r="E306" s="22">
        <v>18</v>
      </c>
    </row>
    <row r="307" spans="1:5" x14ac:dyDescent="0.25">
      <c r="A307" s="22" t="s">
        <v>123</v>
      </c>
      <c r="B307" s="22" t="s">
        <v>665</v>
      </c>
      <c r="C307" s="22" t="s">
        <v>726</v>
      </c>
      <c r="D307" s="22" t="s">
        <v>1737</v>
      </c>
      <c r="E307" s="22">
        <v>113</v>
      </c>
    </row>
    <row r="308" spans="1:5" x14ac:dyDescent="0.25">
      <c r="A308" s="22" t="s">
        <v>123</v>
      </c>
      <c r="B308" s="22" t="s">
        <v>665</v>
      </c>
      <c r="C308" s="22" t="s">
        <v>728</v>
      </c>
      <c r="D308" s="22" t="s">
        <v>1738</v>
      </c>
      <c r="E308" s="22">
        <v>97</v>
      </c>
    </row>
    <row r="309" spans="1:5" x14ac:dyDescent="0.25">
      <c r="A309" s="22" t="s">
        <v>123</v>
      </c>
      <c r="B309" s="22" t="s">
        <v>665</v>
      </c>
      <c r="C309" s="22" t="s">
        <v>730</v>
      </c>
      <c r="D309" s="22" t="s">
        <v>1739</v>
      </c>
      <c r="E309" s="22">
        <v>126</v>
      </c>
    </row>
    <row r="310" spans="1:5" x14ac:dyDescent="0.25">
      <c r="A310" s="22" t="s">
        <v>123</v>
      </c>
      <c r="B310" s="22" t="s">
        <v>665</v>
      </c>
      <c r="C310" s="22" t="s">
        <v>732</v>
      </c>
      <c r="D310" s="22" t="s">
        <v>1740</v>
      </c>
      <c r="E310" s="22">
        <v>278</v>
      </c>
    </row>
    <row r="311" spans="1:5" x14ac:dyDescent="0.25">
      <c r="A311" s="22" t="s">
        <v>123</v>
      </c>
      <c r="B311" s="22" t="s">
        <v>665</v>
      </c>
      <c r="C311" s="22" t="s">
        <v>734</v>
      </c>
      <c r="D311" s="22" t="s">
        <v>1741</v>
      </c>
      <c r="E311" s="22">
        <v>229</v>
      </c>
    </row>
    <row r="312" spans="1:5" x14ac:dyDescent="0.25">
      <c r="A312" s="22" t="s">
        <v>123</v>
      </c>
      <c r="B312" s="22" t="s">
        <v>665</v>
      </c>
      <c r="C312" s="22" t="s">
        <v>736</v>
      </c>
      <c r="D312" s="22" t="s">
        <v>1742</v>
      </c>
      <c r="E312" s="22">
        <v>55</v>
      </c>
    </row>
    <row r="313" spans="1:5" x14ac:dyDescent="0.25">
      <c r="A313" s="22" t="s">
        <v>123</v>
      </c>
      <c r="B313" s="22" t="s">
        <v>665</v>
      </c>
      <c r="C313" s="22" t="s">
        <v>738</v>
      </c>
      <c r="D313" s="22" t="s">
        <v>1743</v>
      </c>
      <c r="E313" s="22">
        <v>214</v>
      </c>
    </row>
    <row r="314" spans="1:5" x14ac:dyDescent="0.25">
      <c r="A314" s="22" t="s">
        <v>123</v>
      </c>
      <c r="B314" s="22" t="s">
        <v>665</v>
      </c>
      <c r="C314" s="22" t="s">
        <v>740</v>
      </c>
      <c r="D314" s="22" t="s">
        <v>1744</v>
      </c>
      <c r="E314" s="22">
        <v>70</v>
      </c>
    </row>
    <row r="315" spans="1:5" x14ac:dyDescent="0.25">
      <c r="A315" s="22" t="s">
        <v>123</v>
      </c>
      <c r="B315" s="22" t="s">
        <v>665</v>
      </c>
      <c r="C315" s="22" t="s">
        <v>742</v>
      </c>
      <c r="D315" s="22" t="s">
        <v>1745</v>
      </c>
      <c r="E315" s="22">
        <v>72</v>
      </c>
    </row>
    <row r="316" spans="1:5" x14ac:dyDescent="0.25">
      <c r="A316" s="22" t="s">
        <v>123</v>
      </c>
      <c r="B316" s="22" t="s">
        <v>665</v>
      </c>
      <c r="C316" s="22" t="s">
        <v>744</v>
      </c>
      <c r="D316" s="22" t="s">
        <v>1746</v>
      </c>
      <c r="E316" s="22">
        <v>131</v>
      </c>
    </row>
    <row r="317" spans="1:5" x14ac:dyDescent="0.25">
      <c r="A317" s="22" t="s">
        <v>123</v>
      </c>
      <c r="B317" s="22" t="s">
        <v>665</v>
      </c>
      <c r="C317" s="22" t="s">
        <v>746</v>
      </c>
      <c r="D317" s="22" t="s">
        <v>1747</v>
      </c>
      <c r="E317" s="22">
        <v>42</v>
      </c>
    </row>
    <row r="318" spans="1:5" x14ac:dyDescent="0.25">
      <c r="A318" s="22" t="s">
        <v>123</v>
      </c>
      <c r="B318" s="22" t="s">
        <v>665</v>
      </c>
      <c r="C318" s="22" t="s">
        <v>748</v>
      </c>
      <c r="D318" s="22" t="s">
        <v>1748</v>
      </c>
      <c r="E318" s="22">
        <v>153</v>
      </c>
    </row>
    <row r="319" spans="1:5" x14ac:dyDescent="0.25">
      <c r="A319" s="22" t="s">
        <v>123</v>
      </c>
      <c r="B319" s="22" t="s">
        <v>665</v>
      </c>
      <c r="C319" s="22" t="s">
        <v>750</v>
      </c>
      <c r="D319" s="22" t="s">
        <v>1749</v>
      </c>
      <c r="E319" s="22">
        <v>55</v>
      </c>
    </row>
    <row r="320" spans="1:5" x14ac:dyDescent="0.25">
      <c r="A320" s="22" t="s">
        <v>123</v>
      </c>
      <c r="B320" s="22" t="s">
        <v>665</v>
      </c>
      <c r="C320" s="22" t="s">
        <v>752</v>
      </c>
      <c r="D320" s="22" t="s">
        <v>1750</v>
      </c>
      <c r="E320" s="22">
        <v>257</v>
      </c>
    </row>
    <row r="321" spans="1:5" x14ac:dyDescent="0.25">
      <c r="A321" s="22" t="s">
        <v>123</v>
      </c>
      <c r="B321" s="22" t="s">
        <v>665</v>
      </c>
      <c r="C321" s="22" t="s">
        <v>754</v>
      </c>
      <c r="D321" s="22" t="s">
        <v>1751</v>
      </c>
      <c r="E321" s="22">
        <v>158</v>
      </c>
    </row>
    <row r="322" spans="1:5" x14ac:dyDescent="0.25">
      <c r="A322" s="22" t="s">
        <v>123</v>
      </c>
      <c r="B322" s="22" t="s">
        <v>665</v>
      </c>
      <c r="C322" s="22" t="s">
        <v>756</v>
      </c>
      <c r="D322" s="22" t="s">
        <v>1752</v>
      </c>
      <c r="E322" s="22">
        <v>57</v>
      </c>
    </row>
    <row r="323" spans="1:5" x14ac:dyDescent="0.25">
      <c r="A323" s="22" t="s">
        <v>123</v>
      </c>
      <c r="B323" s="22" t="s">
        <v>665</v>
      </c>
      <c r="C323" s="22" t="s">
        <v>758</v>
      </c>
      <c r="D323" s="22" t="s">
        <v>1753</v>
      </c>
      <c r="E323" s="22">
        <v>46</v>
      </c>
    </row>
    <row r="324" spans="1:5" x14ac:dyDescent="0.25">
      <c r="A324" s="22" t="s">
        <v>123</v>
      </c>
      <c r="B324" s="22" t="s">
        <v>665</v>
      </c>
      <c r="C324" s="22" t="s">
        <v>760</v>
      </c>
      <c r="D324" s="22" t="s">
        <v>1754</v>
      </c>
      <c r="E324" s="22">
        <v>222</v>
      </c>
    </row>
    <row r="325" spans="1:5" x14ac:dyDescent="0.25">
      <c r="A325" s="22" t="s">
        <v>123</v>
      </c>
      <c r="B325" s="22" t="s">
        <v>665</v>
      </c>
      <c r="C325" s="22" t="s">
        <v>762</v>
      </c>
      <c r="D325" s="22" t="s">
        <v>1755</v>
      </c>
      <c r="E325" s="22">
        <v>128</v>
      </c>
    </row>
    <row r="326" spans="1:5" x14ac:dyDescent="0.25">
      <c r="A326" s="22" t="s">
        <v>123</v>
      </c>
      <c r="B326" s="22" t="s">
        <v>665</v>
      </c>
      <c r="C326" s="22" t="s">
        <v>764</v>
      </c>
      <c r="D326" s="22" t="s">
        <v>1756</v>
      </c>
      <c r="E326" s="22">
        <v>174</v>
      </c>
    </row>
    <row r="327" spans="1:5" x14ac:dyDescent="0.25">
      <c r="A327" s="22" t="s">
        <v>123</v>
      </c>
      <c r="B327" s="22" t="s">
        <v>665</v>
      </c>
      <c r="C327" s="22" t="s">
        <v>766</v>
      </c>
      <c r="D327" s="22" t="s">
        <v>1757</v>
      </c>
      <c r="E327" s="22">
        <v>117</v>
      </c>
    </row>
    <row r="328" spans="1:5" x14ac:dyDescent="0.25">
      <c r="A328" s="22" t="s">
        <v>123</v>
      </c>
      <c r="B328" s="22" t="s">
        <v>768</v>
      </c>
      <c r="C328" s="22" t="s">
        <v>1114</v>
      </c>
      <c r="D328" s="22" t="s">
        <v>1758</v>
      </c>
      <c r="E328" s="22">
        <v>563</v>
      </c>
    </row>
    <row r="329" spans="1:5" x14ac:dyDescent="0.25">
      <c r="A329" s="22" t="s">
        <v>123</v>
      </c>
      <c r="B329" s="22" t="s">
        <v>768</v>
      </c>
      <c r="C329" s="22" t="s">
        <v>1116</v>
      </c>
      <c r="D329" s="22" t="s">
        <v>1759</v>
      </c>
      <c r="E329" s="22">
        <v>1004</v>
      </c>
    </row>
    <row r="330" spans="1:5" x14ac:dyDescent="0.25">
      <c r="A330" s="22" t="s">
        <v>123</v>
      </c>
      <c r="B330" s="22" t="s">
        <v>768</v>
      </c>
      <c r="C330" s="22" t="s">
        <v>769</v>
      </c>
      <c r="D330" s="22" t="s">
        <v>1760</v>
      </c>
      <c r="E330" s="22">
        <v>0</v>
      </c>
    </row>
    <row r="331" spans="1:5" x14ac:dyDescent="0.25">
      <c r="A331" s="22" t="s">
        <v>123</v>
      </c>
      <c r="B331" s="22" t="s">
        <v>768</v>
      </c>
      <c r="C331" s="22" t="s">
        <v>771</v>
      </c>
      <c r="D331" s="22" t="s">
        <v>1761</v>
      </c>
      <c r="E331" s="22">
        <v>0</v>
      </c>
    </row>
    <row r="332" spans="1:5" x14ac:dyDescent="0.25">
      <c r="A332" s="22" t="s">
        <v>123</v>
      </c>
      <c r="B332" s="22" t="s">
        <v>768</v>
      </c>
      <c r="C332" s="22" t="s">
        <v>773</v>
      </c>
      <c r="D332" s="22" t="s">
        <v>1762</v>
      </c>
      <c r="E332" s="22">
        <v>706</v>
      </c>
    </row>
    <row r="333" spans="1:5" x14ac:dyDescent="0.25">
      <c r="A333" s="22" t="s">
        <v>123</v>
      </c>
      <c r="B333" s="22" t="s">
        <v>768</v>
      </c>
      <c r="C333" s="22" t="s">
        <v>775</v>
      </c>
      <c r="D333" s="22" t="s">
        <v>1763</v>
      </c>
      <c r="E333" s="22">
        <v>0</v>
      </c>
    </row>
    <row r="334" spans="1:5" x14ac:dyDescent="0.25">
      <c r="A334" s="22" t="s">
        <v>123</v>
      </c>
      <c r="B334" s="22" t="s">
        <v>768</v>
      </c>
      <c r="C334" s="22" t="s">
        <v>777</v>
      </c>
      <c r="D334" s="22" t="s">
        <v>1764</v>
      </c>
      <c r="E334" s="22">
        <v>156</v>
      </c>
    </row>
    <row r="335" spans="1:5" x14ac:dyDescent="0.25">
      <c r="A335" s="22" t="s">
        <v>123</v>
      </c>
      <c r="B335" s="22" t="s">
        <v>779</v>
      </c>
      <c r="C335" s="22" t="s">
        <v>780</v>
      </c>
      <c r="D335" s="22" t="s">
        <v>1765</v>
      </c>
      <c r="E335" s="22">
        <v>4238</v>
      </c>
    </row>
    <row r="336" spans="1:5" x14ac:dyDescent="0.25">
      <c r="A336" s="22" t="s">
        <v>123</v>
      </c>
      <c r="B336" s="22" t="s">
        <v>1766</v>
      </c>
      <c r="C336" s="22" t="s">
        <v>1767</v>
      </c>
      <c r="D336" s="22" t="s">
        <v>1768</v>
      </c>
      <c r="E336" s="22">
        <v>379</v>
      </c>
    </row>
    <row r="337" spans="1:5" x14ac:dyDescent="0.25">
      <c r="A337" s="22" t="s">
        <v>123</v>
      </c>
      <c r="B337" s="22" t="s">
        <v>1766</v>
      </c>
      <c r="C337" s="22" t="s">
        <v>1769</v>
      </c>
      <c r="D337" s="22" t="s">
        <v>1770</v>
      </c>
      <c r="E337" s="22">
        <v>310</v>
      </c>
    </row>
    <row r="338" spans="1:5" x14ac:dyDescent="0.25">
      <c r="A338" s="22" t="s">
        <v>123</v>
      </c>
      <c r="B338" s="22" t="s">
        <v>1766</v>
      </c>
      <c r="C338" s="22" t="s">
        <v>1771</v>
      </c>
      <c r="D338" s="22" t="s">
        <v>1772</v>
      </c>
      <c r="E338" s="22">
        <v>594</v>
      </c>
    </row>
    <row r="339" spans="1:5" x14ac:dyDescent="0.25">
      <c r="A339" s="22" t="s">
        <v>123</v>
      </c>
      <c r="B339" s="22" t="s">
        <v>1766</v>
      </c>
      <c r="C339" s="22" t="s">
        <v>1773</v>
      </c>
      <c r="D339" s="22" t="s">
        <v>1774</v>
      </c>
      <c r="E339" s="22">
        <v>414</v>
      </c>
    </row>
    <row r="340" spans="1:5" x14ac:dyDescent="0.25">
      <c r="A340" s="22" t="s">
        <v>123</v>
      </c>
      <c r="B340" s="22" t="s">
        <v>1766</v>
      </c>
      <c r="C340" s="22" t="s">
        <v>1775</v>
      </c>
      <c r="D340" s="22" t="s">
        <v>1776</v>
      </c>
      <c r="E340" s="22">
        <v>625</v>
      </c>
    </row>
    <row r="341" spans="1:5" x14ac:dyDescent="0.25">
      <c r="A341" s="22" t="s">
        <v>123</v>
      </c>
      <c r="B341" s="22" t="s">
        <v>1766</v>
      </c>
      <c r="C341" s="22" t="s">
        <v>1777</v>
      </c>
      <c r="D341" s="22" t="s">
        <v>1778</v>
      </c>
      <c r="E341" s="22">
        <v>978</v>
      </c>
    </row>
    <row r="342" spans="1:5" x14ac:dyDescent="0.25">
      <c r="A342" s="22" t="s">
        <v>123</v>
      </c>
      <c r="B342" s="22" t="s">
        <v>1766</v>
      </c>
      <c r="C342" s="22" t="s">
        <v>1779</v>
      </c>
      <c r="D342" s="22" t="s">
        <v>1780</v>
      </c>
      <c r="E342" s="22">
        <v>551</v>
      </c>
    </row>
    <row r="343" spans="1:5" x14ac:dyDescent="0.25">
      <c r="A343" s="22" t="s">
        <v>123</v>
      </c>
      <c r="B343" s="22" t="s">
        <v>1766</v>
      </c>
      <c r="C343" s="22" t="s">
        <v>1781</v>
      </c>
      <c r="D343" s="22" t="s">
        <v>1782</v>
      </c>
      <c r="E343" s="22">
        <v>387</v>
      </c>
    </row>
    <row r="344" spans="1:5" x14ac:dyDescent="0.25">
      <c r="A344" s="22" t="s">
        <v>123</v>
      </c>
      <c r="B344" s="22" t="s">
        <v>1783</v>
      </c>
      <c r="C344" s="22" t="s">
        <v>1784</v>
      </c>
      <c r="D344" s="22" t="s">
        <v>1785</v>
      </c>
      <c r="E344" s="22">
        <v>2497</v>
      </c>
    </row>
    <row r="345" spans="1:5" x14ac:dyDescent="0.25">
      <c r="A345" s="22" t="s">
        <v>123</v>
      </c>
      <c r="B345" s="22" t="s">
        <v>1783</v>
      </c>
      <c r="C345" s="22" t="s">
        <v>1786</v>
      </c>
      <c r="D345" s="22" t="s">
        <v>1787</v>
      </c>
      <c r="E345" s="22">
        <v>2300</v>
      </c>
    </row>
    <row r="346" spans="1:5" x14ac:dyDescent="0.25">
      <c r="A346" s="22" t="s">
        <v>123</v>
      </c>
      <c r="B346" s="22" t="s">
        <v>1783</v>
      </c>
      <c r="C346" s="22" t="s">
        <v>1788</v>
      </c>
      <c r="D346" s="22" t="s">
        <v>1789</v>
      </c>
      <c r="E346" s="22">
        <v>1487</v>
      </c>
    </row>
    <row r="347" spans="1:5" x14ac:dyDescent="0.25">
      <c r="A347" s="22" t="s">
        <v>123</v>
      </c>
      <c r="B347" s="22" t="s">
        <v>1783</v>
      </c>
      <c r="C347" s="22" t="s">
        <v>1790</v>
      </c>
      <c r="D347" s="22" t="s">
        <v>1791</v>
      </c>
      <c r="E347" s="22">
        <v>1345</v>
      </c>
    </row>
    <row r="348" spans="1:5" x14ac:dyDescent="0.25">
      <c r="A348" s="22" t="s">
        <v>123</v>
      </c>
      <c r="B348" s="22" t="s">
        <v>1783</v>
      </c>
      <c r="C348" s="22" t="s">
        <v>1792</v>
      </c>
      <c r="D348" s="22" t="s">
        <v>1793</v>
      </c>
      <c r="E348" s="22">
        <v>1417</v>
      </c>
    </row>
    <row r="349" spans="1:5" x14ac:dyDescent="0.25">
      <c r="A349" s="22" t="s">
        <v>123</v>
      </c>
      <c r="B349" s="22" t="s">
        <v>1783</v>
      </c>
      <c r="C349" s="22" t="s">
        <v>1794</v>
      </c>
      <c r="D349" s="22" t="s">
        <v>1795</v>
      </c>
      <c r="E349" s="22">
        <v>8781</v>
      </c>
    </row>
    <row r="350" spans="1:5" x14ac:dyDescent="0.25">
      <c r="A350" s="22" t="s">
        <v>123</v>
      </c>
      <c r="B350" s="22" t="s">
        <v>1783</v>
      </c>
      <c r="C350" s="22" t="s">
        <v>1796</v>
      </c>
      <c r="D350" s="22" t="s">
        <v>1797</v>
      </c>
      <c r="E350" s="22">
        <v>12868</v>
      </c>
    </row>
    <row r="351" spans="1:5" x14ac:dyDescent="0.25">
      <c r="A351" s="22" t="s">
        <v>123</v>
      </c>
      <c r="B351" s="22" t="s">
        <v>1783</v>
      </c>
      <c r="C351" s="22" t="s">
        <v>1798</v>
      </c>
      <c r="D351" s="22" t="s">
        <v>1799</v>
      </c>
      <c r="E351" s="22">
        <v>1035</v>
      </c>
    </row>
    <row r="352" spans="1:5" x14ac:dyDescent="0.25">
      <c r="A352" s="22" t="s">
        <v>123</v>
      </c>
      <c r="B352" s="22" t="s">
        <v>1783</v>
      </c>
      <c r="C352" s="22" t="s">
        <v>1800</v>
      </c>
      <c r="D352" s="22" t="s">
        <v>1801</v>
      </c>
      <c r="E352" s="22">
        <v>3192</v>
      </c>
    </row>
    <row r="353" spans="1:5" x14ac:dyDescent="0.25">
      <c r="A353" s="22" t="s">
        <v>123</v>
      </c>
      <c r="B353" s="22" t="s">
        <v>1783</v>
      </c>
      <c r="C353" s="22" t="s">
        <v>1802</v>
      </c>
      <c r="D353" s="22" t="s">
        <v>1803</v>
      </c>
      <c r="E353" s="22">
        <v>3260</v>
      </c>
    </row>
    <row r="354" spans="1:5" x14ac:dyDescent="0.25">
      <c r="A354" s="22" t="s">
        <v>123</v>
      </c>
      <c r="B354" s="22" t="s">
        <v>1783</v>
      </c>
      <c r="C354" s="22" t="s">
        <v>1804</v>
      </c>
      <c r="D354" s="22" t="s">
        <v>1805</v>
      </c>
      <c r="E354" s="22">
        <v>3192</v>
      </c>
    </row>
    <row r="355" spans="1:5" x14ac:dyDescent="0.25">
      <c r="A355" s="22" t="s">
        <v>123</v>
      </c>
      <c r="B355" s="22" t="s">
        <v>1783</v>
      </c>
      <c r="C355" s="22" t="s">
        <v>1806</v>
      </c>
      <c r="D355" s="22" t="s">
        <v>1807</v>
      </c>
      <c r="E355" s="22">
        <v>386</v>
      </c>
    </row>
    <row r="356" spans="1:5" x14ac:dyDescent="0.25">
      <c r="A356" s="22" t="s">
        <v>123</v>
      </c>
      <c r="B356" s="22" t="s">
        <v>1783</v>
      </c>
      <c r="C356" s="22" t="s">
        <v>1808</v>
      </c>
      <c r="D356" s="22" t="s">
        <v>1809</v>
      </c>
      <c r="E356" s="22">
        <v>3054</v>
      </c>
    </row>
    <row r="357" spans="1:5" x14ac:dyDescent="0.25">
      <c r="A357" s="22" t="s">
        <v>123</v>
      </c>
      <c r="B357" s="22" t="s">
        <v>1783</v>
      </c>
      <c r="C357" s="22" t="s">
        <v>1810</v>
      </c>
      <c r="D357" s="22" t="s">
        <v>1811</v>
      </c>
      <c r="E357" s="22">
        <v>5200</v>
      </c>
    </row>
    <row r="358" spans="1:5" x14ac:dyDescent="0.25">
      <c r="A358" s="22" t="s">
        <v>123</v>
      </c>
      <c r="B358" s="22" t="s">
        <v>1783</v>
      </c>
      <c r="C358" s="22" t="s">
        <v>1812</v>
      </c>
      <c r="D358" s="22" t="s">
        <v>1813</v>
      </c>
      <c r="E358" s="22">
        <v>1012</v>
      </c>
    </row>
    <row r="359" spans="1:5" x14ac:dyDescent="0.25">
      <c r="A359" s="22" t="s">
        <v>123</v>
      </c>
      <c r="B359" s="22" t="s">
        <v>1783</v>
      </c>
      <c r="C359" s="22" t="s">
        <v>1814</v>
      </c>
      <c r="D359" s="22" t="s">
        <v>1815</v>
      </c>
      <c r="E359" s="22">
        <v>1080</v>
      </c>
    </row>
    <row r="360" spans="1:5" x14ac:dyDescent="0.25">
      <c r="A360" s="22" t="s">
        <v>123</v>
      </c>
      <c r="B360" s="22" t="s">
        <v>1783</v>
      </c>
      <c r="C360" s="22" t="s">
        <v>1816</v>
      </c>
      <c r="D360" s="22" t="s">
        <v>1817</v>
      </c>
      <c r="E360" s="22">
        <v>3651</v>
      </c>
    </row>
    <row r="361" spans="1:5" x14ac:dyDescent="0.25">
      <c r="A361" s="22" t="s">
        <v>123</v>
      </c>
      <c r="B361" s="22" t="s">
        <v>1783</v>
      </c>
      <c r="C361" s="22" t="s">
        <v>1818</v>
      </c>
      <c r="D361" s="22" t="s">
        <v>1819</v>
      </c>
      <c r="E361" s="22">
        <v>429</v>
      </c>
    </row>
    <row r="362" spans="1:5" x14ac:dyDescent="0.25">
      <c r="A362" s="22" t="s">
        <v>123</v>
      </c>
      <c r="B362" s="22" t="s">
        <v>1783</v>
      </c>
      <c r="C362" s="22" t="s">
        <v>1820</v>
      </c>
      <c r="D362" s="22" t="s">
        <v>1821</v>
      </c>
      <c r="E362" s="22">
        <v>1380</v>
      </c>
    </row>
    <row r="363" spans="1:5" x14ac:dyDescent="0.25">
      <c r="A363" s="22" t="s">
        <v>123</v>
      </c>
      <c r="B363" s="22" t="s">
        <v>1783</v>
      </c>
      <c r="C363" s="22" t="s">
        <v>1822</v>
      </c>
      <c r="D363" s="22" t="s">
        <v>1823</v>
      </c>
      <c r="E363" s="22">
        <v>471</v>
      </c>
    </row>
    <row r="364" spans="1:5" x14ac:dyDescent="0.25">
      <c r="A364" s="22" t="s">
        <v>123</v>
      </c>
      <c r="B364" s="22" t="s">
        <v>1783</v>
      </c>
      <c r="C364" s="22" t="s">
        <v>1824</v>
      </c>
      <c r="D364" s="22" t="s">
        <v>1825</v>
      </c>
      <c r="E364" s="22">
        <v>2395</v>
      </c>
    </row>
    <row r="365" spans="1:5" x14ac:dyDescent="0.25">
      <c r="A365" s="22" t="s">
        <v>123</v>
      </c>
      <c r="B365" s="22" t="s">
        <v>1783</v>
      </c>
      <c r="C365" s="22" t="s">
        <v>1826</v>
      </c>
      <c r="D365" s="22" t="s">
        <v>1827</v>
      </c>
      <c r="E365" s="22">
        <v>6528</v>
      </c>
    </row>
    <row r="366" spans="1:5" x14ac:dyDescent="0.25">
      <c r="A366" s="22" t="s">
        <v>123</v>
      </c>
      <c r="B366" s="22" t="s">
        <v>1783</v>
      </c>
      <c r="C366" s="22" t="s">
        <v>1828</v>
      </c>
      <c r="D366" s="22" t="s">
        <v>1829</v>
      </c>
      <c r="E366" s="22">
        <v>713</v>
      </c>
    </row>
    <row r="367" spans="1:5" x14ac:dyDescent="0.25">
      <c r="A367" s="22" t="s">
        <v>123</v>
      </c>
      <c r="B367" s="22" t="s">
        <v>1783</v>
      </c>
      <c r="C367" s="22" t="s">
        <v>1830</v>
      </c>
      <c r="D367" s="22" t="s">
        <v>1831</v>
      </c>
      <c r="E367" s="22">
        <v>2459</v>
      </c>
    </row>
    <row r="368" spans="1:5" x14ac:dyDescent="0.25">
      <c r="A368" s="22" t="s">
        <v>123</v>
      </c>
      <c r="B368" s="22" t="s">
        <v>1783</v>
      </c>
      <c r="C368" s="22" t="s">
        <v>1832</v>
      </c>
      <c r="D368" s="22" t="s">
        <v>1833</v>
      </c>
      <c r="E368" s="22">
        <v>814</v>
      </c>
    </row>
    <row r="369" spans="1:5" x14ac:dyDescent="0.25">
      <c r="A369" s="22" t="s">
        <v>123</v>
      </c>
      <c r="B369" s="22" t="s">
        <v>1783</v>
      </c>
      <c r="C369" s="22" t="s">
        <v>1834</v>
      </c>
      <c r="D369" s="22" t="s">
        <v>1835</v>
      </c>
      <c r="E369" s="22">
        <v>3222</v>
      </c>
    </row>
    <row r="370" spans="1:5" x14ac:dyDescent="0.25">
      <c r="A370" s="22" t="s">
        <v>123</v>
      </c>
      <c r="B370" s="22" t="s">
        <v>1783</v>
      </c>
      <c r="C370" s="22" t="s">
        <v>1836</v>
      </c>
      <c r="D370" s="22" t="s">
        <v>1837</v>
      </c>
      <c r="E370" s="22">
        <v>1112</v>
      </c>
    </row>
    <row r="371" spans="1:5" x14ac:dyDescent="0.25">
      <c r="A371" s="22" t="s">
        <v>123</v>
      </c>
      <c r="B371" s="22" t="s">
        <v>1783</v>
      </c>
      <c r="C371" s="22" t="s">
        <v>1838</v>
      </c>
      <c r="D371" s="22" t="s">
        <v>1839</v>
      </c>
      <c r="E371" s="22">
        <v>1536</v>
      </c>
    </row>
    <row r="372" spans="1:5" x14ac:dyDescent="0.25">
      <c r="A372" s="22" t="s">
        <v>123</v>
      </c>
      <c r="B372" s="22" t="s">
        <v>1783</v>
      </c>
      <c r="C372" s="22" t="s">
        <v>1840</v>
      </c>
      <c r="D372" s="22" t="s">
        <v>1841</v>
      </c>
      <c r="E372" s="22">
        <v>2235</v>
      </c>
    </row>
    <row r="373" spans="1:5" x14ac:dyDescent="0.25">
      <c r="A373" s="22" t="s">
        <v>123</v>
      </c>
      <c r="B373" s="22" t="s">
        <v>1783</v>
      </c>
      <c r="C373" s="22" t="s">
        <v>1842</v>
      </c>
      <c r="D373" s="22" t="s">
        <v>1843</v>
      </c>
      <c r="E373" s="22">
        <v>1080</v>
      </c>
    </row>
    <row r="374" spans="1:5" x14ac:dyDescent="0.25">
      <c r="A374" s="22" t="s">
        <v>123</v>
      </c>
      <c r="B374" s="22" t="s">
        <v>1783</v>
      </c>
      <c r="C374" s="22" t="s">
        <v>1844</v>
      </c>
      <c r="D374" s="22" t="s">
        <v>1845</v>
      </c>
      <c r="E374" s="22">
        <v>3890</v>
      </c>
    </row>
    <row r="375" spans="1:5" x14ac:dyDescent="0.25">
      <c r="A375" s="22" t="s">
        <v>123</v>
      </c>
      <c r="B375" s="22" t="s">
        <v>1783</v>
      </c>
      <c r="C375" s="22" t="s">
        <v>1846</v>
      </c>
      <c r="D375" s="22" t="s">
        <v>1847</v>
      </c>
      <c r="E375" s="22">
        <v>9172</v>
      </c>
    </row>
    <row r="376" spans="1:5" x14ac:dyDescent="0.25">
      <c r="A376" s="22" t="s">
        <v>123</v>
      </c>
      <c r="B376" s="22" t="s">
        <v>1783</v>
      </c>
      <c r="C376" s="22" t="s">
        <v>1848</v>
      </c>
      <c r="D376" s="22" t="s">
        <v>1849</v>
      </c>
      <c r="E376" s="22">
        <v>9490</v>
      </c>
    </row>
    <row r="377" spans="1:5" x14ac:dyDescent="0.25">
      <c r="A377" s="22" t="s">
        <v>123</v>
      </c>
      <c r="B377" s="22" t="s">
        <v>1783</v>
      </c>
      <c r="C377" s="22" t="s">
        <v>1850</v>
      </c>
      <c r="D377" s="22" t="s">
        <v>1851</v>
      </c>
      <c r="E377" s="22">
        <v>653</v>
      </c>
    </row>
    <row r="378" spans="1:5" x14ac:dyDescent="0.25">
      <c r="A378" s="22" t="s">
        <v>123</v>
      </c>
      <c r="B378" s="22" t="s">
        <v>1783</v>
      </c>
      <c r="C378" s="22" t="s">
        <v>1852</v>
      </c>
      <c r="D378" s="22" t="s">
        <v>1853</v>
      </c>
      <c r="E378" s="22">
        <v>7710</v>
      </c>
    </row>
    <row r="379" spans="1:5" x14ac:dyDescent="0.25">
      <c r="A379" s="22" t="s">
        <v>123</v>
      </c>
      <c r="B379" s="22" t="s">
        <v>1783</v>
      </c>
      <c r="C379" s="22" t="s">
        <v>1854</v>
      </c>
      <c r="D379" s="22" t="s">
        <v>1855</v>
      </c>
      <c r="E379" s="22">
        <v>382</v>
      </c>
    </row>
    <row r="380" spans="1:5" x14ac:dyDescent="0.25">
      <c r="A380" s="22" t="s">
        <v>123</v>
      </c>
      <c r="B380" s="22" t="s">
        <v>1783</v>
      </c>
      <c r="C380" s="22" t="s">
        <v>1856</v>
      </c>
      <c r="D380" s="22" t="s">
        <v>1857</v>
      </c>
      <c r="E380" s="22">
        <v>1979</v>
      </c>
    </row>
    <row r="381" spans="1:5" x14ac:dyDescent="0.25">
      <c r="A381" s="22" t="s">
        <v>123</v>
      </c>
      <c r="B381" s="22" t="s">
        <v>1783</v>
      </c>
      <c r="C381" s="22" t="s">
        <v>1858</v>
      </c>
      <c r="D381" s="22" t="s">
        <v>1859</v>
      </c>
      <c r="E381" s="22">
        <v>1825</v>
      </c>
    </row>
    <row r="382" spans="1:5" x14ac:dyDescent="0.25">
      <c r="A382" s="22" t="s">
        <v>123</v>
      </c>
      <c r="B382" s="22" t="s">
        <v>1783</v>
      </c>
      <c r="C382" s="22" t="s">
        <v>1860</v>
      </c>
      <c r="D382" s="22" t="s">
        <v>1861</v>
      </c>
      <c r="E382" s="22">
        <v>1858</v>
      </c>
    </row>
    <row r="383" spans="1:5" x14ac:dyDescent="0.25">
      <c r="A383" s="22" t="s">
        <v>123</v>
      </c>
      <c r="B383" s="22" t="s">
        <v>1783</v>
      </c>
      <c r="C383" s="22" t="s">
        <v>1862</v>
      </c>
      <c r="D383" s="22" t="s">
        <v>1863</v>
      </c>
      <c r="E383" s="22">
        <v>3790</v>
      </c>
    </row>
    <row r="384" spans="1:5" x14ac:dyDescent="0.25">
      <c r="A384" s="22" t="s">
        <v>123</v>
      </c>
      <c r="B384" s="22" t="s">
        <v>1783</v>
      </c>
      <c r="C384" s="22" t="s">
        <v>1864</v>
      </c>
      <c r="D384" s="22" t="s">
        <v>1865</v>
      </c>
      <c r="E384" s="22">
        <v>3215</v>
      </c>
    </row>
    <row r="385" spans="1:5" x14ac:dyDescent="0.25">
      <c r="A385" s="22" t="s">
        <v>123</v>
      </c>
      <c r="B385" s="22" t="s">
        <v>1783</v>
      </c>
      <c r="C385" s="22" t="s">
        <v>1866</v>
      </c>
      <c r="D385" s="22" t="s">
        <v>1867</v>
      </c>
      <c r="E385" s="22">
        <v>1523</v>
      </c>
    </row>
    <row r="386" spans="1:5" x14ac:dyDescent="0.25">
      <c r="A386" s="22" t="s">
        <v>123</v>
      </c>
      <c r="B386" s="22" t="s">
        <v>1783</v>
      </c>
      <c r="C386" s="22" t="s">
        <v>1868</v>
      </c>
      <c r="D386" s="22" t="s">
        <v>1869</v>
      </c>
      <c r="E386" s="22">
        <v>1651</v>
      </c>
    </row>
    <row r="387" spans="1:5" x14ac:dyDescent="0.25">
      <c r="A387" s="22" t="s">
        <v>123</v>
      </c>
      <c r="B387" s="22" t="s">
        <v>1783</v>
      </c>
      <c r="C387" s="22" t="s">
        <v>1870</v>
      </c>
      <c r="D387" s="22" t="s">
        <v>1871</v>
      </c>
      <c r="E387" s="22">
        <v>1497</v>
      </c>
    </row>
    <row r="388" spans="1:5" x14ac:dyDescent="0.25">
      <c r="A388" s="22" t="s">
        <v>123</v>
      </c>
      <c r="B388" s="22" t="s">
        <v>1783</v>
      </c>
      <c r="C388" s="22" t="s">
        <v>1872</v>
      </c>
      <c r="D388" s="22" t="s">
        <v>1873</v>
      </c>
      <c r="E388" s="22">
        <v>2617</v>
      </c>
    </row>
    <row r="389" spans="1:5" x14ac:dyDescent="0.25">
      <c r="A389" s="22" t="s">
        <v>123</v>
      </c>
      <c r="B389" s="22" t="s">
        <v>1783</v>
      </c>
      <c r="C389" s="22" t="s">
        <v>1874</v>
      </c>
      <c r="D389" s="22" t="s">
        <v>1875</v>
      </c>
      <c r="E389" s="22">
        <v>2378</v>
      </c>
    </row>
    <row r="390" spans="1:5" x14ac:dyDescent="0.25">
      <c r="A390" s="22" t="s">
        <v>123</v>
      </c>
      <c r="B390" s="22" t="s">
        <v>1783</v>
      </c>
      <c r="C390" s="22" t="s">
        <v>1876</v>
      </c>
      <c r="D390" s="22" t="s">
        <v>1877</v>
      </c>
      <c r="E390" s="22">
        <v>3135</v>
      </c>
    </row>
    <row r="391" spans="1:5" x14ac:dyDescent="0.25">
      <c r="A391" s="22" t="s">
        <v>123</v>
      </c>
      <c r="B391" s="22" t="s">
        <v>1783</v>
      </c>
      <c r="C391" s="22" t="s">
        <v>1878</v>
      </c>
      <c r="D391" s="22" t="s">
        <v>1879</v>
      </c>
      <c r="E391" s="22">
        <v>1299</v>
      </c>
    </row>
    <row r="392" spans="1:5" x14ac:dyDescent="0.25">
      <c r="A392" s="22" t="s">
        <v>123</v>
      </c>
      <c r="B392" s="22" t="s">
        <v>64</v>
      </c>
      <c r="C392" s="22" t="s">
        <v>1880</v>
      </c>
      <c r="D392" s="22" t="s">
        <v>1881</v>
      </c>
      <c r="E392" s="22">
        <v>1080</v>
      </c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0F863-5B18-4364-B650-CFB606F381FF}">
  <dimension ref="A1:J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0" width="15.7109375" customWidth="1"/>
  </cols>
  <sheetData>
    <row r="1" spans="1:10" ht="24" customHeight="1" x14ac:dyDescent="0.3">
      <c r="A1" s="4" t="str">
        <f>HYPERLINK("#'Index'!A1", "&lt;&lt; Index")</f>
        <v>&lt;&lt; Index</v>
      </c>
      <c r="B1" s="20" t="s">
        <v>1882</v>
      </c>
      <c r="D1" s="20" t="s">
        <v>1883</v>
      </c>
    </row>
    <row r="2" spans="1:10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1884</v>
      </c>
      <c r="F2" s="21" t="s">
        <v>1885</v>
      </c>
      <c r="G2" s="21" t="s">
        <v>1886</v>
      </c>
      <c r="H2" s="21" t="s">
        <v>1887</v>
      </c>
      <c r="I2" s="21" t="s">
        <v>1888</v>
      </c>
      <c r="J2" s="21" t="s">
        <v>1889</v>
      </c>
    </row>
    <row r="3" spans="1:10" x14ac:dyDescent="0.25">
      <c r="A3" s="21"/>
      <c r="B3" s="21"/>
      <c r="C3" s="21"/>
      <c r="D3" s="21" t="s">
        <v>88</v>
      </c>
      <c r="E3" s="21" t="s">
        <v>1890</v>
      </c>
      <c r="F3" s="21" t="s">
        <v>1891</v>
      </c>
      <c r="G3" s="21" t="s">
        <v>1892</v>
      </c>
      <c r="H3" s="21" t="s">
        <v>1893</v>
      </c>
      <c r="I3" s="21" t="s">
        <v>1894</v>
      </c>
      <c r="J3" s="21" t="s">
        <v>1895</v>
      </c>
    </row>
    <row r="4" spans="1:10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</row>
    <row r="5" spans="1:10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</row>
    <row r="6" spans="1:10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</row>
    <row r="7" spans="1:10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-287994000</v>
      </c>
      <c r="F7" s="22">
        <v>264277000</v>
      </c>
      <c r="G7" s="22">
        <v>23056000</v>
      </c>
      <c r="H7" s="22">
        <v>22324000</v>
      </c>
      <c r="I7" s="22">
        <v>218897000</v>
      </c>
      <c r="J7" s="22">
        <v>-69097000</v>
      </c>
    </row>
    <row r="8" spans="1:10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0</v>
      </c>
      <c r="F8" s="22">
        <v>0</v>
      </c>
      <c r="G8" s="22">
        <v>46725</v>
      </c>
      <c r="H8" s="22">
        <v>0</v>
      </c>
      <c r="I8" s="22">
        <v>-46725</v>
      </c>
      <c r="J8" s="22">
        <v>-46725</v>
      </c>
    </row>
    <row r="9" spans="1:10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-1131661</v>
      </c>
      <c r="F9" s="22">
        <v>369519</v>
      </c>
      <c r="G9" s="22">
        <v>0</v>
      </c>
      <c r="H9" s="22">
        <v>0</v>
      </c>
      <c r="I9" s="22">
        <v>369519</v>
      </c>
      <c r="J9" s="22">
        <v>-762142</v>
      </c>
    </row>
    <row r="10" spans="1:10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0</v>
      </c>
      <c r="F10" s="22">
        <v>1001938</v>
      </c>
      <c r="G10" s="22">
        <v>2573732</v>
      </c>
      <c r="H10" s="22">
        <v>-565749</v>
      </c>
      <c r="I10" s="22">
        <v>-1006045</v>
      </c>
      <c r="J10" s="22">
        <v>-1006045</v>
      </c>
    </row>
    <row r="11" spans="1:10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207672000</v>
      </c>
      <c r="F11" s="22">
        <v>65359000</v>
      </c>
      <c r="G11" s="22">
        <v>0</v>
      </c>
      <c r="H11" s="22">
        <v>59321000</v>
      </c>
      <c r="I11" s="22">
        <v>6038000</v>
      </c>
      <c r="J11" s="22">
        <v>213710000</v>
      </c>
    </row>
    <row r="12" spans="1:10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</row>
    <row r="13" spans="1:10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2395969</v>
      </c>
      <c r="F13" s="22">
        <v>0</v>
      </c>
      <c r="G13" s="22">
        <v>1434169</v>
      </c>
      <c r="H13" s="22">
        <v>0</v>
      </c>
      <c r="I13" s="22">
        <v>-1434169</v>
      </c>
      <c r="J13" s="22">
        <v>961800</v>
      </c>
    </row>
    <row r="14" spans="1:10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</row>
    <row r="15" spans="1:10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0</v>
      </c>
      <c r="F15" s="22">
        <v>0</v>
      </c>
      <c r="G15" s="22">
        <v>4228519</v>
      </c>
      <c r="H15" s="22">
        <v>0</v>
      </c>
      <c r="I15" s="22">
        <v>-4228519</v>
      </c>
      <c r="J15" s="22">
        <v>-4228519</v>
      </c>
    </row>
    <row r="16" spans="1:10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</row>
    <row r="17" spans="1:10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</row>
    <row r="18" spans="1:10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-51479000</v>
      </c>
      <c r="F18" s="22">
        <v>44345000</v>
      </c>
      <c r="G18" s="22">
        <v>1778000</v>
      </c>
      <c r="H18" s="22">
        <v>5618000</v>
      </c>
      <c r="I18" s="22">
        <v>36949000</v>
      </c>
      <c r="J18" s="22">
        <v>-14530000</v>
      </c>
    </row>
    <row r="19" spans="1:10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-1628533</v>
      </c>
      <c r="F19" s="22">
        <v>1147369</v>
      </c>
      <c r="G19" s="22">
        <v>0</v>
      </c>
      <c r="H19" s="22">
        <v>-11822</v>
      </c>
      <c r="I19" s="22">
        <v>1159191</v>
      </c>
      <c r="J19" s="22">
        <v>-469342</v>
      </c>
    </row>
    <row r="20" spans="1:10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0</v>
      </c>
      <c r="F20" s="22">
        <v>1071429</v>
      </c>
      <c r="G20" s="22">
        <v>3688864</v>
      </c>
      <c r="H20" s="22">
        <v>-3359</v>
      </c>
      <c r="I20" s="22">
        <v>-2614076</v>
      </c>
      <c r="J20" s="22">
        <v>-2614076</v>
      </c>
    </row>
    <row r="21" spans="1:10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10000</v>
      </c>
      <c r="H21" s="22">
        <v>0</v>
      </c>
      <c r="I21" s="22">
        <v>-10000</v>
      </c>
      <c r="J21" s="22">
        <v>-10000</v>
      </c>
    </row>
    <row r="22" spans="1:10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67328</v>
      </c>
      <c r="H22" s="22">
        <v>-22550</v>
      </c>
      <c r="I22" s="22">
        <v>-44778</v>
      </c>
      <c r="J22" s="22">
        <v>-44778</v>
      </c>
    </row>
    <row r="23" spans="1:10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</row>
    <row r="24" spans="1:10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</row>
    <row r="25" spans="1:10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</row>
    <row r="26" spans="1:10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</row>
    <row r="27" spans="1:10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</row>
    <row r="28" spans="1:10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0</v>
      </c>
      <c r="F28" s="22">
        <v>1504140</v>
      </c>
      <c r="G28" s="22">
        <v>9370365</v>
      </c>
      <c r="H28" s="22">
        <v>-822406</v>
      </c>
      <c r="I28" s="22">
        <v>-7043819</v>
      </c>
      <c r="J28" s="22">
        <v>-7043819</v>
      </c>
    </row>
    <row r="29" spans="1:10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</row>
    <row r="30" spans="1:10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</row>
    <row r="31" spans="1:10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</row>
    <row r="32" spans="1:10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</row>
    <row r="33" spans="1:10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</row>
    <row r="34" spans="1:10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</row>
    <row r="35" spans="1:10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</row>
    <row r="36" spans="1:10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0</v>
      </c>
      <c r="F36" s="22">
        <v>0</v>
      </c>
      <c r="G36" s="22">
        <v>232602</v>
      </c>
      <c r="H36" s="22">
        <v>0</v>
      </c>
      <c r="I36" s="22">
        <v>-232602</v>
      </c>
      <c r="J36" s="22">
        <v>-232602</v>
      </c>
    </row>
    <row r="37" spans="1:10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-341412</v>
      </c>
      <c r="F37" s="22">
        <v>276057</v>
      </c>
      <c r="G37" s="22">
        <v>0</v>
      </c>
      <c r="H37" s="22">
        <v>0</v>
      </c>
      <c r="I37" s="22">
        <v>276057</v>
      </c>
      <c r="J37" s="22">
        <v>-65355</v>
      </c>
    </row>
    <row r="38" spans="1:10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</row>
    <row r="39" spans="1:10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</row>
    <row r="40" spans="1:10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</row>
    <row r="41" spans="1:10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</row>
    <row r="42" spans="1:10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</row>
    <row r="43" spans="1:10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</row>
    <row r="44" spans="1:10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</row>
    <row r="45" spans="1:10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</row>
    <row r="46" spans="1:10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</row>
    <row r="47" spans="1:10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</row>
    <row r="48" spans="1:10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</row>
    <row r="49" spans="1:10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</row>
    <row r="50" spans="1:10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</row>
    <row r="51" spans="1:10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</row>
    <row r="52" spans="1:10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</row>
    <row r="53" spans="1:10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-878548</v>
      </c>
      <c r="F53" s="22">
        <v>497465</v>
      </c>
      <c r="G53" s="22">
        <v>0</v>
      </c>
      <c r="H53" s="22">
        <v>0</v>
      </c>
      <c r="I53" s="22">
        <v>497465</v>
      </c>
      <c r="J53" s="22">
        <v>-381083</v>
      </c>
    </row>
    <row r="54" spans="1:10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0</v>
      </c>
      <c r="F54" s="22">
        <v>0</v>
      </c>
      <c r="G54" s="22">
        <v>448314</v>
      </c>
      <c r="H54" s="22">
        <v>-22311</v>
      </c>
      <c r="I54" s="22">
        <v>-426003</v>
      </c>
      <c r="J54" s="22">
        <v>-426003</v>
      </c>
    </row>
    <row r="55" spans="1:10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</row>
    <row r="56" spans="1:10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</row>
    <row r="57" spans="1:10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</row>
    <row r="58" spans="1:10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</row>
    <row r="59" spans="1:10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</row>
    <row r="60" spans="1:10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</row>
    <row r="61" spans="1:10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</row>
    <row r="62" spans="1:10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</row>
    <row r="63" spans="1:10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</row>
    <row r="64" spans="1:10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</row>
    <row r="65" spans="1:10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</row>
    <row r="66" spans="1:10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</row>
    <row r="67" spans="1:10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</row>
    <row r="68" spans="1:10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</row>
    <row r="69" spans="1:10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</row>
    <row r="70" spans="1:10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</row>
    <row r="71" spans="1:10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</row>
    <row r="72" spans="1:10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</row>
    <row r="73" spans="1:10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</row>
    <row r="74" spans="1:10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</row>
    <row r="75" spans="1:10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</row>
    <row r="76" spans="1:10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0</v>
      </c>
      <c r="F76" s="22">
        <v>251034</v>
      </c>
      <c r="G76" s="22">
        <v>0</v>
      </c>
      <c r="H76" s="22">
        <v>0</v>
      </c>
      <c r="I76" s="22">
        <v>251034</v>
      </c>
      <c r="J76" s="22">
        <v>251034</v>
      </c>
    </row>
    <row r="77" spans="1:10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</row>
    <row r="78" spans="1:10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0</v>
      </c>
      <c r="F78" s="22">
        <v>1572424</v>
      </c>
      <c r="G78" s="22">
        <v>212122</v>
      </c>
      <c r="H78" s="22">
        <v>2134547</v>
      </c>
      <c r="I78" s="22">
        <v>-774245</v>
      </c>
      <c r="J78" s="22">
        <v>-774245</v>
      </c>
    </row>
    <row r="79" spans="1:10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</row>
    <row r="80" spans="1:10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</row>
    <row r="81" spans="1:10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</row>
    <row r="82" spans="1:10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</row>
    <row r="83" spans="1:10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</row>
    <row r="84" spans="1:10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</row>
    <row r="85" spans="1:10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</row>
    <row r="86" spans="1:10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</row>
    <row r="87" spans="1:10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</row>
    <row r="88" spans="1:10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</row>
    <row r="89" spans="1:10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</row>
    <row r="90" spans="1:10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</row>
    <row r="91" spans="1:10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</row>
    <row r="92" spans="1:10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</row>
    <row r="93" spans="1:10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</row>
    <row r="94" spans="1:10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</row>
    <row r="95" spans="1:10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</row>
    <row r="96" spans="1:10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</row>
    <row r="97" spans="1:10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</row>
    <row r="98" spans="1:10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</row>
    <row r="99" spans="1:10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</row>
    <row r="100" spans="1:10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</row>
    <row r="101" spans="1:10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</row>
    <row r="102" spans="1:10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</row>
    <row r="103" spans="1:10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</row>
    <row r="104" spans="1:10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</row>
    <row r="105" spans="1:10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</row>
    <row r="106" spans="1:10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</row>
    <row r="107" spans="1:10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</row>
    <row r="108" spans="1:10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</row>
    <row r="109" spans="1:10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</row>
    <row r="110" spans="1:10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</row>
    <row r="111" spans="1:10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</row>
    <row r="112" spans="1:10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</row>
    <row r="113" spans="1:10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</row>
    <row r="114" spans="1:10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</row>
    <row r="115" spans="1:10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</row>
    <row r="116" spans="1:10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</row>
    <row r="117" spans="1:10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</row>
    <row r="118" spans="1:10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</row>
    <row r="119" spans="1:10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</row>
    <row r="120" spans="1:10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0</v>
      </c>
      <c r="F120" s="22">
        <v>0</v>
      </c>
      <c r="G120" s="22">
        <v>167022</v>
      </c>
      <c r="H120" s="22">
        <v>0</v>
      </c>
      <c r="I120" s="22">
        <v>-167022</v>
      </c>
      <c r="J120" s="22">
        <v>-167022</v>
      </c>
    </row>
    <row r="121" spans="1:10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</row>
    <row r="122" spans="1:10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</row>
    <row r="123" spans="1:10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</row>
    <row r="124" spans="1:10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</row>
    <row r="125" spans="1:10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</row>
    <row r="126" spans="1:10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</row>
    <row r="127" spans="1:10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</row>
    <row r="128" spans="1:10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</row>
    <row r="129" spans="1:10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</row>
    <row r="130" spans="1:10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</row>
    <row r="131" spans="1:10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</row>
    <row r="132" spans="1:10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</row>
    <row r="133" spans="1:10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</row>
    <row r="134" spans="1:10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0</v>
      </c>
      <c r="F134" s="22">
        <v>0</v>
      </c>
      <c r="G134" s="22">
        <v>839238</v>
      </c>
      <c r="H134" s="22">
        <v>0</v>
      </c>
      <c r="I134" s="22">
        <v>-839238</v>
      </c>
      <c r="J134" s="22">
        <v>-839238</v>
      </c>
    </row>
    <row r="135" spans="1:10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</row>
    <row r="136" spans="1:10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</row>
    <row r="137" spans="1:10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</row>
    <row r="138" spans="1:10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</row>
    <row r="139" spans="1:10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</row>
    <row r="140" spans="1:10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</row>
    <row r="141" spans="1:10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</row>
    <row r="142" spans="1:10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</row>
    <row r="143" spans="1:10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</row>
    <row r="144" spans="1:10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</row>
    <row r="145" spans="1:10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</row>
    <row r="146" spans="1:10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</row>
    <row r="147" spans="1:10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</row>
    <row r="148" spans="1:10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</row>
    <row r="149" spans="1:10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</row>
    <row r="150" spans="1:10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</row>
    <row r="151" spans="1:10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</row>
    <row r="152" spans="1:10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</row>
    <row r="153" spans="1:10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</row>
    <row r="154" spans="1:10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</row>
    <row r="155" spans="1:10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</row>
    <row r="156" spans="1:10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</row>
    <row r="157" spans="1:10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</row>
    <row r="158" spans="1:10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</row>
    <row r="159" spans="1:10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</row>
    <row r="160" spans="1:10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</row>
    <row r="161" spans="1:10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</row>
    <row r="162" spans="1:10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</row>
    <row r="163" spans="1:10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</row>
    <row r="164" spans="1:10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</row>
    <row r="165" spans="1:10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</row>
    <row r="166" spans="1:10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</row>
    <row r="167" spans="1:10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</row>
    <row r="168" spans="1:10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</row>
    <row r="169" spans="1:10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</row>
    <row r="170" spans="1:10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</row>
    <row r="171" spans="1:10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</row>
    <row r="172" spans="1:10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</row>
    <row r="173" spans="1:10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</row>
    <row r="174" spans="1:10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-499531</v>
      </c>
      <c r="F174" s="22">
        <v>351852</v>
      </c>
      <c r="G174" s="22">
        <v>0</v>
      </c>
      <c r="H174" s="22">
        <v>0</v>
      </c>
      <c r="I174" s="22">
        <v>351852</v>
      </c>
      <c r="J174" s="22">
        <v>-147679</v>
      </c>
    </row>
    <row r="175" spans="1:10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</row>
    <row r="176" spans="1:10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</row>
    <row r="177" spans="1:10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</row>
    <row r="178" spans="1:10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</row>
    <row r="179" spans="1:10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</row>
    <row r="180" spans="1:10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</row>
    <row r="181" spans="1:10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</row>
    <row r="182" spans="1:10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</row>
    <row r="183" spans="1:10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</row>
    <row r="184" spans="1:10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</row>
    <row r="185" spans="1:10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</row>
    <row r="186" spans="1:10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</row>
    <row r="187" spans="1:10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</row>
    <row r="188" spans="1:10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</row>
    <row r="189" spans="1:10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</row>
    <row r="190" spans="1:10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</row>
    <row r="191" spans="1:10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</row>
    <row r="192" spans="1:10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</row>
    <row r="193" spans="1:10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</row>
    <row r="194" spans="1:10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</row>
    <row r="195" spans="1:10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</row>
    <row r="196" spans="1:10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</row>
    <row r="197" spans="1:10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</row>
    <row r="198" spans="1:10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</row>
    <row r="199" spans="1:10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</row>
    <row r="200" spans="1:10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</row>
    <row r="201" spans="1:10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</row>
    <row r="202" spans="1:10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</row>
    <row r="203" spans="1:10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</row>
    <row r="204" spans="1:10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</row>
    <row r="205" spans="1:10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</row>
    <row r="206" spans="1:10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</row>
    <row r="207" spans="1:10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</row>
    <row r="208" spans="1:10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</row>
    <row r="209" spans="1:10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</row>
    <row r="210" spans="1:10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</row>
    <row r="211" spans="1:10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</row>
    <row r="212" spans="1:10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</row>
    <row r="213" spans="1:10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</row>
    <row r="214" spans="1:10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</row>
    <row r="215" spans="1:10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</row>
    <row r="216" spans="1:10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</row>
    <row r="217" spans="1:10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</row>
    <row r="218" spans="1:10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</row>
    <row r="219" spans="1:10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</row>
    <row r="220" spans="1:10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</row>
    <row r="221" spans="1:10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</row>
    <row r="222" spans="1:10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</row>
    <row r="223" spans="1:10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</row>
    <row r="224" spans="1:10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</row>
    <row r="225" spans="1:10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</row>
    <row r="226" spans="1:10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</row>
    <row r="227" spans="1:10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</row>
    <row r="228" spans="1:10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</row>
    <row r="229" spans="1:10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</row>
    <row r="230" spans="1:10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</row>
    <row r="231" spans="1:10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</row>
    <row r="232" spans="1:10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</row>
    <row r="233" spans="1:10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</row>
    <row r="234" spans="1:10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</row>
    <row r="235" spans="1:10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</row>
    <row r="236" spans="1:10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</row>
    <row r="237" spans="1:10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</row>
    <row r="238" spans="1:10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</row>
    <row r="239" spans="1:10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</row>
    <row r="240" spans="1:10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</row>
    <row r="241" spans="1:10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</row>
    <row r="242" spans="1:10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</row>
    <row r="243" spans="1:10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</row>
    <row r="244" spans="1:10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</row>
    <row r="245" spans="1:10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</row>
    <row r="246" spans="1:10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</row>
    <row r="247" spans="1:10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</row>
    <row r="248" spans="1:10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</row>
    <row r="249" spans="1:10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</row>
    <row r="250" spans="1:10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</row>
    <row r="251" spans="1:10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</row>
    <row r="252" spans="1:10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</row>
    <row r="253" spans="1:10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</row>
    <row r="254" spans="1:10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</row>
    <row r="255" spans="1:10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</row>
    <row r="256" spans="1:10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</row>
    <row r="257" spans="1:10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</row>
    <row r="258" spans="1:10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</row>
    <row r="259" spans="1:10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</row>
    <row r="260" spans="1:10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</row>
    <row r="261" spans="1:10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</row>
    <row r="262" spans="1:10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</row>
    <row r="263" spans="1:10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</row>
    <row r="264" spans="1:10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</row>
    <row r="265" spans="1:10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</row>
    <row r="266" spans="1:10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</row>
    <row r="267" spans="1:10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</row>
    <row r="268" spans="1:10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</row>
    <row r="269" spans="1:10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</row>
    <row r="270" spans="1:10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</row>
    <row r="271" spans="1:10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</row>
    <row r="272" spans="1:10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</row>
    <row r="273" spans="1:10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</row>
    <row r="274" spans="1:10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</row>
    <row r="275" spans="1:10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</row>
    <row r="276" spans="1:10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</row>
    <row r="277" spans="1:10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</row>
    <row r="278" spans="1:10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</row>
    <row r="279" spans="1:10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</row>
    <row r="280" spans="1:10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</row>
    <row r="281" spans="1:10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</row>
    <row r="282" spans="1:10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</row>
    <row r="283" spans="1:10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</row>
    <row r="284" spans="1:10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</row>
    <row r="285" spans="1:10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</row>
    <row r="286" spans="1:10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</row>
    <row r="287" spans="1:10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</row>
    <row r="288" spans="1:10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</row>
    <row r="289" spans="1:10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</row>
    <row r="290" spans="1:10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</row>
    <row r="291" spans="1:10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</row>
    <row r="292" spans="1:10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</row>
    <row r="293" spans="1:10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</row>
    <row r="294" spans="1:10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</row>
    <row r="295" spans="1:10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</row>
    <row r="296" spans="1:10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</row>
    <row r="297" spans="1:10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</row>
    <row r="298" spans="1:10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</row>
    <row r="299" spans="1:10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</row>
    <row r="300" spans="1:10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</row>
    <row r="301" spans="1:10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</row>
    <row r="302" spans="1:10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</row>
    <row r="303" spans="1:10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</row>
    <row r="304" spans="1:10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</row>
    <row r="305" spans="1:10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</row>
    <row r="306" spans="1:10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</row>
    <row r="307" spans="1:10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</row>
    <row r="308" spans="1:10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</row>
    <row r="309" spans="1:10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</row>
    <row r="310" spans="1:10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</row>
    <row r="311" spans="1:10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</row>
    <row r="312" spans="1:10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</row>
    <row r="313" spans="1:10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</row>
    <row r="314" spans="1:10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</row>
    <row r="315" spans="1:10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</row>
    <row r="316" spans="1:10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</row>
    <row r="317" spans="1:10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</row>
    <row r="318" spans="1:10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</row>
    <row r="319" spans="1:10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</row>
    <row r="320" spans="1:10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</row>
    <row r="321" spans="1:10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</row>
    <row r="322" spans="1:10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</row>
    <row r="323" spans="1:10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</row>
    <row r="324" spans="1:10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</row>
    <row r="325" spans="1:10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</row>
    <row r="326" spans="1:10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</row>
    <row r="327" spans="1:10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</row>
    <row r="328" spans="1:10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</row>
    <row r="329" spans="1:10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8E48F-F687-4568-9FFC-63EB87FD5A21}">
  <dimension ref="A1:BM32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65" width="15.7109375" customWidth="1"/>
  </cols>
  <sheetData>
    <row r="1" spans="1:65" ht="24" customHeight="1" x14ac:dyDescent="0.3">
      <c r="A1" s="4" t="str">
        <f>HYPERLINK("#'Index'!A1", "&lt;&lt; Index")</f>
        <v>&lt;&lt; Index</v>
      </c>
      <c r="B1" s="20" t="s">
        <v>1896</v>
      </c>
      <c r="D1" s="20" t="s">
        <v>1897</v>
      </c>
    </row>
    <row r="2" spans="1:65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1898</v>
      </c>
      <c r="F2" s="21" t="s">
        <v>1899</v>
      </c>
      <c r="G2" s="21" t="s">
        <v>1900</v>
      </c>
      <c r="H2" s="21" t="s">
        <v>1901</v>
      </c>
      <c r="I2" s="21" t="s">
        <v>1902</v>
      </c>
      <c r="J2" s="21" t="s">
        <v>1903</v>
      </c>
      <c r="K2" s="21" t="s">
        <v>1904</v>
      </c>
      <c r="L2" s="21" t="s">
        <v>1905</v>
      </c>
      <c r="M2" s="21" t="s">
        <v>1906</v>
      </c>
      <c r="N2" s="21" t="s">
        <v>1907</v>
      </c>
      <c r="O2" s="21" t="s">
        <v>1908</v>
      </c>
      <c r="P2" s="21" t="s">
        <v>1909</v>
      </c>
      <c r="Q2" s="21" t="s">
        <v>64</v>
      </c>
      <c r="R2" s="21" t="s">
        <v>1043</v>
      </c>
      <c r="S2" s="21" t="s">
        <v>1910</v>
      </c>
      <c r="T2" s="21" t="s">
        <v>1907</v>
      </c>
      <c r="U2" s="21" t="s">
        <v>1908</v>
      </c>
      <c r="V2" s="21" t="s">
        <v>1909</v>
      </c>
      <c r="W2" s="21" t="s">
        <v>64</v>
      </c>
      <c r="X2" s="21" t="s">
        <v>1043</v>
      </c>
      <c r="Y2" s="21" t="s">
        <v>1911</v>
      </c>
      <c r="Z2" s="21" t="s">
        <v>1912</v>
      </c>
      <c r="AA2" s="21" t="s">
        <v>1913</v>
      </c>
      <c r="AB2" s="21" t="s">
        <v>1914</v>
      </c>
      <c r="AC2" s="21" t="s">
        <v>1915</v>
      </c>
      <c r="AD2" s="21" t="s">
        <v>1916</v>
      </c>
      <c r="AE2" s="21" t="s">
        <v>1917</v>
      </c>
      <c r="AF2" s="21" t="s">
        <v>1918</v>
      </c>
      <c r="AG2" s="21" t="s">
        <v>1919</v>
      </c>
      <c r="AH2" s="21" t="s">
        <v>1920</v>
      </c>
      <c r="AI2" s="21" t="s">
        <v>1921</v>
      </c>
      <c r="AJ2" s="21" t="s">
        <v>1922</v>
      </c>
      <c r="AK2" s="21" t="s">
        <v>1923</v>
      </c>
      <c r="AL2" s="21" t="s">
        <v>1924</v>
      </c>
      <c r="AM2" s="21" t="s">
        <v>1925</v>
      </c>
      <c r="AN2" s="21" t="s">
        <v>1926</v>
      </c>
      <c r="AO2" s="21" t="s">
        <v>1927</v>
      </c>
      <c r="AP2" s="21" t="s">
        <v>1928</v>
      </c>
      <c r="AQ2" s="21" t="s">
        <v>1929</v>
      </c>
      <c r="AR2" s="21" t="s">
        <v>1930</v>
      </c>
      <c r="AS2" s="21" t="s">
        <v>1931</v>
      </c>
      <c r="AT2" s="21" t="s">
        <v>1932</v>
      </c>
      <c r="AU2" s="21" t="s">
        <v>1933</v>
      </c>
      <c r="AV2" s="21" t="s">
        <v>1934</v>
      </c>
      <c r="AW2" s="21" t="s">
        <v>1935</v>
      </c>
      <c r="AX2" s="21" t="s">
        <v>1936</v>
      </c>
      <c r="AY2" s="21" t="s">
        <v>1937</v>
      </c>
      <c r="AZ2" s="21" t="s">
        <v>1938</v>
      </c>
      <c r="BA2" s="21" t="s">
        <v>1939</v>
      </c>
      <c r="BB2" s="21" t="s">
        <v>1940</v>
      </c>
      <c r="BC2" s="21" t="s">
        <v>1941</v>
      </c>
      <c r="BD2" s="21" t="s">
        <v>1942</v>
      </c>
      <c r="BE2" s="21" t="s">
        <v>1943</v>
      </c>
      <c r="BF2" s="21" t="s">
        <v>1944</v>
      </c>
      <c r="BG2" s="21" t="s">
        <v>1945</v>
      </c>
      <c r="BH2" s="21" t="s">
        <v>1946</v>
      </c>
      <c r="BI2" s="21" t="s">
        <v>1947</v>
      </c>
      <c r="BJ2" s="21" t="s">
        <v>1948</v>
      </c>
      <c r="BK2" s="21" t="s">
        <v>1949</v>
      </c>
      <c r="BL2" s="21" t="s">
        <v>1950</v>
      </c>
      <c r="BM2" s="21" t="s">
        <v>1951</v>
      </c>
    </row>
    <row r="3" spans="1:65" x14ac:dyDescent="0.25">
      <c r="A3" s="21"/>
      <c r="B3" s="21"/>
      <c r="C3" s="21"/>
      <c r="D3" s="21" t="s">
        <v>88</v>
      </c>
      <c r="E3" s="21" t="s">
        <v>1952</v>
      </c>
      <c r="F3" s="21" t="s">
        <v>1953</v>
      </c>
      <c r="G3" s="21" t="s">
        <v>1954</v>
      </c>
      <c r="H3" s="21" t="s">
        <v>1955</v>
      </c>
      <c r="I3" s="21" t="s">
        <v>1956</v>
      </c>
      <c r="J3" s="21" t="s">
        <v>1957</v>
      </c>
      <c r="K3" s="21" t="s">
        <v>1958</v>
      </c>
      <c r="L3" s="21" t="s">
        <v>1959</v>
      </c>
      <c r="M3" s="21" t="s">
        <v>1960</v>
      </c>
      <c r="N3" s="21" t="s">
        <v>1961</v>
      </c>
      <c r="O3" s="21" t="s">
        <v>1962</v>
      </c>
      <c r="P3" s="21" t="s">
        <v>1963</v>
      </c>
      <c r="Q3" s="21" t="s">
        <v>1964</v>
      </c>
      <c r="R3" s="21" t="s">
        <v>1965</v>
      </c>
      <c r="S3" s="21" t="s">
        <v>1966</v>
      </c>
      <c r="T3" s="21" t="s">
        <v>1967</v>
      </c>
      <c r="U3" s="21" t="s">
        <v>1968</v>
      </c>
      <c r="V3" s="21" t="s">
        <v>1969</v>
      </c>
      <c r="W3" s="21" t="s">
        <v>1970</v>
      </c>
      <c r="X3" s="21" t="s">
        <v>1971</v>
      </c>
      <c r="Y3" s="21" t="s">
        <v>1972</v>
      </c>
      <c r="Z3" s="21" t="s">
        <v>1973</v>
      </c>
      <c r="AA3" s="21" t="s">
        <v>1974</v>
      </c>
      <c r="AB3" s="21" t="s">
        <v>1975</v>
      </c>
      <c r="AC3" s="21" t="s">
        <v>1976</v>
      </c>
      <c r="AD3" s="21" t="s">
        <v>1977</v>
      </c>
      <c r="AE3" s="21" t="s">
        <v>1978</v>
      </c>
      <c r="AF3" s="21" t="s">
        <v>1979</v>
      </c>
      <c r="AG3" s="21" t="s">
        <v>1980</v>
      </c>
      <c r="AH3" s="21" t="s">
        <v>1981</v>
      </c>
      <c r="AI3" s="21" t="s">
        <v>1982</v>
      </c>
      <c r="AJ3" s="21" t="s">
        <v>1983</v>
      </c>
      <c r="AK3" s="21" t="s">
        <v>1984</v>
      </c>
      <c r="AL3" s="21" t="s">
        <v>1985</v>
      </c>
      <c r="AM3" s="21" t="s">
        <v>1986</v>
      </c>
      <c r="AN3" s="21" t="s">
        <v>1987</v>
      </c>
      <c r="AO3" s="21" t="s">
        <v>1988</v>
      </c>
      <c r="AP3" s="21" t="s">
        <v>1989</v>
      </c>
      <c r="AQ3" s="21" t="s">
        <v>1990</v>
      </c>
      <c r="AR3" s="21" t="s">
        <v>1991</v>
      </c>
      <c r="AS3" s="21" t="s">
        <v>1992</v>
      </c>
      <c r="AT3" s="21" t="s">
        <v>1993</v>
      </c>
      <c r="AU3" s="21" t="s">
        <v>1994</v>
      </c>
      <c r="AV3" s="21" t="s">
        <v>1995</v>
      </c>
      <c r="AW3" s="21" t="s">
        <v>1996</v>
      </c>
      <c r="AX3" s="21" t="s">
        <v>1997</v>
      </c>
      <c r="AY3" s="21" t="s">
        <v>1998</v>
      </c>
      <c r="AZ3" s="21" t="s">
        <v>1999</v>
      </c>
      <c r="BA3" s="21" t="s">
        <v>2000</v>
      </c>
      <c r="BB3" s="21" t="s">
        <v>2001</v>
      </c>
      <c r="BC3" s="21" t="s">
        <v>2002</v>
      </c>
      <c r="BD3" s="21" t="s">
        <v>2003</v>
      </c>
      <c r="BE3" s="21" t="s">
        <v>2004</v>
      </c>
      <c r="BF3" s="21" t="s">
        <v>2005</v>
      </c>
      <c r="BG3" s="21" t="s">
        <v>2006</v>
      </c>
      <c r="BH3" s="21" t="s">
        <v>2007</v>
      </c>
      <c r="BI3" s="21" t="s">
        <v>2008</v>
      </c>
      <c r="BJ3" s="21" t="s">
        <v>2009</v>
      </c>
      <c r="BK3" s="21" t="s">
        <v>2010</v>
      </c>
      <c r="BL3" s="21" t="s">
        <v>2011</v>
      </c>
      <c r="BM3" s="21" t="s">
        <v>2012</v>
      </c>
    </row>
    <row r="4" spans="1:65" x14ac:dyDescent="0.25">
      <c r="A4" s="22" t="s">
        <v>123</v>
      </c>
      <c r="B4" s="22" t="s">
        <v>124</v>
      </c>
      <c r="C4" s="22" t="s">
        <v>125</v>
      </c>
      <c r="D4" s="22" t="s">
        <v>126</v>
      </c>
      <c r="E4" s="22">
        <v>568</v>
      </c>
      <c r="F4" s="22">
        <v>8597.51</v>
      </c>
      <c r="G4" s="22">
        <v>0</v>
      </c>
      <c r="H4" s="24">
        <v>372.1</v>
      </c>
      <c r="I4" s="25" t="s">
        <v>2013</v>
      </c>
      <c r="J4" s="24">
        <v>0</v>
      </c>
      <c r="K4" s="22">
        <v>0</v>
      </c>
      <c r="L4" s="25"/>
      <c r="M4" s="24">
        <v>269.3</v>
      </c>
      <c r="N4" s="24">
        <v>0</v>
      </c>
      <c r="O4" s="24">
        <v>0</v>
      </c>
      <c r="P4" s="24">
        <v>0</v>
      </c>
      <c r="Q4" s="24">
        <v>0</v>
      </c>
      <c r="R4" s="24">
        <v>269.3</v>
      </c>
      <c r="S4" s="24">
        <v>258.3</v>
      </c>
      <c r="T4" s="24">
        <v>0</v>
      </c>
      <c r="U4" s="24">
        <v>0</v>
      </c>
      <c r="V4" s="24">
        <v>0</v>
      </c>
      <c r="W4" s="24">
        <v>0</v>
      </c>
      <c r="X4" s="24">
        <v>258.3</v>
      </c>
      <c r="Y4" s="24">
        <v>214.8</v>
      </c>
      <c r="Z4" s="25" t="s">
        <v>2014</v>
      </c>
      <c r="AA4" s="22">
        <v>7</v>
      </c>
      <c r="AB4" s="22">
        <v>7</v>
      </c>
      <c r="AC4" s="25" t="s">
        <v>2014</v>
      </c>
      <c r="AD4" s="25" t="s">
        <v>2014</v>
      </c>
      <c r="AE4" s="25" t="s">
        <v>2013</v>
      </c>
      <c r="AF4" s="22">
        <v>0</v>
      </c>
      <c r="AG4" s="22">
        <v>0</v>
      </c>
      <c r="AH4" s="22">
        <v>63</v>
      </c>
      <c r="AI4" s="22">
        <v>30385</v>
      </c>
      <c r="AJ4" s="22">
        <v>1314713</v>
      </c>
      <c r="AK4" s="22">
        <v>8</v>
      </c>
      <c r="AL4" s="22">
        <v>7</v>
      </c>
      <c r="AM4" s="22">
        <v>1</v>
      </c>
      <c r="AN4" s="22">
        <v>0</v>
      </c>
      <c r="AO4" s="22">
        <v>25</v>
      </c>
      <c r="AP4" s="22">
        <v>23</v>
      </c>
      <c r="AQ4" s="22">
        <v>2</v>
      </c>
      <c r="AR4" s="22">
        <v>0</v>
      </c>
      <c r="AS4" s="25" t="s">
        <v>2015</v>
      </c>
      <c r="AT4" s="22">
        <v>1081</v>
      </c>
      <c r="AU4" s="22">
        <v>37</v>
      </c>
      <c r="AV4" s="22">
        <v>334231552</v>
      </c>
      <c r="AW4" s="22">
        <v>46442353</v>
      </c>
      <c r="AX4" s="22">
        <v>479970</v>
      </c>
      <c r="AY4" s="22">
        <v>1215995</v>
      </c>
      <c r="AZ4" s="22">
        <v>382369870</v>
      </c>
      <c r="BA4" s="22">
        <v>1764</v>
      </c>
      <c r="BB4" s="22">
        <v>653</v>
      </c>
      <c r="BC4" s="22">
        <v>14</v>
      </c>
      <c r="BD4" s="22">
        <v>1</v>
      </c>
      <c r="BE4" s="22">
        <v>397</v>
      </c>
      <c r="BF4" s="22">
        <v>2</v>
      </c>
      <c r="BG4" s="22">
        <v>20</v>
      </c>
      <c r="BH4" s="22">
        <v>104</v>
      </c>
      <c r="BI4" s="22">
        <v>18</v>
      </c>
      <c r="BJ4" s="22">
        <v>1798</v>
      </c>
      <c r="BK4" s="22">
        <v>3735</v>
      </c>
      <c r="BL4" s="22">
        <v>10</v>
      </c>
      <c r="BM4" s="22">
        <v>10</v>
      </c>
    </row>
    <row r="5" spans="1:65" x14ac:dyDescent="0.25">
      <c r="A5" s="22" t="s">
        <v>123</v>
      </c>
      <c r="B5" s="22" t="s">
        <v>124</v>
      </c>
      <c r="C5" s="22" t="s">
        <v>127</v>
      </c>
      <c r="D5" s="22" t="s">
        <v>128</v>
      </c>
      <c r="E5" s="22">
        <v>186</v>
      </c>
      <c r="F5" s="22">
        <v>2426.0500000000002</v>
      </c>
      <c r="G5" s="22">
        <v>0</v>
      </c>
      <c r="H5" s="24">
        <v>114.7</v>
      </c>
      <c r="I5" s="25" t="s">
        <v>2013</v>
      </c>
      <c r="J5" s="24">
        <v>0</v>
      </c>
      <c r="K5" s="22">
        <v>0</v>
      </c>
      <c r="L5" s="25"/>
      <c r="M5" s="24">
        <v>90.4</v>
      </c>
      <c r="N5" s="24">
        <v>0</v>
      </c>
      <c r="O5" s="24">
        <v>0</v>
      </c>
      <c r="P5" s="24">
        <v>4</v>
      </c>
      <c r="Q5" s="24">
        <v>10.3</v>
      </c>
      <c r="R5" s="24">
        <v>104.7</v>
      </c>
      <c r="S5" s="24">
        <v>86</v>
      </c>
      <c r="T5" s="24">
        <v>0</v>
      </c>
      <c r="U5" s="24">
        <v>0</v>
      </c>
      <c r="V5" s="24">
        <v>3.9</v>
      </c>
      <c r="W5" s="24">
        <v>1.9</v>
      </c>
      <c r="X5" s="24">
        <v>91.8</v>
      </c>
      <c r="Y5" s="24">
        <v>96</v>
      </c>
      <c r="Z5" s="25" t="s">
        <v>2014</v>
      </c>
      <c r="AA5" s="22">
        <v>5</v>
      </c>
      <c r="AB5" s="22">
        <v>5</v>
      </c>
      <c r="AC5" s="25" t="s">
        <v>2014</v>
      </c>
      <c r="AD5" s="25" t="s">
        <v>2014</v>
      </c>
      <c r="AE5" s="25" t="s">
        <v>2013</v>
      </c>
      <c r="AF5" s="22">
        <v>0</v>
      </c>
      <c r="AG5" s="22">
        <v>0</v>
      </c>
      <c r="AH5" s="22">
        <v>0</v>
      </c>
      <c r="AI5" s="22">
        <v>8146</v>
      </c>
      <c r="AJ5" s="22">
        <v>171154</v>
      </c>
      <c r="AK5" s="22">
        <v>0</v>
      </c>
      <c r="AL5" s="22">
        <v>0</v>
      </c>
      <c r="AM5" s="22">
        <v>0</v>
      </c>
      <c r="AN5" s="22">
        <v>0</v>
      </c>
      <c r="AO5" s="22">
        <v>3</v>
      </c>
      <c r="AP5" s="22">
        <v>1</v>
      </c>
      <c r="AQ5" s="22">
        <v>0</v>
      </c>
      <c r="AR5" s="22">
        <v>0</v>
      </c>
      <c r="AS5" s="25" t="s">
        <v>2016</v>
      </c>
      <c r="AT5" s="22">
        <v>636</v>
      </c>
      <c r="AU5" s="22">
        <v>617</v>
      </c>
      <c r="AV5" s="22">
        <v>116602945</v>
      </c>
      <c r="AW5" s="22">
        <v>32062284</v>
      </c>
      <c r="AX5" s="22">
        <v>0</v>
      </c>
      <c r="AY5" s="22">
        <v>0</v>
      </c>
      <c r="AZ5" s="22">
        <v>148665229</v>
      </c>
      <c r="BA5" s="22">
        <v>0</v>
      </c>
      <c r="BB5" s="22">
        <v>24</v>
      </c>
      <c r="BC5" s="22">
        <v>6</v>
      </c>
      <c r="BD5" s="22">
        <v>1</v>
      </c>
      <c r="BE5" s="22">
        <v>218</v>
      </c>
      <c r="BF5" s="22">
        <v>5</v>
      </c>
      <c r="BG5" s="22">
        <v>1</v>
      </c>
      <c r="BH5" s="22">
        <v>39.799999999999997</v>
      </c>
      <c r="BI5" s="22">
        <v>0</v>
      </c>
      <c r="BJ5" s="22">
        <v>737</v>
      </c>
      <c r="BK5" s="22">
        <v>285</v>
      </c>
      <c r="BL5" s="22">
        <v>0</v>
      </c>
      <c r="BM5" s="22">
        <v>1</v>
      </c>
    </row>
    <row r="6" spans="1:65" x14ac:dyDescent="0.25">
      <c r="A6" s="22" t="s">
        <v>123</v>
      </c>
      <c r="B6" s="22" t="s">
        <v>124</v>
      </c>
      <c r="C6" s="22" t="s">
        <v>129</v>
      </c>
      <c r="D6" s="22" t="s">
        <v>130</v>
      </c>
      <c r="E6" s="22">
        <v>97</v>
      </c>
      <c r="F6" s="22">
        <v>1919.89</v>
      </c>
      <c r="G6" s="22">
        <v>0</v>
      </c>
      <c r="H6" s="24">
        <v>118.6</v>
      </c>
      <c r="I6" s="25" t="s">
        <v>2013</v>
      </c>
      <c r="J6" s="24">
        <v>0</v>
      </c>
      <c r="K6" s="22">
        <v>0</v>
      </c>
      <c r="L6" s="25"/>
      <c r="M6" s="24">
        <v>113.2</v>
      </c>
      <c r="N6" s="24">
        <v>0</v>
      </c>
      <c r="O6" s="24">
        <v>0</v>
      </c>
      <c r="P6" s="24">
        <v>0</v>
      </c>
      <c r="Q6" s="24">
        <v>0</v>
      </c>
      <c r="R6" s="24">
        <v>113.2</v>
      </c>
      <c r="S6" s="24">
        <v>108.8</v>
      </c>
      <c r="T6" s="24">
        <v>0</v>
      </c>
      <c r="U6" s="24">
        <v>0</v>
      </c>
      <c r="V6" s="24">
        <v>0</v>
      </c>
      <c r="W6" s="24">
        <v>0</v>
      </c>
      <c r="X6" s="24">
        <v>108.8</v>
      </c>
      <c r="Y6" s="24">
        <v>43.9</v>
      </c>
      <c r="Z6" s="25" t="s">
        <v>2014</v>
      </c>
      <c r="AA6" s="22">
        <v>9</v>
      </c>
      <c r="AB6" s="22">
        <v>9</v>
      </c>
      <c r="AC6" s="25" t="s">
        <v>2014</v>
      </c>
      <c r="AD6" s="25" t="s">
        <v>2014</v>
      </c>
      <c r="AE6" s="25" t="s">
        <v>2014</v>
      </c>
      <c r="AF6" s="22">
        <v>5</v>
      </c>
      <c r="AG6" s="22">
        <v>0</v>
      </c>
      <c r="AH6" s="22">
        <v>0</v>
      </c>
      <c r="AI6" s="22">
        <v>6698</v>
      </c>
      <c r="AJ6" s="22">
        <v>122283</v>
      </c>
      <c r="AK6" s="22">
        <v>1</v>
      </c>
      <c r="AL6" s="22">
        <v>1</v>
      </c>
      <c r="AM6" s="22">
        <v>0</v>
      </c>
      <c r="AN6" s="22">
        <v>0</v>
      </c>
      <c r="AO6" s="22">
        <v>2</v>
      </c>
      <c r="AP6" s="22">
        <v>2</v>
      </c>
      <c r="AQ6" s="22">
        <v>0</v>
      </c>
      <c r="AR6" s="22">
        <v>0</v>
      </c>
      <c r="AS6" s="25" t="s">
        <v>2017</v>
      </c>
      <c r="AT6" s="22">
        <v>85</v>
      </c>
      <c r="AU6" s="22">
        <v>83</v>
      </c>
      <c r="AV6" s="22">
        <v>3374551</v>
      </c>
      <c r="AW6" s="22">
        <v>1210881</v>
      </c>
      <c r="AX6" s="22">
        <v>4036783</v>
      </c>
      <c r="AY6" s="22">
        <v>3174717</v>
      </c>
      <c r="AZ6" s="22">
        <v>11796932</v>
      </c>
      <c r="BA6" s="22">
        <v>93</v>
      </c>
      <c r="BB6" s="22">
        <v>8</v>
      </c>
      <c r="BC6" s="22">
        <v>4</v>
      </c>
      <c r="BD6" s="22">
        <v>1</v>
      </c>
      <c r="BE6" s="22">
        <v>131</v>
      </c>
      <c r="BF6" s="22">
        <v>5</v>
      </c>
      <c r="BG6" s="22">
        <v>4</v>
      </c>
      <c r="BH6" s="22">
        <v>47.8</v>
      </c>
      <c r="BI6" s="22">
        <v>10</v>
      </c>
      <c r="BJ6" s="22">
        <v>98</v>
      </c>
      <c r="BK6" s="22">
        <v>998</v>
      </c>
      <c r="BL6" s="22">
        <v>3</v>
      </c>
      <c r="BM6" s="22">
        <v>2</v>
      </c>
    </row>
    <row r="7" spans="1:65" x14ac:dyDescent="0.25">
      <c r="A7" s="22" t="s">
        <v>123</v>
      </c>
      <c r="B7" s="22" t="s">
        <v>124</v>
      </c>
      <c r="C7" s="22" t="s">
        <v>131</v>
      </c>
      <c r="D7" s="22" t="s">
        <v>132</v>
      </c>
      <c r="E7" s="22">
        <v>17645</v>
      </c>
      <c r="F7" s="22">
        <v>85135.8</v>
      </c>
      <c r="G7" s="22">
        <v>0</v>
      </c>
      <c r="H7" s="24">
        <v>6727.77</v>
      </c>
      <c r="I7" s="25" t="s">
        <v>2014</v>
      </c>
      <c r="J7" s="24">
        <v>0.4</v>
      </c>
      <c r="K7" s="22">
        <v>2100000</v>
      </c>
      <c r="L7" s="25" t="s">
        <v>2018</v>
      </c>
      <c r="M7" s="24">
        <v>5359</v>
      </c>
      <c r="N7" s="24">
        <v>0</v>
      </c>
      <c r="O7" s="24">
        <v>0</v>
      </c>
      <c r="P7" s="24">
        <v>0</v>
      </c>
      <c r="Q7" s="24">
        <v>0</v>
      </c>
      <c r="R7" s="24">
        <v>5359</v>
      </c>
      <c r="S7" s="24">
        <v>5208</v>
      </c>
      <c r="T7" s="24">
        <v>0</v>
      </c>
      <c r="U7" s="24">
        <v>0</v>
      </c>
      <c r="V7" s="24">
        <v>0</v>
      </c>
      <c r="W7" s="24">
        <v>0</v>
      </c>
      <c r="X7" s="24">
        <v>5208</v>
      </c>
      <c r="Y7" s="24">
        <v>4753</v>
      </c>
      <c r="Z7" s="25" t="s">
        <v>2014</v>
      </c>
      <c r="AA7" s="22">
        <v>21</v>
      </c>
      <c r="AB7" s="22">
        <v>21</v>
      </c>
      <c r="AC7" s="25" t="s">
        <v>2014</v>
      </c>
      <c r="AD7" s="25" t="s">
        <v>2014</v>
      </c>
      <c r="AE7" s="25" t="s">
        <v>2013</v>
      </c>
      <c r="AF7" s="22">
        <v>0</v>
      </c>
      <c r="AG7" s="22">
        <v>0</v>
      </c>
      <c r="AH7" s="22">
        <v>418</v>
      </c>
      <c r="AI7" s="22">
        <v>574293</v>
      </c>
      <c r="AJ7" s="22">
        <v>27170902</v>
      </c>
      <c r="AK7" s="22">
        <v>625</v>
      </c>
      <c r="AL7" s="22">
        <v>37</v>
      </c>
      <c r="AM7" s="22">
        <v>203</v>
      </c>
      <c r="AN7" s="22">
        <v>70</v>
      </c>
      <c r="AO7" s="22">
        <v>1487</v>
      </c>
      <c r="AP7" s="22">
        <v>158</v>
      </c>
      <c r="AQ7" s="22">
        <v>203</v>
      </c>
      <c r="AR7" s="22">
        <v>94</v>
      </c>
      <c r="AS7" s="25" t="s">
        <v>2019</v>
      </c>
      <c r="AT7" s="22">
        <v>8368</v>
      </c>
      <c r="AU7" s="22">
        <v>6082</v>
      </c>
      <c r="AV7" s="22">
        <v>4282259216</v>
      </c>
      <c r="AW7" s="22">
        <v>1012238024</v>
      </c>
      <c r="AX7" s="22">
        <v>140893966</v>
      </c>
      <c r="AY7" s="22">
        <v>411450474</v>
      </c>
      <c r="AZ7" s="22">
        <v>5846841680</v>
      </c>
      <c r="BA7" s="22">
        <v>20202</v>
      </c>
      <c r="BB7" s="22">
        <v>47</v>
      </c>
      <c r="BC7" s="22">
        <v>472</v>
      </c>
      <c r="BD7" s="22">
        <v>1</v>
      </c>
      <c r="BE7" s="22">
        <v>11235</v>
      </c>
      <c r="BF7" s="22">
        <v>68</v>
      </c>
      <c r="BG7" s="22">
        <v>379</v>
      </c>
      <c r="BH7" s="22">
        <v>74</v>
      </c>
      <c r="BI7" s="22">
        <v>35</v>
      </c>
      <c r="BJ7" s="22">
        <v>21243</v>
      </c>
      <c r="BK7" s="22">
        <v>28220</v>
      </c>
      <c r="BL7" s="22">
        <v>422</v>
      </c>
      <c r="BM7" s="22">
        <v>68</v>
      </c>
    </row>
    <row r="8" spans="1:65" x14ac:dyDescent="0.25">
      <c r="A8" s="22" t="s">
        <v>123</v>
      </c>
      <c r="B8" s="22" t="s">
        <v>124</v>
      </c>
      <c r="C8" s="22" t="s">
        <v>133</v>
      </c>
      <c r="D8" s="22" t="s">
        <v>134</v>
      </c>
      <c r="E8" s="22">
        <v>211.56</v>
      </c>
      <c r="F8" s="22">
        <v>4411.8900000000003</v>
      </c>
      <c r="G8" s="22">
        <v>0</v>
      </c>
      <c r="H8" s="24">
        <v>199.5</v>
      </c>
      <c r="I8" s="25" t="s">
        <v>2013</v>
      </c>
      <c r="J8" s="24">
        <v>0</v>
      </c>
      <c r="K8" s="22">
        <v>0</v>
      </c>
      <c r="L8" s="25"/>
      <c r="M8" s="24">
        <v>171.6</v>
      </c>
      <c r="N8" s="24">
        <v>0</v>
      </c>
      <c r="O8" s="24">
        <v>0</v>
      </c>
      <c r="P8" s="24">
        <v>0</v>
      </c>
      <c r="Q8" s="24">
        <v>0</v>
      </c>
      <c r="R8" s="24">
        <v>171.6</v>
      </c>
      <c r="S8" s="24">
        <v>151.30000000000001</v>
      </c>
      <c r="T8" s="24">
        <v>0</v>
      </c>
      <c r="U8" s="24">
        <v>0</v>
      </c>
      <c r="V8" s="24">
        <v>0</v>
      </c>
      <c r="W8" s="24">
        <v>0</v>
      </c>
      <c r="X8" s="24">
        <v>151.30000000000001</v>
      </c>
      <c r="Y8" s="24">
        <v>107.6</v>
      </c>
      <c r="Z8" s="25" t="s">
        <v>2014</v>
      </c>
      <c r="AA8" s="22">
        <v>6</v>
      </c>
      <c r="AB8" s="22">
        <v>7</v>
      </c>
      <c r="AC8" s="25" t="s">
        <v>2013</v>
      </c>
      <c r="AD8" s="25" t="s">
        <v>2014</v>
      </c>
      <c r="AE8" s="25" t="s">
        <v>2013</v>
      </c>
      <c r="AF8" s="22">
        <v>0</v>
      </c>
      <c r="AG8" s="22">
        <v>0</v>
      </c>
      <c r="AH8" s="22">
        <v>10</v>
      </c>
      <c r="AI8" s="22">
        <v>8781</v>
      </c>
      <c r="AJ8" s="22">
        <v>427550</v>
      </c>
      <c r="AK8" s="22">
        <v>1</v>
      </c>
      <c r="AL8" s="22">
        <v>0</v>
      </c>
      <c r="AM8" s="22">
        <v>1</v>
      </c>
      <c r="AN8" s="22">
        <v>1</v>
      </c>
      <c r="AO8" s="22">
        <v>6</v>
      </c>
      <c r="AP8" s="22">
        <v>1</v>
      </c>
      <c r="AQ8" s="22">
        <v>5</v>
      </c>
      <c r="AR8" s="22">
        <v>1</v>
      </c>
      <c r="AS8" s="25" t="s">
        <v>2020</v>
      </c>
      <c r="AT8" s="22">
        <v>326</v>
      </c>
      <c r="AU8" s="22">
        <v>324</v>
      </c>
      <c r="AV8" s="22">
        <v>17995277</v>
      </c>
      <c r="AW8" s="22">
        <v>30081000</v>
      </c>
      <c r="AX8" s="22">
        <v>22285760</v>
      </c>
      <c r="AY8" s="22">
        <v>0</v>
      </c>
      <c r="AZ8" s="22">
        <v>70362037</v>
      </c>
      <c r="BA8" s="22">
        <v>124</v>
      </c>
      <c r="BB8" s="22">
        <v>19</v>
      </c>
      <c r="BC8" s="22">
        <v>6</v>
      </c>
      <c r="BD8" s="22">
        <v>1</v>
      </c>
      <c r="BE8" s="22">
        <v>142</v>
      </c>
      <c r="BF8" s="22">
        <v>9</v>
      </c>
      <c r="BG8" s="22">
        <v>5</v>
      </c>
      <c r="BH8" s="22">
        <v>40</v>
      </c>
      <c r="BI8" s="22">
        <v>7</v>
      </c>
      <c r="BJ8" s="22">
        <v>124</v>
      </c>
      <c r="BK8" s="22">
        <v>1045</v>
      </c>
      <c r="BL8" s="22">
        <v>4</v>
      </c>
      <c r="BM8" s="22">
        <v>0</v>
      </c>
    </row>
    <row r="9" spans="1:65" x14ac:dyDescent="0.25">
      <c r="A9" s="22" t="s">
        <v>123</v>
      </c>
      <c r="B9" s="22" t="s">
        <v>124</v>
      </c>
      <c r="C9" s="22" t="s">
        <v>135</v>
      </c>
      <c r="D9" s="22" t="s">
        <v>136</v>
      </c>
      <c r="E9" s="22">
        <v>164</v>
      </c>
      <c r="F9" s="22">
        <v>3710.3</v>
      </c>
      <c r="G9" s="22">
        <v>0</v>
      </c>
      <c r="H9" s="24">
        <v>117.6</v>
      </c>
      <c r="I9" s="25" t="s">
        <v>2013</v>
      </c>
      <c r="J9" s="24">
        <v>0</v>
      </c>
      <c r="K9" s="22">
        <v>0</v>
      </c>
      <c r="L9" s="25"/>
      <c r="M9" s="24">
        <v>92.8</v>
      </c>
      <c r="N9" s="24">
        <v>0</v>
      </c>
      <c r="O9" s="24">
        <v>0</v>
      </c>
      <c r="P9" s="24">
        <v>14.9</v>
      </c>
      <c r="Q9" s="24">
        <v>0</v>
      </c>
      <c r="R9" s="24">
        <v>107.7</v>
      </c>
      <c r="S9" s="24">
        <v>98.4</v>
      </c>
      <c r="T9" s="24">
        <v>0</v>
      </c>
      <c r="U9" s="24">
        <v>0</v>
      </c>
      <c r="V9" s="24">
        <v>13.4</v>
      </c>
      <c r="W9" s="24">
        <v>0</v>
      </c>
      <c r="X9" s="24">
        <v>111.8</v>
      </c>
      <c r="Y9" s="24">
        <v>75.099999999999994</v>
      </c>
      <c r="Z9" s="25" t="s">
        <v>2014</v>
      </c>
      <c r="AA9" s="22">
        <v>7</v>
      </c>
      <c r="AB9" s="22">
        <v>7</v>
      </c>
      <c r="AC9" s="25" t="s">
        <v>2013</v>
      </c>
      <c r="AD9" s="25" t="s">
        <v>2014</v>
      </c>
      <c r="AE9" s="25" t="s">
        <v>2013</v>
      </c>
      <c r="AF9" s="22">
        <v>0</v>
      </c>
      <c r="AG9" s="22">
        <v>0</v>
      </c>
      <c r="AH9" s="22">
        <v>9</v>
      </c>
      <c r="AI9" s="22">
        <v>8300</v>
      </c>
      <c r="AJ9" s="22">
        <v>196367</v>
      </c>
      <c r="AK9" s="22">
        <v>2</v>
      </c>
      <c r="AL9" s="22">
        <v>2</v>
      </c>
      <c r="AM9" s="22">
        <v>0</v>
      </c>
      <c r="AN9" s="22">
        <v>0</v>
      </c>
      <c r="AO9" s="22">
        <v>15</v>
      </c>
      <c r="AP9" s="22">
        <v>15</v>
      </c>
      <c r="AQ9" s="22">
        <v>0</v>
      </c>
      <c r="AR9" s="22">
        <v>0</v>
      </c>
      <c r="AS9" s="25" t="s">
        <v>2021</v>
      </c>
      <c r="AT9" s="22">
        <v>418</v>
      </c>
      <c r="AU9" s="22">
        <v>379</v>
      </c>
      <c r="AV9" s="22">
        <v>239318260</v>
      </c>
      <c r="AW9" s="22">
        <v>20273886</v>
      </c>
      <c r="AX9" s="22">
        <v>0</v>
      </c>
      <c r="AY9" s="22">
        <v>0</v>
      </c>
      <c r="AZ9" s="22">
        <v>259592146</v>
      </c>
      <c r="BA9" s="22">
        <v>1980</v>
      </c>
      <c r="BB9" s="22">
        <v>31</v>
      </c>
      <c r="BC9" s="22">
        <v>18</v>
      </c>
      <c r="BD9" s="22">
        <v>1</v>
      </c>
      <c r="BE9" s="22">
        <v>190</v>
      </c>
      <c r="BF9" s="22">
        <v>7</v>
      </c>
      <c r="BG9" s="22">
        <v>15</v>
      </c>
      <c r="BH9" s="22">
        <v>135</v>
      </c>
      <c r="BI9" s="22">
        <v>30</v>
      </c>
      <c r="BJ9" s="22">
        <v>1980</v>
      </c>
      <c r="BK9" s="22">
        <v>241</v>
      </c>
      <c r="BL9" s="22">
        <v>5</v>
      </c>
      <c r="BM9" s="22">
        <v>2</v>
      </c>
    </row>
    <row r="10" spans="1:65" x14ac:dyDescent="0.25">
      <c r="A10" s="22" t="s">
        <v>123</v>
      </c>
      <c r="B10" s="22" t="s">
        <v>124</v>
      </c>
      <c r="C10" s="22" t="s">
        <v>137</v>
      </c>
      <c r="D10" s="22" t="s">
        <v>138</v>
      </c>
      <c r="E10" s="22">
        <v>141</v>
      </c>
      <c r="F10" s="22">
        <v>6670.86</v>
      </c>
      <c r="G10" s="22">
        <v>0</v>
      </c>
      <c r="H10" s="24">
        <v>169.1</v>
      </c>
      <c r="I10" s="25" t="s">
        <v>2013</v>
      </c>
      <c r="J10" s="24">
        <v>0</v>
      </c>
      <c r="K10" s="22">
        <v>0</v>
      </c>
      <c r="L10" s="25"/>
      <c r="M10" s="24">
        <v>137</v>
      </c>
      <c r="N10" s="24">
        <v>0</v>
      </c>
      <c r="O10" s="24">
        <v>0</v>
      </c>
      <c r="P10" s="24">
        <v>14</v>
      </c>
      <c r="Q10" s="24">
        <v>0</v>
      </c>
      <c r="R10" s="24">
        <v>151</v>
      </c>
      <c r="S10" s="24">
        <v>93.5</v>
      </c>
      <c r="T10" s="24">
        <v>0</v>
      </c>
      <c r="U10" s="24">
        <v>0</v>
      </c>
      <c r="V10" s="24">
        <v>22.8</v>
      </c>
      <c r="W10" s="24">
        <v>0</v>
      </c>
      <c r="X10" s="24">
        <v>116.3</v>
      </c>
      <c r="Y10" s="24">
        <v>37.799999999999997</v>
      </c>
      <c r="Z10" s="25" t="s">
        <v>2014</v>
      </c>
      <c r="AA10" s="22">
        <v>5</v>
      </c>
      <c r="AB10" s="22">
        <v>5</v>
      </c>
      <c r="AC10" s="25" t="s">
        <v>2014</v>
      </c>
      <c r="AD10" s="25" t="s">
        <v>2014</v>
      </c>
      <c r="AE10" s="25" t="s">
        <v>2013</v>
      </c>
      <c r="AF10" s="22">
        <v>0</v>
      </c>
      <c r="AG10" s="22">
        <v>0</v>
      </c>
      <c r="AH10" s="22">
        <v>1</v>
      </c>
      <c r="AI10" s="22">
        <v>7058</v>
      </c>
      <c r="AJ10" s="22">
        <v>141621.48000000001</v>
      </c>
      <c r="AK10" s="22">
        <v>0</v>
      </c>
      <c r="AL10" s="22">
        <v>0</v>
      </c>
      <c r="AM10" s="22">
        <v>0</v>
      </c>
      <c r="AN10" s="22">
        <v>0</v>
      </c>
      <c r="AO10" s="22">
        <v>1</v>
      </c>
      <c r="AP10" s="22">
        <v>1</v>
      </c>
      <c r="AQ10" s="22">
        <v>0</v>
      </c>
      <c r="AR10" s="22">
        <v>0</v>
      </c>
      <c r="AS10" s="25" t="s">
        <v>2022</v>
      </c>
      <c r="AT10" s="22">
        <v>166</v>
      </c>
      <c r="AU10" s="22">
        <v>156</v>
      </c>
      <c r="AV10" s="22">
        <v>15842229.050000001</v>
      </c>
      <c r="AW10" s="22">
        <v>3017301.45</v>
      </c>
      <c r="AX10" s="22">
        <v>0</v>
      </c>
      <c r="AY10" s="22">
        <v>24590150</v>
      </c>
      <c r="AZ10" s="22">
        <v>43449680.5</v>
      </c>
      <c r="BA10" s="22">
        <v>146</v>
      </c>
      <c r="BB10" s="22">
        <v>4</v>
      </c>
      <c r="BC10" s="22">
        <v>4</v>
      </c>
      <c r="BD10" s="22">
        <v>1</v>
      </c>
      <c r="BE10" s="22">
        <v>148</v>
      </c>
      <c r="BF10" s="22">
        <v>4</v>
      </c>
      <c r="BG10" s="22">
        <v>4</v>
      </c>
      <c r="BH10" s="22">
        <v>30</v>
      </c>
      <c r="BI10" s="22">
        <v>10</v>
      </c>
      <c r="BJ10" s="22">
        <v>169</v>
      </c>
      <c r="BK10" s="22">
        <v>949</v>
      </c>
      <c r="BL10" s="22">
        <v>3</v>
      </c>
      <c r="BM10" s="22">
        <v>0</v>
      </c>
    </row>
    <row r="11" spans="1:65" x14ac:dyDescent="0.25">
      <c r="A11" s="22" t="s">
        <v>123</v>
      </c>
      <c r="B11" s="22" t="s">
        <v>124</v>
      </c>
      <c r="C11" s="22" t="s">
        <v>139</v>
      </c>
      <c r="D11" s="22" t="s">
        <v>140</v>
      </c>
      <c r="E11" s="22">
        <v>11193</v>
      </c>
      <c r="F11" s="22">
        <v>78206.2</v>
      </c>
      <c r="G11" s="22">
        <v>0</v>
      </c>
      <c r="H11" s="24">
        <v>4997</v>
      </c>
      <c r="I11" s="25" t="s">
        <v>2013</v>
      </c>
      <c r="J11" s="24">
        <v>0</v>
      </c>
      <c r="K11" s="22">
        <v>0</v>
      </c>
      <c r="L11" s="25"/>
      <c r="M11" s="24">
        <v>0</v>
      </c>
      <c r="N11" s="24">
        <v>4391.2</v>
      </c>
      <c r="O11" s="24">
        <v>0</v>
      </c>
      <c r="P11" s="24">
        <v>0</v>
      </c>
      <c r="Q11" s="24">
        <v>0</v>
      </c>
      <c r="R11" s="24">
        <v>4391.2</v>
      </c>
      <c r="S11" s="24">
        <v>0</v>
      </c>
      <c r="T11" s="24">
        <v>3762</v>
      </c>
      <c r="U11" s="24">
        <v>0</v>
      </c>
      <c r="V11" s="24">
        <v>0</v>
      </c>
      <c r="W11" s="24">
        <v>0</v>
      </c>
      <c r="X11" s="24">
        <v>3762</v>
      </c>
      <c r="Y11" s="24">
        <v>3432</v>
      </c>
      <c r="Z11" s="25" t="s">
        <v>2014</v>
      </c>
      <c r="AA11" s="22">
        <v>21</v>
      </c>
      <c r="AB11" s="22">
        <v>21</v>
      </c>
      <c r="AC11" s="25" t="s">
        <v>2014</v>
      </c>
      <c r="AD11" s="25" t="s">
        <v>2014</v>
      </c>
      <c r="AE11" s="25" t="s">
        <v>2013</v>
      </c>
      <c r="AF11" s="22">
        <v>0</v>
      </c>
      <c r="AG11" s="22">
        <v>0</v>
      </c>
      <c r="AH11" s="22">
        <v>346</v>
      </c>
      <c r="AI11" s="22">
        <v>428857</v>
      </c>
      <c r="AJ11" s="22">
        <v>19550000</v>
      </c>
      <c r="AK11" s="22">
        <v>446</v>
      </c>
      <c r="AL11" s="22">
        <v>235</v>
      </c>
      <c r="AM11" s="22">
        <v>210</v>
      </c>
      <c r="AN11" s="22">
        <v>76</v>
      </c>
      <c r="AO11" s="22">
        <v>1662</v>
      </c>
      <c r="AP11" s="22">
        <v>1279</v>
      </c>
      <c r="AQ11" s="22">
        <v>378</v>
      </c>
      <c r="AR11" s="22">
        <v>125</v>
      </c>
      <c r="AS11" s="25" t="s">
        <v>2023</v>
      </c>
      <c r="AT11" s="22">
        <v>19924</v>
      </c>
      <c r="AU11" s="22">
        <v>11629</v>
      </c>
      <c r="AV11" s="22">
        <v>1921488768</v>
      </c>
      <c r="AW11" s="22">
        <v>1092000368</v>
      </c>
      <c r="AX11" s="22">
        <v>166698825</v>
      </c>
      <c r="AY11" s="22">
        <v>115104768</v>
      </c>
      <c r="AZ11" s="22">
        <v>3295292729</v>
      </c>
      <c r="BA11" s="22">
        <v>14348</v>
      </c>
      <c r="BB11" s="22">
        <v>21</v>
      </c>
      <c r="BC11" s="22">
        <v>255</v>
      </c>
      <c r="BD11" s="22">
        <v>1</v>
      </c>
      <c r="BE11" s="22">
        <v>7884</v>
      </c>
      <c r="BF11" s="22">
        <v>17</v>
      </c>
      <c r="BG11" s="22">
        <v>257</v>
      </c>
      <c r="BH11" s="22">
        <v>116</v>
      </c>
      <c r="BI11" s="22">
        <v>25</v>
      </c>
      <c r="BJ11" s="22">
        <v>15124</v>
      </c>
      <c r="BK11" s="22">
        <v>25640</v>
      </c>
      <c r="BL11" s="22">
        <v>176</v>
      </c>
      <c r="BM11" s="22">
        <v>0</v>
      </c>
    </row>
    <row r="12" spans="1:65" x14ac:dyDescent="0.25">
      <c r="A12" s="22" t="s">
        <v>123</v>
      </c>
      <c r="B12" s="22" t="s">
        <v>124</v>
      </c>
      <c r="C12" s="22" t="s">
        <v>141</v>
      </c>
      <c r="D12" s="22" t="s">
        <v>142</v>
      </c>
      <c r="E12" s="22">
        <v>256</v>
      </c>
      <c r="F12" s="22">
        <v>5776.13</v>
      </c>
      <c r="G12" s="22">
        <v>0</v>
      </c>
      <c r="H12" s="24">
        <v>217.7</v>
      </c>
      <c r="I12" s="25" t="s">
        <v>2013</v>
      </c>
      <c r="J12" s="24">
        <v>0</v>
      </c>
      <c r="K12" s="22">
        <v>0</v>
      </c>
      <c r="L12" s="25"/>
      <c r="M12" s="24">
        <v>144.30000000000001</v>
      </c>
      <c r="N12" s="24">
        <v>0</v>
      </c>
      <c r="O12" s="24">
        <v>0</v>
      </c>
      <c r="P12" s="24">
        <v>8.5</v>
      </c>
      <c r="Q12" s="24">
        <v>0</v>
      </c>
      <c r="R12" s="24">
        <v>152.80000000000001</v>
      </c>
      <c r="S12" s="24">
        <v>125.6</v>
      </c>
      <c r="T12" s="24">
        <v>0</v>
      </c>
      <c r="U12" s="24">
        <v>0</v>
      </c>
      <c r="V12" s="24">
        <v>0</v>
      </c>
      <c r="W12" s="24">
        <v>0</v>
      </c>
      <c r="X12" s="24">
        <v>125.6</v>
      </c>
      <c r="Y12" s="24">
        <v>84.7</v>
      </c>
      <c r="Z12" s="25" t="s">
        <v>2014</v>
      </c>
      <c r="AA12" s="22">
        <v>7</v>
      </c>
      <c r="AB12" s="22">
        <v>7</v>
      </c>
      <c r="AC12" s="25" t="s">
        <v>2014</v>
      </c>
      <c r="AD12" s="25" t="s">
        <v>2014</v>
      </c>
      <c r="AE12" s="25" t="s">
        <v>2013</v>
      </c>
      <c r="AF12" s="22">
        <v>0</v>
      </c>
      <c r="AG12" s="22">
        <v>0</v>
      </c>
      <c r="AH12" s="22">
        <v>7</v>
      </c>
      <c r="AI12" s="22">
        <v>11915</v>
      </c>
      <c r="AJ12" s="22">
        <v>433630.58</v>
      </c>
      <c r="AK12" s="22">
        <v>10</v>
      </c>
      <c r="AL12" s="22">
        <v>3</v>
      </c>
      <c r="AM12" s="22">
        <v>0</v>
      </c>
      <c r="AN12" s="22">
        <v>7</v>
      </c>
      <c r="AO12" s="22">
        <v>22</v>
      </c>
      <c r="AP12" s="22">
        <v>6</v>
      </c>
      <c r="AQ12" s="22">
        <v>0</v>
      </c>
      <c r="AR12" s="22">
        <v>16</v>
      </c>
      <c r="AS12" s="25" t="s">
        <v>2024</v>
      </c>
      <c r="AT12" s="22">
        <v>548</v>
      </c>
      <c r="AU12" s="22">
        <v>510</v>
      </c>
      <c r="AV12" s="22">
        <v>82471347</v>
      </c>
      <c r="AW12" s="22">
        <v>8607040</v>
      </c>
      <c r="AX12" s="22">
        <v>17343120</v>
      </c>
      <c r="AY12" s="22">
        <v>16813270</v>
      </c>
      <c r="AZ12" s="22">
        <v>125234777</v>
      </c>
      <c r="BA12" s="22">
        <v>694</v>
      </c>
      <c r="BB12" s="22">
        <v>11</v>
      </c>
      <c r="BC12" s="22">
        <v>6</v>
      </c>
      <c r="BD12" s="22">
        <v>1</v>
      </c>
      <c r="BE12" s="22">
        <v>251</v>
      </c>
      <c r="BF12" s="22">
        <v>7</v>
      </c>
      <c r="BG12" s="22">
        <v>5</v>
      </c>
      <c r="BH12" s="22">
        <v>96</v>
      </c>
      <c r="BI12" s="22">
        <v>21</v>
      </c>
      <c r="BJ12" s="22">
        <v>697</v>
      </c>
      <c r="BK12" s="22">
        <v>1143</v>
      </c>
      <c r="BL12" s="22">
        <v>3</v>
      </c>
      <c r="BM12" s="22">
        <v>4</v>
      </c>
    </row>
    <row r="13" spans="1:65" x14ac:dyDescent="0.25">
      <c r="A13" s="22" t="s">
        <v>123</v>
      </c>
      <c r="B13" s="22" t="s">
        <v>124</v>
      </c>
      <c r="C13" s="22" t="s">
        <v>143</v>
      </c>
      <c r="D13" s="22" t="s">
        <v>144</v>
      </c>
      <c r="E13" s="22">
        <v>744</v>
      </c>
      <c r="F13" s="22">
        <v>13662.58</v>
      </c>
      <c r="G13" s="22">
        <v>0</v>
      </c>
      <c r="H13" s="24">
        <v>455</v>
      </c>
      <c r="I13" s="25" t="s">
        <v>2013</v>
      </c>
      <c r="J13" s="24">
        <v>0</v>
      </c>
      <c r="K13" s="22">
        <v>0</v>
      </c>
      <c r="L13" s="25"/>
      <c r="M13" s="24">
        <v>0</v>
      </c>
      <c r="N13" s="24">
        <v>0</v>
      </c>
      <c r="O13" s="24">
        <v>0</v>
      </c>
      <c r="P13" s="24">
        <v>434.1</v>
      </c>
      <c r="Q13" s="24">
        <v>0</v>
      </c>
      <c r="R13" s="24">
        <v>434.1</v>
      </c>
      <c r="S13" s="24">
        <v>0</v>
      </c>
      <c r="T13" s="24">
        <v>0</v>
      </c>
      <c r="U13" s="24">
        <v>0</v>
      </c>
      <c r="V13" s="24">
        <v>376.5</v>
      </c>
      <c r="W13" s="24">
        <v>0</v>
      </c>
      <c r="X13" s="24">
        <v>376.5</v>
      </c>
      <c r="Y13" s="24">
        <v>261</v>
      </c>
      <c r="Z13" s="25" t="s">
        <v>2014</v>
      </c>
      <c r="AA13" s="22">
        <v>9</v>
      </c>
      <c r="AB13" s="22">
        <v>9</v>
      </c>
      <c r="AC13" s="25" t="s">
        <v>2013</v>
      </c>
      <c r="AD13" s="25" t="s">
        <v>2014</v>
      </c>
      <c r="AE13" s="25" t="s">
        <v>2013</v>
      </c>
      <c r="AF13" s="22">
        <v>0</v>
      </c>
      <c r="AG13" s="22">
        <v>0</v>
      </c>
      <c r="AH13" s="22">
        <v>29</v>
      </c>
      <c r="AI13" s="22">
        <v>27239</v>
      </c>
      <c r="AJ13" s="22">
        <v>1081272</v>
      </c>
      <c r="AK13" s="22">
        <v>1</v>
      </c>
      <c r="AL13" s="22">
        <v>0</v>
      </c>
      <c r="AM13" s="22">
        <v>1</v>
      </c>
      <c r="AN13" s="22">
        <v>0</v>
      </c>
      <c r="AO13" s="22">
        <v>61</v>
      </c>
      <c r="AP13" s="22">
        <v>42</v>
      </c>
      <c r="AQ13" s="22">
        <v>19</v>
      </c>
      <c r="AR13" s="22">
        <v>0</v>
      </c>
      <c r="AS13" s="25" t="s">
        <v>2025</v>
      </c>
      <c r="AT13" s="22">
        <v>253</v>
      </c>
      <c r="AU13" s="22">
        <v>250</v>
      </c>
      <c r="AV13" s="22">
        <v>41290035</v>
      </c>
      <c r="AW13" s="22">
        <v>56693622</v>
      </c>
      <c r="AX13" s="22">
        <v>4872930</v>
      </c>
      <c r="AY13" s="22">
        <v>1824014</v>
      </c>
      <c r="AZ13" s="22">
        <v>104680601</v>
      </c>
      <c r="BA13" s="22">
        <v>605</v>
      </c>
      <c r="BB13" s="22">
        <v>7</v>
      </c>
      <c r="BC13" s="22">
        <v>8</v>
      </c>
      <c r="BD13" s="22">
        <v>1</v>
      </c>
      <c r="BE13" s="22">
        <v>986</v>
      </c>
      <c r="BF13" s="22">
        <v>2</v>
      </c>
      <c r="BG13" s="22">
        <v>7</v>
      </c>
      <c r="BH13" s="22">
        <v>34.5</v>
      </c>
      <c r="BI13" s="22">
        <v>3</v>
      </c>
      <c r="BJ13" s="22">
        <v>612</v>
      </c>
      <c r="BK13" s="22">
        <v>2116</v>
      </c>
      <c r="BL13" s="22">
        <v>13</v>
      </c>
      <c r="BM13" s="22">
        <v>0</v>
      </c>
    </row>
    <row r="14" spans="1:65" x14ac:dyDescent="0.25">
      <c r="A14" s="22" t="s">
        <v>123</v>
      </c>
      <c r="B14" s="22" t="s">
        <v>124</v>
      </c>
      <c r="C14" s="22" t="s">
        <v>145</v>
      </c>
      <c r="D14" s="22" t="s">
        <v>146</v>
      </c>
      <c r="E14" s="22">
        <v>124</v>
      </c>
      <c r="F14" s="22">
        <v>2174.6799999999998</v>
      </c>
      <c r="G14" s="22">
        <v>0</v>
      </c>
      <c r="H14" s="24">
        <v>113.6</v>
      </c>
      <c r="I14" s="25" t="s">
        <v>2013</v>
      </c>
      <c r="J14" s="24">
        <v>0</v>
      </c>
      <c r="K14" s="22">
        <v>0</v>
      </c>
      <c r="L14" s="25"/>
      <c r="M14" s="24">
        <v>110.4</v>
      </c>
      <c r="N14" s="24">
        <v>0</v>
      </c>
      <c r="O14" s="24">
        <v>0</v>
      </c>
      <c r="P14" s="24">
        <v>9.4</v>
      </c>
      <c r="Q14" s="24">
        <v>0</v>
      </c>
      <c r="R14" s="24">
        <v>119.8</v>
      </c>
      <c r="S14" s="24">
        <v>95.3</v>
      </c>
      <c r="T14" s="24">
        <v>0</v>
      </c>
      <c r="U14" s="24">
        <v>0</v>
      </c>
      <c r="V14" s="24">
        <v>2.8</v>
      </c>
      <c r="W14" s="24">
        <v>0</v>
      </c>
      <c r="X14" s="24">
        <v>98.1</v>
      </c>
      <c r="Y14" s="24">
        <v>59</v>
      </c>
      <c r="Z14" s="25" t="s">
        <v>2013</v>
      </c>
      <c r="AA14" s="22">
        <v>0</v>
      </c>
      <c r="AB14" s="22">
        <v>0</v>
      </c>
      <c r="AC14" s="25" t="s">
        <v>2013</v>
      </c>
      <c r="AD14" s="25" t="s">
        <v>2013</v>
      </c>
      <c r="AE14" s="25" t="s">
        <v>2013</v>
      </c>
      <c r="AF14" s="22">
        <v>0</v>
      </c>
      <c r="AG14" s="22">
        <v>0</v>
      </c>
      <c r="AH14" s="22">
        <v>1</v>
      </c>
      <c r="AI14" s="22">
        <v>6486</v>
      </c>
      <c r="AJ14" s="22">
        <v>104528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5"/>
      <c r="AT14" s="22">
        <v>173</v>
      </c>
      <c r="AU14" s="22">
        <v>162</v>
      </c>
      <c r="AV14" s="22">
        <v>14562922.85</v>
      </c>
      <c r="AW14" s="22">
        <v>3627647.75</v>
      </c>
      <c r="AX14" s="22">
        <v>12664773.07</v>
      </c>
      <c r="AY14" s="22">
        <v>127300</v>
      </c>
      <c r="AZ14" s="22">
        <v>30982643.670000002</v>
      </c>
      <c r="BA14" s="22">
        <v>191</v>
      </c>
      <c r="BB14" s="22">
        <v>19</v>
      </c>
      <c r="BC14" s="22">
        <v>4</v>
      </c>
      <c r="BD14" s="22">
        <v>1</v>
      </c>
      <c r="BE14" s="22">
        <v>150</v>
      </c>
      <c r="BF14" s="22">
        <v>3</v>
      </c>
      <c r="BG14" s="22">
        <v>2</v>
      </c>
      <c r="BH14" s="22">
        <v>60</v>
      </c>
      <c r="BI14" s="22">
        <v>4</v>
      </c>
      <c r="BJ14" s="22">
        <v>203</v>
      </c>
      <c r="BK14" s="22">
        <v>546</v>
      </c>
      <c r="BL14" s="22">
        <v>10</v>
      </c>
      <c r="BM14" s="22">
        <v>1</v>
      </c>
    </row>
    <row r="15" spans="1:65" x14ac:dyDescent="0.25">
      <c r="A15" s="22" t="s">
        <v>123</v>
      </c>
      <c r="B15" s="22" t="s">
        <v>124</v>
      </c>
      <c r="C15" s="22" t="s">
        <v>147</v>
      </c>
      <c r="D15" s="22" t="s">
        <v>148</v>
      </c>
      <c r="E15" s="22">
        <v>365</v>
      </c>
      <c r="F15" s="22">
        <v>4302.76</v>
      </c>
      <c r="G15" s="22">
        <v>0</v>
      </c>
      <c r="H15" s="24">
        <v>255.94</v>
      </c>
      <c r="I15" s="25" t="s">
        <v>2013</v>
      </c>
      <c r="J15" s="24">
        <v>0</v>
      </c>
      <c r="K15" s="22">
        <v>0</v>
      </c>
      <c r="L15" s="25"/>
      <c r="M15" s="24">
        <v>187.69</v>
      </c>
      <c r="N15" s="24">
        <v>0</v>
      </c>
      <c r="O15" s="24">
        <v>0</v>
      </c>
      <c r="P15" s="24">
        <v>3.35</v>
      </c>
      <c r="Q15" s="24">
        <v>9.0500000000000007</v>
      </c>
      <c r="R15" s="24">
        <v>200.09</v>
      </c>
      <c r="S15" s="24">
        <v>172.26</v>
      </c>
      <c r="T15" s="24">
        <v>0</v>
      </c>
      <c r="U15" s="24">
        <v>0</v>
      </c>
      <c r="V15" s="24">
        <v>7.5</v>
      </c>
      <c r="W15" s="24">
        <v>7.13</v>
      </c>
      <c r="X15" s="24">
        <v>186.89</v>
      </c>
      <c r="Y15" s="24">
        <v>142.22999999999999</v>
      </c>
      <c r="Z15" s="25" t="s">
        <v>2014</v>
      </c>
      <c r="AA15" s="22">
        <v>5</v>
      </c>
      <c r="AB15" s="22">
        <v>5</v>
      </c>
      <c r="AC15" s="25" t="s">
        <v>2014</v>
      </c>
      <c r="AD15" s="25" t="s">
        <v>2014</v>
      </c>
      <c r="AE15" s="25" t="s">
        <v>2013</v>
      </c>
      <c r="AF15" s="22">
        <v>0</v>
      </c>
      <c r="AG15" s="22">
        <v>0</v>
      </c>
      <c r="AH15" s="22">
        <v>13</v>
      </c>
      <c r="AI15" s="22">
        <v>13750</v>
      </c>
      <c r="AJ15" s="22">
        <v>347608</v>
      </c>
      <c r="AK15" s="22">
        <v>0</v>
      </c>
      <c r="AL15" s="22">
        <v>0</v>
      </c>
      <c r="AM15" s="22">
        <v>0</v>
      </c>
      <c r="AN15" s="22">
        <v>0</v>
      </c>
      <c r="AO15" s="22">
        <v>26</v>
      </c>
      <c r="AP15" s="22">
        <v>26</v>
      </c>
      <c r="AQ15" s="22">
        <v>0</v>
      </c>
      <c r="AR15" s="22">
        <v>0</v>
      </c>
      <c r="AS15" s="25" t="s">
        <v>2026</v>
      </c>
      <c r="AT15" s="22">
        <v>1084</v>
      </c>
      <c r="AU15" s="22">
        <v>1013</v>
      </c>
      <c r="AV15" s="22">
        <v>102037976.15000001</v>
      </c>
      <c r="AW15" s="22">
        <v>18638771</v>
      </c>
      <c r="AX15" s="22">
        <v>28834888</v>
      </c>
      <c r="AY15" s="22">
        <v>1728500</v>
      </c>
      <c r="AZ15" s="22">
        <v>151240135.15000001</v>
      </c>
      <c r="BA15" s="22">
        <v>758</v>
      </c>
      <c r="BB15" s="22">
        <v>14</v>
      </c>
      <c r="BC15" s="22">
        <v>12</v>
      </c>
      <c r="BD15" s="22">
        <v>1</v>
      </c>
      <c r="BE15" s="22">
        <v>469</v>
      </c>
      <c r="BF15" s="22">
        <v>9</v>
      </c>
      <c r="BG15" s="22">
        <v>10</v>
      </c>
      <c r="BH15" s="22">
        <v>103</v>
      </c>
      <c r="BI15" s="22">
        <v>15</v>
      </c>
      <c r="BJ15" s="22">
        <v>791</v>
      </c>
      <c r="BK15" s="22">
        <v>1895</v>
      </c>
      <c r="BL15" s="22">
        <v>8</v>
      </c>
      <c r="BM15" s="22">
        <v>1</v>
      </c>
    </row>
    <row r="16" spans="1:65" x14ac:dyDescent="0.25">
      <c r="A16" s="22" t="s">
        <v>123</v>
      </c>
      <c r="B16" s="22" t="s">
        <v>124</v>
      </c>
      <c r="C16" s="22" t="s">
        <v>149</v>
      </c>
      <c r="D16" s="22" t="s">
        <v>150</v>
      </c>
      <c r="E16" s="22">
        <v>1334</v>
      </c>
      <c r="F16" s="22">
        <v>12386.28</v>
      </c>
      <c r="G16" s="22">
        <v>0</v>
      </c>
      <c r="H16" s="24">
        <v>847.18</v>
      </c>
      <c r="I16" s="25" t="s">
        <v>2013</v>
      </c>
      <c r="J16" s="24">
        <v>0</v>
      </c>
      <c r="K16" s="22">
        <v>0</v>
      </c>
      <c r="L16" s="25"/>
      <c r="M16" s="24">
        <v>615.29999999999995</v>
      </c>
      <c r="N16" s="24">
        <v>0</v>
      </c>
      <c r="O16" s="24">
        <v>0</v>
      </c>
      <c r="P16" s="24">
        <v>0</v>
      </c>
      <c r="Q16" s="24">
        <v>0</v>
      </c>
      <c r="R16" s="24">
        <v>615.29999999999995</v>
      </c>
      <c r="S16" s="24">
        <v>586.4</v>
      </c>
      <c r="T16" s="24">
        <v>0</v>
      </c>
      <c r="U16" s="24">
        <v>0</v>
      </c>
      <c r="V16" s="24">
        <v>0</v>
      </c>
      <c r="W16" s="24">
        <v>0</v>
      </c>
      <c r="X16" s="24">
        <v>586.4</v>
      </c>
      <c r="Y16" s="24">
        <v>496.1</v>
      </c>
      <c r="Z16" s="25" t="s">
        <v>2014</v>
      </c>
      <c r="AA16" s="22">
        <v>5</v>
      </c>
      <c r="AB16" s="22">
        <v>5</v>
      </c>
      <c r="AC16" s="25" t="s">
        <v>2014</v>
      </c>
      <c r="AD16" s="25" t="s">
        <v>2014</v>
      </c>
      <c r="AE16" s="25" t="s">
        <v>2013</v>
      </c>
      <c r="AF16" s="22">
        <v>0</v>
      </c>
      <c r="AG16" s="22">
        <v>0</v>
      </c>
      <c r="AH16" s="22">
        <v>16</v>
      </c>
      <c r="AI16" s="22">
        <v>47573</v>
      </c>
      <c r="AJ16" s="22">
        <v>1409580.71</v>
      </c>
      <c r="AK16" s="22">
        <v>15</v>
      </c>
      <c r="AL16" s="22">
        <v>3</v>
      </c>
      <c r="AM16" s="22">
        <v>9</v>
      </c>
      <c r="AN16" s="22">
        <v>4</v>
      </c>
      <c r="AO16" s="22">
        <v>28</v>
      </c>
      <c r="AP16" s="22">
        <v>20</v>
      </c>
      <c r="AQ16" s="22">
        <v>8</v>
      </c>
      <c r="AR16" s="22">
        <v>1</v>
      </c>
      <c r="AS16" s="25" t="s">
        <v>2027</v>
      </c>
      <c r="AT16" s="22">
        <v>752</v>
      </c>
      <c r="AU16" s="22">
        <v>752</v>
      </c>
      <c r="AV16" s="22">
        <v>202548265</v>
      </c>
      <c r="AW16" s="22">
        <v>29332620</v>
      </c>
      <c r="AX16" s="22">
        <v>23092542</v>
      </c>
      <c r="AY16" s="22">
        <v>36218759</v>
      </c>
      <c r="AZ16" s="22">
        <v>291192186</v>
      </c>
      <c r="BA16" s="22">
        <v>1382</v>
      </c>
      <c r="BB16" s="22">
        <v>6</v>
      </c>
      <c r="BC16" s="22">
        <v>19</v>
      </c>
      <c r="BD16" s="22">
        <v>1</v>
      </c>
      <c r="BE16" s="22">
        <v>589</v>
      </c>
      <c r="BF16" s="22">
        <v>7</v>
      </c>
      <c r="BG16" s="22">
        <v>18</v>
      </c>
      <c r="BH16" s="22">
        <v>20</v>
      </c>
      <c r="BI16" s="22">
        <v>10</v>
      </c>
      <c r="BJ16" s="22">
        <v>1538</v>
      </c>
      <c r="BK16" s="22">
        <v>5288</v>
      </c>
      <c r="BL16" s="22">
        <v>15</v>
      </c>
      <c r="BM16" s="22">
        <v>4</v>
      </c>
    </row>
    <row r="17" spans="1:65" x14ac:dyDescent="0.25">
      <c r="A17" s="22" t="s">
        <v>123</v>
      </c>
      <c r="B17" s="22" t="s">
        <v>124</v>
      </c>
      <c r="C17" s="22" t="s">
        <v>151</v>
      </c>
      <c r="D17" s="22" t="s">
        <v>152</v>
      </c>
      <c r="E17" s="22">
        <v>313</v>
      </c>
      <c r="F17" s="22">
        <v>4345</v>
      </c>
      <c r="G17" s="22">
        <v>0</v>
      </c>
      <c r="H17" s="24">
        <v>229.5</v>
      </c>
      <c r="I17" s="25" t="s">
        <v>2013</v>
      </c>
      <c r="J17" s="24">
        <v>0</v>
      </c>
      <c r="K17" s="22">
        <v>0</v>
      </c>
      <c r="L17" s="25"/>
      <c r="M17" s="24">
        <v>236.33</v>
      </c>
      <c r="N17" s="24">
        <v>0</v>
      </c>
      <c r="O17" s="24">
        <v>0</v>
      </c>
      <c r="P17" s="24">
        <v>0</v>
      </c>
      <c r="Q17" s="24">
        <v>0</v>
      </c>
      <c r="R17" s="24">
        <v>236.33</v>
      </c>
      <c r="S17" s="24">
        <v>217.38</v>
      </c>
      <c r="T17" s="24">
        <v>0</v>
      </c>
      <c r="U17" s="24">
        <v>0</v>
      </c>
      <c r="V17" s="24">
        <v>0</v>
      </c>
      <c r="W17" s="24">
        <v>0</v>
      </c>
      <c r="X17" s="24">
        <v>217.38</v>
      </c>
      <c r="Y17" s="24">
        <v>157.91</v>
      </c>
      <c r="Z17" s="25" t="s">
        <v>2014</v>
      </c>
      <c r="AA17" s="22">
        <v>12</v>
      </c>
      <c r="AB17" s="22">
        <v>12</v>
      </c>
      <c r="AC17" s="25" t="s">
        <v>2014</v>
      </c>
      <c r="AD17" s="25" t="s">
        <v>2014</v>
      </c>
      <c r="AE17" s="25" t="s">
        <v>2014</v>
      </c>
      <c r="AF17" s="22">
        <v>7</v>
      </c>
      <c r="AG17" s="22">
        <v>0</v>
      </c>
      <c r="AH17" s="22">
        <v>0</v>
      </c>
      <c r="AI17" s="22">
        <v>14044</v>
      </c>
      <c r="AJ17" s="22">
        <v>427401</v>
      </c>
      <c r="AK17" s="22">
        <v>0</v>
      </c>
      <c r="AL17" s="22">
        <v>0</v>
      </c>
      <c r="AM17" s="22">
        <v>0</v>
      </c>
      <c r="AN17" s="22">
        <v>0</v>
      </c>
      <c r="AO17" s="22">
        <v>39</v>
      </c>
      <c r="AP17" s="22">
        <v>24</v>
      </c>
      <c r="AQ17" s="22">
        <v>15</v>
      </c>
      <c r="AR17" s="22">
        <v>9</v>
      </c>
      <c r="AS17" s="25" t="s">
        <v>2028</v>
      </c>
      <c r="AT17" s="22">
        <v>246</v>
      </c>
      <c r="AU17" s="22">
        <v>231</v>
      </c>
      <c r="AV17" s="22">
        <v>10854383</v>
      </c>
      <c r="AW17" s="22">
        <v>31643490</v>
      </c>
      <c r="AX17" s="22">
        <v>311757</v>
      </c>
      <c r="AY17" s="22">
        <v>77190374</v>
      </c>
      <c r="AZ17" s="22">
        <v>120000004</v>
      </c>
      <c r="BA17" s="22">
        <v>123</v>
      </c>
      <c r="BB17" s="22">
        <v>13</v>
      </c>
      <c r="BC17" s="22">
        <v>22</v>
      </c>
      <c r="BD17" s="22">
        <v>1</v>
      </c>
      <c r="BE17" s="22">
        <v>215</v>
      </c>
      <c r="BF17" s="22">
        <v>17</v>
      </c>
      <c r="BG17" s="22">
        <v>11</v>
      </c>
      <c r="BH17" s="22">
        <v>90.04</v>
      </c>
      <c r="BI17" s="22">
        <v>10</v>
      </c>
      <c r="BJ17" s="22">
        <v>130</v>
      </c>
      <c r="BK17" s="22">
        <v>1620</v>
      </c>
      <c r="BL17" s="22">
        <v>9</v>
      </c>
      <c r="BM17" s="22">
        <v>4</v>
      </c>
    </row>
    <row r="18" spans="1:65" x14ac:dyDescent="0.25">
      <c r="A18" s="22" t="s">
        <v>123</v>
      </c>
      <c r="B18" s="22" t="s">
        <v>124</v>
      </c>
      <c r="C18" s="22" t="s">
        <v>153</v>
      </c>
      <c r="D18" s="22" t="s">
        <v>154</v>
      </c>
      <c r="E18" s="22">
        <v>1073</v>
      </c>
      <c r="F18" s="22">
        <v>11983.59</v>
      </c>
      <c r="G18" s="22">
        <v>0</v>
      </c>
      <c r="H18" s="24">
        <v>449.6</v>
      </c>
      <c r="I18" s="25" t="s">
        <v>2013</v>
      </c>
      <c r="J18" s="24">
        <v>0</v>
      </c>
      <c r="K18" s="22">
        <v>0</v>
      </c>
      <c r="L18" s="25"/>
      <c r="M18" s="24">
        <v>437.3</v>
      </c>
      <c r="N18" s="24">
        <v>0</v>
      </c>
      <c r="O18" s="24">
        <v>0</v>
      </c>
      <c r="P18" s="24">
        <v>0</v>
      </c>
      <c r="Q18" s="24">
        <v>0</v>
      </c>
      <c r="R18" s="24">
        <v>437.3</v>
      </c>
      <c r="S18" s="24">
        <v>412.9</v>
      </c>
      <c r="T18" s="24">
        <v>0</v>
      </c>
      <c r="U18" s="24">
        <v>0</v>
      </c>
      <c r="V18" s="24">
        <v>0</v>
      </c>
      <c r="W18" s="24">
        <v>0</v>
      </c>
      <c r="X18" s="24">
        <v>412.9</v>
      </c>
      <c r="Y18" s="24">
        <v>321.60000000000002</v>
      </c>
      <c r="Z18" s="25" t="s">
        <v>2014</v>
      </c>
      <c r="AA18" s="22">
        <v>4</v>
      </c>
      <c r="AB18" s="22">
        <v>4</v>
      </c>
      <c r="AC18" s="25" t="s">
        <v>2013</v>
      </c>
      <c r="AD18" s="25" t="s">
        <v>2013</v>
      </c>
      <c r="AE18" s="25" t="s">
        <v>2013</v>
      </c>
      <c r="AF18" s="22">
        <v>0</v>
      </c>
      <c r="AG18" s="22">
        <v>0</v>
      </c>
      <c r="AH18" s="22">
        <v>37</v>
      </c>
      <c r="AI18" s="22">
        <v>29568</v>
      </c>
      <c r="AJ18" s="22">
        <v>1798918</v>
      </c>
      <c r="AK18" s="22">
        <v>11</v>
      </c>
      <c r="AL18" s="22">
        <v>6</v>
      </c>
      <c r="AM18" s="22">
        <v>5</v>
      </c>
      <c r="AN18" s="22">
        <v>0</v>
      </c>
      <c r="AO18" s="22">
        <v>63</v>
      </c>
      <c r="AP18" s="22">
        <v>58</v>
      </c>
      <c r="AQ18" s="22">
        <v>5</v>
      </c>
      <c r="AR18" s="22">
        <v>0</v>
      </c>
      <c r="AS18" s="25" t="s">
        <v>2029</v>
      </c>
      <c r="AT18" s="22">
        <v>452</v>
      </c>
      <c r="AU18" s="22">
        <v>452</v>
      </c>
      <c r="AV18" s="22">
        <v>43328375</v>
      </c>
      <c r="AW18" s="22">
        <v>24448807</v>
      </c>
      <c r="AX18" s="22">
        <v>1767500</v>
      </c>
      <c r="AY18" s="22">
        <v>13713895</v>
      </c>
      <c r="AZ18" s="22">
        <v>83258577</v>
      </c>
      <c r="BA18" s="22">
        <v>643</v>
      </c>
      <c r="BB18" s="22">
        <v>0</v>
      </c>
      <c r="BC18" s="22">
        <v>12</v>
      </c>
      <c r="BD18" s="22">
        <v>1</v>
      </c>
      <c r="BE18" s="22">
        <v>464</v>
      </c>
      <c r="BF18" s="22">
        <v>0</v>
      </c>
      <c r="BG18" s="22">
        <v>12</v>
      </c>
      <c r="BH18" s="22">
        <v>60</v>
      </c>
      <c r="BI18" s="22">
        <v>0</v>
      </c>
      <c r="BJ18" s="22">
        <v>643</v>
      </c>
      <c r="BK18" s="22">
        <v>3438</v>
      </c>
      <c r="BL18" s="22">
        <v>12</v>
      </c>
      <c r="BM18" s="22">
        <v>3</v>
      </c>
    </row>
    <row r="19" spans="1:65" x14ac:dyDescent="0.25">
      <c r="A19" s="22" t="s">
        <v>123</v>
      </c>
      <c r="B19" s="22" t="s">
        <v>124</v>
      </c>
      <c r="C19" s="22" t="s">
        <v>155</v>
      </c>
      <c r="D19" s="22" t="s">
        <v>156</v>
      </c>
      <c r="E19" s="22">
        <v>1310</v>
      </c>
      <c r="F19" s="22">
        <v>10909.32</v>
      </c>
      <c r="G19" s="22">
        <v>0</v>
      </c>
      <c r="H19" s="24">
        <v>889.3</v>
      </c>
      <c r="I19" s="25" t="s">
        <v>2013</v>
      </c>
      <c r="J19" s="24">
        <v>0</v>
      </c>
      <c r="K19" s="22">
        <v>0</v>
      </c>
      <c r="L19" s="25"/>
      <c r="M19" s="24">
        <v>638.1</v>
      </c>
      <c r="N19" s="24">
        <v>0</v>
      </c>
      <c r="O19" s="24">
        <v>0</v>
      </c>
      <c r="P19" s="24">
        <v>5</v>
      </c>
      <c r="Q19" s="24">
        <v>0</v>
      </c>
      <c r="R19" s="24">
        <v>643.1</v>
      </c>
      <c r="S19" s="24">
        <v>532.29999999999995</v>
      </c>
      <c r="T19" s="24">
        <v>0</v>
      </c>
      <c r="U19" s="24">
        <v>0</v>
      </c>
      <c r="V19" s="24">
        <v>30.7</v>
      </c>
      <c r="W19" s="24">
        <v>0</v>
      </c>
      <c r="X19" s="24">
        <v>563</v>
      </c>
      <c r="Y19" s="24">
        <v>570</v>
      </c>
      <c r="Z19" s="25" t="s">
        <v>2014</v>
      </c>
      <c r="AA19" s="22">
        <v>5</v>
      </c>
      <c r="AB19" s="22">
        <v>5</v>
      </c>
      <c r="AC19" s="25" t="s">
        <v>2014</v>
      </c>
      <c r="AD19" s="25" t="s">
        <v>2014</v>
      </c>
      <c r="AE19" s="25" t="s">
        <v>2014</v>
      </c>
      <c r="AF19" s="22">
        <v>2</v>
      </c>
      <c r="AG19" s="22">
        <v>0</v>
      </c>
      <c r="AH19" s="22">
        <v>53</v>
      </c>
      <c r="AI19" s="22">
        <v>46151</v>
      </c>
      <c r="AJ19" s="22">
        <v>1752847</v>
      </c>
      <c r="AK19" s="22">
        <v>8</v>
      </c>
      <c r="AL19" s="22">
        <v>3</v>
      </c>
      <c r="AM19" s="22">
        <v>5</v>
      </c>
      <c r="AN19" s="22">
        <v>0</v>
      </c>
      <c r="AO19" s="22">
        <v>58</v>
      </c>
      <c r="AP19" s="22">
        <v>38</v>
      </c>
      <c r="AQ19" s="22">
        <v>20</v>
      </c>
      <c r="AR19" s="22">
        <v>3</v>
      </c>
      <c r="AS19" s="25" t="s">
        <v>2030</v>
      </c>
      <c r="AT19" s="22">
        <v>1195</v>
      </c>
      <c r="AU19" s="22">
        <v>1049</v>
      </c>
      <c r="AV19" s="22">
        <v>29282863</v>
      </c>
      <c r="AW19" s="22">
        <v>50200412</v>
      </c>
      <c r="AX19" s="22">
        <v>5859787</v>
      </c>
      <c r="AY19" s="22">
        <v>8399952</v>
      </c>
      <c r="AZ19" s="22">
        <v>93743014</v>
      </c>
      <c r="BA19" s="22">
        <v>941</v>
      </c>
      <c r="BB19" s="22">
        <v>19</v>
      </c>
      <c r="BC19" s="22">
        <v>11</v>
      </c>
      <c r="BD19" s="22">
        <v>1</v>
      </c>
      <c r="BE19" s="22">
        <v>708</v>
      </c>
      <c r="BF19" s="22">
        <v>21</v>
      </c>
      <c r="BG19" s="22">
        <v>11</v>
      </c>
      <c r="BH19" s="22">
        <v>37.299999999999997</v>
      </c>
      <c r="BI19" s="22">
        <v>10</v>
      </c>
      <c r="BJ19" s="22">
        <v>1062</v>
      </c>
      <c r="BK19" s="22">
        <v>4119</v>
      </c>
      <c r="BL19" s="22">
        <v>11</v>
      </c>
      <c r="BM19" s="22">
        <v>2</v>
      </c>
    </row>
    <row r="20" spans="1:65" x14ac:dyDescent="0.25">
      <c r="A20" s="22" t="s">
        <v>123</v>
      </c>
      <c r="B20" s="22" t="s">
        <v>124</v>
      </c>
      <c r="C20" s="22" t="s">
        <v>157</v>
      </c>
      <c r="D20" s="22" t="s">
        <v>158</v>
      </c>
      <c r="E20" s="22">
        <v>303.5</v>
      </c>
      <c r="F20" s="22">
        <v>3673.67</v>
      </c>
      <c r="G20" s="22">
        <v>0</v>
      </c>
      <c r="H20" s="24">
        <v>237</v>
      </c>
      <c r="I20" s="25" t="s">
        <v>2013</v>
      </c>
      <c r="J20" s="24">
        <v>0</v>
      </c>
      <c r="K20" s="22">
        <v>0</v>
      </c>
      <c r="L20" s="25"/>
      <c r="M20" s="24">
        <v>186.8</v>
      </c>
      <c r="N20" s="24">
        <v>0</v>
      </c>
      <c r="O20" s="24">
        <v>0</v>
      </c>
      <c r="P20" s="24">
        <v>0</v>
      </c>
      <c r="Q20" s="24">
        <v>0</v>
      </c>
      <c r="R20" s="24">
        <v>186.8</v>
      </c>
      <c r="S20" s="24">
        <v>181.6</v>
      </c>
      <c r="T20" s="24">
        <v>0</v>
      </c>
      <c r="U20" s="24">
        <v>0</v>
      </c>
      <c r="V20" s="24">
        <v>0</v>
      </c>
      <c r="W20" s="24">
        <v>0</v>
      </c>
      <c r="X20" s="24">
        <v>181.6</v>
      </c>
      <c r="Y20" s="24">
        <v>146.4</v>
      </c>
      <c r="Z20" s="25" t="s">
        <v>2014</v>
      </c>
      <c r="AA20" s="22">
        <v>8</v>
      </c>
      <c r="AB20" s="22">
        <v>8</v>
      </c>
      <c r="AC20" s="25" t="s">
        <v>2014</v>
      </c>
      <c r="AD20" s="25" t="s">
        <v>2014</v>
      </c>
      <c r="AE20" s="25" t="s">
        <v>2013</v>
      </c>
      <c r="AF20" s="22">
        <v>0</v>
      </c>
      <c r="AG20" s="22">
        <v>0</v>
      </c>
      <c r="AH20" s="22">
        <v>1</v>
      </c>
      <c r="AI20" s="22">
        <v>16862</v>
      </c>
      <c r="AJ20" s="22">
        <v>314580</v>
      </c>
      <c r="AK20" s="22">
        <v>9</v>
      </c>
      <c r="AL20" s="22">
        <v>1</v>
      </c>
      <c r="AM20" s="22">
        <v>1</v>
      </c>
      <c r="AN20" s="22">
        <v>0</v>
      </c>
      <c r="AO20" s="22">
        <v>13</v>
      </c>
      <c r="AP20" s="22">
        <v>8</v>
      </c>
      <c r="AQ20" s="22">
        <v>3</v>
      </c>
      <c r="AR20" s="22">
        <v>0</v>
      </c>
      <c r="AS20" s="25" t="s">
        <v>2031</v>
      </c>
      <c r="AT20" s="22">
        <v>882</v>
      </c>
      <c r="AU20" s="22">
        <v>844</v>
      </c>
      <c r="AV20" s="22">
        <v>165727739</v>
      </c>
      <c r="AW20" s="22">
        <v>28123226</v>
      </c>
      <c r="AX20" s="22">
        <v>20682450</v>
      </c>
      <c r="AY20" s="22">
        <v>58137258</v>
      </c>
      <c r="AZ20" s="22">
        <v>272670673</v>
      </c>
      <c r="BA20" s="22">
        <v>1072</v>
      </c>
      <c r="BB20" s="22">
        <v>17</v>
      </c>
      <c r="BC20" s="22">
        <v>13</v>
      </c>
      <c r="BD20" s="22">
        <v>1</v>
      </c>
      <c r="BE20" s="22">
        <v>182</v>
      </c>
      <c r="BF20" s="22">
        <v>0</v>
      </c>
      <c r="BG20" s="22">
        <v>12</v>
      </c>
      <c r="BH20" s="22">
        <v>0</v>
      </c>
      <c r="BI20" s="22">
        <v>29</v>
      </c>
      <c r="BJ20" s="22">
        <v>1291</v>
      </c>
      <c r="BK20" s="22">
        <v>1244</v>
      </c>
      <c r="BL20" s="22">
        <v>10</v>
      </c>
      <c r="BM20" s="22">
        <v>3</v>
      </c>
    </row>
    <row r="21" spans="1:65" x14ac:dyDescent="0.25">
      <c r="A21" s="22" t="s">
        <v>123</v>
      </c>
      <c r="B21" s="22" t="s">
        <v>124</v>
      </c>
      <c r="C21" s="22" t="s">
        <v>159</v>
      </c>
      <c r="D21" s="22" t="s">
        <v>160</v>
      </c>
      <c r="E21" s="22">
        <v>702</v>
      </c>
      <c r="F21" s="22">
        <v>6524.66</v>
      </c>
      <c r="G21" s="22">
        <v>0</v>
      </c>
      <c r="H21" s="24">
        <v>415.8</v>
      </c>
      <c r="I21" s="25" t="s">
        <v>2013</v>
      </c>
      <c r="J21" s="24">
        <v>0</v>
      </c>
      <c r="K21" s="22">
        <v>0</v>
      </c>
      <c r="L21" s="25"/>
      <c r="M21" s="24">
        <v>339</v>
      </c>
      <c r="N21" s="24">
        <v>62</v>
      </c>
      <c r="O21" s="24">
        <v>0</v>
      </c>
      <c r="P21" s="24">
        <v>12</v>
      </c>
      <c r="Q21" s="24">
        <v>39</v>
      </c>
      <c r="R21" s="24">
        <v>452</v>
      </c>
      <c r="S21" s="24">
        <v>276</v>
      </c>
      <c r="T21" s="24">
        <v>59</v>
      </c>
      <c r="U21" s="24">
        <v>0</v>
      </c>
      <c r="V21" s="24">
        <v>52</v>
      </c>
      <c r="W21" s="24">
        <v>27</v>
      </c>
      <c r="X21" s="24">
        <v>414</v>
      </c>
      <c r="Y21" s="24">
        <v>328</v>
      </c>
      <c r="Z21" s="25" t="s">
        <v>2014</v>
      </c>
      <c r="AA21" s="22">
        <v>7</v>
      </c>
      <c r="AB21" s="22">
        <v>7</v>
      </c>
      <c r="AC21" s="25" t="s">
        <v>2014</v>
      </c>
      <c r="AD21" s="25" t="s">
        <v>2014</v>
      </c>
      <c r="AE21" s="25" t="s">
        <v>2013</v>
      </c>
      <c r="AF21" s="22">
        <v>0</v>
      </c>
      <c r="AG21" s="22">
        <v>0</v>
      </c>
      <c r="AH21" s="22">
        <v>15</v>
      </c>
      <c r="AI21" s="22">
        <v>28167</v>
      </c>
      <c r="AJ21" s="22">
        <v>1112499.6200000001</v>
      </c>
      <c r="AK21" s="22">
        <v>5</v>
      </c>
      <c r="AL21" s="22">
        <v>1</v>
      </c>
      <c r="AM21" s="22">
        <v>4</v>
      </c>
      <c r="AN21" s="22">
        <v>2</v>
      </c>
      <c r="AO21" s="22">
        <v>27</v>
      </c>
      <c r="AP21" s="22">
        <v>27</v>
      </c>
      <c r="AQ21" s="22">
        <v>0</v>
      </c>
      <c r="AR21" s="22">
        <v>0</v>
      </c>
      <c r="AS21" s="25" t="s">
        <v>2032</v>
      </c>
      <c r="AT21" s="22">
        <v>1321</v>
      </c>
      <c r="AU21" s="22">
        <v>1270</v>
      </c>
      <c r="AV21" s="22">
        <v>244271000</v>
      </c>
      <c r="AW21" s="22">
        <v>9593000</v>
      </c>
      <c r="AX21" s="22">
        <v>1787000</v>
      </c>
      <c r="AY21" s="22">
        <v>4057000</v>
      </c>
      <c r="AZ21" s="22">
        <v>259708000</v>
      </c>
      <c r="BA21" s="22">
        <v>1067</v>
      </c>
      <c r="BB21" s="22">
        <v>6</v>
      </c>
      <c r="BC21" s="22">
        <v>13</v>
      </c>
      <c r="BD21" s="22">
        <v>1</v>
      </c>
      <c r="BE21" s="22">
        <v>281</v>
      </c>
      <c r="BF21" s="22">
        <v>2</v>
      </c>
      <c r="BG21" s="22">
        <v>11</v>
      </c>
      <c r="BH21" s="22">
        <v>75</v>
      </c>
      <c r="BI21" s="22">
        <v>7</v>
      </c>
      <c r="BJ21" s="22">
        <v>1067</v>
      </c>
      <c r="BK21" s="22">
        <v>2615</v>
      </c>
      <c r="BL21" s="22">
        <v>4</v>
      </c>
      <c r="BM21" s="22">
        <v>0</v>
      </c>
    </row>
    <row r="22" spans="1:65" x14ac:dyDescent="0.25">
      <c r="A22" s="22" t="s">
        <v>123</v>
      </c>
      <c r="B22" s="22" t="s">
        <v>124</v>
      </c>
      <c r="C22" s="22" t="s">
        <v>161</v>
      </c>
      <c r="D22" s="22" t="s">
        <v>162</v>
      </c>
      <c r="E22" s="22">
        <v>94</v>
      </c>
      <c r="F22" s="22">
        <v>1980.01</v>
      </c>
      <c r="G22" s="22">
        <v>0</v>
      </c>
      <c r="H22" s="24">
        <v>93.3</v>
      </c>
      <c r="I22" s="25" t="s">
        <v>2013</v>
      </c>
      <c r="J22" s="24">
        <v>0</v>
      </c>
      <c r="K22" s="22">
        <v>0</v>
      </c>
      <c r="L22" s="25"/>
      <c r="M22" s="24">
        <v>111.4</v>
      </c>
      <c r="N22" s="24">
        <v>0</v>
      </c>
      <c r="O22" s="24">
        <v>0</v>
      </c>
      <c r="P22" s="24">
        <v>0</v>
      </c>
      <c r="Q22" s="24">
        <v>0</v>
      </c>
      <c r="R22" s="24">
        <v>111.4</v>
      </c>
      <c r="S22" s="24">
        <v>95.4</v>
      </c>
      <c r="T22" s="24">
        <v>0</v>
      </c>
      <c r="U22" s="24">
        <v>0</v>
      </c>
      <c r="V22" s="24">
        <v>0</v>
      </c>
      <c r="W22" s="24">
        <v>0</v>
      </c>
      <c r="X22" s="24">
        <v>95.4</v>
      </c>
      <c r="Y22" s="24">
        <v>51.9</v>
      </c>
      <c r="Z22" s="25" t="s">
        <v>2014</v>
      </c>
      <c r="AA22" s="22">
        <v>6</v>
      </c>
      <c r="AB22" s="22">
        <v>6</v>
      </c>
      <c r="AC22" s="25" t="s">
        <v>2014</v>
      </c>
      <c r="AD22" s="25" t="s">
        <v>2014</v>
      </c>
      <c r="AE22" s="25" t="s">
        <v>2013</v>
      </c>
      <c r="AF22" s="22">
        <v>0</v>
      </c>
      <c r="AG22" s="22">
        <v>0</v>
      </c>
      <c r="AH22" s="22">
        <v>49</v>
      </c>
      <c r="AI22" s="22">
        <v>6026</v>
      </c>
      <c r="AJ22" s="22">
        <v>105230</v>
      </c>
      <c r="AK22" s="22">
        <v>0</v>
      </c>
      <c r="AL22" s="22">
        <v>0</v>
      </c>
      <c r="AM22" s="22">
        <v>0</v>
      </c>
      <c r="AN22" s="22">
        <v>0</v>
      </c>
      <c r="AO22" s="22">
        <v>1</v>
      </c>
      <c r="AP22" s="22">
        <v>1</v>
      </c>
      <c r="AQ22" s="22">
        <v>0</v>
      </c>
      <c r="AR22" s="22">
        <v>0</v>
      </c>
      <c r="AS22" s="25" t="s">
        <v>2033</v>
      </c>
      <c r="AT22" s="22">
        <v>69</v>
      </c>
      <c r="AU22" s="22">
        <v>52</v>
      </c>
      <c r="AV22" s="22">
        <v>1535740</v>
      </c>
      <c r="AW22" s="22">
        <v>7862550</v>
      </c>
      <c r="AX22" s="22">
        <v>918765</v>
      </c>
      <c r="AY22" s="22">
        <v>19656000</v>
      </c>
      <c r="AZ22" s="22">
        <v>29973055</v>
      </c>
      <c r="BA22" s="22">
        <v>52</v>
      </c>
      <c r="BB22" s="22">
        <v>8</v>
      </c>
      <c r="BC22" s="22">
        <v>3</v>
      </c>
      <c r="BD22" s="22">
        <v>1</v>
      </c>
      <c r="BE22" s="22">
        <v>837</v>
      </c>
      <c r="BF22" s="22">
        <v>5</v>
      </c>
      <c r="BG22" s="22">
        <v>3</v>
      </c>
      <c r="BH22" s="22">
        <v>55</v>
      </c>
      <c r="BI22" s="22">
        <v>22</v>
      </c>
      <c r="BJ22" s="22">
        <v>76</v>
      </c>
      <c r="BK22" s="22">
        <v>0</v>
      </c>
      <c r="BL22" s="22">
        <v>3</v>
      </c>
      <c r="BM22" s="22">
        <v>1</v>
      </c>
    </row>
    <row r="23" spans="1:65" x14ac:dyDescent="0.25">
      <c r="A23" s="22" t="s">
        <v>123</v>
      </c>
      <c r="B23" s="22" t="s">
        <v>163</v>
      </c>
      <c r="C23" s="22" t="s">
        <v>164</v>
      </c>
      <c r="D23" s="22" t="s">
        <v>165</v>
      </c>
      <c r="E23" s="22">
        <v>58</v>
      </c>
      <c r="F23" s="22">
        <v>37949.379999999997</v>
      </c>
      <c r="G23" s="22">
        <v>0</v>
      </c>
      <c r="H23" s="24">
        <v>272.56</v>
      </c>
      <c r="I23" s="25" t="s">
        <v>2013</v>
      </c>
      <c r="J23" s="24">
        <v>0</v>
      </c>
      <c r="K23" s="22">
        <v>0</v>
      </c>
      <c r="L23" s="25"/>
      <c r="M23" s="24">
        <v>106.8</v>
      </c>
      <c r="N23" s="24">
        <v>0</v>
      </c>
      <c r="O23" s="24">
        <v>0</v>
      </c>
      <c r="P23" s="24">
        <v>0</v>
      </c>
      <c r="Q23" s="24">
        <v>0</v>
      </c>
      <c r="R23" s="24">
        <v>106.8</v>
      </c>
      <c r="S23" s="24">
        <v>77.400000000000006</v>
      </c>
      <c r="T23" s="24">
        <v>0</v>
      </c>
      <c r="U23" s="24">
        <v>0</v>
      </c>
      <c r="V23" s="24">
        <v>0</v>
      </c>
      <c r="W23" s="24">
        <v>0</v>
      </c>
      <c r="X23" s="24">
        <v>77.400000000000006</v>
      </c>
      <c r="Y23" s="24">
        <v>21.3</v>
      </c>
      <c r="Z23" s="25" t="s">
        <v>2014</v>
      </c>
      <c r="AA23" s="22">
        <v>49</v>
      </c>
      <c r="AB23" s="22">
        <v>41</v>
      </c>
      <c r="AC23" s="25" t="s">
        <v>2014</v>
      </c>
      <c r="AD23" s="25" t="s">
        <v>2014</v>
      </c>
      <c r="AE23" s="25" t="s">
        <v>2014</v>
      </c>
      <c r="AF23" s="22">
        <v>36</v>
      </c>
      <c r="AG23" s="22">
        <v>0</v>
      </c>
      <c r="AH23" s="22">
        <v>28</v>
      </c>
      <c r="AI23" s="22">
        <v>4011</v>
      </c>
      <c r="AJ23" s="22">
        <v>132973.68</v>
      </c>
      <c r="AK23" s="22">
        <v>3</v>
      </c>
      <c r="AL23" s="22">
        <v>1</v>
      </c>
      <c r="AM23" s="22">
        <v>2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5" t="s">
        <v>2024</v>
      </c>
      <c r="AT23" s="22">
        <v>217</v>
      </c>
      <c r="AU23" s="22">
        <v>206</v>
      </c>
      <c r="AV23" s="22">
        <v>18423918.309999999</v>
      </c>
      <c r="AW23" s="22">
        <v>399825</v>
      </c>
      <c r="AX23" s="22">
        <v>1224332.58</v>
      </c>
      <c r="AY23" s="22">
        <v>3098141</v>
      </c>
      <c r="AZ23" s="22">
        <v>23146216.890000001</v>
      </c>
      <c r="BA23" s="22">
        <v>232</v>
      </c>
      <c r="BB23" s="22">
        <v>37</v>
      </c>
      <c r="BC23" s="22">
        <v>10</v>
      </c>
      <c r="BD23" s="22">
        <v>1</v>
      </c>
      <c r="BE23" s="22">
        <v>518</v>
      </c>
      <c r="BF23" s="22">
        <v>18</v>
      </c>
      <c r="BG23" s="22">
        <v>10</v>
      </c>
      <c r="BH23" s="22">
        <v>46.4</v>
      </c>
      <c r="BI23" s="22">
        <v>45</v>
      </c>
      <c r="BJ23" s="22">
        <v>247</v>
      </c>
      <c r="BK23" s="22">
        <v>411</v>
      </c>
      <c r="BL23" s="22">
        <v>19</v>
      </c>
      <c r="BM23" s="22">
        <v>13</v>
      </c>
    </row>
    <row r="24" spans="1:65" x14ac:dyDescent="0.25">
      <c r="A24" s="22" t="s">
        <v>123</v>
      </c>
      <c r="B24" s="22" t="s">
        <v>163</v>
      </c>
      <c r="C24" s="22" t="s">
        <v>166</v>
      </c>
      <c r="D24" s="22" t="s">
        <v>167</v>
      </c>
      <c r="E24" s="22">
        <v>108.5</v>
      </c>
      <c r="F24" s="22">
        <v>75046.289999999994</v>
      </c>
      <c r="G24" s="22">
        <v>0</v>
      </c>
      <c r="H24" s="24">
        <v>52.8</v>
      </c>
      <c r="I24" s="25" t="s">
        <v>2013</v>
      </c>
      <c r="J24" s="24">
        <v>0</v>
      </c>
      <c r="K24" s="22">
        <v>0</v>
      </c>
      <c r="L24" s="25"/>
      <c r="M24" s="24">
        <v>32.700000000000003</v>
      </c>
      <c r="N24" s="24">
        <v>0</v>
      </c>
      <c r="O24" s="24">
        <v>0</v>
      </c>
      <c r="P24" s="24">
        <v>0</v>
      </c>
      <c r="Q24" s="24">
        <v>0</v>
      </c>
      <c r="R24" s="24">
        <v>32.700000000000003</v>
      </c>
      <c r="S24" s="24">
        <v>27.6</v>
      </c>
      <c r="T24" s="24">
        <v>0</v>
      </c>
      <c r="U24" s="24">
        <v>0</v>
      </c>
      <c r="V24" s="24">
        <v>0</v>
      </c>
      <c r="W24" s="24">
        <v>0</v>
      </c>
      <c r="X24" s="24">
        <v>27.6</v>
      </c>
      <c r="Y24" s="24">
        <v>10.4</v>
      </c>
      <c r="Z24" s="25" t="s">
        <v>2013</v>
      </c>
      <c r="AA24" s="22">
        <v>0</v>
      </c>
      <c r="AB24" s="22">
        <v>0</v>
      </c>
      <c r="AC24" s="25" t="s">
        <v>2013</v>
      </c>
      <c r="AD24" s="25" t="s">
        <v>2013</v>
      </c>
      <c r="AE24" s="25" t="s">
        <v>2013</v>
      </c>
      <c r="AF24" s="22">
        <v>0</v>
      </c>
      <c r="AG24" s="22">
        <v>0</v>
      </c>
      <c r="AH24" s="22">
        <v>0</v>
      </c>
      <c r="AI24" s="22">
        <v>2067</v>
      </c>
      <c r="AJ24" s="22">
        <v>78772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5"/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1</v>
      </c>
      <c r="BE24" s="22">
        <v>906</v>
      </c>
      <c r="BF24" s="22">
        <v>5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</row>
    <row r="25" spans="1:65" x14ac:dyDescent="0.25">
      <c r="A25" s="22" t="s">
        <v>123</v>
      </c>
      <c r="B25" s="22" t="s">
        <v>163</v>
      </c>
      <c r="C25" s="22" t="s">
        <v>168</v>
      </c>
      <c r="D25" s="22" t="s">
        <v>169</v>
      </c>
      <c r="E25" s="22">
        <v>208</v>
      </c>
      <c r="F25" s="22">
        <v>1361308.59</v>
      </c>
      <c r="G25" s="22">
        <v>5</v>
      </c>
      <c r="H25" s="24">
        <v>1188.7</v>
      </c>
      <c r="I25" s="25" t="s">
        <v>2013</v>
      </c>
      <c r="J25" s="24">
        <v>0</v>
      </c>
      <c r="K25" s="22">
        <v>0</v>
      </c>
      <c r="L25" s="25"/>
      <c r="M25" s="24">
        <v>96.1</v>
      </c>
      <c r="N25" s="24">
        <v>0</v>
      </c>
      <c r="O25" s="24">
        <v>0</v>
      </c>
      <c r="P25" s="24">
        <v>0</v>
      </c>
      <c r="Q25" s="24">
        <v>0</v>
      </c>
      <c r="R25" s="24">
        <v>96.1</v>
      </c>
      <c r="S25" s="24">
        <v>132.19999999999999</v>
      </c>
      <c r="T25" s="24">
        <v>0</v>
      </c>
      <c r="U25" s="24">
        <v>0</v>
      </c>
      <c r="V25" s="24">
        <v>0</v>
      </c>
      <c r="W25" s="24">
        <v>0</v>
      </c>
      <c r="X25" s="24">
        <v>132.19999999999999</v>
      </c>
      <c r="Y25" s="24">
        <v>11</v>
      </c>
      <c r="Z25" s="25" t="s">
        <v>2014</v>
      </c>
      <c r="AA25" s="22">
        <v>7</v>
      </c>
      <c r="AB25" s="22">
        <v>7</v>
      </c>
      <c r="AC25" s="25" t="s">
        <v>2013</v>
      </c>
      <c r="AD25" s="25" t="s">
        <v>2014</v>
      </c>
      <c r="AE25" s="25" t="s">
        <v>2013</v>
      </c>
      <c r="AF25" s="22">
        <v>0</v>
      </c>
      <c r="AG25" s="22">
        <v>0</v>
      </c>
      <c r="AH25" s="22">
        <v>35</v>
      </c>
      <c r="AI25" s="22">
        <v>4394</v>
      </c>
      <c r="AJ25" s="22">
        <v>263245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5" t="s">
        <v>2034</v>
      </c>
      <c r="AT25" s="22">
        <v>100</v>
      </c>
      <c r="AU25" s="22">
        <v>94</v>
      </c>
      <c r="AV25" s="22">
        <v>8757829</v>
      </c>
      <c r="AW25" s="22">
        <v>1888345</v>
      </c>
      <c r="AX25" s="22">
        <v>4010400</v>
      </c>
      <c r="AY25" s="22">
        <v>23256000</v>
      </c>
      <c r="AZ25" s="22">
        <v>37912574</v>
      </c>
      <c r="BA25" s="22">
        <v>96</v>
      </c>
      <c r="BB25" s="22">
        <v>16</v>
      </c>
      <c r="BC25" s="22">
        <v>12</v>
      </c>
      <c r="BD25" s="22">
        <v>0</v>
      </c>
      <c r="BE25" s="22">
        <v>0</v>
      </c>
      <c r="BF25" s="22">
        <v>0</v>
      </c>
      <c r="BG25" s="22">
        <v>11</v>
      </c>
      <c r="BH25" s="22">
        <v>47</v>
      </c>
      <c r="BI25" s="22">
        <v>12</v>
      </c>
      <c r="BJ25" s="22">
        <v>99</v>
      </c>
      <c r="BK25" s="22">
        <v>0</v>
      </c>
      <c r="BL25" s="22">
        <v>18</v>
      </c>
      <c r="BM25" s="22">
        <v>1</v>
      </c>
    </row>
    <row r="26" spans="1:65" x14ac:dyDescent="0.25">
      <c r="A26" s="22" t="s">
        <v>123</v>
      </c>
      <c r="B26" s="22" t="s">
        <v>163</v>
      </c>
      <c r="C26" s="22" t="s">
        <v>170</v>
      </c>
      <c r="D26" s="22" t="s">
        <v>171</v>
      </c>
      <c r="E26" s="22">
        <v>74</v>
      </c>
      <c r="F26" s="22">
        <v>8186185.5</v>
      </c>
      <c r="G26" s="22">
        <v>3</v>
      </c>
      <c r="H26" s="24">
        <v>2368.8000000000002</v>
      </c>
      <c r="I26" s="25" t="s">
        <v>2014</v>
      </c>
      <c r="J26" s="24">
        <v>0.4</v>
      </c>
      <c r="K26" s="22">
        <v>173403</v>
      </c>
      <c r="L26" s="25" t="s">
        <v>2035</v>
      </c>
      <c r="M26" s="24">
        <v>175.2</v>
      </c>
      <c r="N26" s="24">
        <v>0</v>
      </c>
      <c r="O26" s="24">
        <v>0</v>
      </c>
      <c r="P26" s="24">
        <v>0</v>
      </c>
      <c r="Q26" s="24">
        <v>0</v>
      </c>
      <c r="R26" s="24">
        <v>175.2</v>
      </c>
      <c r="S26" s="24">
        <v>73.900000000000006</v>
      </c>
      <c r="T26" s="24">
        <v>0</v>
      </c>
      <c r="U26" s="24">
        <v>0</v>
      </c>
      <c r="V26" s="24">
        <v>0</v>
      </c>
      <c r="W26" s="24">
        <v>0</v>
      </c>
      <c r="X26" s="24">
        <v>73.900000000000006</v>
      </c>
      <c r="Y26" s="24">
        <v>11.6</v>
      </c>
      <c r="Z26" s="25" t="s">
        <v>2014</v>
      </c>
      <c r="AA26" s="22">
        <v>7</v>
      </c>
      <c r="AB26" s="22">
        <v>7</v>
      </c>
      <c r="AC26" s="25" t="s">
        <v>2014</v>
      </c>
      <c r="AD26" s="25" t="s">
        <v>2014</v>
      </c>
      <c r="AE26" s="25" t="s">
        <v>2014</v>
      </c>
      <c r="AF26" s="22">
        <v>2</v>
      </c>
      <c r="AG26" s="22">
        <v>0</v>
      </c>
      <c r="AH26" s="22">
        <v>70</v>
      </c>
      <c r="AI26" s="22">
        <v>3533</v>
      </c>
      <c r="AJ26" s="22">
        <v>213387</v>
      </c>
      <c r="AK26" s="22">
        <v>2</v>
      </c>
      <c r="AL26" s="22">
        <v>1</v>
      </c>
      <c r="AM26" s="22">
        <v>1</v>
      </c>
      <c r="AN26" s="22">
        <v>1</v>
      </c>
      <c r="AO26" s="22">
        <v>1</v>
      </c>
      <c r="AP26" s="22">
        <v>0</v>
      </c>
      <c r="AQ26" s="22">
        <v>1</v>
      </c>
      <c r="AR26" s="22">
        <v>0</v>
      </c>
      <c r="AS26" s="25" t="s">
        <v>2036</v>
      </c>
      <c r="AT26" s="22">
        <v>288</v>
      </c>
      <c r="AU26" s="22">
        <v>279</v>
      </c>
      <c r="AV26" s="22">
        <v>26716396</v>
      </c>
      <c r="AW26" s="22">
        <v>10078000</v>
      </c>
      <c r="AX26" s="22">
        <v>400000</v>
      </c>
      <c r="AY26" s="22">
        <v>16215948</v>
      </c>
      <c r="AZ26" s="22">
        <v>53410344</v>
      </c>
      <c r="BA26" s="22">
        <v>205</v>
      </c>
      <c r="BB26" s="22">
        <v>5</v>
      </c>
      <c r="BC26" s="22">
        <v>52</v>
      </c>
      <c r="BD26" s="22">
        <v>1</v>
      </c>
      <c r="BE26" s="22">
        <v>51</v>
      </c>
      <c r="BF26" s="22">
        <v>2</v>
      </c>
      <c r="BG26" s="22">
        <v>52</v>
      </c>
      <c r="BH26" s="22">
        <v>30</v>
      </c>
      <c r="BI26" s="22">
        <v>10</v>
      </c>
      <c r="BJ26" s="22">
        <v>205</v>
      </c>
      <c r="BK26" s="22">
        <v>497</v>
      </c>
      <c r="BL26" s="22">
        <v>22</v>
      </c>
      <c r="BM26" s="22">
        <v>1</v>
      </c>
    </row>
    <row r="27" spans="1:65" x14ac:dyDescent="0.25">
      <c r="A27" s="22" t="s">
        <v>123</v>
      </c>
      <c r="B27" s="22" t="s">
        <v>163</v>
      </c>
      <c r="C27" s="22" t="s">
        <v>172</v>
      </c>
      <c r="D27" s="22" t="s">
        <v>173</v>
      </c>
      <c r="E27" s="22">
        <v>1935</v>
      </c>
      <c r="F27" s="22">
        <v>125532.79</v>
      </c>
      <c r="G27" s="22">
        <v>9</v>
      </c>
      <c r="H27" s="24">
        <v>1735.4</v>
      </c>
      <c r="I27" s="25" t="s">
        <v>2014</v>
      </c>
      <c r="J27" s="24">
        <v>0.4</v>
      </c>
      <c r="K27" s="22">
        <v>280890</v>
      </c>
      <c r="L27" s="25" t="s">
        <v>2037</v>
      </c>
      <c r="M27" s="24">
        <v>658.8</v>
      </c>
      <c r="N27" s="24">
        <v>0</v>
      </c>
      <c r="O27" s="24">
        <v>117</v>
      </c>
      <c r="P27" s="24">
        <v>24.5</v>
      </c>
      <c r="Q27" s="24">
        <v>54</v>
      </c>
      <c r="R27" s="24">
        <v>854.3</v>
      </c>
      <c r="S27" s="24">
        <v>450.1</v>
      </c>
      <c r="T27" s="24">
        <v>0</v>
      </c>
      <c r="U27" s="24">
        <v>0</v>
      </c>
      <c r="V27" s="24">
        <v>9</v>
      </c>
      <c r="W27" s="24">
        <v>37</v>
      </c>
      <c r="X27" s="24">
        <v>496.1</v>
      </c>
      <c r="Y27" s="24">
        <v>407.7</v>
      </c>
      <c r="Z27" s="25" t="s">
        <v>2014</v>
      </c>
      <c r="AA27" s="22">
        <v>5</v>
      </c>
      <c r="AB27" s="22">
        <v>5</v>
      </c>
      <c r="AC27" s="25" t="s">
        <v>2014</v>
      </c>
      <c r="AD27" s="25" t="s">
        <v>2014</v>
      </c>
      <c r="AE27" s="25" t="s">
        <v>2013</v>
      </c>
      <c r="AF27" s="22">
        <v>0</v>
      </c>
      <c r="AG27" s="22">
        <v>0</v>
      </c>
      <c r="AH27" s="22">
        <v>32</v>
      </c>
      <c r="AI27" s="22">
        <v>41472</v>
      </c>
      <c r="AJ27" s="22">
        <v>1413593</v>
      </c>
      <c r="AK27" s="22">
        <v>4</v>
      </c>
      <c r="AL27" s="22">
        <v>4</v>
      </c>
      <c r="AM27" s="22">
        <v>0</v>
      </c>
      <c r="AN27" s="22">
        <v>0</v>
      </c>
      <c r="AO27" s="22">
        <v>44</v>
      </c>
      <c r="AP27" s="22">
        <v>25</v>
      </c>
      <c r="AQ27" s="22">
        <v>19</v>
      </c>
      <c r="AR27" s="22">
        <v>4</v>
      </c>
      <c r="AS27" s="25" t="s">
        <v>2038</v>
      </c>
      <c r="AT27" s="22">
        <v>1125</v>
      </c>
      <c r="AU27" s="22">
        <v>1010</v>
      </c>
      <c r="AV27" s="22">
        <v>229794672</v>
      </c>
      <c r="AW27" s="22">
        <v>26519092</v>
      </c>
      <c r="AX27" s="22">
        <v>38427632</v>
      </c>
      <c r="AY27" s="22">
        <v>68855919</v>
      </c>
      <c r="AZ27" s="22">
        <v>363597315</v>
      </c>
      <c r="BA27" s="22">
        <v>1346</v>
      </c>
      <c r="BB27" s="22">
        <v>23</v>
      </c>
      <c r="BC27" s="22">
        <v>34</v>
      </c>
      <c r="BD27" s="22">
        <v>0</v>
      </c>
      <c r="BE27" s="22">
        <v>0</v>
      </c>
      <c r="BF27" s="22">
        <v>0</v>
      </c>
      <c r="BG27" s="22">
        <v>27</v>
      </c>
      <c r="BH27" s="22">
        <v>89</v>
      </c>
      <c r="BI27" s="22">
        <v>16</v>
      </c>
      <c r="BJ27" s="22">
        <v>1425</v>
      </c>
      <c r="BK27" s="22">
        <v>0</v>
      </c>
      <c r="BL27" s="22">
        <v>16</v>
      </c>
      <c r="BM27" s="22">
        <v>0</v>
      </c>
    </row>
    <row r="28" spans="1:65" x14ac:dyDescent="0.25">
      <c r="A28" s="22" t="s">
        <v>123</v>
      </c>
      <c r="B28" s="22" t="s">
        <v>163</v>
      </c>
      <c r="C28" s="22" t="s">
        <v>174</v>
      </c>
      <c r="D28" s="22" t="s">
        <v>175</v>
      </c>
      <c r="E28" s="22">
        <v>1413</v>
      </c>
      <c r="F28" s="22">
        <v>6583205.7800000003</v>
      </c>
      <c r="G28" s="22">
        <v>7</v>
      </c>
      <c r="H28" s="24">
        <v>620</v>
      </c>
      <c r="I28" s="25" t="s">
        <v>2013</v>
      </c>
      <c r="J28" s="24">
        <v>0</v>
      </c>
      <c r="K28" s="22">
        <v>0</v>
      </c>
      <c r="L28" s="25"/>
      <c r="M28" s="24">
        <v>461</v>
      </c>
      <c r="N28" s="24">
        <v>0</v>
      </c>
      <c r="O28" s="24">
        <v>0</v>
      </c>
      <c r="P28" s="24">
        <v>0</v>
      </c>
      <c r="Q28" s="24">
        <v>0</v>
      </c>
      <c r="R28" s="24">
        <v>461</v>
      </c>
      <c r="S28" s="24">
        <v>424</v>
      </c>
      <c r="T28" s="24">
        <v>0</v>
      </c>
      <c r="U28" s="24">
        <v>0</v>
      </c>
      <c r="V28" s="24">
        <v>0</v>
      </c>
      <c r="W28" s="24">
        <v>0</v>
      </c>
      <c r="X28" s="24">
        <v>424</v>
      </c>
      <c r="Y28" s="24">
        <v>203</v>
      </c>
      <c r="Z28" s="25" t="s">
        <v>2014</v>
      </c>
      <c r="AA28" s="22">
        <v>7</v>
      </c>
      <c r="AB28" s="22">
        <v>7</v>
      </c>
      <c r="AC28" s="25" t="s">
        <v>2014</v>
      </c>
      <c r="AD28" s="25" t="s">
        <v>2014</v>
      </c>
      <c r="AE28" s="25" t="s">
        <v>2013</v>
      </c>
      <c r="AF28" s="22">
        <v>0</v>
      </c>
      <c r="AG28" s="22">
        <v>0</v>
      </c>
      <c r="AH28" s="22">
        <v>51</v>
      </c>
      <c r="AI28" s="22">
        <v>30170</v>
      </c>
      <c r="AJ28" s="22">
        <v>2124507</v>
      </c>
      <c r="AK28" s="22">
        <v>12</v>
      </c>
      <c r="AL28" s="22">
        <v>8</v>
      </c>
      <c r="AM28" s="22">
        <v>4</v>
      </c>
      <c r="AN28" s="22">
        <v>0</v>
      </c>
      <c r="AO28" s="22">
        <v>28</v>
      </c>
      <c r="AP28" s="22">
        <v>24</v>
      </c>
      <c r="AQ28" s="22">
        <v>4</v>
      </c>
      <c r="AR28" s="22">
        <v>4</v>
      </c>
      <c r="AS28" s="25" t="s">
        <v>2039</v>
      </c>
      <c r="AT28" s="22">
        <v>408</v>
      </c>
      <c r="AU28" s="22">
        <v>26</v>
      </c>
      <c r="AV28" s="22">
        <v>18308557</v>
      </c>
      <c r="AW28" s="22">
        <v>46485476</v>
      </c>
      <c r="AX28" s="22">
        <v>20307993</v>
      </c>
      <c r="AY28" s="22">
        <v>1804814</v>
      </c>
      <c r="AZ28" s="22">
        <v>86906840</v>
      </c>
      <c r="BA28" s="22">
        <v>507</v>
      </c>
      <c r="BB28" s="22">
        <v>23</v>
      </c>
      <c r="BC28" s="22">
        <v>4</v>
      </c>
      <c r="BD28" s="22">
        <v>1</v>
      </c>
      <c r="BE28" s="22">
        <v>489</v>
      </c>
      <c r="BF28" s="22">
        <v>1</v>
      </c>
      <c r="BG28" s="22">
        <v>2</v>
      </c>
      <c r="BH28" s="22">
        <v>87</v>
      </c>
      <c r="BI28" s="22">
        <v>9</v>
      </c>
      <c r="BJ28" s="22">
        <v>507</v>
      </c>
      <c r="BK28" s="22">
        <v>2001</v>
      </c>
      <c r="BL28" s="22">
        <v>7</v>
      </c>
      <c r="BM28" s="22">
        <v>4</v>
      </c>
    </row>
    <row r="29" spans="1:65" x14ac:dyDescent="0.25">
      <c r="A29" s="22" t="s">
        <v>123</v>
      </c>
      <c r="B29" s="22" t="s">
        <v>176</v>
      </c>
      <c r="C29" s="22" t="s">
        <v>177</v>
      </c>
      <c r="D29" s="22" t="s">
        <v>178</v>
      </c>
      <c r="E29" s="22">
        <v>5</v>
      </c>
      <c r="F29" s="22">
        <v>110975.41</v>
      </c>
      <c r="G29" s="22">
        <v>1</v>
      </c>
      <c r="H29" s="24">
        <v>552</v>
      </c>
      <c r="I29" s="25" t="s">
        <v>2013</v>
      </c>
      <c r="J29" s="24">
        <v>0</v>
      </c>
      <c r="K29" s="22">
        <v>0</v>
      </c>
      <c r="L29" s="25"/>
      <c r="M29" s="24">
        <v>10</v>
      </c>
      <c r="N29" s="24">
        <v>0</v>
      </c>
      <c r="O29" s="24">
        <v>0</v>
      </c>
      <c r="P29" s="24">
        <v>36</v>
      </c>
      <c r="Q29" s="24">
        <v>20</v>
      </c>
      <c r="R29" s="24">
        <v>66</v>
      </c>
      <c r="S29" s="24">
        <v>4</v>
      </c>
      <c r="T29" s="24">
        <v>0</v>
      </c>
      <c r="U29" s="24">
        <v>0</v>
      </c>
      <c r="V29" s="24">
        <v>0</v>
      </c>
      <c r="W29" s="24">
        <v>0</v>
      </c>
      <c r="X29" s="24">
        <v>4</v>
      </c>
      <c r="Y29" s="24">
        <v>0</v>
      </c>
      <c r="Z29" s="25" t="s">
        <v>2014</v>
      </c>
      <c r="AA29" s="22">
        <v>1</v>
      </c>
      <c r="AB29" s="22">
        <v>1</v>
      </c>
      <c r="AC29" s="25" t="s">
        <v>2014</v>
      </c>
      <c r="AD29" s="25" t="s">
        <v>2014</v>
      </c>
      <c r="AE29" s="25" t="s">
        <v>2014</v>
      </c>
      <c r="AF29" s="22">
        <v>5</v>
      </c>
      <c r="AG29" s="22">
        <v>0</v>
      </c>
      <c r="AH29" s="22">
        <v>11</v>
      </c>
      <c r="AI29" s="22">
        <v>233</v>
      </c>
      <c r="AJ29" s="22">
        <v>31000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  <c r="AR29" s="22">
        <v>0</v>
      </c>
      <c r="AS29" s="25" t="s">
        <v>2040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</row>
    <row r="30" spans="1:65" x14ac:dyDescent="0.25">
      <c r="A30" s="22" t="s">
        <v>123</v>
      </c>
      <c r="B30" s="22" t="s">
        <v>176</v>
      </c>
      <c r="C30" s="22" t="s">
        <v>179</v>
      </c>
      <c r="D30" s="22" t="s">
        <v>180</v>
      </c>
      <c r="E30" s="22">
        <v>93</v>
      </c>
      <c r="F30" s="22">
        <v>638867.25</v>
      </c>
      <c r="G30" s="22">
        <v>11</v>
      </c>
      <c r="H30" s="24">
        <v>2476</v>
      </c>
      <c r="I30" s="25" t="s">
        <v>2014</v>
      </c>
      <c r="J30" s="24">
        <v>0.1</v>
      </c>
      <c r="K30" s="22">
        <v>2738.62</v>
      </c>
      <c r="L30" s="25" t="s">
        <v>2041</v>
      </c>
      <c r="M30" s="24">
        <v>10.5</v>
      </c>
      <c r="N30" s="24">
        <v>0</v>
      </c>
      <c r="O30" s="24">
        <v>0</v>
      </c>
      <c r="P30" s="24">
        <v>138.80000000000001</v>
      </c>
      <c r="Q30" s="24">
        <v>0.1</v>
      </c>
      <c r="R30" s="24">
        <v>149.4</v>
      </c>
      <c r="S30" s="24">
        <v>17.399999999999999</v>
      </c>
      <c r="T30" s="24">
        <v>0</v>
      </c>
      <c r="U30" s="24">
        <v>0</v>
      </c>
      <c r="V30" s="24">
        <v>0</v>
      </c>
      <c r="W30" s="24">
        <v>0</v>
      </c>
      <c r="X30" s="24">
        <v>17.399999999999999</v>
      </c>
      <c r="Y30" s="24">
        <v>0</v>
      </c>
      <c r="Z30" s="25" t="s">
        <v>2014</v>
      </c>
      <c r="AA30" s="22">
        <v>5</v>
      </c>
      <c r="AB30" s="22">
        <v>5</v>
      </c>
      <c r="AC30" s="25" t="s">
        <v>2013</v>
      </c>
      <c r="AD30" s="25" t="s">
        <v>2014</v>
      </c>
      <c r="AE30" s="25" t="s">
        <v>2014</v>
      </c>
      <c r="AF30" s="22">
        <v>3</v>
      </c>
      <c r="AG30" s="22">
        <v>0</v>
      </c>
      <c r="AH30" s="22">
        <v>110</v>
      </c>
      <c r="AI30" s="22">
        <v>4515</v>
      </c>
      <c r="AJ30" s="22">
        <v>202783.05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5" t="s">
        <v>2042</v>
      </c>
      <c r="AT30" s="22">
        <v>160</v>
      </c>
      <c r="AU30" s="22">
        <v>159</v>
      </c>
      <c r="AV30" s="22">
        <v>14709063</v>
      </c>
      <c r="AW30" s="22">
        <v>639000</v>
      </c>
      <c r="AX30" s="22">
        <v>60000</v>
      </c>
      <c r="AY30" s="22">
        <v>0</v>
      </c>
      <c r="AZ30" s="22">
        <v>15408063</v>
      </c>
      <c r="BA30" s="22">
        <v>92</v>
      </c>
      <c r="BB30" s="22">
        <v>21</v>
      </c>
      <c r="BC30" s="22">
        <v>24</v>
      </c>
      <c r="BD30" s="22">
        <v>0</v>
      </c>
      <c r="BE30" s="22">
        <v>0</v>
      </c>
      <c r="BF30" s="22">
        <v>0</v>
      </c>
      <c r="BG30" s="22">
        <v>24</v>
      </c>
      <c r="BH30" s="22">
        <v>45</v>
      </c>
      <c r="BI30" s="22">
        <v>0</v>
      </c>
      <c r="BJ30" s="22">
        <v>0</v>
      </c>
      <c r="BK30" s="22">
        <v>0</v>
      </c>
      <c r="BL30" s="22">
        <v>7</v>
      </c>
      <c r="BM30" s="22">
        <v>0</v>
      </c>
    </row>
    <row r="31" spans="1:65" x14ac:dyDescent="0.25">
      <c r="A31" s="22" t="s">
        <v>123</v>
      </c>
      <c r="B31" s="22" t="s">
        <v>176</v>
      </c>
      <c r="C31" s="22" t="s">
        <v>181</v>
      </c>
      <c r="D31" s="22" t="s">
        <v>182</v>
      </c>
      <c r="E31" s="22">
        <v>30</v>
      </c>
      <c r="F31" s="22">
        <v>247608.31</v>
      </c>
      <c r="G31" s="22">
        <v>4</v>
      </c>
      <c r="H31" s="24">
        <v>1499.2</v>
      </c>
      <c r="I31" s="25" t="s">
        <v>2014</v>
      </c>
      <c r="J31" s="24">
        <v>0.4</v>
      </c>
      <c r="K31" s="22">
        <v>72880.02</v>
      </c>
      <c r="L31" s="25" t="s">
        <v>2037</v>
      </c>
      <c r="M31" s="24">
        <v>25.2</v>
      </c>
      <c r="N31" s="24">
        <v>0</v>
      </c>
      <c r="O31" s="24">
        <v>0</v>
      </c>
      <c r="P31" s="24">
        <v>22</v>
      </c>
      <c r="Q31" s="24">
        <v>0</v>
      </c>
      <c r="R31" s="24">
        <v>47.2</v>
      </c>
      <c r="S31" s="24">
        <v>14</v>
      </c>
      <c r="T31" s="24">
        <v>0</v>
      </c>
      <c r="U31" s="24">
        <v>0</v>
      </c>
      <c r="V31" s="24">
        <v>0</v>
      </c>
      <c r="W31" s="24">
        <v>0</v>
      </c>
      <c r="X31" s="24">
        <v>14</v>
      </c>
      <c r="Y31" s="24">
        <v>0</v>
      </c>
      <c r="Z31" s="25" t="s">
        <v>2014</v>
      </c>
      <c r="AA31" s="22">
        <v>6</v>
      </c>
      <c r="AB31" s="22">
        <v>6</v>
      </c>
      <c r="AC31" s="25" t="s">
        <v>2013</v>
      </c>
      <c r="AD31" s="25" t="s">
        <v>2014</v>
      </c>
      <c r="AE31" s="25" t="s">
        <v>2014</v>
      </c>
      <c r="AF31" s="22">
        <v>2</v>
      </c>
      <c r="AG31" s="22">
        <v>0</v>
      </c>
      <c r="AH31" s="22">
        <v>51</v>
      </c>
      <c r="AI31" s="22">
        <v>2583</v>
      </c>
      <c r="AJ31" s="22">
        <v>142660</v>
      </c>
      <c r="AK31" s="22">
        <v>2</v>
      </c>
      <c r="AL31" s="22">
        <v>2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5" t="s">
        <v>2043</v>
      </c>
      <c r="AT31" s="22">
        <v>51</v>
      </c>
      <c r="AU31" s="22">
        <v>51</v>
      </c>
      <c r="AV31" s="22">
        <v>5043000</v>
      </c>
      <c r="AW31" s="22">
        <v>146200</v>
      </c>
      <c r="AX31" s="22">
        <v>465000</v>
      </c>
      <c r="AY31" s="22">
        <v>5000000</v>
      </c>
      <c r="AZ31" s="22">
        <v>10654200</v>
      </c>
      <c r="BA31" s="22">
        <v>0</v>
      </c>
      <c r="BB31" s="22">
        <v>14</v>
      </c>
      <c r="BC31" s="22">
        <v>17</v>
      </c>
      <c r="BD31" s="22">
        <v>0</v>
      </c>
      <c r="BE31" s="22">
        <v>0</v>
      </c>
      <c r="BF31" s="22">
        <v>0</v>
      </c>
      <c r="BG31" s="22">
        <v>20</v>
      </c>
      <c r="BH31" s="22">
        <v>60</v>
      </c>
      <c r="BI31" s="22">
        <v>0</v>
      </c>
      <c r="BJ31" s="22">
        <v>0</v>
      </c>
      <c r="BK31" s="22">
        <v>0</v>
      </c>
      <c r="BL31" s="22">
        <v>0</v>
      </c>
      <c r="BM31" s="22">
        <v>2</v>
      </c>
    </row>
    <row r="32" spans="1:65" x14ac:dyDescent="0.25">
      <c r="A32" s="22" t="s">
        <v>123</v>
      </c>
      <c r="B32" s="22" t="s">
        <v>176</v>
      </c>
      <c r="C32" s="22" t="s">
        <v>183</v>
      </c>
      <c r="D32" s="22" t="s">
        <v>184</v>
      </c>
      <c r="E32" s="22">
        <v>40.9</v>
      </c>
      <c r="F32" s="22">
        <v>359940.16</v>
      </c>
      <c r="G32" s="22">
        <v>2</v>
      </c>
      <c r="H32" s="24">
        <v>2619</v>
      </c>
      <c r="I32" s="25" t="s">
        <v>2013</v>
      </c>
      <c r="J32" s="24">
        <v>0</v>
      </c>
      <c r="K32" s="22">
        <v>0</v>
      </c>
      <c r="L32" s="25"/>
      <c r="M32" s="24">
        <v>0</v>
      </c>
      <c r="N32" s="24">
        <v>0</v>
      </c>
      <c r="O32" s="24">
        <v>0</v>
      </c>
      <c r="P32" s="24">
        <v>166</v>
      </c>
      <c r="Q32" s="24">
        <v>0</v>
      </c>
      <c r="R32" s="24">
        <v>166</v>
      </c>
      <c r="S32" s="24">
        <v>11.8</v>
      </c>
      <c r="T32" s="24">
        <v>0</v>
      </c>
      <c r="U32" s="24">
        <v>0</v>
      </c>
      <c r="V32" s="24">
        <v>0</v>
      </c>
      <c r="W32" s="24">
        <v>0</v>
      </c>
      <c r="X32" s="24">
        <v>11.8</v>
      </c>
      <c r="Y32" s="24">
        <v>0</v>
      </c>
      <c r="Z32" s="25" t="s">
        <v>2014</v>
      </c>
      <c r="AA32" s="22">
        <v>7</v>
      </c>
      <c r="AB32" s="22">
        <v>7</v>
      </c>
      <c r="AC32" s="25" t="s">
        <v>2014</v>
      </c>
      <c r="AD32" s="25" t="s">
        <v>2014</v>
      </c>
      <c r="AE32" s="25" t="s">
        <v>2014</v>
      </c>
      <c r="AF32" s="22">
        <v>5</v>
      </c>
      <c r="AG32" s="22">
        <v>0</v>
      </c>
      <c r="AH32" s="22">
        <v>103</v>
      </c>
      <c r="AI32" s="22">
        <v>2866</v>
      </c>
      <c r="AJ32" s="22">
        <v>302248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5" t="s">
        <v>2044</v>
      </c>
      <c r="AT32" s="22">
        <v>78</v>
      </c>
      <c r="AU32" s="22">
        <v>14</v>
      </c>
      <c r="AV32" s="22">
        <v>6356320</v>
      </c>
      <c r="AW32" s="22">
        <v>232000</v>
      </c>
      <c r="AX32" s="22">
        <v>2400000</v>
      </c>
      <c r="AY32" s="22">
        <v>2000000</v>
      </c>
      <c r="AZ32" s="22">
        <v>10988320</v>
      </c>
      <c r="BA32" s="22">
        <v>31</v>
      </c>
      <c r="BB32" s="22">
        <v>75</v>
      </c>
      <c r="BC32" s="22">
        <v>13</v>
      </c>
      <c r="BD32" s="22">
        <v>0</v>
      </c>
      <c r="BE32" s="22">
        <v>0</v>
      </c>
      <c r="BF32" s="22">
        <v>0</v>
      </c>
      <c r="BG32" s="22">
        <v>15</v>
      </c>
      <c r="BH32" s="22">
        <v>30</v>
      </c>
      <c r="BI32" s="22">
        <v>30</v>
      </c>
      <c r="BJ32" s="22">
        <v>40</v>
      </c>
      <c r="BK32" s="22">
        <v>0</v>
      </c>
      <c r="BL32" s="22">
        <v>0</v>
      </c>
      <c r="BM32" s="22">
        <v>2</v>
      </c>
    </row>
    <row r="33" spans="1:65" x14ac:dyDescent="0.25">
      <c r="A33" s="22" t="s">
        <v>123</v>
      </c>
      <c r="B33" s="22" t="s">
        <v>176</v>
      </c>
      <c r="C33" s="22" t="s">
        <v>185</v>
      </c>
      <c r="D33" s="22" t="s">
        <v>186</v>
      </c>
      <c r="E33" s="22">
        <v>63</v>
      </c>
      <c r="F33" s="22">
        <v>1299618.25</v>
      </c>
      <c r="G33" s="22">
        <v>5</v>
      </c>
      <c r="H33" s="24">
        <v>1351</v>
      </c>
      <c r="I33" s="25" t="s">
        <v>2013</v>
      </c>
      <c r="J33" s="24">
        <v>0</v>
      </c>
      <c r="K33" s="22">
        <v>0</v>
      </c>
      <c r="L33" s="25"/>
      <c r="M33" s="24">
        <v>307.10000000000002</v>
      </c>
      <c r="N33" s="24">
        <v>0</v>
      </c>
      <c r="O33" s="24">
        <v>37.299999999999997</v>
      </c>
      <c r="P33" s="24">
        <v>0</v>
      </c>
      <c r="Q33" s="24">
        <v>0</v>
      </c>
      <c r="R33" s="24">
        <v>344.4</v>
      </c>
      <c r="S33" s="24">
        <v>48.3</v>
      </c>
      <c r="T33" s="24">
        <v>0</v>
      </c>
      <c r="U33" s="24">
        <v>0</v>
      </c>
      <c r="V33" s="24">
        <v>0</v>
      </c>
      <c r="W33" s="24">
        <v>0</v>
      </c>
      <c r="X33" s="24">
        <v>48.3</v>
      </c>
      <c r="Y33" s="24">
        <v>1.3</v>
      </c>
      <c r="Z33" s="25" t="s">
        <v>2014</v>
      </c>
      <c r="AA33" s="22">
        <v>3</v>
      </c>
      <c r="AB33" s="22">
        <v>2</v>
      </c>
      <c r="AC33" s="25" t="s">
        <v>2013</v>
      </c>
      <c r="AD33" s="25" t="s">
        <v>2014</v>
      </c>
      <c r="AE33" s="25" t="s">
        <v>2014</v>
      </c>
      <c r="AF33" s="22">
        <v>3</v>
      </c>
      <c r="AG33" s="22">
        <v>0</v>
      </c>
      <c r="AH33" s="22">
        <v>58</v>
      </c>
      <c r="AI33" s="22">
        <v>1660</v>
      </c>
      <c r="AJ33" s="22">
        <v>155900</v>
      </c>
      <c r="AK33" s="22">
        <v>1</v>
      </c>
      <c r="AL33" s="22">
        <v>1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5" t="s">
        <v>2045</v>
      </c>
      <c r="AT33" s="22">
        <v>122</v>
      </c>
      <c r="AU33" s="22">
        <v>120</v>
      </c>
      <c r="AV33" s="22">
        <v>8356268</v>
      </c>
      <c r="AW33" s="22">
        <v>753800</v>
      </c>
      <c r="AX33" s="22">
        <v>1000000</v>
      </c>
      <c r="AY33" s="22">
        <v>0</v>
      </c>
      <c r="AZ33" s="22">
        <v>10110068</v>
      </c>
      <c r="BA33" s="22">
        <v>40</v>
      </c>
      <c r="BB33" s="22">
        <v>12</v>
      </c>
      <c r="BC33" s="22">
        <v>11</v>
      </c>
      <c r="BD33" s="22">
        <v>1</v>
      </c>
      <c r="BE33" s="22">
        <v>8</v>
      </c>
      <c r="BF33" s="22">
        <v>5</v>
      </c>
      <c r="BG33" s="22">
        <v>12</v>
      </c>
      <c r="BH33" s="22">
        <v>45</v>
      </c>
      <c r="BI33" s="22">
        <v>29</v>
      </c>
      <c r="BJ33" s="22">
        <v>43</v>
      </c>
      <c r="BK33" s="22">
        <v>25</v>
      </c>
      <c r="BL33" s="22">
        <v>5</v>
      </c>
      <c r="BM33" s="22">
        <v>0</v>
      </c>
    </row>
    <row r="34" spans="1:65" x14ac:dyDescent="0.25">
      <c r="A34" s="22" t="s">
        <v>123</v>
      </c>
      <c r="B34" s="22" t="s">
        <v>176</v>
      </c>
      <c r="C34" s="22" t="s">
        <v>187</v>
      </c>
      <c r="D34" s="22" t="s">
        <v>188</v>
      </c>
      <c r="E34" s="22">
        <v>34</v>
      </c>
      <c r="F34" s="22">
        <v>272776.21999999997</v>
      </c>
      <c r="G34" s="22">
        <v>5</v>
      </c>
      <c r="H34" s="24">
        <v>107.3</v>
      </c>
      <c r="I34" s="25" t="s">
        <v>2014</v>
      </c>
      <c r="J34" s="24">
        <v>0.4</v>
      </c>
      <c r="K34" s="22">
        <v>103120</v>
      </c>
      <c r="L34" s="25" t="s">
        <v>2041</v>
      </c>
      <c r="M34" s="24">
        <v>16</v>
      </c>
      <c r="N34" s="24">
        <v>0</v>
      </c>
      <c r="O34" s="24">
        <v>0</v>
      </c>
      <c r="P34" s="24">
        <v>2.6</v>
      </c>
      <c r="Q34" s="24">
        <v>0</v>
      </c>
      <c r="R34" s="24">
        <v>18.600000000000001</v>
      </c>
      <c r="S34" s="24">
        <v>20.5</v>
      </c>
      <c r="T34" s="24">
        <v>0</v>
      </c>
      <c r="U34" s="24">
        <v>0</v>
      </c>
      <c r="V34" s="24">
        <v>1.9</v>
      </c>
      <c r="W34" s="24">
        <v>0</v>
      </c>
      <c r="X34" s="24">
        <v>22.4</v>
      </c>
      <c r="Y34" s="24">
        <v>1</v>
      </c>
      <c r="Z34" s="25" t="s">
        <v>2014</v>
      </c>
      <c r="AA34" s="22">
        <v>7</v>
      </c>
      <c r="AB34" s="22">
        <v>7</v>
      </c>
      <c r="AC34" s="25" t="s">
        <v>2014</v>
      </c>
      <c r="AD34" s="25" t="s">
        <v>2014</v>
      </c>
      <c r="AE34" s="25" t="s">
        <v>2013</v>
      </c>
      <c r="AF34" s="22">
        <v>0</v>
      </c>
      <c r="AG34" s="22">
        <v>0</v>
      </c>
      <c r="AH34" s="22">
        <v>45</v>
      </c>
      <c r="AI34" s="22">
        <v>979</v>
      </c>
      <c r="AJ34" s="22">
        <v>63906</v>
      </c>
      <c r="AK34" s="22">
        <v>2</v>
      </c>
      <c r="AL34" s="22">
        <v>2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0</v>
      </c>
      <c r="AS34" s="25" t="s">
        <v>2046</v>
      </c>
      <c r="AT34" s="22">
        <v>77</v>
      </c>
      <c r="AU34" s="22">
        <v>72</v>
      </c>
      <c r="AV34" s="22">
        <v>2000000</v>
      </c>
      <c r="AW34" s="22">
        <v>4584000</v>
      </c>
      <c r="AX34" s="22">
        <v>0</v>
      </c>
      <c r="AY34" s="22">
        <v>0</v>
      </c>
      <c r="AZ34" s="22">
        <v>6584000</v>
      </c>
      <c r="BA34" s="22">
        <v>0</v>
      </c>
      <c r="BB34" s="22">
        <v>42</v>
      </c>
      <c r="BC34" s="22">
        <v>3</v>
      </c>
      <c r="BD34" s="22">
        <v>0</v>
      </c>
      <c r="BE34" s="22">
        <v>0</v>
      </c>
      <c r="BF34" s="22">
        <v>0</v>
      </c>
      <c r="BG34" s="22">
        <v>1</v>
      </c>
      <c r="BH34" s="22">
        <v>60</v>
      </c>
      <c r="BI34" s="22">
        <v>0</v>
      </c>
      <c r="BJ34" s="22">
        <v>0</v>
      </c>
      <c r="BK34" s="22">
        <v>0</v>
      </c>
      <c r="BL34" s="22">
        <v>7</v>
      </c>
      <c r="BM34" s="22">
        <v>1</v>
      </c>
    </row>
    <row r="35" spans="1:65" x14ac:dyDescent="0.25">
      <c r="A35" s="22" t="s">
        <v>123</v>
      </c>
      <c r="B35" s="22" t="s">
        <v>176</v>
      </c>
      <c r="C35" s="22" t="s">
        <v>189</v>
      </c>
      <c r="D35" s="22" t="s">
        <v>190</v>
      </c>
      <c r="E35" s="22">
        <v>18</v>
      </c>
      <c r="F35" s="22">
        <v>290760.69</v>
      </c>
      <c r="G35" s="22">
        <v>5</v>
      </c>
      <c r="H35" s="24">
        <v>1368</v>
      </c>
      <c r="I35" s="25" t="s">
        <v>2014</v>
      </c>
      <c r="J35" s="24">
        <v>0.25</v>
      </c>
      <c r="K35" s="22">
        <v>1E-3</v>
      </c>
      <c r="L35" s="25"/>
      <c r="M35" s="24">
        <v>51.4</v>
      </c>
      <c r="N35" s="24">
        <v>0</v>
      </c>
      <c r="O35" s="24">
        <v>0</v>
      </c>
      <c r="P35" s="24">
        <v>0</v>
      </c>
      <c r="Q35" s="24">
        <v>0</v>
      </c>
      <c r="R35" s="24">
        <v>51.4</v>
      </c>
      <c r="S35" s="24">
        <v>6.6</v>
      </c>
      <c r="T35" s="24">
        <v>0</v>
      </c>
      <c r="U35" s="24">
        <v>0</v>
      </c>
      <c r="V35" s="24">
        <v>0</v>
      </c>
      <c r="W35" s="24">
        <v>0</v>
      </c>
      <c r="X35" s="24">
        <v>6.6</v>
      </c>
      <c r="Y35" s="24">
        <v>0</v>
      </c>
      <c r="Z35" s="25" t="s">
        <v>2014</v>
      </c>
      <c r="AA35" s="22">
        <v>3</v>
      </c>
      <c r="AB35" s="22">
        <v>3</v>
      </c>
      <c r="AC35" s="25" t="s">
        <v>2014</v>
      </c>
      <c r="AD35" s="25" t="s">
        <v>2014</v>
      </c>
      <c r="AE35" s="25" t="s">
        <v>2014</v>
      </c>
      <c r="AF35" s="22">
        <v>5</v>
      </c>
      <c r="AG35" s="22">
        <v>0</v>
      </c>
      <c r="AH35" s="22">
        <v>13</v>
      </c>
      <c r="AI35" s="22">
        <v>665</v>
      </c>
      <c r="AJ35" s="22">
        <v>99462</v>
      </c>
      <c r="AK35" s="22">
        <v>1</v>
      </c>
      <c r="AL35" s="22">
        <v>1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5" t="s">
        <v>2047</v>
      </c>
      <c r="AT35" s="22">
        <v>14</v>
      </c>
      <c r="AU35" s="22">
        <v>12</v>
      </c>
      <c r="AV35" s="22">
        <v>3452500</v>
      </c>
      <c r="AW35" s="22">
        <v>200000</v>
      </c>
      <c r="AX35" s="22">
        <v>0</v>
      </c>
      <c r="AY35" s="22">
        <v>0</v>
      </c>
      <c r="AZ35" s="22">
        <v>3652500</v>
      </c>
      <c r="BA35" s="22">
        <v>22</v>
      </c>
      <c r="BB35" s="22">
        <v>10</v>
      </c>
      <c r="BC35" s="22">
        <v>0</v>
      </c>
      <c r="BD35" s="22">
        <v>0</v>
      </c>
      <c r="BE35" s="22">
        <v>0</v>
      </c>
      <c r="BF35" s="22">
        <v>0</v>
      </c>
      <c r="BG35" s="22">
        <v>0</v>
      </c>
      <c r="BH35" s="22">
        <v>0</v>
      </c>
      <c r="BI35" s="22">
        <v>10</v>
      </c>
      <c r="BJ35" s="22">
        <v>22</v>
      </c>
      <c r="BK35" s="22">
        <v>0</v>
      </c>
      <c r="BL35" s="22">
        <v>0</v>
      </c>
      <c r="BM35" s="22">
        <v>0</v>
      </c>
    </row>
    <row r="36" spans="1:65" x14ac:dyDescent="0.25">
      <c r="A36" s="22" t="s">
        <v>123</v>
      </c>
      <c r="B36" s="22" t="s">
        <v>176</v>
      </c>
      <c r="C36" s="22" t="s">
        <v>191</v>
      </c>
      <c r="D36" s="22" t="s">
        <v>192</v>
      </c>
      <c r="E36" s="22">
        <v>159</v>
      </c>
      <c r="F36" s="22">
        <v>1193309.6299999999</v>
      </c>
      <c r="G36" s="22">
        <v>8</v>
      </c>
      <c r="H36" s="24">
        <v>2604.6999999999998</v>
      </c>
      <c r="I36" s="25" t="s">
        <v>2013</v>
      </c>
      <c r="J36" s="24">
        <v>0</v>
      </c>
      <c r="K36" s="22">
        <v>0</v>
      </c>
      <c r="L36" s="25"/>
      <c r="M36" s="24">
        <v>44.7</v>
      </c>
      <c r="N36" s="24">
        <v>0</v>
      </c>
      <c r="O36" s="24">
        <v>0</v>
      </c>
      <c r="P36" s="24">
        <v>0</v>
      </c>
      <c r="Q36" s="24">
        <v>2.2999999999999998</v>
      </c>
      <c r="R36" s="24">
        <v>47</v>
      </c>
      <c r="S36" s="24">
        <v>21.3</v>
      </c>
      <c r="T36" s="24">
        <v>0</v>
      </c>
      <c r="U36" s="24">
        <v>0</v>
      </c>
      <c r="V36" s="24">
        <v>0</v>
      </c>
      <c r="W36" s="24">
        <v>0</v>
      </c>
      <c r="X36" s="24">
        <v>21.3</v>
      </c>
      <c r="Y36" s="24">
        <v>4.0999999999999996</v>
      </c>
      <c r="Z36" s="25" t="s">
        <v>2014</v>
      </c>
      <c r="AA36" s="22">
        <v>5</v>
      </c>
      <c r="AB36" s="22">
        <v>5</v>
      </c>
      <c r="AC36" s="25" t="s">
        <v>2014</v>
      </c>
      <c r="AD36" s="25" t="s">
        <v>2014</v>
      </c>
      <c r="AE36" s="25" t="s">
        <v>2013</v>
      </c>
      <c r="AF36" s="22">
        <v>0</v>
      </c>
      <c r="AG36" s="22">
        <v>0</v>
      </c>
      <c r="AH36" s="22">
        <v>73</v>
      </c>
      <c r="AI36" s="22">
        <v>6026</v>
      </c>
      <c r="AJ36" s="22">
        <v>456500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  <c r="AR36" s="22">
        <v>0</v>
      </c>
      <c r="AS36" s="25" t="s">
        <v>2048</v>
      </c>
      <c r="AT36" s="22">
        <v>245</v>
      </c>
      <c r="AU36" s="22">
        <v>245</v>
      </c>
      <c r="AV36" s="22">
        <v>14033068</v>
      </c>
      <c r="AW36" s="22">
        <v>480000</v>
      </c>
      <c r="AX36" s="22">
        <v>443000</v>
      </c>
      <c r="AY36" s="22">
        <v>2195000</v>
      </c>
      <c r="AZ36" s="22">
        <v>17151068</v>
      </c>
      <c r="BA36" s="22">
        <v>144</v>
      </c>
      <c r="BB36" s="22">
        <v>10</v>
      </c>
      <c r="BC36" s="22">
        <v>20</v>
      </c>
      <c r="BD36" s="22">
        <v>0</v>
      </c>
      <c r="BE36" s="22">
        <v>0</v>
      </c>
      <c r="BF36" s="22">
        <v>0</v>
      </c>
      <c r="BG36" s="22">
        <v>14</v>
      </c>
      <c r="BH36" s="22">
        <v>45</v>
      </c>
      <c r="BI36" s="22">
        <v>15</v>
      </c>
      <c r="BJ36" s="22">
        <v>144</v>
      </c>
      <c r="BK36" s="22">
        <v>0</v>
      </c>
      <c r="BL36" s="22">
        <v>2</v>
      </c>
      <c r="BM36" s="22">
        <v>0</v>
      </c>
    </row>
    <row r="37" spans="1:65" x14ac:dyDescent="0.25">
      <c r="A37" s="22" t="s">
        <v>123</v>
      </c>
      <c r="B37" s="22" t="s">
        <v>176</v>
      </c>
      <c r="C37" s="22" t="s">
        <v>193</v>
      </c>
      <c r="D37" s="22" t="s">
        <v>194</v>
      </c>
      <c r="E37" s="22">
        <v>71</v>
      </c>
      <c r="F37" s="22">
        <v>305435.5</v>
      </c>
      <c r="G37" s="22">
        <v>6</v>
      </c>
      <c r="H37" s="24">
        <v>1053.2</v>
      </c>
      <c r="I37" s="25" t="s">
        <v>2014</v>
      </c>
      <c r="J37" s="24">
        <v>0.4</v>
      </c>
      <c r="K37" s="22">
        <v>235156</v>
      </c>
      <c r="L37" s="25" t="s">
        <v>2041</v>
      </c>
      <c r="M37" s="24">
        <v>9.1</v>
      </c>
      <c r="N37" s="24">
        <v>0</v>
      </c>
      <c r="O37" s="24">
        <v>0</v>
      </c>
      <c r="P37" s="24">
        <v>0</v>
      </c>
      <c r="Q37" s="24">
        <v>7.6</v>
      </c>
      <c r="R37" s="24">
        <v>16.7</v>
      </c>
      <c r="S37" s="24">
        <v>19.7</v>
      </c>
      <c r="T37" s="24">
        <v>0</v>
      </c>
      <c r="U37" s="24">
        <v>0</v>
      </c>
      <c r="V37" s="24">
        <v>0</v>
      </c>
      <c r="W37" s="24">
        <v>16.3</v>
      </c>
      <c r="X37" s="24">
        <v>36</v>
      </c>
      <c r="Y37" s="24">
        <v>1.1000000000000001</v>
      </c>
      <c r="Z37" s="25" t="s">
        <v>2014</v>
      </c>
      <c r="AA37" s="22">
        <v>5</v>
      </c>
      <c r="AB37" s="22">
        <v>5</v>
      </c>
      <c r="AC37" s="25" t="s">
        <v>2014</v>
      </c>
      <c r="AD37" s="25" t="s">
        <v>2014</v>
      </c>
      <c r="AE37" s="25" t="s">
        <v>2014</v>
      </c>
      <c r="AF37" s="22">
        <v>2</v>
      </c>
      <c r="AG37" s="22">
        <v>0</v>
      </c>
      <c r="AH37" s="22">
        <v>24</v>
      </c>
      <c r="AI37" s="22">
        <v>3659</v>
      </c>
      <c r="AJ37" s="22">
        <v>165593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0</v>
      </c>
      <c r="AS37" s="25" t="s">
        <v>2049</v>
      </c>
      <c r="AT37" s="22">
        <v>84</v>
      </c>
      <c r="AU37" s="22">
        <v>79</v>
      </c>
      <c r="AV37" s="22">
        <v>13995800</v>
      </c>
      <c r="AW37" s="22">
        <v>215000</v>
      </c>
      <c r="AX37" s="22">
        <v>8200000</v>
      </c>
      <c r="AY37" s="22">
        <v>30000</v>
      </c>
      <c r="AZ37" s="22">
        <v>22440800</v>
      </c>
      <c r="BA37" s="22">
        <v>0</v>
      </c>
      <c r="BB37" s="22">
        <v>40</v>
      </c>
      <c r="BC37" s="22">
        <v>24</v>
      </c>
      <c r="BD37" s="22">
        <v>1</v>
      </c>
      <c r="BE37" s="22">
        <v>98</v>
      </c>
      <c r="BF37" s="22">
        <v>7</v>
      </c>
      <c r="BG37" s="22">
        <v>16</v>
      </c>
      <c r="BH37" s="22">
        <v>83</v>
      </c>
      <c r="BI37" s="22">
        <v>0</v>
      </c>
      <c r="BJ37" s="22">
        <v>0</v>
      </c>
      <c r="BK37" s="22">
        <v>66</v>
      </c>
      <c r="BL37" s="22">
        <v>21</v>
      </c>
      <c r="BM37" s="22">
        <v>0</v>
      </c>
    </row>
    <row r="38" spans="1:65" x14ac:dyDescent="0.25">
      <c r="A38" s="22" t="s">
        <v>123</v>
      </c>
      <c r="B38" s="22" t="s">
        <v>176</v>
      </c>
      <c r="C38" s="22" t="s">
        <v>195</v>
      </c>
      <c r="D38" s="22" t="s">
        <v>196</v>
      </c>
      <c r="E38" s="22">
        <v>71</v>
      </c>
      <c r="F38" s="22">
        <v>359903.22</v>
      </c>
      <c r="G38" s="22">
        <v>10</v>
      </c>
      <c r="H38" s="24">
        <v>2552.8000000000002</v>
      </c>
      <c r="I38" s="25" t="s">
        <v>2014</v>
      </c>
      <c r="J38" s="24">
        <v>0.25</v>
      </c>
      <c r="K38" s="22">
        <v>288436</v>
      </c>
      <c r="L38" s="25" t="s">
        <v>2050</v>
      </c>
      <c r="M38" s="24">
        <v>49.1</v>
      </c>
      <c r="N38" s="24">
        <v>11.4</v>
      </c>
      <c r="O38" s="24">
        <v>0</v>
      </c>
      <c r="P38" s="24">
        <v>90.6</v>
      </c>
      <c r="Q38" s="24">
        <v>0</v>
      </c>
      <c r="R38" s="24">
        <v>151.1</v>
      </c>
      <c r="S38" s="24">
        <v>19.3</v>
      </c>
      <c r="T38" s="24">
        <v>0</v>
      </c>
      <c r="U38" s="24">
        <v>0</v>
      </c>
      <c r="V38" s="24">
        <v>0</v>
      </c>
      <c r="W38" s="24">
        <v>0</v>
      </c>
      <c r="X38" s="24">
        <v>19.3</v>
      </c>
      <c r="Y38" s="24">
        <v>0</v>
      </c>
      <c r="Z38" s="25" t="s">
        <v>2014</v>
      </c>
      <c r="AA38" s="22">
        <v>13</v>
      </c>
      <c r="AB38" s="22">
        <v>13</v>
      </c>
      <c r="AC38" s="25" t="s">
        <v>2013</v>
      </c>
      <c r="AD38" s="25" t="s">
        <v>2014</v>
      </c>
      <c r="AE38" s="25" t="s">
        <v>2014</v>
      </c>
      <c r="AF38" s="22">
        <v>7</v>
      </c>
      <c r="AG38" s="22">
        <v>0</v>
      </c>
      <c r="AH38" s="22">
        <v>56</v>
      </c>
      <c r="AI38" s="22">
        <v>4269</v>
      </c>
      <c r="AJ38" s="22">
        <v>291284</v>
      </c>
      <c r="AK38" s="22">
        <v>1</v>
      </c>
      <c r="AL38" s="22">
        <v>0</v>
      </c>
      <c r="AM38" s="22">
        <v>1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5" t="s">
        <v>2051</v>
      </c>
      <c r="AT38" s="22">
        <v>183</v>
      </c>
      <c r="AU38" s="22">
        <v>183</v>
      </c>
      <c r="AV38" s="22">
        <v>25000000</v>
      </c>
      <c r="AW38" s="22">
        <v>3000000</v>
      </c>
      <c r="AX38" s="22">
        <v>643000</v>
      </c>
      <c r="AY38" s="22">
        <v>0</v>
      </c>
      <c r="AZ38" s="22">
        <v>28643000</v>
      </c>
      <c r="BA38" s="22">
        <v>73</v>
      </c>
      <c r="BB38" s="22">
        <v>9</v>
      </c>
      <c r="BC38" s="22">
        <v>26</v>
      </c>
      <c r="BD38" s="22">
        <v>0</v>
      </c>
      <c r="BE38" s="22">
        <v>0</v>
      </c>
      <c r="BF38" s="22">
        <v>0</v>
      </c>
      <c r="BG38" s="22">
        <v>26</v>
      </c>
      <c r="BH38" s="22">
        <v>43</v>
      </c>
      <c r="BI38" s="22">
        <v>0</v>
      </c>
      <c r="BJ38" s="22">
        <v>73</v>
      </c>
      <c r="BK38" s="22">
        <v>0</v>
      </c>
      <c r="BL38" s="22">
        <v>2</v>
      </c>
      <c r="BM38" s="22">
        <v>0</v>
      </c>
    </row>
    <row r="39" spans="1:65" x14ac:dyDescent="0.25">
      <c r="A39" s="22" t="s">
        <v>123</v>
      </c>
      <c r="B39" s="22" t="s">
        <v>176</v>
      </c>
      <c r="C39" s="22" t="s">
        <v>197</v>
      </c>
      <c r="D39" s="22" t="s">
        <v>198</v>
      </c>
      <c r="E39" s="22">
        <v>25</v>
      </c>
      <c r="F39" s="22">
        <v>351339.25</v>
      </c>
      <c r="G39" s="22">
        <v>11</v>
      </c>
      <c r="H39" s="24">
        <v>1347</v>
      </c>
      <c r="I39" s="25" t="s">
        <v>2013</v>
      </c>
      <c r="J39" s="24">
        <v>0</v>
      </c>
      <c r="K39" s="22">
        <v>0</v>
      </c>
      <c r="L39" s="25"/>
      <c r="M39" s="24">
        <v>59.5</v>
      </c>
      <c r="N39" s="24">
        <v>0</v>
      </c>
      <c r="O39" s="24">
        <v>42</v>
      </c>
      <c r="P39" s="24">
        <v>8</v>
      </c>
      <c r="Q39" s="24">
        <v>0</v>
      </c>
      <c r="R39" s="24">
        <v>109.5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5" t="s">
        <v>2014</v>
      </c>
      <c r="AA39" s="22">
        <v>43</v>
      </c>
      <c r="AB39" s="22">
        <v>35</v>
      </c>
      <c r="AC39" s="25" t="s">
        <v>2014</v>
      </c>
      <c r="AD39" s="25" t="s">
        <v>2014</v>
      </c>
      <c r="AE39" s="25" t="s">
        <v>2014</v>
      </c>
      <c r="AF39" s="22">
        <v>34</v>
      </c>
      <c r="AG39" s="22">
        <v>0</v>
      </c>
      <c r="AH39" s="22">
        <v>100</v>
      </c>
      <c r="AI39" s="22">
        <v>1445</v>
      </c>
      <c r="AJ39" s="22">
        <v>120750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5" t="s">
        <v>2052</v>
      </c>
      <c r="AT39" s="22">
        <v>100</v>
      </c>
      <c r="AU39" s="22">
        <v>10</v>
      </c>
      <c r="AV39" s="22">
        <v>21888485</v>
      </c>
      <c r="AW39" s="22">
        <v>4921400</v>
      </c>
      <c r="AX39" s="22">
        <v>2681265</v>
      </c>
      <c r="AY39" s="22">
        <v>0</v>
      </c>
      <c r="AZ39" s="22">
        <v>29491150</v>
      </c>
      <c r="BA39" s="22">
        <v>0</v>
      </c>
      <c r="BB39" s="22">
        <v>100</v>
      </c>
      <c r="BC39" s="22">
        <v>23</v>
      </c>
      <c r="BD39" s="22">
        <v>1</v>
      </c>
      <c r="BE39" s="22">
        <v>150</v>
      </c>
      <c r="BF39" s="22">
        <v>2</v>
      </c>
      <c r="BG39" s="22">
        <v>21</v>
      </c>
      <c r="BH39" s="22">
        <v>48.8</v>
      </c>
      <c r="BI39" s="22">
        <v>0</v>
      </c>
      <c r="BJ39" s="22">
        <v>63</v>
      </c>
      <c r="BK39" s="22">
        <v>0</v>
      </c>
      <c r="BL39" s="22">
        <v>15</v>
      </c>
      <c r="BM39" s="22">
        <v>2</v>
      </c>
    </row>
    <row r="40" spans="1:65" x14ac:dyDescent="0.25">
      <c r="A40" s="22" t="s">
        <v>123</v>
      </c>
      <c r="B40" s="22" t="s">
        <v>176</v>
      </c>
      <c r="C40" s="22" t="s">
        <v>199</v>
      </c>
      <c r="D40" s="22" t="s">
        <v>200</v>
      </c>
      <c r="E40" s="22">
        <v>12</v>
      </c>
      <c r="F40" s="22">
        <v>1518767.75</v>
      </c>
      <c r="G40" s="22">
        <v>2</v>
      </c>
      <c r="H40" s="24">
        <v>1902.8</v>
      </c>
      <c r="I40" s="25" t="s">
        <v>2013</v>
      </c>
      <c r="J40" s="24">
        <v>0</v>
      </c>
      <c r="K40" s="22">
        <v>0</v>
      </c>
      <c r="L40" s="25"/>
      <c r="M40" s="24">
        <v>5.2</v>
      </c>
      <c r="N40" s="24">
        <v>0</v>
      </c>
      <c r="O40" s="24">
        <v>0</v>
      </c>
      <c r="P40" s="24">
        <v>64.7</v>
      </c>
      <c r="Q40" s="24">
        <v>0</v>
      </c>
      <c r="R40" s="24">
        <v>69.900000000000006</v>
      </c>
      <c r="S40" s="24">
        <v>5.8</v>
      </c>
      <c r="T40" s="24">
        <v>0</v>
      </c>
      <c r="U40" s="24">
        <v>0</v>
      </c>
      <c r="V40" s="24">
        <v>0</v>
      </c>
      <c r="W40" s="24">
        <v>0</v>
      </c>
      <c r="X40" s="24">
        <v>5.8</v>
      </c>
      <c r="Y40" s="24">
        <v>0</v>
      </c>
      <c r="Z40" s="25" t="s">
        <v>2014</v>
      </c>
      <c r="AA40" s="22">
        <v>1</v>
      </c>
      <c r="AB40" s="22">
        <v>1</v>
      </c>
      <c r="AC40" s="25" t="s">
        <v>2014</v>
      </c>
      <c r="AD40" s="25" t="s">
        <v>2014</v>
      </c>
      <c r="AE40" s="25" t="s">
        <v>2014</v>
      </c>
      <c r="AF40" s="22">
        <v>16</v>
      </c>
      <c r="AG40" s="22">
        <v>0</v>
      </c>
      <c r="AH40" s="22">
        <v>48</v>
      </c>
      <c r="AI40" s="22">
        <v>1185</v>
      </c>
      <c r="AJ40" s="22">
        <v>78120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5" t="s">
        <v>2053</v>
      </c>
      <c r="AT40" s="22">
        <v>36</v>
      </c>
      <c r="AU40" s="22">
        <v>36</v>
      </c>
      <c r="AV40" s="22">
        <v>3070200</v>
      </c>
      <c r="AW40" s="22">
        <v>40000</v>
      </c>
      <c r="AX40" s="22">
        <v>500000</v>
      </c>
      <c r="AY40" s="22">
        <v>0</v>
      </c>
      <c r="AZ40" s="22">
        <v>3610200</v>
      </c>
      <c r="BA40" s="22">
        <v>0</v>
      </c>
      <c r="BB40" s="22">
        <v>9</v>
      </c>
      <c r="BC40" s="22">
        <v>13</v>
      </c>
      <c r="BD40" s="22">
        <v>0</v>
      </c>
      <c r="BE40" s="22">
        <v>0</v>
      </c>
      <c r="BF40" s="22">
        <v>0</v>
      </c>
      <c r="BG40" s="22">
        <v>13</v>
      </c>
      <c r="BH40" s="22">
        <v>20</v>
      </c>
      <c r="BI40" s="22">
        <v>0</v>
      </c>
      <c r="BJ40" s="22">
        <v>0</v>
      </c>
      <c r="BK40" s="22">
        <v>0</v>
      </c>
      <c r="BL40" s="22">
        <v>1</v>
      </c>
      <c r="BM40" s="22">
        <v>0</v>
      </c>
    </row>
    <row r="41" spans="1:65" x14ac:dyDescent="0.25">
      <c r="A41" s="22" t="s">
        <v>123</v>
      </c>
      <c r="B41" s="22" t="s">
        <v>176</v>
      </c>
      <c r="C41" s="22" t="s">
        <v>201</v>
      </c>
      <c r="D41" s="22" t="s">
        <v>202</v>
      </c>
      <c r="E41" s="22">
        <v>124</v>
      </c>
      <c r="F41" s="22">
        <v>1880594</v>
      </c>
      <c r="G41" s="22">
        <v>5</v>
      </c>
      <c r="H41" s="24">
        <v>2239</v>
      </c>
      <c r="I41" s="25" t="s">
        <v>2013</v>
      </c>
      <c r="J41" s="24">
        <v>0</v>
      </c>
      <c r="K41" s="22">
        <v>0</v>
      </c>
      <c r="L41" s="25"/>
      <c r="M41" s="24">
        <v>2</v>
      </c>
      <c r="N41" s="24">
        <v>0</v>
      </c>
      <c r="O41" s="24">
        <v>0</v>
      </c>
      <c r="P41" s="24">
        <v>0</v>
      </c>
      <c r="Q41" s="24">
        <v>0</v>
      </c>
      <c r="R41" s="24">
        <v>2</v>
      </c>
      <c r="S41" s="24">
        <v>16</v>
      </c>
      <c r="T41" s="24">
        <v>0</v>
      </c>
      <c r="U41" s="24">
        <v>0</v>
      </c>
      <c r="V41" s="24">
        <v>0</v>
      </c>
      <c r="W41" s="24">
        <v>0</v>
      </c>
      <c r="X41" s="24">
        <v>16</v>
      </c>
      <c r="Y41" s="24">
        <v>0</v>
      </c>
      <c r="Z41" s="25" t="s">
        <v>2014</v>
      </c>
      <c r="AA41" s="22">
        <v>6</v>
      </c>
      <c r="AB41" s="22">
        <v>6</v>
      </c>
      <c r="AC41" s="25" t="s">
        <v>2014</v>
      </c>
      <c r="AD41" s="25" t="s">
        <v>2014</v>
      </c>
      <c r="AE41" s="25" t="s">
        <v>2013</v>
      </c>
      <c r="AF41" s="22">
        <v>0</v>
      </c>
      <c r="AG41" s="22">
        <v>0</v>
      </c>
      <c r="AH41" s="22">
        <v>153</v>
      </c>
      <c r="AI41" s="22">
        <v>7227</v>
      </c>
      <c r="AJ41" s="22">
        <v>525176</v>
      </c>
      <c r="AK41" s="22">
        <v>0</v>
      </c>
      <c r="AL41" s="22">
        <v>0</v>
      </c>
      <c r="AM41" s="22">
        <v>0</v>
      </c>
      <c r="AN41" s="22">
        <v>0</v>
      </c>
      <c r="AO41" s="22">
        <v>3</v>
      </c>
      <c r="AP41" s="22">
        <v>2</v>
      </c>
      <c r="AQ41" s="22">
        <v>1</v>
      </c>
      <c r="AR41" s="22">
        <v>0</v>
      </c>
      <c r="AS41" s="25" t="s">
        <v>2054</v>
      </c>
      <c r="AT41" s="22">
        <v>198</v>
      </c>
      <c r="AU41" s="22">
        <v>195</v>
      </c>
      <c r="AV41" s="22">
        <v>16935716</v>
      </c>
      <c r="AW41" s="22">
        <v>440000</v>
      </c>
      <c r="AX41" s="22">
        <v>0</v>
      </c>
      <c r="AY41" s="22">
        <v>0</v>
      </c>
      <c r="AZ41" s="22">
        <v>17375716</v>
      </c>
      <c r="BA41" s="22">
        <v>0</v>
      </c>
      <c r="BB41" s="22">
        <v>11</v>
      </c>
      <c r="BC41" s="22">
        <v>60</v>
      </c>
      <c r="BD41" s="22">
        <v>0</v>
      </c>
      <c r="BE41" s="22">
        <v>0</v>
      </c>
      <c r="BF41" s="22">
        <v>0</v>
      </c>
      <c r="BG41" s="22">
        <v>54</v>
      </c>
      <c r="BH41" s="22">
        <v>43</v>
      </c>
      <c r="BI41" s="22">
        <v>0</v>
      </c>
      <c r="BJ41" s="22">
        <v>0</v>
      </c>
      <c r="BK41" s="22">
        <v>0</v>
      </c>
      <c r="BL41" s="22">
        <v>30</v>
      </c>
      <c r="BM41" s="22">
        <v>1</v>
      </c>
    </row>
    <row r="42" spans="1:65" x14ac:dyDescent="0.25">
      <c r="A42" s="22" t="s">
        <v>123</v>
      </c>
      <c r="B42" s="22" t="s">
        <v>176</v>
      </c>
      <c r="C42" s="22" t="s">
        <v>203</v>
      </c>
      <c r="D42" s="22" t="s">
        <v>204</v>
      </c>
      <c r="E42" s="22">
        <v>69</v>
      </c>
      <c r="F42" s="22">
        <v>1350092.5</v>
      </c>
      <c r="G42" s="22">
        <v>10</v>
      </c>
      <c r="H42" s="24">
        <v>2478.6</v>
      </c>
      <c r="I42" s="25" t="s">
        <v>2014</v>
      </c>
      <c r="J42" s="24">
        <v>0.25</v>
      </c>
      <c r="K42" s="22">
        <v>281357</v>
      </c>
      <c r="L42" s="25" t="s">
        <v>2055</v>
      </c>
      <c r="M42" s="24">
        <v>228.4</v>
      </c>
      <c r="N42" s="24">
        <v>0</v>
      </c>
      <c r="O42" s="24">
        <v>419.3</v>
      </c>
      <c r="P42" s="24">
        <v>0</v>
      </c>
      <c r="Q42" s="24">
        <v>0</v>
      </c>
      <c r="R42" s="24">
        <v>647.70000000000005</v>
      </c>
      <c r="S42" s="24">
        <v>33.4</v>
      </c>
      <c r="T42" s="24">
        <v>0</v>
      </c>
      <c r="U42" s="24">
        <v>0</v>
      </c>
      <c r="V42" s="24">
        <v>0</v>
      </c>
      <c r="W42" s="24">
        <v>0</v>
      </c>
      <c r="X42" s="24">
        <v>33.4</v>
      </c>
      <c r="Y42" s="24">
        <v>6</v>
      </c>
      <c r="Z42" s="25" t="s">
        <v>2014</v>
      </c>
      <c r="AA42" s="22">
        <v>14</v>
      </c>
      <c r="AB42" s="22">
        <v>14</v>
      </c>
      <c r="AC42" s="25" t="s">
        <v>2014</v>
      </c>
      <c r="AD42" s="25" t="s">
        <v>2014</v>
      </c>
      <c r="AE42" s="25" t="s">
        <v>2013</v>
      </c>
      <c r="AF42" s="22">
        <v>0</v>
      </c>
      <c r="AG42" s="22">
        <v>0</v>
      </c>
      <c r="AH42" s="22">
        <v>90</v>
      </c>
      <c r="AI42" s="22">
        <v>3755</v>
      </c>
      <c r="AJ42" s="22">
        <v>339135</v>
      </c>
      <c r="AK42" s="22">
        <v>0</v>
      </c>
      <c r="AL42" s="22">
        <v>0</v>
      </c>
      <c r="AM42" s="22">
        <v>0</v>
      </c>
      <c r="AN42" s="22">
        <v>0</v>
      </c>
      <c r="AO42" s="22">
        <v>1</v>
      </c>
      <c r="AP42" s="22">
        <v>1</v>
      </c>
      <c r="AQ42" s="22">
        <v>0</v>
      </c>
      <c r="AR42" s="22">
        <v>0</v>
      </c>
      <c r="AS42" s="25" t="s">
        <v>2049</v>
      </c>
      <c r="AT42" s="22">
        <v>198</v>
      </c>
      <c r="AU42" s="22">
        <v>150</v>
      </c>
      <c r="AV42" s="22">
        <v>14912545</v>
      </c>
      <c r="AW42" s="22">
        <v>11629690</v>
      </c>
      <c r="AX42" s="22">
        <v>309550000</v>
      </c>
      <c r="AY42" s="22">
        <v>0</v>
      </c>
      <c r="AZ42" s="22">
        <v>336092235</v>
      </c>
      <c r="BA42" s="22">
        <v>0</v>
      </c>
      <c r="BB42" s="22">
        <v>19</v>
      </c>
      <c r="BC42" s="22">
        <v>15</v>
      </c>
      <c r="BD42" s="22">
        <v>0</v>
      </c>
      <c r="BE42" s="22">
        <v>0</v>
      </c>
      <c r="BF42" s="22">
        <v>0</v>
      </c>
      <c r="BG42" s="22">
        <v>14</v>
      </c>
      <c r="BH42" s="22">
        <v>35</v>
      </c>
      <c r="BI42" s="22">
        <v>0</v>
      </c>
      <c r="BJ42" s="22">
        <v>0</v>
      </c>
      <c r="BK42" s="22">
        <v>0</v>
      </c>
      <c r="BL42" s="22">
        <v>5</v>
      </c>
      <c r="BM42" s="22">
        <v>1</v>
      </c>
    </row>
    <row r="43" spans="1:65" x14ac:dyDescent="0.25">
      <c r="A43" s="22" t="s">
        <v>123</v>
      </c>
      <c r="B43" s="22" t="s">
        <v>176</v>
      </c>
      <c r="C43" s="22" t="s">
        <v>205</v>
      </c>
      <c r="D43" s="22" t="s">
        <v>206</v>
      </c>
      <c r="E43" s="22">
        <v>21</v>
      </c>
      <c r="F43" s="22">
        <v>141875.16</v>
      </c>
      <c r="G43" s="22">
        <v>2</v>
      </c>
      <c r="H43" s="24">
        <v>887.3</v>
      </c>
      <c r="I43" s="25" t="s">
        <v>2014</v>
      </c>
      <c r="J43" s="24">
        <v>0.4</v>
      </c>
      <c r="K43" s="22">
        <v>12234</v>
      </c>
      <c r="L43" s="25" t="s">
        <v>2041</v>
      </c>
      <c r="M43" s="24">
        <v>19.2</v>
      </c>
      <c r="N43" s="24">
        <v>0</v>
      </c>
      <c r="O43" s="24">
        <v>323</v>
      </c>
      <c r="P43" s="24">
        <v>0</v>
      </c>
      <c r="Q43" s="24">
        <v>0</v>
      </c>
      <c r="R43" s="24">
        <v>342.2</v>
      </c>
      <c r="S43" s="24">
        <v>6.4</v>
      </c>
      <c r="T43" s="24">
        <v>0</v>
      </c>
      <c r="U43" s="24">
        <v>0</v>
      </c>
      <c r="V43" s="24">
        <v>0</v>
      </c>
      <c r="W43" s="24">
        <v>0</v>
      </c>
      <c r="X43" s="24">
        <v>6.4</v>
      </c>
      <c r="Y43" s="24">
        <v>0</v>
      </c>
      <c r="Z43" s="25" t="s">
        <v>2014</v>
      </c>
      <c r="AA43" s="22">
        <v>1</v>
      </c>
      <c r="AB43" s="22">
        <v>1</v>
      </c>
      <c r="AC43" s="25" t="s">
        <v>2013</v>
      </c>
      <c r="AD43" s="25" t="s">
        <v>2014</v>
      </c>
      <c r="AE43" s="25" t="s">
        <v>2014</v>
      </c>
      <c r="AF43" s="22">
        <v>16</v>
      </c>
      <c r="AG43" s="22">
        <v>0</v>
      </c>
      <c r="AH43" s="22">
        <v>20</v>
      </c>
      <c r="AI43" s="22">
        <v>707</v>
      </c>
      <c r="AJ43" s="22">
        <v>69602.64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0</v>
      </c>
      <c r="AS43" s="25" t="s">
        <v>2056</v>
      </c>
      <c r="AT43" s="22">
        <v>20</v>
      </c>
      <c r="AU43" s="22">
        <v>17</v>
      </c>
      <c r="AV43" s="22">
        <v>2077958</v>
      </c>
      <c r="AW43" s="22">
        <v>2000</v>
      </c>
      <c r="AX43" s="22">
        <v>500033</v>
      </c>
      <c r="AY43" s="22">
        <v>0</v>
      </c>
      <c r="AZ43" s="22">
        <v>2579991</v>
      </c>
      <c r="BA43" s="22">
        <v>0</v>
      </c>
      <c r="BB43" s="22">
        <v>12</v>
      </c>
      <c r="BC43" s="22">
        <v>4</v>
      </c>
      <c r="BD43" s="22">
        <v>0</v>
      </c>
      <c r="BE43" s="22">
        <v>0</v>
      </c>
      <c r="BF43" s="22">
        <v>0</v>
      </c>
      <c r="BG43" s="22">
        <v>4</v>
      </c>
      <c r="BH43" s="22">
        <v>48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</row>
    <row r="44" spans="1:65" x14ac:dyDescent="0.25">
      <c r="A44" s="22" t="s">
        <v>123</v>
      </c>
      <c r="B44" s="22" t="s">
        <v>176</v>
      </c>
      <c r="C44" s="22" t="s">
        <v>207</v>
      </c>
      <c r="D44" s="22" t="s">
        <v>208</v>
      </c>
      <c r="E44" s="22">
        <v>49</v>
      </c>
      <c r="F44" s="22">
        <v>416510.41</v>
      </c>
      <c r="G44" s="22">
        <v>2</v>
      </c>
      <c r="H44" s="24">
        <v>2742</v>
      </c>
      <c r="I44" s="25" t="s">
        <v>2014</v>
      </c>
      <c r="J44" s="24">
        <v>0.25</v>
      </c>
      <c r="K44" s="22">
        <v>1348</v>
      </c>
      <c r="L44" s="25" t="s">
        <v>2037</v>
      </c>
      <c r="M44" s="24">
        <v>8.1</v>
      </c>
      <c r="N44" s="24">
        <v>0</v>
      </c>
      <c r="O44" s="24">
        <v>0</v>
      </c>
      <c r="P44" s="24">
        <v>0</v>
      </c>
      <c r="Q44" s="24">
        <v>0</v>
      </c>
      <c r="R44" s="24">
        <v>8.1</v>
      </c>
      <c r="S44" s="24">
        <v>8.1</v>
      </c>
      <c r="T44" s="24">
        <v>0</v>
      </c>
      <c r="U44" s="24">
        <v>0</v>
      </c>
      <c r="V44" s="24">
        <v>0</v>
      </c>
      <c r="W44" s="24">
        <v>0</v>
      </c>
      <c r="X44" s="24">
        <v>8.1</v>
      </c>
      <c r="Y44" s="24">
        <v>0</v>
      </c>
      <c r="Z44" s="25" t="s">
        <v>2014</v>
      </c>
      <c r="AA44" s="22">
        <v>3</v>
      </c>
      <c r="AB44" s="22">
        <v>3</v>
      </c>
      <c r="AC44" s="25" t="s">
        <v>2013</v>
      </c>
      <c r="AD44" s="25" t="s">
        <v>2014</v>
      </c>
      <c r="AE44" s="25" t="s">
        <v>2014</v>
      </c>
      <c r="AF44" s="22">
        <v>9</v>
      </c>
      <c r="AG44" s="22">
        <v>0</v>
      </c>
      <c r="AH44" s="22">
        <v>43</v>
      </c>
      <c r="AI44" s="22">
        <v>1680</v>
      </c>
      <c r="AJ44" s="22">
        <v>204675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5" t="s">
        <v>2057</v>
      </c>
      <c r="AT44" s="22">
        <v>56</v>
      </c>
      <c r="AU44" s="22">
        <v>55</v>
      </c>
      <c r="AV44" s="22">
        <v>5811200</v>
      </c>
      <c r="AW44" s="22">
        <v>186000</v>
      </c>
      <c r="AX44" s="22">
        <v>190000</v>
      </c>
      <c r="AY44" s="22">
        <v>39000</v>
      </c>
      <c r="AZ44" s="22">
        <v>6226200</v>
      </c>
      <c r="BA44" s="22">
        <v>39</v>
      </c>
      <c r="BB44" s="22">
        <v>5</v>
      </c>
      <c r="BC44" s="22">
        <v>10</v>
      </c>
      <c r="BD44" s="22">
        <v>0</v>
      </c>
      <c r="BE44" s="22">
        <v>0</v>
      </c>
      <c r="BF44" s="22">
        <v>0</v>
      </c>
      <c r="BG44" s="22">
        <v>8</v>
      </c>
      <c r="BH44" s="22">
        <v>60</v>
      </c>
      <c r="BI44" s="22">
        <v>10</v>
      </c>
      <c r="BJ44" s="22">
        <v>39</v>
      </c>
      <c r="BK44" s="22">
        <v>0</v>
      </c>
      <c r="BL44" s="22">
        <v>0</v>
      </c>
      <c r="BM44" s="22">
        <v>0</v>
      </c>
    </row>
    <row r="45" spans="1:65" x14ac:dyDescent="0.25">
      <c r="A45" s="22" t="s">
        <v>123</v>
      </c>
      <c r="B45" s="22" t="s">
        <v>176</v>
      </c>
      <c r="C45" s="22" t="s">
        <v>209</v>
      </c>
      <c r="D45" s="22" t="s">
        <v>210</v>
      </c>
      <c r="E45" s="22">
        <v>156</v>
      </c>
      <c r="F45" s="22">
        <v>367012.41</v>
      </c>
      <c r="G45" s="22">
        <v>8</v>
      </c>
      <c r="H45" s="24">
        <v>2113</v>
      </c>
      <c r="I45" s="25" t="s">
        <v>2014</v>
      </c>
      <c r="J45" s="24">
        <v>0.4</v>
      </c>
      <c r="K45" s="22">
        <v>265447</v>
      </c>
      <c r="L45" s="25" t="s">
        <v>2041</v>
      </c>
      <c r="M45" s="24">
        <v>70</v>
      </c>
      <c r="N45" s="24">
        <v>25</v>
      </c>
      <c r="O45" s="24">
        <v>21.8</v>
      </c>
      <c r="P45" s="24">
        <v>0</v>
      </c>
      <c r="Q45" s="24">
        <v>0</v>
      </c>
      <c r="R45" s="24">
        <v>116.8</v>
      </c>
      <c r="S45" s="24">
        <v>16.2</v>
      </c>
      <c r="T45" s="24">
        <v>25</v>
      </c>
      <c r="U45" s="24">
        <v>15</v>
      </c>
      <c r="V45" s="24">
        <v>12.1</v>
      </c>
      <c r="W45" s="24">
        <v>0</v>
      </c>
      <c r="X45" s="24">
        <v>68.3</v>
      </c>
      <c r="Y45" s="24">
        <v>25</v>
      </c>
      <c r="Z45" s="25" t="s">
        <v>2014</v>
      </c>
      <c r="AA45" s="22">
        <v>16</v>
      </c>
      <c r="AB45" s="22">
        <v>16</v>
      </c>
      <c r="AC45" s="25" t="s">
        <v>2013</v>
      </c>
      <c r="AD45" s="25" t="s">
        <v>2013</v>
      </c>
      <c r="AE45" s="25" t="s">
        <v>2013</v>
      </c>
      <c r="AF45" s="22">
        <v>0</v>
      </c>
      <c r="AG45" s="22">
        <v>0</v>
      </c>
      <c r="AH45" s="22">
        <v>99</v>
      </c>
      <c r="AI45" s="22">
        <v>1050</v>
      </c>
      <c r="AJ45" s="22">
        <v>607447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5" t="s">
        <v>2058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1</v>
      </c>
      <c r="BE45" s="22">
        <v>218</v>
      </c>
      <c r="BF45" s="22">
        <v>3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</row>
    <row r="46" spans="1:65" x14ac:dyDescent="0.25">
      <c r="A46" s="22" t="s">
        <v>123</v>
      </c>
      <c r="B46" s="22" t="s">
        <v>176</v>
      </c>
      <c r="C46" s="22" t="s">
        <v>211</v>
      </c>
      <c r="D46" s="22" t="s">
        <v>212</v>
      </c>
      <c r="E46" s="22">
        <v>43</v>
      </c>
      <c r="F46" s="22">
        <v>741634</v>
      </c>
      <c r="G46" s="22">
        <v>5</v>
      </c>
      <c r="H46" s="24">
        <v>2923.9</v>
      </c>
      <c r="I46" s="25" t="s">
        <v>2013</v>
      </c>
      <c r="J46" s="24">
        <v>0</v>
      </c>
      <c r="K46" s="22">
        <v>0</v>
      </c>
      <c r="L46" s="25"/>
      <c r="M46" s="24">
        <v>11.78</v>
      </c>
      <c r="N46" s="24">
        <v>0</v>
      </c>
      <c r="O46" s="24">
        <v>0</v>
      </c>
      <c r="P46" s="24">
        <v>64</v>
      </c>
      <c r="Q46" s="24">
        <v>0</v>
      </c>
      <c r="R46" s="24">
        <v>75.78</v>
      </c>
      <c r="S46" s="24">
        <v>7</v>
      </c>
      <c r="T46" s="24">
        <v>0</v>
      </c>
      <c r="U46" s="24">
        <v>0</v>
      </c>
      <c r="V46" s="24">
        <v>0</v>
      </c>
      <c r="W46" s="24">
        <v>0</v>
      </c>
      <c r="X46" s="24">
        <v>7</v>
      </c>
      <c r="Y46" s="24">
        <v>0</v>
      </c>
      <c r="Z46" s="25" t="s">
        <v>2014</v>
      </c>
      <c r="AA46" s="22">
        <v>2</v>
      </c>
      <c r="AB46" s="22">
        <v>2</v>
      </c>
      <c r="AC46" s="25" t="s">
        <v>2013</v>
      </c>
      <c r="AD46" s="25" t="s">
        <v>2014</v>
      </c>
      <c r="AE46" s="25" t="s">
        <v>2014</v>
      </c>
      <c r="AF46" s="22">
        <v>3</v>
      </c>
      <c r="AG46" s="22">
        <v>0</v>
      </c>
      <c r="AH46" s="22">
        <v>69</v>
      </c>
      <c r="AI46" s="22">
        <v>1532</v>
      </c>
      <c r="AJ46" s="22">
        <v>125000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5" t="s">
        <v>2059</v>
      </c>
      <c r="AT46" s="22">
        <v>228</v>
      </c>
      <c r="AU46" s="22">
        <v>223</v>
      </c>
      <c r="AV46" s="22">
        <v>3221000</v>
      </c>
      <c r="AW46" s="22">
        <v>300000</v>
      </c>
      <c r="AX46" s="22">
        <v>506603954</v>
      </c>
      <c r="AY46" s="22">
        <v>25279000</v>
      </c>
      <c r="AZ46" s="22">
        <v>535403954</v>
      </c>
      <c r="BA46" s="22">
        <v>0</v>
      </c>
      <c r="BB46" s="22">
        <v>17</v>
      </c>
      <c r="BC46" s="22">
        <v>10</v>
      </c>
      <c r="BD46" s="22">
        <v>0</v>
      </c>
      <c r="BE46" s="22">
        <v>0</v>
      </c>
      <c r="BF46" s="22">
        <v>0</v>
      </c>
      <c r="BG46" s="22">
        <v>9</v>
      </c>
      <c r="BH46" s="22">
        <v>38</v>
      </c>
      <c r="BI46" s="22">
        <v>0</v>
      </c>
      <c r="BJ46" s="22">
        <v>0</v>
      </c>
      <c r="BK46" s="22">
        <v>0</v>
      </c>
      <c r="BL46" s="22">
        <v>1</v>
      </c>
      <c r="BM46" s="22">
        <v>0</v>
      </c>
    </row>
    <row r="47" spans="1:65" x14ac:dyDescent="0.25">
      <c r="A47" s="22" t="s">
        <v>123</v>
      </c>
      <c r="B47" s="22" t="s">
        <v>176</v>
      </c>
      <c r="C47" s="22" t="s">
        <v>213</v>
      </c>
      <c r="D47" s="22" t="s">
        <v>214</v>
      </c>
      <c r="E47" s="22">
        <v>368.8</v>
      </c>
      <c r="F47" s="22">
        <v>597835.93999999994</v>
      </c>
      <c r="G47" s="22">
        <v>11</v>
      </c>
      <c r="H47" s="24">
        <v>3691.8</v>
      </c>
      <c r="I47" s="25" t="s">
        <v>2014</v>
      </c>
      <c r="J47" s="24">
        <v>0.4</v>
      </c>
      <c r="K47" s="22">
        <v>0</v>
      </c>
      <c r="L47" s="25" t="s">
        <v>2060</v>
      </c>
      <c r="M47" s="24">
        <v>8.1</v>
      </c>
      <c r="N47" s="24">
        <v>0</v>
      </c>
      <c r="O47" s="24">
        <v>0</v>
      </c>
      <c r="P47" s="24">
        <v>279.5</v>
      </c>
      <c r="Q47" s="24">
        <v>0</v>
      </c>
      <c r="R47" s="24">
        <v>287.60000000000002</v>
      </c>
      <c r="S47" s="24">
        <v>24</v>
      </c>
      <c r="T47" s="24">
        <v>0</v>
      </c>
      <c r="U47" s="24">
        <v>0</v>
      </c>
      <c r="V47" s="24">
        <v>104.2</v>
      </c>
      <c r="W47" s="24">
        <v>0</v>
      </c>
      <c r="X47" s="24">
        <v>128.19999999999999</v>
      </c>
      <c r="Y47" s="24">
        <v>23.8</v>
      </c>
      <c r="Z47" s="25" t="s">
        <v>2014</v>
      </c>
      <c r="AA47" s="22">
        <v>5</v>
      </c>
      <c r="AB47" s="22">
        <v>5</v>
      </c>
      <c r="AC47" s="25" t="s">
        <v>2014</v>
      </c>
      <c r="AD47" s="25" t="s">
        <v>2014</v>
      </c>
      <c r="AE47" s="25" t="s">
        <v>2014</v>
      </c>
      <c r="AF47" s="22">
        <v>4</v>
      </c>
      <c r="AG47" s="22">
        <v>0</v>
      </c>
      <c r="AH47" s="22">
        <v>127</v>
      </c>
      <c r="AI47" s="22">
        <v>9385</v>
      </c>
      <c r="AJ47" s="22">
        <v>1127007</v>
      </c>
      <c r="AK47" s="22">
        <v>0</v>
      </c>
      <c r="AL47" s="22">
        <v>0</v>
      </c>
      <c r="AM47" s="22">
        <v>0</v>
      </c>
      <c r="AN47" s="22">
        <v>0</v>
      </c>
      <c r="AO47" s="22">
        <v>23</v>
      </c>
      <c r="AP47" s="22">
        <v>21</v>
      </c>
      <c r="AQ47" s="22">
        <v>2</v>
      </c>
      <c r="AR47" s="22">
        <v>0</v>
      </c>
      <c r="AS47" s="25"/>
      <c r="AT47" s="22">
        <v>396</v>
      </c>
      <c r="AU47" s="22">
        <v>396</v>
      </c>
      <c r="AV47" s="22">
        <v>44812490</v>
      </c>
      <c r="AW47" s="22">
        <v>2992500</v>
      </c>
      <c r="AX47" s="22">
        <v>14796523</v>
      </c>
      <c r="AY47" s="22">
        <v>1401000</v>
      </c>
      <c r="AZ47" s="22">
        <v>64002513</v>
      </c>
      <c r="BA47" s="22">
        <v>312</v>
      </c>
      <c r="BB47" s="22">
        <v>23</v>
      </c>
      <c r="BC47" s="22">
        <v>75</v>
      </c>
      <c r="BD47" s="22">
        <v>0</v>
      </c>
      <c r="BE47" s="22">
        <v>0</v>
      </c>
      <c r="BF47" s="22">
        <v>0</v>
      </c>
      <c r="BG47" s="22">
        <v>47</v>
      </c>
      <c r="BH47" s="22">
        <v>85.2</v>
      </c>
      <c r="BI47" s="22">
        <v>13</v>
      </c>
      <c r="BJ47" s="22">
        <v>317</v>
      </c>
      <c r="BK47" s="22">
        <v>0</v>
      </c>
      <c r="BL47" s="22">
        <v>51</v>
      </c>
      <c r="BM47" s="22">
        <v>2</v>
      </c>
    </row>
    <row r="48" spans="1:65" x14ac:dyDescent="0.25">
      <c r="A48" s="22" t="s">
        <v>123</v>
      </c>
      <c r="B48" s="22" t="s">
        <v>176</v>
      </c>
      <c r="C48" s="22" t="s">
        <v>215</v>
      </c>
      <c r="D48" s="22" t="s">
        <v>216</v>
      </c>
      <c r="E48" s="22">
        <v>216</v>
      </c>
      <c r="F48" s="22">
        <v>3332601.75</v>
      </c>
      <c r="G48" s="22">
        <v>6</v>
      </c>
      <c r="H48" s="24">
        <v>2291</v>
      </c>
      <c r="I48" s="25" t="s">
        <v>2014</v>
      </c>
      <c r="J48" s="24">
        <v>0.4</v>
      </c>
      <c r="K48" s="22">
        <v>0</v>
      </c>
      <c r="L48" s="25" t="s">
        <v>2041</v>
      </c>
      <c r="M48" s="24">
        <v>63.8</v>
      </c>
      <c r="N48" s="24">
        <v>0</v>
      </c>
      <c r="O48" s="24">
        <v>0</v>
      </c>
      <c r="P48" s="24">
        <v>0</v>
      </c>
      <c r="Q48" s="24">
        <v>0</v>
      </c>
      <c r="R48" s="24">
        <v>63.8</v>
      </c>
      <c r="S48" s="24">
        <v>52.2</v>
      </c>
      <c r="T48" s="24">
        <v>0</v>
      </c>
      <c r="U48" s="24">
        <v>0</v>
      </c>
      <c r="V48" s="24">
        <v>0</v>
      </c>
      <c r="W48" s="24">
        <v>0</v>
      </c>
      <c r="X48" s="24">
        <v>52.2</v>
      </c>
      <c r="Y48" s="24">
        <v>9.4</v>
      </c>
      <c r="Z48" s="25" t="s">
        <v>2014</v>
      </c>
      <c r="AA48" s="22">
        <v>5</v>
      </c>
      <c r="AB48" s="22">
        <v>5</v>
      </c>
      <c r="AC48" s="25" t="s">
        <v>2014</v>
      </c>
      <c r="AD48" s="25" t="s">
        <v>2014</v>
      </c>
      <c r="AE48" s="25" t="s">
        <v>2013</v>
      </c>
      <c r="AF48" s="22">
        <v>0</v>
      </c>
      <c r="AG48" s="22">
        <v>0</v>
      </c>
      <c r="AH48" s="22">
        <v>82</v>
      </c>
      <c r="AI48" s="22">
        <v>4352</v>
      </c>
      <c r="AJ48" s="22">
        <v>402205</v>
      </c>
      <c r="AK48" s="22">
        <v>1</v>
      </c>
      <c r="AL48" s="22">
        <v>0</v>
      </c>
      <c r="AM48" s="22">
        <v>0</v>
      </c>
      <c r="AN48" s="22">
        <v>0</v>
      </c>
      <c r="AO48" s="22">
        <v>1</v>
      </c>
      <c r="AP48" s="22">
        <v>0</v>
      </c>
      <c r="AQ48" s="22">
        <v>1</v>
      </c>
      <c r="AR48" s="22">
        <v>0</v>
      </c>
      <c r="AS48" s="25" t="s">
        <v>2061</v>
      </c>
      <c r="AT48" s="22">
        <v>213</v>
      </c>
      <c r="AU48" s="22">
        <v>204</v>
      </c>
      <c r="AV48" s="22">
        <v>10229450</v>
      </c>
      <c r="AW48" s="22">
        <v>582000</v>
      </c>
      <c r="AX48" s="22">
        <v>580004152</v>
      </c>
      <c r="AY48" s="22">
        <v>54486580</v>
      </c>
      <c r="AZ48" s="22">
        <v>645302182</v>
      </c>
      <c r="BA48" s="22">
        <v>0</v>
      </c>
      <c r="BB48" s="22">
        <v>26</v>
      </c>
      <c r="BC48" s="22">
        <v>14</v>
      </c>
      <c r="BD48" s="22">
        <v>1</v>
      </c>
      <c r="BE48" s="22">
        <v>12</v>
      </c>
      <c r="BF48" s="22">
        <v>14</v>
      </c>
      <c r="BG48" s="22">
        <v>9</v>
      </c>
      <c r="BH48" s="22">
        <v>117</v>
      </c>
      <c r="BI48" s="22">
        <v>0</v>
      </c>
      <c r="BJ48" s="22">
        <v>0</v>
      </c>
      <c r="BK48" s="22">
        <v>94</v>
      </c>
      <c r="BL48" s="22">
        <v>10</v>
      </c>
      <c r="BM48" s="22">
        <v>1</v>
      </c>
    </row>
    <row r="49" spans="1:65" x14ac:dyDescent="0.25">
      <c r="A49" s="22" t="s">
        <v>123</v>
      </c>
      <c r="B49" s="22" t="s">
        <v>176</v>
      </c>
      <c r="C49" s="22" t="s">
        <v>217</v>
      </c>
      <c r="D49" s="22" t="s">
        <v>218</v>
      </c>
      <c r="E49" s="22">
        <v>68</v>
      </c>
      <c r="F49" s="22">
        <v>339963.44</v>
      </c>
      <c r="G49" s="22">
        <v>7</v>
      </c>
      <c r="H49" s="24">
        <v>2424</v>
      </c>
      <c r="I49" s="25" t="s">
        <v>2013</v>
      </c>
      <c r="J49" s="24">
        <v>0</v>
      </c>
      <c r="K49" s="22">
        <v>0</v>
      </c>
      <c r="L49" s="25"/>
      <c r="M49" s="24">
        <v>903.1</v>
      </c>
      <c r="N49" s="24">
        <v>0</v>
      </c>
      <c r="O49" s="24">
        <v>12</v>
      </c>
      <c r="P49" s="24">
        <v>70</v>
      </c>
      <c r="Q49" s="24">
        <v>13</v>
      </c>
      <c r="R49" s="24">
        <v>998.1</v>
      </c>
      <c r="S49" s="24">
        <v>13</v>
      </c>
      <c r="T49" s="24">
        <v>0</v>
      </c>
      <c r="U49" s="24">
        <v>0</v>
      </c>
      <c r="V49" s="24">
        <v>0</v>
      </c>
      <c r="W49" s="24">
        <v>0</v>
      </c>
      <c r="X49" s="24">
        <v>13</v>
      </c>
      <c r="Y49" s="24">
        <v>0</v>
      </c>
      <c r="Z49" s="25" t="s">
        <v>2014</v>
      </c>
      <c r="AA49" s="22">
        <v>7</v>
      </c>
      <c r="AB49" s="22">
        <v>5</v>
      </c>
      <c r="AC49" s="25" t="s">
        <v>2014</v>
      </c>
      <c r="AD49" s="25" t="s">
        <v>2014</v>
      </c>
      <c r="AE49" s="25" t="s">
        <v>2013</v>
      </c>
      <c r="AF49" s="22">
        <v>0</v>
      </c>
      <c r="AG49" s="22">
        <v>0</v>
      </c>
      <c r="AH49" s="22">
        <v>88</v>
      </c>
      <c r="AI49" s="22">
        <v>2212</v>
      </c>
      <c r="AJ49" s="22">
        <v>178827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5" t="s">
        <v>2062</v>
      </c>
      <c r="AT49" s="22">
        <v>77</v>
      </c>
      <c r="AU49" s="22">
        <v>11</v>
      </c>
      <c r="AV49" s="22">
        <v>25128953</v>
      </c>
      <c r="AW49" s="22">
        <v>1400000</v>
      </c>
      <c r="AX49" s="22">
        <v>0</v>
      </c>
      <c r="AY49" s="22">
        <v>0</v>
      </c>
      <c r="AZ49" s="22">
        <v>26528953</v>
      </c>
      <c r="BA49" s="22">
        <v>49</v>
      </c>
      <c r="BB49" s="22">
        <v>75</v>
      </c>
      <c r="BC49" s="22">
        <v>13</v>
      </c>
      <c r="BD49" s="22">
        <v>1</v>
      </c>
      <c r="BE49" s="22">
        <v>0</v>
      </c>
      <c r="BF49" s="22">
        <v>0</v>
      </c>
      <c r="BG49" s="22">
        <v>12</v>
      </c>
      <c r="BH49" s="22">
        <v>44.6</v>
      </c>
      <c r="BI49" s="22">
        <v>21</v>
      </c>
      <c r="BJ49" s="22">
        <v>49</v>
      </c>
      <c r="BK49" s="22">
        <v>1</v>
      </c>
      <c r="BL49" s="22">
        <v>1</v>
      </c>
      <c r="BM49" s="22">
        <v>1</v>
      </c>
    </row>
    <row r="50" spans="1:65" x14ac:dyDescent="0.25">
      <c r="A50" s="22" t="s">
        <v>123</v>
      </c>
      <c r="B50" s="22" t="s">
        <v>176</v>
      </c>
      <c r="C50" s="22" t="s">
        <v>219</v>
      </c>
      <c r="D50" s="22" t="s">
        <v>220</v>
      </c>
      <c r="E50" s="22">
        <v>101</v>
      </c>
      <c r="F50" s="22">
        <v>300053.13</v>
      </c>
      <c r="G50" s="22">
        <v>7</v>
      </c>
      <c r="H50" s="24">
        <v>2074.5</v>
      </c>
      <c r="I50" s="25" t="s">
        <v>2014</v>
      </c>
      <c r="J50" s="24">
        <v>0.4</v>
      </c>
      <c r="K50" s="22">
        <v>359044.83</v>
      </c>
      <c r="L50" s="25" t="s">
        <v>2063</v>
      </c>
      <c r="M50" s="24">
        <v>9.1999999999999993</v>
      </c>
      <c r="N50" s="24">
        <v>0</v>
      </c>
      <c r="O50" s="24">
        <v>0</v>
      </c>
      <c r="P50" s="24">
        <v>0</v>
      </c>
      <c r="Q50" s="24">
        <v>0</v>
      </c>
      <c r="R50" s="24">
        <v>9.1999999999999993</v>
      </c>
      <c r="S50" s="24">
        <v>18</v>
      </c>
      <c r="T50" s="24">
        <v>0</v>
      </c>
      <c r="U50" s="24">
        <v>0</v>
      </c>
      <c r="V50" s="24">
        <v>0</v>
      </c>
      <c r="W50" s="24">
        <v>0</v>
      </c>
      <c r="X50" s="24">
        <v>18</v>
      </c>
      <c r="Y50" s="24">
        <v>0.1</v>
      </c>
      <c r="Z50" s="25" t="s">
        <v>2014</v>
      </c>
      <c r="AA50" s="22">
        <v>14</v>
      </c>
      <c r="AB50" s="22">
        <v>14</v>
      </c>
      <c r="AC50" s="25" t="s">
        <v>2014</v>
      </c>
      <c r="AD50" s="25" t="s">
        <v>2014</v>
      </c>
      <c r="AE50" s="25" t="s">
        <v>2014</v>
      </c>
      <c r="AF50" s="22">
        <v>5</v>
      </c>
      <c r="AG50" s="22">
        <v>0</v>
      </c>
      <c r="AH50" s="22">
        <v>213</v>
      </c>
      <c r="AI50" s="22">
        <v>6449</v>
      </c>
      <c r="AJ50" s="22">
        <v>547430</v>
      </c>
      <c r="AK50" s="22">
        <v>56</v>
      </c>
      <c r="AL50" s="22">
        <v>52</v>
      </c>
      <c r="AM50" s="22">
        <v>4</v>
      </c>
      <c r="AN50" s="22">
        <v>2</v>
      </c>
      <c r="AO50" s="22">
        <v>0</v>
      </c>
      <c r="AP50" s="22">
        <v>0</v>
      </c>
      <c r="AQ50" s="22">
        <v>0</v>
      </c>
      <c r="AR50" s="22">
        <v>0</v>
      </c>
      <c r="AS50" s="25" t="s">
        <v>2064</v>
      </c>
      <c r="AT50" s="22">
        <v>289</v>
      </c>
      <c r="AU50" s="22">
        <v>267</v>
      </c>
      <c r="AV50" s="22">
        <v>46119433</v>
      </c>
      <c r="AW50" s="22">
        <v>2740834</v>
      </c>
      <c r="AX50" s="22">
        <v>1452900</v>
      </c>
      <c r="AY50" s="22">
        <v>302752</v>
      </c>
      <c r="AZ50" s="22">
        <v>50615919</v>
      </c>
      <c r="BA50" s="22">
        <v>250</v>
      </c>
      <c r="BB50" s="22">
        <v>14</v>
      </c>
      <c r="BC50" s="22">
        <v>26</v>
      </c>
      <c r="BD50" s="22">
        <v>1</v>
      </c>
      <c r="BE50" s="22">
        <v>103</v>
      </c>
      <c r="BF50" s="22">
        <v>6</v>
      </c>
      <c r="BG50" s="22">
        <v>18</v>
      </c>
      <c r="BH50" s="22">
        <v>65</v>
      </c>
      <c r="BI50" s="22">
        <v>21</v>
      </c>
      <c r="BJ50" s="22">
        <v>279</v>
      </c>
      <c r="BK50" s="22">
        <v>223</v>
      </c>
      <c r="BL50" s="22">
        <v>17</v>
      </c>
      <c r="BM50" s="22">
        <v>2</v>
      </c>
    </row>
    <row r="51" spans="1:65" x14ac:dyDescent="0.25">
      <c r="A51" s="22" t="s">
        <v>123</v>
      </c>
      <c r="B51" s="22" t="s">
        <v>176</v>
      </c>
      <c r="C51" s="22" t="s">
        <v>221</v>
      </c>
      <c r="D51" s="22" t="s">
        <v>222</v>
      </c>
      <c r="E51" s="22">
        <v>93</v>
      </c>
      <c r="F51" s="22">
        <v>291390.06</v>
      </c>
      <c r="G51" s="22">
        <v>5</v>
      </c>
      <c r="H51" s="24">
        <v>2193.1</v>
      </c>
      <c r="I51" s="25" t="s">
        <v>2014</v>
      </c>
      <c r="J51" s="24">
        <v>0.4</v>
      </c>
      <c r="K51" s="22">
        <v>754624.81</v>
      </c>
      <c r="L51" s="25" t="s">
        <v>2065</v>
      </c>
      <c r="M51" s="24">
        <v>33.299999999999997</v>
      </c>
      <c r="N51" s="24">
        <v>0</v>
      </c>
      <c r="O51" s="24">
        <v>0</v>
      </c>
      <c r="P51" s="24">
        <v>121.2</v>
      </c>
      <c r="Q51" s="24">
        <v>3.4</v>
      </c>
      <c r="R51" s="24">
        <v>157.9</v>
      </c>
      <c r="S51" s="24">
        <v>38</v>
      </c>
      <c r="T51" s="24">
        <v>0</v>
      </c>
      <c r="U51" s="24">
        <v>0</v>
      </c>
      <c r="V51" s="24">
        <v>32.1</v>
      </c>
      <c r="W51" s="24">
        <v>3</v>
      </c>
      <c r="X51" s="24">
        <v>73.099999999999994</v>
      </c>
      <c r="Y51" s="24">
        <v>0.9</v>
      </c>
      <c r="Z51" s="25" t="s">
        <v>2014</v>
      </c>
      <c r="AA51" s="22">
        <v>6</v>
      </c>
      <c r="AB51" s="22">
        <v>6</v>
      </c>
      <c r="AC51" s="25" t="s">
        <v>2014</v>
      </c>
      <c r="AD51" s="25" t="s">
        <v>2014</v>
      </c>
      <c r="AE51" s="25" t="s">
        <v>2013</v>
      </c>
      <c r="AF51" s="22">
        <v>0</v>
      </c>
      <c r="AG51" s="22">
        <v>0</v>
      </c>
      <c r="AH51" s="22">
        <v>87</v>
      </c>
      <c r="AI51" s="22">
        <v>5295</v>
      </c>
      <c r="AJ51" s="22">
        <v>408238.25</v>
      </c>
      <c r="AK51" s="22">
        <v>1</v>
      </c>
      <c r="AL51" s="22">
        <v>1</v>
      </c>
      <c r="AM51" s="22">
        <v>0</v>
      </c>
      <c r="AN51" s="22">
        <v>0</v>
      </c>
      <c r="AO51" s="22">
        <v>4</v>
      </c>
      <c r="AP51" s="22">
        <v>4</v>
      </c>
      <c r="AQ51" s="22">
        <v>0</v>
      </c>
      <c r="AR51" s="22">
        <v>0</v>
      </c>
      <c r="AS51" s="25" t="s">
        <v>2066</v>
      </c>
      <c r="AT51" s="22">
        <v>194</v>
      </c>
      <c r="AU51" s="22">
        <v>191</v>
      </c>
      <c r="AV51" s="22">
        <v>25350029</v>
      </c>
      <c r="AW51" s="22">
        <v>2538440</v>
      </c>
      <c r="AX51" s="22">
        <v>10335215</v>
      </c>
      <c r="AY51" s="22">
        <v>505000</v>
      </c>
      <c r="AZ51" s="22">
        <v>38728684</v>
      </c>
      <c r="BA51" s="22">
        <v>0</v>
      </c>
      <c r="BB51" s="22">
        <v>14</v>
      </c>
      <c r="BC51" s="22">
        <v>30</v>
      </c>
      <c r="BD51" s="22">
        <v>0</v>
      </c>
      <c r="BE51" s="22">
        <v>0</v>
      </c>
      <c r="BF51" s="22">
        <v>0</v>
      </c>
      <c r="BG51" s="22">
        <v>27</v>
      </c>
      <c r="BH51" s="22">
        <v>36</v>
      </c>
      <c r="BI51" s="22">
        <v>0</v>
      </c>
      <c r="BJ51" s="22">
        <v>0</v>
      </c>
      <c r="BK51" s="22">
        <v>0</v>
      </c>
      <c r="BL51" s="22">
        <v>2</v>
      </c>
      <c r="BM51" s="22">
        <v>6</v>
      </c>
    </row>
    <row r="52" spans="1:65" x14ac:dyDescent="0.25">
      <c r="A52" s="22" t="s">
        <v>123</v>
      </c>
      <c r="B52" s="22" t="s">
        <v>176</v>
      </c>
      <c r="C52" s="22" t="s">
        <v>223</v>
      </c>
      <c r="D52" s="22" t="s">
        <v>224</v>
      </c>
      <c r="E52" s="22">
        <v>54</v>
      </c>
      <c r="F52" s="22">
        <v>249306.84</v>
      </c>
      <c r="G52" s="22">
        <v>5</v>
      </c>
      <c r="H52" s="24">
        <v>2118</v>
      </c>
      <c r="I52" s="25" t="s">
        <v>2014</v>
      </c>
      <c r="J52" s="24">
        <v>0.4</v>
      </c>
      <c r="K52" s="22">
        <v>288573</v>
      </c>
      <c r="L52" s="25" t="s">
        <v>2041</v>
      </c>
      <c r="M52" s="24">
        <v>52</v>
      </c>
      <c r="N52" s="24">
        <v>0</v>
      </c>
      <c r="O52" s="24">
        <v>58</v>
      </c>
      <c r="P52" s="24">
        <v>90</v>
      </c>
      <c r="Q52" s="24">
        <v>0</v>
      </c>
      <c r="R52" s="24">
        <v>200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5" t="s">
        <v>2014</v>
      </c>
      <c r="AA52" s="22">
        <v>11</v>
      </c>
      <c r="AB52" s="22">
        <v>11</v>
      </c>
      <c r="AC52" s="25" t="s">
        <v>2013</v>
      </c>
      <c r="AD52" s="25" t="s">
        <v>2014</v>
      </c>
      <c r="AE52" s="25" t="s">
        <v>2014</v>
      </c>
      <c r="AF52" s="22">
        <v>6</v>
      </c>
      <c r="AG52" s="22">
        <v>0</v>
      </c>
      <c r="AH52" s="22">
        <v>76</v>
      </c>
      <c r="AI52" s="22">
        <v>1891</v>
      </c>
      <c r="AJ52" s="22">
        <v>169227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0</v>
      </c>
      <c r="AS52" s="25" t="s">
        <v>2067</v>
      </c>
      <c r="AT52" s="22">
        <v>39</v>
      </c>
      <c r="AU52" s="22">
        <v>39</v>
      </c>
      <c r="AV52" s="22">
        <v>5600000</v>
      </c>
      <c r="AW52" s="22">
        <v>388000</v>
      </c>
      <c r="AX52" s="22">
        <v>5100000</v>
      </c>
      <c r="AY52" s="22">
        <v>0</v>
      </c>
      <c r="AZ52" s="22">
        <v>11088000</v>
      </c>
      <c r="BA52" s="22">
        <v>30</v>
      </c>
      <c r="BB52" s="22">
        <v>21</v>
      </c>
      <c r="BC52" s="22">
        <v>16</v>
      </c>
      <c r="BD52" s="22">
        <v>1</v>
      </c>
      <c r="BE52" s="22">
        <v>15</v>
      </c>
      <c r="BF52" s="22">
        <v>3</v>
      </c>
      <c r="BG52" s="22">
        <v>16</v>
      </c>
      <c r="BH52" s="22">
        <v>30</v>
      </c>
      <c r="BI52" s="22">
        <v>15</v>
      </c>
      <c r="BJ52" s="22">
        <v>30</v>
      </c>
      <c r="BK52" s="22">
        <v>2</v>
      </c>
      <c r="BL52" s="22">
        <v>0</v>
      </c>
      <c r="BM52" s="22">
        <v>0</v>
      </c>
    </row>
    <row r="53" spans="1:65" x14ac:dyDescent="0.25">
      <c r="A53" s="22" t="s">
        <v>123</v>
      </c>
      <c r="B53" s="22" t="s">
        <v>176</v>
      </c>
      <c r="C53" s="22" t="s">
        <v>225</v>
      </c>
      <c r="D53" s="22" t="s">
        <v>226</v>
      </c>
      <c r="E53" s="22">
        <v>187</v>
      </c>
      <c r="F53" s="22">
        <v>258809.06</v>
      </c>
      <c r="G53" s="22">
        <v>6</v>
      </c>
      <c r="H53" s="24">
        <v>2154.1</v>
      </c>
      <c r="I53" s="25" t="s">
        <v>2014</v>
      </c>
      <c r="J53" s="24">
        <v>0.4</v>
      </c>
      <c r="K53" s="22">
        <v>24746</v>
      </c>
      <c r="L53" s="25" t="s">
        <v>2041</v>
      </c>
      <c r="M53" s="24">
        <v>120.8</v>
      </c>
      <c r="N53" s="24">
        <v>0</v>
      </c>
      <c r="O53" s="24">
        <v>0</v>
      </c>
      <c r="P53" s="24">
        <v>96.3</v>
      </c>
      <c r="Q53" s="24">
        <v>3.7</v>
      </c>
      <c r="R53" s="24">
        <v>220.8</v>
      </c>
      <c r="S53" s="24">
        <v>76.900000000000006</v>
      </c>
      <c r="T53" s="24">
        <v>0</v>
      </c>
      <c r="U53" s="24">
        <v>0</v>
      </c>
      <c r="V53" s="24">
        <v>18.100000000000001</v>
      </c>
      <c r="W53" s="24">
        <v>0</v>
      </c>
      <c r="X53" s="24">
        <v>95</v>
      </c>
      <c r="Y53" s="24">
        <v>6.6</v>
      </c>
      <c r="Z53" s="25" t="s">
        <v>2014</v>
      </c>
      <c r="AA53" s="22">
        <v>8</v>
      </c>
      <c r="AB53" s="22">
        <v>8</v>
      </c>
      <c r="AC53" s="25" t="s">
        <v>2014</v>
      </c>
      <c r="AD53" s="25" t="s">
        <v>2014</v>
      </c>
      <c r="AE53" s="25" t="s">
        <v>2014</v>
      </c>
      <c r="AF53" s="22">
        <v>2</v>
      </c>
      <c r="AG53" s="22">
        <v>0</v>
      </c>
      <c r="AH53" s="22">
        <v>194</v>
      </c>
      <c r="AI53" s="22">
        <v>6592</v>
      </c>
      <c r="AJ53" s="22">
        <v>648455</v>
      </c>
      <c r="AK53" s="22">
        <v>0</v>
      </c>
      <c r="AL53" s="22">
        <v>0</v>
      </c>
      <c r="AM53" s="22">
        <v>0</v>
      </c>
      <c r="AN53" s="22">
        <v>0</v>
      </c>
      <c r="AO53" s="22">
        <v>32</v>
      </c>
      <c r="AP53" s="22">
        <v>32</v>
      </c>
      <c r="AQ53" s="22">
        <v>0</v>
      </c>
      <c r="AR53" s="22">
        <v>0</v>
      </c>
      <c r="AS53" s="25" t="s">
        <v>2068</v>
      </c>
      <c r="AT53" s="22">
        <v>357</v>
      </c>
      <c r="AU53" s="22">
        <v>331</v>
      </c>
      <c r="AV53" s="22">
        <v>65211523</v>
      </c>
      <c r="AW53" s="22">
        <v>98422631</v>
      </c>
      <c r="AX53" s="22">
        <v>0</v>
      </c>
      <c r="AY53" s="22">
        <v>4276560</v>
      </c>
      <c r="AZ53" s="22">
        <v>167910714</v>
      </c>
      <c r="BA53" s="22">
        <v>0</v>
      </c>
      <c r="BB53" s="22">
        <v>33</v>
      </c>
      <c r="BC53" s="22">
        <v>48</v>
      </c>
      <c r="BD53" s="22">
        <v>0</v>
      </c>
      <c r="BE53" s="22">
        <v>0</v>
      </c>
      <c r="BF53" s="22">
        <v>0</v>
      </c>
      <c r="BG53" s="22">
        <v>40</v>
      </c>
      <c r="BH53" s="22">
        <v>100</v>
      </c>
      <c r="BI53" s="22">
        <v>0</v>
      </c>
      <c r="BJ53" s="22">
        <v>0</v>
      </c>
      <c r="BK53" s="22">
        <v>0</v>
      </c>
      <c r="BL53" s="22">
        <v>3</v>
      </c>
      <c r="BM53" s="22">
        <v>4</v>
      </c>
    </row>
    <row r="54" spans="1:65" x14ac:dyDescent="0.25">
      <c r="A54" s="22" t="s">
        <v>123</v>
      </c>
      <c r="B54" s="22" t="s">
        <v>176</v>
      </c>
      <c r="C54" s="22" t="s">
        <v>227</v>
      </c>
      <c r="D54" s="22" t="s">
        <v>228</v>
      </c>
      <c r="E54" s="22">
        <v>55</v>
      </c>
      <c r="F54" s="22">
        <v>1077585.6299999999</v>
      </c>
      <c r="G54" s="22">
        <v>7</v>
      </c>
      <c r="H54" s="24">
        <v>696.4</v>
      </c>
      <c r="I54" s="25" t="s">
        <v>2014</v>
      </c>
      <c r="J54" s="24">
        <v>0.4</v>
      </c>
      <c r="K54" s="22">
        <v>0</v>
      </c>
      <c r="L54" s="25" t="s">
        <v>2041</v>
      </c>
      <c r="M54" s="24">
        <v>74.400000000000006</v>
      </c>
      <c r="N54" s="24">
        <v>0</v>
      </c>
      <c r="O54" s="24">
        <v>0</v>
      </c>
      <c r="P54" s="24">
        <v>0</v>
      </c>
      <c r="Q54" s="24">
        <v>0</v>
      </c>
      <c r="R54" s="24">
        <v>74.400000000000006</v>
      </c>
      <c r="S54" s="24">
        <v>64.900000000000006</v>
      </c>
      <c r="T54" s="24">
        <v>0</v>
      </c>
      <c r="U54" s="24">
        <v>0</v>
      </c>
      <c r="V54" s="24">
        <v>0</v>
      </c>
      <c r="W54" s="24">
        <v>0</v>
      </c>
      <c r="X54" s="24">
        <v>64.900000000000006</v>
      </c>
      <c r="Y54" s="24">
        <v>0</v>
      </c>
      <c r="Z54" s="25" t="s">
        <v>2014</v>
      </c>
      <c r="AA54" s="22">
        <v>6</v>
      </c>
      <c r="AB54" s="22">
        <v>6</v>
      </c>
      <c r="AC54" s="25" t="s">
        <v>2014</v>
      </c>
      <c r="AD54" s="25" t="s">
        <v>2014</v>
      </c>
      <c r="AE54" s="25" t="s">
        <v>2013</v>
      </c>
      <c r="AF54" s="22">
        <v>0</v>
      </c>
      <c r="AG54" s="22">
        <v>0</v>
      </c>
      <c r="AH54" s="22">
        <v>37</v>
      </c>
      <c r="AI54" s="22">
        <v>1726</v>
      </c>
      <c r="AJ54" s="22">
        <v>148274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5" t="s">
        <v>2069</v>
      </c>
      <c r="AT54" s="22">
        <v>53</v>
      </c>
      <c r="AU54" s="22">
        <v>45</v>
      </c>
      <c r="AV54" s="22">
        <v>2045300</v>
      </c>
      <c r="AW54" s="22">
        <v>1400000</v>
      </c>
      <c r="AX54" s="22">
        <v>140000</v>
      </c>
      <c r="AY54" s="22">
        <v>0</v>
      </c>
      <c r="AZ54" s="22">
        <v>3585300</v>
      </c>
      <c r="BA54" s="22">
        <v>0</v>
      </c>
      <c r="BB54" s="22">
        <v>40</v>
      </c>
      <c r="BC54" s="22">
        <v>0</v>
      </c>
      <c r="BD54" s="22">
        <v>0</v>
      </c>
      <c r="BE54" s="22">
        <v>0</v>
      </c>
      <c r="BF54" s="22">
        <v>0</v>
      </c>
      <c r="BG54" s="22">
        <v>0</v>
      </c>
      <c r="BH54" s="22">
        <v>0</v>
      </c>
      <c r="BI54" s="22">
        <v>0</v>
      </c>
      <c r="BJ54" s="22">
        <v>0</v>
      </c>
      <c r="BK54" s="22">
        <v>0</v>
      </c>
      <c r="BL54" s="22">
        <v>0</v>
      </c>
      <c r="BM54" s="22">
        <v>0</v>
      </c>
    </row>
    <row r="55" spans="1:65" x14ac:dyDescent="0.25">
      <c r="A55" s="22" t="s">
        <v>123</v>
      </c>
      <c r="B55" s="22" t="s">
        <v>176</v>
      </c>
      <c r="C55" s="22" t="s">
        <v>229</v>
      </c>
      <c r="D55" s="22" t="s">
        <v>230</v>
      </c>
      <c r="E55" s="22">
        <v>40</v>
      </c>
      <c r="F55" s="22">
        <v>288473.03000000003</v>
      </c>
      <c r="G55" s="22">
        <v>7</v>
      </c>
      <c r="H55" s="24">
        <v>1952</v>
      </c>
      <c r="I55" s="25" t="s">
        <v>2014</v>
      </c>
      <c r="J55" s="24">
        <v>0.25</v>
      </c>
      <c r="K55" s="22">
        <v>252963</v>
      </c>
      <c r="L55" s="25" t="s">
        <v>2037</v>
      </c>
      <c r="M55" s="24">
        <v>100</v>
      </c>
      <c r="N55" s="24">
        <v>0</v>
      </c>
      <c r="O55" s="24">
        <v>520</v>
      </c>
      <c r="P55" s="24">
        <v>0</v>
      </c>
      <c r="Q55" s="24">
        <v>0</v>
      </c>
      <c r="R55" s="24">
        <v>620</v>
      </c>
      <c r="S55" s="24">
        <v>30</v>
      </c>
      <c r="T55" s="24">
        <v>0</v>
      </c>
      <c r="U55" s="24">
        <v>0</v>
      </c>
      <c r="V55" s="24">
        <v>0</v>
      </c>
      <c r="W55" s="24">
        <v>0</v>
      </c>
      <c r="X55" s="24">
        <v>30</v>
      </c>
      <c r="Y55" s="24">
        <v>2.7</v>
      </c>
      <c r="Z55" s="25" t="s">
        <v>2014</v>
      </c>
      <c r="AA55" s="22">
        <v>49</v>
      </c>
      <c r="AB55" s="22">
        <v>41</v>
      </c>
      <c r="AC55" s="25" t="s">
        <v>2014</v>
      </c>
      <c r="AD55" s="25" t="s">
        <v>2014</v>
      </c>
      <c r="AE55" s="25" t="s">
        <v>2014</v>
      </c>
      <c r="AF55" s="22">
        <v>36</v>
      </c>
      <c r="AG55" s="22">
        <v>0</v>
      </c>
      <c r="AH55" s="22">
        <v>149</v>
      </c>
      <c r="AI55" s="22">
        <v>3815</v>
      </c>
      <c r="AJ55" s="22">
        <v>233420</v>
      </c>
      <c r="AK55" s="22">
        <v>0</v>
      </c>
      <c r="AL55" s="22">
        <v>0</v>
      </c>
      <c r="AM55" s="22">
        <v>0</v>
      </c>
      <c r="AN55" s="22">
        <v>0</v>
      </c>
      <c r="AO55" s="22">
        <v>2</v>
      </c>
      <c r="AP55" s="22">
        <v>2</v>
      </c>
      <c r="AQ55" s="22">
        <v>0</v>
      </c>
      <c r="AR55" s="22">
        <v>0</v>
      </c>
      <c r="AS55" s="25" t="s">
        <v>2070</v>
      </c>
      <c r="AT55" s="22">
        <v>224</v>
      </c>
      <c r="AU55" s="22">
        <v>217</v>
      </c>
      <c r="AV55" s="22">
        <v>22714461</v>
      </c>
      <c r="AW55" s="22">
        <v>0</v>
      </c>
      <c r="AX55" s="22">
        <v>250125500</v>
      </c>
      <c r="AY55" s="22">
        <v>545000</v>
      </c>
      <c r="AZ55" s="22">
        <v>273384961</v>
      </c>
      <c r="BA55" s="22">
        <v>125</v>
      </c>
      <c r="BB55" s="22">
        <v>22</v>
      </c>
      <c r="BC55" s="22">
        <v>30</v>
      </c>
      <c r="BD55" s="22">
        <v>0</v>
      </c>
      <c r="BE55" s="22">
        <v>0</v>
      </c>
      <c r="BF55" s="22">
        <v>0</v>
      </c>
      <c r="BG55" s="22">
        <v>31</v>
      </c>
      <c r="BH55" s="22">
        <v>73.55</v>
      </c>
      <c r="BI55" s="22">
        <v>63</v>
      </c>
      <c r="BJ55" s="22">
        <v>166</v>
      </c>
      <c r="BK55" s="22">
        <v>0</v>
      </c>
      <c r="BL55" s="22">
        <v>6</v>
      </c>
      <c r="BM55" s="22">
        <v>1</v>
      </c>
    </row>
    <row r="56" spans="1:65" x14ac:dyDescent="0.25">
      <c r="A56" s="22" t="s">
        <v>123</v>
      </c>
      <c r="B56" s="22" t="s">
        <v>176</v>
      </c>
      <c r="C56" s="22" t="s">
        <v>231</v>
      </c>
      <c r="D56" s="22" t="s">
        <v>232</v>
      </c>
      <c r="E56" s="22">
        <v>35</v>
      </c>
      <c r="F56" s="22">
        <v>300916.65999999997</v>
      </c>
      <c r="G56" s="22">
        <v>3</v>
      </c>
      <c r="H56" s="24">
        <v>2447.9</v>
      </c>
      <c r="I56" s="25" t="s">
        <v>2013</v>
      </c>
      <c r="J56" s="24">
        <v>0</v>
      </c>
      <c r="K56" s="22">
        <v>0</v>
      </c>
      <c r="L56" s="25"/>
      <c r="M56" s="24">
        <v>2.6</v>
      </c>
      <c r="N56" s="24">
        <v>0</v>
      </c>
      <c r="O56" s="24">
        <v>0</v>
      </c>
      <c r="P56" s="24">
        <v>102.2</v>
      </c>
      <c r="Q56" s="24">
        <v>0</v>
      </c>
      <c r="R56" s="24">
        <v>104.8</v>
      </c>
      <c r="S56" s="24">
        <v>4.2</v>
      </c>
      <c r="T56" s="24">
        <v>0</v>
      </c>
      <c r="U56" s="24">
        <v>0</v>
      </c>
      <c r="V56" s="24">
        <v>0</v>
      </c>
      <c r="W56" s="24">
        <v>0</v>
      </c>
      <c r="X56" s="24">
        <v>4.2</v>
      </c>
      <c r="Y56" s="24">
        <v>0</v>
      </c>
      <c r="Z56" s="25" t="s">
        <v>2014</v>
      </c>
      <c r="AA56" s="22">
        <v>3</v>
      </c>
      <c r="AB56" s="22">
        <v>3</v>
      </c>
      <c r="AC56" s="25" t="s">
        <v>2014</v>
      </c>
      <c r="AD56" s="25" t="s">
        <v>2014</v>
      </c>
      <c r="AE56" s="25" t="s">
        <v>2013</v>
      </c>
      <c r="AF56" s="22">
        <v>0</v>
      </c>
      <c r="AG56" s="22">
        <v>0</v>
      </c>
      <c r="AH56" s="22">
        <v>61</v>
      </c>
      <c r="AI56" s="22">
        <v>1597</v>
      </c>
      <c r="AJ56" s="22">
        <v>128400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5" t="s">
        <v>2071</v>
      </c>
      <c r="AT56" s="22">
        <v>41</v>
      </c>
      <c r="AU56" s="22">
        <v>39</v>
      </c>
      <c r="AV56" s="22">
        <v>5718800</v>
      </c>
      <c r="AW56" s="22">
        <v>3952500</v>
      </c>
      <c r="AX56" s="22">
        <v>12000</v>
      </c>
      <c r="AY56" s="22">
        <v>92710</v>
      </c>
      <c r="AZ56" s="22">
        <v>9776010</v>
      </c>
      <c r="BA56" s="22">
        <v>32</v>
      </c>
      <c r="BB56" s="22">
        <v>4</v>
      </c>
      <c r="BC56" s="22">
        <v>13</v>
      </c>
      <c r="BD56" s="22">
        <v>0</v>
      </c>
      <c r="BE56" s="22">
        <v>0</v>
      </c>
      <c r="BF56" s="22">
        <v>0</v>
      </c>
      <c r="BG56" s="22">
        <v>13</v>
      </c>
      <c r="BH56" s="22">
        <v>45.2</v>
      </c>
      <c r="BI56" s="22">
        <v>12</v>
      </c>
      <c r="BJ56" s="22">
        <v>32</v>
      </c>
      <c r="BK56" s="22">
        <v>0</v>
      </c>
      <c r="BL56" s="22">
        <v>0</v>
      </c>
      <c r="BM56" s="22">
        <v>0</v>
      </c>
    </row>
    <row r="57" spans="1:65" x14ac:dyDescent="0.25">
      <c r="A57" s="22" t="s">
        <v>123</v>
      </c>
      <c r="B57" s="22" t="s">
        <v>176</v>
      </c>
      <c r="C57" s="22" t="s">
        <v>233</v>
      </c>
      <c r="D57" s="22" t="s">
        <v>234</v>
      </c>
      <c r="E57" s="22">
        <v>93</v>
      </c>
      <c r="F57" s="22">
        <v>380716.44</v>
      </c>
      <c r="G57" s="22">
        <v>0</v>
      </c>
      <c r="H57" s="24">
        <v>2897</v>
      </c>
      <c r="I57" s="25" t="s">
        <v>2014</v>
      </c>
      <c r="J57" s="24">
        <v>0.4</v>
      </c>
      <c r="K57" s="22">
        <v>330718</v>
      </c>
      <c r="L57" s="25" t="s">
        <v>2041</v>
      </c>
      <c r="M57" s="24">
        <v>1.8</v>
      </c>
      <c r="N57" s="24">
        <v>0</v>
      </c>
      <c r="O57" s="24">
        <v>0</v>
      </c>
      <c r="P57" s="24">
        <v>63.6</v>
      </c>
      <c r="Q57" s="24">
        <v>0</v>
      </c>
      <c r="R57" s="24">
        <v>65.400000000000006</v>
      </c>
      <c r="S57" s="24">
        <v>1.8</v>
      </c>
      <c r="T57" s="24">
        <v>0</v>
      </c>
      <c r="U57" s="24">
        <v>0</v>
      </c>
      <c r="V57" s="24">
        <v>14.7</v>
      </c>
      <c r="W57" s="24">
        <v>0</v>
      </c>
      <c r="X57" s="24">
        <v>16.5</v>
      </c>
      <c r="Y57" s="24">
        <v>0</v>
      </c>
      <c r="Z57" s="25" t="s">
        <v>2014</v>
      </c>
      <c r="AA57" s="22">
        <v>6</v>
      </c>
      <c r="AB57" s="22">
        <v>6</v>
      </c>
      <c r="AC57" s="25" t="s">
        <v>2013</v>
      </c>
      <c r="AD57" s="25" t="s">
        <v>2014</v>
      </c>
      <c r="AE57" s="25" t="s">
        <v>2013</v>
      </c>
      <c r="AF57" s="22">
        <v>0</v>
      </c>
      <c r="AG57" s="22">
        <v>0</v>
      </c>
      <c r="AH57" s="22">
        <v>106</v>
      </c>
      <c r="AI57" s="22">
        <v>7129</v>
      </c>
      <c r="AJ57" s="22">
        <v>506553</v>
      </c>
      <c r="AK57" s="22">
        <v>0</v>
      </c>
      <c r="AL57" s="22">
        <v>0</v>
      </c>
      <c r="AM57" s="22">
        <v>0</v>
      </c>
      <c r="AN57" s="22">
        <v>0</v>
      </c>
      <c r="AO57" s="22">
        <v>5</v>
      </c>
      <c r="AP57" s="22">
        <v>4</v>
      </c>
      <c r="AQ57" s="22">
        <v>1</v>
      </c>
      <c r="AR57" s="22">
        <v>0</v>
      </c>
      <c r="AS57" s="25" t="s">
        <v>2072</v>
      </c>
      <c r="AT57" s="22">
        <v>224</v>
      </c>
      <c r="AU57" s="22">
        <v>219</v>
      </c>
      <c r="AV57" s="22">
        <v>37117451</v>
      </c>
      <c r="AW57" s="22">
        <v>3836023</v>
      </c>
      <c r="AX57" s="22">
        <v>1693500</v>
      </c>
      <c r="AY57" s="22">
        <v>525000</v>
      </c>
      <c r="AZ57" s="22">
        <v>43171974</v>
      </c>
      <c r="BA57" s="22">
        <v>240</v>
      </c>
      <c r="BB57" s="22">
        <v>27</v>
      </c>
      <c r="BC57" s="22">
        <v>27</v>
      </c>
      <c r="BD57" s="22">
        <v>0</v>
      </c>
      <c r="BE57" s="22">
        <v>0</v>
      </c>
      <c r="BF57" s="22">
        <v>0</v>
      </c>
      <c r="BG57" s="22">
        <v>40</v>
      </c>
      <c r="BH57" s="22">
        <v>56</v>
      </c>
      <c r="BI57" s="22">
        <v>18</v>
      </c>
      <c r="BJ57" s="22">
        <v>249</v>
      </c>
      <c r="BK57" s="22">
        <v>0</v>
      </c>
      <c r="BL57" s="22">
        <v>19</v>
      </c>
      <c r="BM57" s="22">
        <v>1</v>
      </c>
    </row>
    <row r="58" spans="1:65" x14ac:dyDescent="0.25">
      <c r="A58" s="22" t="s">
        <v>123</v>
      </c>
      <c r="B58" s="22" t="s">
        <v>176</v>
      </c>
      <c r="C58" s="22" t="s">
        <v>235</v>
      </c>
      <c r="D58" s="22" t="s">
        <v>236</v>
      </c>
      <c r="E58" s="22">
        <v>62</v>
      </c>
      <c r="F58" s="22">
        <v>620030.38</v>
      </c>
      <c r="G58" s="22">
        <v>0</v>
      </c>
      <c r="H58" s="24">
        <v>1692.1</v>
      </c>
      <c r="I58" s="25" t="s">
        <v>2013</v>
      </c>
      <c r="J58" s="24">
        <v>0</v>
      </c>
      <c r="K58" s="22">
        <v>0</v>
      </c>
      <c r="L58" s="25"/>
      <c r="M58" s="24">
        <v>1203.5</v>
      </c>
      <c r="N58" s="24">
        <v>0</v>
      </c>
      <c r="O58" s="24">
        <v>0</v>
      </c>
      <c r="P58" s="24">
        <v>178.6</v>
      </c>
      <c r="Q58" s="24">
        <v>0</v>
      </c>
      <c r="R58" s="24">
        <v>1382.1</v>
      </c>
      <c r="S58" s="24">
        <v>17.399999999999999</v>
      </c>
      <c r="T58" s="24">
        <v>0</v>
      </c>
      <c r="U58" s="24">
        <v>0</v>
      </c>
      <c r="V58" s="24">
        <v>0</v>
      </c>
      <c r="W58" s="24">
        <v>0</v>
      </c>
      <c r="X58" s="24">
        <v>17.399999999999999</v>
      </c>
      <c r="Y58" s="24">
        <v>4.5999999999999996</v>
      </c>
      <c r="Z58" s="25" t="s">
        <v>2014</v>
      </c>
      <c r="AA58" s="22">
        <v>4</v>
      </c>
      <c r="AB58" s="22">
        <v>4</v>
      </c>
      <c r="AC58" s="25" t="s">
        <v>2013</v>
      </c>
      <c r="AD58" s="25" t="s">
        <v>2014</v>
      </c>
      <c r="AE58" s="25" t="s">
        <v>2014</v>
      </c>
      <c r="AF58" s="22">
        <v>5</v>
      </c>
      <c r="AG58" s="22">
        <v>0</v>
      </c>
      <c r="AH58" s="22">
        <v>55</v>
      </c>
      <c r="AI58" s="22">
        <v>3176</v>
      </c>
      <c r="AJ58" s="22">
        <v>196606.77</v>
      </c>
      <c r="AK58" s="22">
        <v>0</v>
      </c>
      <c r="AL58" s="22">
        <v>0</v>
      </c>
      <c r="AM58" s="22">
        <v>0</v>
      </c>
      <c r="AN58" s="22">
        <v>0</v>
      </c>
      <c r="AO58" s="22">
        <v>3</v>
      </c>
      <c r="AP58" s="22">
        <v>3</v>
      </c>
      <c r="AQ58" s="22">
        <v>0</v>
      </c>
      <c r="AR58" s="22">
        <v>0</v>
      </c>
      <c r="AS58" s="25" t="s">
        <v>2073</v>
      </c>
      <c r="AT58" s="22">
        <v>83</v>
      </c>
      <c r="AU58" s="22">
        <v>79</v>
      </c>
      <c r="AV58" s="22">
        <v>177394</v>
      </c>
      <c r="AW58" s="22">
        <v>311524</v>
      </c>
      <c r="AX58" s="22">
        <v>1718921</v>
      </c>
      <c r="AY58" s="22">
        <v>40000</v>
      </c>
      <c r="AZ58" s="22">
        <v>2247839</v>
      </c>
      <c r="BA58" s="22">
        <v>70</v>
      </c>
      <c r="BB58" s="22">
        <v>10</v>
      </c>
      <c r="BC58" s="22">
        <v>13</v>
      </c>
      <c r="BD58" s="22">
        <v>0</v>
      </c>
      <c r="BE58" s="22">
        <v>0</v>
      </c>
      <c r="BF58" s="22">
        <v>0</v>
      </c>
      <c r="BG58" s="22">
        <v>12</v>
      </c>
      <c r="BH58" s="22">
        <v>0</v>
      </c>
      <c r="BI58" s="22">
        <v>10</v>
      </c>
      <c r="BJ58" s="22">
        <v>71</v>
      </c>
      <c r="BK58" s="22">
        <v>0</v>
      </c>
      <c r="BL58" s="22">
        <v>6</v>
      </c>
      <c r="BM58" s="22">
        <v>1</v>
      </c>
    </row>
    <row r="59" spans="1:65" x14ac:dyDescent="0.25">
      <c r="A59" s="22" t="s">
        <v>123</v>
      </c>
      <c r="B59" s="22" t="s">
        <v>176</v>
      </c>
      <c r="C59" s="22" t="s">
        <v>237</v>
      </c>
      <c r="D59" s="22" t="s">
        <v>238</v>
      </c>
      <c r="E59" s="22">
        <v>29</v>
      </c>
      <c r="F59" s="22">
        <v>1927336.5</v>
      </c>
      <c r="G59" s="22">
        <v>4</v>
      </c>
      <c r="H59" s="24">
        <v>1934</v>
      </c>
      <c r="I59" s="25" t="s">
        <v>2014</v>
      </c>
      <c r="J59" s="24">
        <v>0.4</v>
      </c>
      <c r="K59" s="22">
        <v>120307</v>
      </c>
      <c r="L59" s="25" t="s">
        <v>2041</v>
      </c>
      <c r="M59" s="24">
        <v>445</v>
      </c>
      <c r="N59" s="24">
        <v>0</v>
      </c>
      <c r="O59" s="24">
        <v>0</v>
      </c>
      <c r="P59" s="24">
        <v>0</v>
      </c>
      <c r="Q59" s="24">
        <v>0</v>
      </c>
      <c r="R59" s="24">
        <v>445</v>
      </c>
      <c r="S59" s="24">
        <v>7.1</v>
      </c>
      <c r="T59" s="24">
        <v>0</v>
      </c>
      <c r="U59" s="24">
        <v>0</v>
      </c>
      <c r="V59" s="24">
        <v>0</v>
      </c>
      <c r="W59" s="24">
        <v>0</v>
      </c>
      <c r="X59" s="24">
        <v>7.1</v>
      </c>
      <c r="Y59" s="24">
        <v>0</v>
      </c>
      <c r="Z59" s="25" t="s">
        <v>2014</v>
      </c>
      <c r="AA59" s="22">
        <v>1</v>
      </c>
      <c r="AB59" s="22">
        <v>1</v>
      </c>
      <c r="AC59" s="25" t="s">
        <v>2013</v>
      </c>
      <c r="AD59" s="25" t="s">
        <v>2014</v>
      </c>
      <c r="AE59" s="25" t="s">
        <v>2014</v>
      </c>
      <c r="AF59" s="22">
        <v>16</v>
      </c>
      <c r="AG59" s="22">
        <v>0</v>
      </c>
      <c r="AH59" s="22">
        <v>156</v>
      </c>
      <c r="AI59" s="22">
        <v>1738</v>
      </c>
      <c r="AJ59" s="22">
        <v>169777.35</v>
      </c>
      <c r="AK59" s="22">
        <v>0</v>
      </c>
      <c r="AL59" s="22">
        <v>0</v>
      </c>
      <c r="AM59" s="22">
        <v>0</v>
      </c>
      <c r="AN59" s="22">
        <v>0</v>
      </c>
      <c r="AO59" s="22">
        <v>1</v>
      </c>
      <c r="AP59" s="22">
        <v>0</v>
      </c>
      <c r="AQ59" s="22">
        <v>0</v>
      </c>
      <c r="AR59" s="22">
        <v>0</v>
      </c>
      <c r="AS59" s="25" t="s">
        <v>2074</v>
      </c>
      <c r="AT59" s="22">
        <v>26</v>
      </c>
      <c r="AU59" s="22">
        <v>23</v>
      </c>
      <c r="AV59" s="22">
        <v>3084998</v>
      </c>
      <c r="AW59" s="22">
        <v>3000000</v>
      </c>
      <c r="AX59" s="22">
        <v>0</v>
      </c>
      <c r="AY59" s="22">
        <v>0</v>
      </c>
      <c r="AZ59" s="22">
        <v>6084998</v>
      </c>
      <c r="BA59" s="22">
        <v>0</v>
      </c>
      <c r="BB59" s="22">
        <v>43</v>
      </c>
      <c r="BC59" s="22">
        <v>19</v>
      </c>
      <c r="BD59" s="22">
        <v>0</v>
      </c>
      <c r="BE59" s="22">
        <v>0</v>
      </c>
      <c r="BF59" s="22">
        <v>0</v>
      </c>
      <c r="BG59" s="22">
        <v>15</v>
      </c>
      <c r="BH59" s="22">
        <v>91</v>
      </c>
      <c r="BI59" s="22">
        <v>0</v>
      </c>
      <c r="BJ59" s="22">
        <v>0</v>
      </c>
      <c r="BK59" s="22">
        <v>0</v>
      </c>
      <c r="BL59" s="22">
        <v>2</v>
      </c>
      <c r="BM59" s="22">
        <v>0</v>
      </c>
    </row>
    <row r="60" spans="1:65" x14ac:dyDescent="0.25">
      <c r="A60" s="22" t="s">
        <v>123</v>
      </c>
      <c r="B60" s="22" t="s">
        <v>176</v>
      </c>
      <c r="C60" s="22" t="s">
        <v>239</v>
      </c>
      <c r="D60" s="22" t="s">
        <v>240</v>
      </c>
      <c r="E60" s="22">
        <v>46</v>
      </c>
      <c r="F60" s="22">
        <v>2145078.2000000002</v>
      </c>
      <c r="G60" s="22">
        <v>5</v>
      </c>
      <c r="H60" s="24">
        <v>1158</v>
      </c>
      <c r="I60" s="25" t="s">
        <v>2013</v>
      </c>
      <c r="J60" s="24">
        <v>0</v>
      </c>
      <c r="K60" s="22">
        <v>0</v>
      </c>
      <c r="L60" s="25"/>
      <c r="M60" s="24">
        <v>438</v>
      </c>
      <c r="N60" s="24">
        <v>0</v>
      </c>
      <c r="O60" s="24">
        <v>0</v>
      </c>
      <c r="P60" s="24">
        <v>0</v>
      </c>
      <c r="Q60" s="24">
        <v>0</v>
      </c>
      <c r="R60" s="24">
        <v>438</v>
      </c>
      <c r="S60" s="24">
        <v>27</v>
      </c>
      <c r="T60" s="24">
        <v>0</v>
      </c>
      <c r="U60" s="24">
        <v>0</v>
      </c>
      <c r="V60" s="24">
        <v>0</v>
      </c>
      <c r="W60" s="24">
        <v>0</v>
      </c>
      <c r="X60" s="24">
        <v>27</v>
      </c>
      <c r="Y60" s="24">
        <v>0</v>
      </c>
      <c r="Z60" s="25" t="s">
        <v>2014</v>
      </c>
      <c r="AA60" s="22">
        <v>2</v>
      </c>
      <c r="AB60" s="22">
        <v>2</v>
      </c>
      <c r="AC60" s="25" t="s">
        <v>2014</v>
      </c>
      <c r="AD60" s="25" t="s">
        <v>2014</v>
      </c>
      <c r="AE60" s="25" t="s">
        <v>2014</v>
      </c>
      <c r="AF60" s="22">
        <v>16</v>
      </c>
      <c r="AG60" s="22">
        <v>0</v>
      </c>
      <c r="AH60" s="22">
        <v>46</v>
      </c>
      <c r="AI60" s="22">
        <v>957</v>
      </c>
      <c r="AJ60" s="22">
        <v>427838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  <c r="AR60" s="22">
        <v>0</v>
      </c>
      <c r="AS60" s="25"/>
      <c r="AT60" s="22">
        <v>34</v>
      </c>
      <c r="AU60" s="22">
        <v>30</v>
      </c>
      <c r="AV60" s="22">
        <v>9883400</v>
      </c>
      <c r="AW60" s="22">
        <v>3006000</v>
      </c>
      <c r="AX60" s="22">
        <v>669000</v>
      </c>
      <c r="AY60" s="22">
        <v>6341000</v>
      </c>
      <c r="AZ60" s="22">
        <v>19899400</v>
      </c>
      <c r="BA60" s="22">
        <v>0</v>
      </c>
      <c r="BB60" s="22">
        <v>3</v>
      </c>
      <c r="BC60" s="22">
        <v>6</v>
      </c>
      <c r="BD60" s="22">
        <v>0</v>
      </c>
      <c r="BE60" s="22">
        <v>0</v>
      </c>
      <c r="BF60" s="22">
        <v>0</v>
      </c>
      <c r="BG60" s="22">
        <v>6</v>
      </c>
      <c r="BH60" s="22">
        <v>0</v>
      </c>
      <c r="BI60" s="22">
        <v>0</v>
      </c>
      <c r="BJ60" s="22">
        <v>0</v>
      </c>
      <c r="BK60" s="22">
        <v>0</v>
      </c>
      <c r="BL60" s="22">
        <v>4</v>
      </c>
      <c r="BM60" s="22">
        <v>0</v>
      </c>
    </row>
    <row r="61" spans="1:65" x14ac:dyDescent="0.25">
      <c r="A61" s="22" t="s">
        <v>123</v>
      </c>
      <c r="B61" s="22" t="s">
        <v>176</v>
      </c>
      <c r="C61" s="22" t="s">
        <v>241</v>
      </c>
      <c r="D61" s="22" t="s">
        <v>242</v>
      </c>
      <c r="E61" s="22">
        <v>186</v>
      </c>
      <c r="F61" s="22">
        <v>3017284.95</v>
      </c>
      <c r="G61" s="22">
        <v>5</v>
      </c>
      <c r="H61" s="24">
        <v>217</v>
      </c>
      <c r="I61" s="25" t="s">
        <v>2013</v>
      </c>
      <c r="J61" s="24">
        <v>0</v>
      </c>
      <c r="K61" s="22">
        <v>0</v>
      </c>
      <c r="L61" s="25"/>
      <c r="M61" s="24">
        <v>56.8</v>
      </c>
      <c r="N61" s="24">
        <v>0</v>
      </c>
      <c r="O61" s="24">
        <v>0</v>
      </c>
      <c r="P61" s="24">
        <v>0</v>
      </c>
      <c r="Q61" s="24">
        <v>0</v>
      </c>
      <c r="R61" s="24">
        <v>56.8</v>
      </c>
      <c r="S61" s="24">
        <v>45.3</v>
      </c>
      <c r="T61" s="24">
        <v>0</v>
      </c>
      <c r="U61" s="24">
        <v>0</v>
      </c>
      <c r="V61" s="24">
        <v>0</v>
      </c>
      <c r="W61" s="24">
        <v>0</v>
      </c>
      <c r="X61" s="24">
        <v>45.3</v>
      </c>
      <c r="Y61" s="24">
        <v>1.3</v>
      </c>
      <c r="Z61" s="25" t="s">
        <v>2014</v>
      </c>
      <c r="AA61" s="22">
        <v>4</v>
      </c>
      <c r="AB61" s="22">
        <v>4</v>
      </c>
      <c r="AC61" s="25" t="s">
        <v>2014</v>
      </c>
      <c r="AD61" s="25" t="s">
        <v>2014</v>
      </c>
      <c r="AE61" s="25" t="s">
        <v>2013</v>
      </c>
      <c r="AF61" s="22">
        <v>0</v>
      </c>
      <c r="AG61" s="22">
        <v>0</v>
      </c>
      <c r="AH61" s="22">
        <v>23</v>
      </c>
      <c r="AI61" s="22">
        <v>1333</v>
      </c>
      <c r="AJ61" s="22">
        <v>148849</v>
      </c>
      <c r="AK61" s="22">
        <v>0</v>
      </c>
      <c r="AL61" s="22">
        <v>0</v>
      </c>
      <c r="AM61" s="22">
        <v>0</v>
      </c>
      <c r="AN61" s="22">
        <v>0</v>
      </c>
      <c r="AO61" s="22">
        <v>4</v>
      </c>
      <c r="AP61" s="22">
        <v>3</v>
      </c>
      <c r="AQ61" s="22">
        <v>1</v>
      </c>
      <c r="AR61" s="22">
        <v>0</v>
      </c>
      <c r="AS61" s="25"/>
      <c r="AT61" s="22">
        <v>58</v>
      </c>
      <c r="AU61" s="22">
        <v>58</v>
      </c>
      <c r="AV61" s="22">
        <v>1967000</v>
      </c>
      <c r="AW61" s="22">
        <v>1086235</v>
      </c>
      <c r="AX61" s="22">
        <v>5743522</v>
      </c>
      <c r="AY61" s="22">
        <v>4186235</v>
      </c>
      <c r="AZ61" s="22">
        <v>12982992</v>
      </c>
      <c r="BA61" s="22">
        <v>0</v>
      </c>
      <c r="BB61" s="22">
        <v>11</v>
      </c>
      <c r="BC61" s="22">
        <v>2</v>
      </c>
      <c r="BD61" s="22">
        <v>1</v>
      </c>
      <c r="BE61" s="22">
        <v>12</v>
      </c>
      <c r="BF61" s="22">
        <v>4</v>
      </c>
      <c r="BG61" s="22">
        <v>2</v>
      </c>
      <c r="BH61" s="22">
        <v>380</v>
      </c>
      <c r="BI61" s="22">
        <v>0</v>
      </c>
      <c r="BJ61" s="22">
        <v>0</v>
      </c>
      <c r="BK61" s="22">
        <v>116</v>
      </c>
      <c r="BL61" s="22">
        <v>4</v>
      </c>
      <c r="BM61" s="22">
        <v>0</v>
      </c>
    </row>
    <row r="62" spans="1:65" x14ac:dyDescent="0.25">
      <c r="A62" s="22" t="s">
        <v>123</v>
      </c>
      <c r="B62" s="22" t="s">
        <v>176</v>
      </c>
      <c r="C62" s="22" t="s">
        <v>243</v>
      </c>
      <c r="D62" s="22" t="s">
        <v>244</v>
      </c>
      <c r="E62" s="22">
        <v>38</v>
      </c>
      <c r="F62" s="22">
        <v>346125</v>
      </c>
      <c r="G62" s="22">
        <v>2</v>
      </c>
      <c r="H62" s="24">
        <v>2364</v>
      </c>
      <c r="I62" s="25" t="s">
        <v>2013</v>
      </c>
      <c r="J62" s="24">
        <v>0</v>
      </c>
      <c r="K62" s="22">
        <v>0</v>
      </c>
      <c r="L62" s="25"/>
      <c r="M62" s="24">
        <v>3</v>
      </c>
      <c r="N62" s="24">
        <v>0</v>
      </c>
      <c r="O62" s="24">
        <v>0</v>
      </c>
      <c r="P62" s="24">
        <v>101.1</v>
      </c>
      <c r="Q62" s="24">
        <v>0</v>
      </c>
      <c r="R62" s="24">
        <v>104.1</v>
      </c>
      <c r="S62" s="24">
        <v>0.4</v>
      </c>
      <c r="T62" s="24">
        <v>0</v>
      </c>
      <c r="U62" s="24">
        <v>0</v>
      </c>
      <c r="V62" s="24">
        <v>0</v>
      </c>
      <c r="W62" s="24">
        <v>2.4</v>
      </c>
      <c r="X62" s="24">
        <v>2.8</v>
      </c>
      <c r="Y62" s="24">
        <v>0</v>
      </c>
      <c r="Z62" s="25" t="s">
        <v>2014</v>
      </c>
      <c r="AA62" s="22">
        <v>2</v>
      </c>
      <c r="AB62" s="22">
        <v>2</v>
      </c>
      <c r="AC62" s="25" t="s">
        <v>2013</v>
      </c>
      <c r="AD62" s="25" t="s">
        <v>2014</v>
      </c>
      <c r="AE62" s="25" t="s">
        <v>2014</v>
      </c>
      <c r="AF62" s="22">
        <v>6</v>
      </c>
      <c r="AG62" s="22">
        <v>0</v>
      </c>
      <c r="AH62" s="22">
        <v>47</v>
      </c>
      <c r="AI62" s="22">
        <v>819</v>
      </c>
      <c r="AJ62" s="22">
        <v>100887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0</v>
      </c>
      <c r="AS62" s="25" t="s">
        <v>2075</v>
      </c>
      <c r="AT62" s="22">
        <v>56</v>
      </c>
      <c r="AU62" s="22">
        <v>56</v>
      </c>
      <c r="AV62" s="22">
        <v>3165000</v>
      </c>
      <c r="AW62" s="22">
        <v>0</v>
      </c>
      <c r="AX62" s="22">
        <v>168169000</v>
      </c>
      <c r="AY62" s="22">
        <v>0</v>
      </c>
      <c r="AZ62" s="22">
        <v>171334000</v>
      </c>
      <c r="BA62" s="22">
        <v>0</v>
      </c>
      <c r="BB62" s="22">
        <v>14</v>
      </c>
      <c r="BC62" s="22">
        <v>2</v>
      </c>
      <c r="BD62" s="22">
        <v>0</v>
      </c>
      <c r="BE62" s="22">
        <v>0</v>
      </c>
      <c r="BF62" s="22">
        <v>0</v>
      </c>
      <c r="BG62" s="22">
        <v>2</v>
      </c>
      <c r="BH62" s="22">
        <v>60</v>
      </c>
      <c r="BI62" s="22">
        <v>0</v>
      </c>
      <c r="BJ62" s="22">
        <v>0</v>
      </c>
      <c r="BK62" s="22">
        <v>0</v>
      </c>
      <c r="BL62" s="22">
        <v>0</v>
      </c>
      <c r="BM62" s="22">
        <v>0</v>
      </c>
    </row>
    <row r="63" spans="1:65" x14ac:dyDescent="0.25">
      <c r="A63" s="22" t="s">
        <v>123</v>
      </c>
      <c r="B63" s="22" t="s">
        <v>176</v>
      </c>
      <c r="C63" s="22" t="s">
        <v>245</v>
      </c>
      <c r="D63" s="22" t="s">
        <v>246</v>
      </c>
      <c r="E63" s="22">
        <v>270</v>
      </c>
      <c r="F63" s="22">
        <v>255952.31</v>
      </c>
      <c r="G63" s="22">
        <v>7</v>
      </c>
      <c r="H63" s="24">
        <v>2165.4</v>
      </c>
      <c r="I63" s="25" t="s">
        <v>2014</v>
      </c>
      <c r="J63" s="24">
        <v>0.4</v>
      </c>
      <c r="K63" s="22">
        <v>1109985.77</v>
      </c>
      <c r="L63" s="25" t="s">
        <v>2076</v>
      </c>
      <c r="M63" s="24">
        <v>94.6</v>
      </c>
      <c r="N63" s="24">
        <v>0</v>
      </c>
      <c r="O63" s="24">
        <v>0</v>
      </c>
      <c r="P63" s="24">
        <v>91.5</v>
      </c>
      <c r="Q63" s="24">
        <v>0</v>
      </c>
      <c r="R63" s="24">
        <v>186.1</v>
      </c>
      <c r="S63" s="24">
        <v>93.3</v>
      </c>
      <c r="T63" s="24">
        <v>0</v>
      </c>
      <c r="U63" s="24">
        <v>0</v>
      </c>
      <c r="V63" s="24">
        <v>15</v>
      </c>
      <c r="W63" s="24">
        <v>0</v>
      </c>
      <c r="X63" s="24">
        <v>108.3</v>
      </c>
      <c r="Y63" s="24">
        <v>23.6</v>
      </c>
      <c r="Z63" s="25" t="s">
        <v>2014</v>
      </c>
      <c r="AA63" s="22">
        <v>14</v>
      </c>
      <c r="AB63" s="22">
        <v>14</v>
      </c>
      <c r="AC63" s="25" t="s">
        <v>2014</v>
      </c>
      <c r="AD63" s="25" t="s">
        <v>2014</v>
      </c>
      <c r="AE63" s="25" t="s">
        <v>2013</v>
      </c>
      <c r="AF63" s="22">
        <v>0</v>
      </c>
      <c r="AG63" s="22">
        <v>0</v>
      </c>
      <c r="AH63" s="22">
        <v>122</v>
      </c>
      <c r="AI63" s="22">
        <v>14662</v>
      </c>
      <c r="AJ63" s="22">
        <v>1187896</v>
      </c>
      <c r="AK63" s="22">
        <v>1</v>
      </c>
      <c r="AL63" s="22">
        <v>1</v>
      </c>
      <c r="AM63" s="22">
        <v>0</v>
      </c>
      <c r="AN63" s="22">
        <v>0</v>
      </c>
      <c r="AO63" s="22">
        <v>4</v>
      </c>
      <c r="AP63" s="22">
        <v>4</v>
      </c>
      <c r="AQ63" s="22">
        <v>0</v>
      </c>
      <c r="AR63" s="22">
        <v>0</v>
      </c>
      <c r="AS63" s="25" t="s">
        <v>2058</v>
      </c>
      <c r="AT63" s="22">
        <v>646</v>
      </c>
      <c r="AU63" s="22">
        <v>435</v>
      </c>
      <c r="AV63" s="22">
        <v>98237626</v>
      </c>
      <c r="AW63" s="22">
        <v>32440534</v>
      </c>
      <c r="AX63" s="22">
        <v>0</v>
      </c>
      <c r="AY63" s="22">
        <v>0</v>
      </c>
      <c r="AZ63" s="22">
        <v>130678160</v>
      </c>
      <c r="BA63" s="22">
        <v>433</v>
      </c>
      <c r="BB63" s="22">
        <v>20</v>
      </c>
      <c r="BC63" s="22">
        <v>50</v>
      </c>
      <c r="BD63" s="22">
        <v>0</v>
      </c>
      <c r="BE63" s="22">
        <v>0</v>
      </c>
      <c r="BF63" s="22">
        <v>0</v>
      </c>
      <c r="BG63" s="22">
        <v>26</v>
      </c>
      <c r="BH63" s="22">
        <v>86.3</v>
      </c>
      <c r="BI63" s="22">
        <v>7</v>
      </c>
      <c r="BJ63" s="22">
        <v>603</v>
      </c>
      <c r="BK63" s="22">
        <v>0</v>
      </c>
      <c r="BL63" s="22">
        <v>3</v>
      </c>
      <c r="BM63" s="22">
        <v>2</v>
      </c>
    </row>
    <row r="64" spans="1:65" x14ac:dyDescent="0.25">
      <c r="A64" s="22" t="s">
        <v>123</v>
      </c>
      <c r="B64" s="22" t="s">
        <v>176</v>
      </c>
      <c r="C64" s="22" t="s">
        <v>247</v>
      </c>
      <c r="D64" s="22" t="s">
        <v>248</v>
      </c>
      <c r="E64" s="22">
        <v>12</v>
      </c>
      <c r="F64" s="22">
        <v>91534.29</v>
      </c>
      <c r="G64" s="22">
        <v>1</v>
      </c>
      <c r="H64" s="24">
        <v>561</v>
      </c>
      <c r="I64" s="25" t="s">
        <v>2014</v>
      </c>
      <c r="J64" s="24">
        <v>0.4</v>
      </c>
      <c r="K64" s="22">
        <v>53346</v>
      </c>
      <c r="L64" s="25" t="s">
        <v>2037</v>
      </c>
      <c r="M64" s="24">
        <v>2.2999999999999998</v>
      </c>
      <c r="N64" s="24">
        <v>0</v>
      </c>
      <c r="O64" s="24">
        <v>212</v>
      </c>
      <c r="P64" s="24">
        <v>0</v>
      </c>
      <c r="Q64" s="24">
        <v>0</v>
      </c>
      <c r="R64" s="24">
        <v>214.3</v>
      </c>
      <c r="S64" s="24">
        <v>3.7</v>
      </c>
      <c r="T64" s="24">
        <v>0</v>
      </c>
      <c r="U64" s="24">
        <v>0</v>
      </c>
      <c r="V64" s="24">
        <v>0</v>
      </c>
      <c r="W64" s="24">
        <v>0</v>
      </c>
      <c r="X64" s="24">
        <v>3.7</v>
      </c>
      <c r="Y64" s="24">
        <v>0</v>
      </c>
      <c r="Z64" s="25" t="s">
        <v>2014</v>
      </c>
      <c r="AA64" s="22">
        <v>2</v>
      </c>
      <c r="AB64" s="22">
        <v>2</v>
      </c>
      <c r="AC64" s="25" t="s">
        <v>2014</v>
      </c>
      <c r="AD64" s="25" t="s">
        <v>2014</v>
      </c>
      <c r="AE64" s="25" t="s">
        <v>2014</v>
      </c>
      <c r="AF64" s="22">
        <v>16</v>
      </c>
      <c r="AG64" s="22">
        <v>0</v>
      </c>
      <c r="AH64" s="22">
        <v>12</v>
      </c>
      <c r="AI64" s="22">
        <v>658</v>
      </c>
      <c r="AJ64" s="22">
        <v>49183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5" t="s">
        <v>2077</v>
      </c>
      <c r="AT64" s="22">
        <v>42</v>
      </c>
      <c r="AU64" s="22">
        <v>42</v>
      </c>
      <c r="AV64" s="22">
        <v>6371200</v>
      </c>
      <c r="AW64" s="22">
        <v>18013800</v>
      </c>
      <c r="AX64" s="22">
        <v>0</v>
      </c>
      <c r="AY64" s="22">
        <v>0</v>
      </c>
      <c r="AZ64" s="22">
        <v>24385000</v>
      </c>
      <c r="BA64" s="22">
        <v>0</v>
      </c>
      <c r="BB64" s="22">
        <v>10</v>
      </c>
      <c r="BC64" s="22">
        <v>3</v>
      </c>
      <c r="BD64" s="22">
        <v>0</v>
      </c>
      <c r="BE64" s="22">
        <v>0</v>
      </c>
      <c r="BF64" s="22">
        <v>0</v>
      </c>
      <c r="BG64" s="22">
        <v>3</v>
      </c>
      <c r="BH64" s="22">
        <v>60</v>
      </c>
      <c r="BI64" s="22">
        <v>0</v>
      </c>
      <c r="BJ64" s="22">
        <v>0</v>
      </c>
      <c r="BK64" s="22">
        <v>0</v>
      </c>
      <c r="BL64" s="22">
        <v>0</v>
      </c>
      <c r="BM64" s="22">
        <v>0</v>
      </c>
    </row>
    <row r="65" spans="1:65" x14ac:dyDescent="0.25">
      <c r="A65" s="22" t="s">
        <v>123</v>
      </c>
      <c r="B65" s="22" t="s">
        <v>176</v>
      </c>
      <c r="C65" s="22" t="s">
        <v>249</v>
      </c>
      <c r="D65" s="22" t="s">
        <v>250</v>
      </c>
      <c r="E65" s="22">
        <v>33</v>
      </c>
      <c r="F65" s="22">
        <v>349870.91</v>
      </c>
      <c r="G65" s="22">
        <v>5</v>
      </c>
      <c r="H65" s="24">
        <v>1205.7</v>
      </c>
      <c r="I65" s="25" t="s">
        <v>2013</v>
      </c>
      <c r="J65" s="24">
        <v>0</v>
      </c>
      <c r="K65" s="22">
        <v>0</v>
      </c>
      <c r="L65" s="25"/>
      <c r="M65" s="24">
        <v>12.8</v>
      </c>
      <c r="N65" s="24">
        <v>0</v>
      </c>
      <c r="O65" s="24">
        <v>192</v>
      </c>
      <c r="P65" s="24">
        <v>24.1</v>
      </c>
      <c r="Q65" s="24">
        <v>0.2</v>
      </c>
      <c r="R65" s="24">
        <v>229.1</v>
      </c>
      <c r="S65" s="24">
        <v>4.0999999999999996</v>
      </c>
      <c r="T65" s="24">
        <v>0</v>
      </c>
      <c r="U65" s="24">
        <v>0</v>
      </c>
      <c r="V65" s="24">
        <v>0</v>
      </c>
      <c r="W65" s="24">
        <v>0.2</v>
      </c>
      <c r="X65" s="24">
        <v>4.3</v>
      </c>
      <c r="Y65" s="24">
        <v>0.8</v>
      </c>
      <c r="Z65" s="25" t="s">
        <v>2014</v>
      </c>
      <c r="AA65" s="22">
        <v>49</v>
      </c>
      <c r="AB65" s="22">
        <v>10</v>
      </c>
      <c r="AC65" s="25" t="s">
        <v>2014</v>
      </c>
      <c r="AD65" s="25" t="s">
        <v>2014</v>
      </c>
      <c r="AE65" s="25" t="s">
        <v>2014</v>
      </c>
      <c r="AF65" s="22">
        <v>36</v>
      </c>
      <c r="AG65" s="22">
        <v>0</v>
      </c>
      <c r="AH65" s="22">
        <v>97</v>
      </c>
      <c r="AI65" s="22">
        <v>1990</v>
      </c>
      <c r="AJ65" s="22">
        <v>107502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5" t="s">
        <v>2078</v>
      </c>
      <c r="AT65" s="22">
        <v>54</v>
      </c>
      <c r="AU65" s="22">
        <v>49</v>
      </c>
      <c r="AV65" s="22">
        <v>9657241</v>
      </c>
      <c r="AW65" s="22">
        <v>2258000</v>
      </c>
      <c r="AX65" s="22">
        <v>116000</v>
      </c>
      <c r="AY65" s="22">
        <v>60000</v>
      </c>
      <c r="AZ65" s="22">
        <v>12091241</v>
      </c>
      <c r="BA65" s="22">
        <v>70</v>
      </c>
      <c r="BB65" s="22">
        <v>7</v>
      </c>
      <c r="BC65" s="22">
        <v>10</v>
      </c>
      <c r="BD65" s="22">
        <v>0</v>
      </c>
      <c r="BE65" s="22">
        <v>0</v>
      </c>
      <c r="BF65" s="22">
        <v>0</v>
      </c>
      <c r="BG65" s="22">
        <v>11</v>
      </c>
      <c r="BH65" s="22">
        <v>60.2</v>
      </c>
      <c r="BI65" s="22">
        <v>14</v>
      </c>
      <c r="BJ65" s="22">
        <v>70</v>
      </c>
      <c r="BK65" s="22">
        <v>0</v>
      </c>
      <c r="BL65" s="22">
        <v>0</v>
      </c>
      <c r="BM65" s="22">
        <v>0</v>
      </c>
    </row>
    <row r="66" spans="1:65" x14ac:dyDescent="0.25">
      <c r="A66" s="22" t="s">
        <v>123</v>
      </c>
      <c r="B66" s="22" t="s">
        <v>176</v>
      </c>
      <c r="C66" s="22" t="s">
        <v>251</v>
      </c>
      <c r="D66" s="22" t="s">
        <v>252</v>
      </c>
      <c r="E66" s="22">
        <v>35</v>
      </c>
      <c r="F66" s="22">
        <v>288666.65999999997</v>
      </c>
      <c r="G66" s="22">
        <v>4</v>
      </c>
      <c r="H66" s="24">
        <v>1939</v>
      </c>
      <c r="I66" s="25" t="s">
        <v>2014</v>
      </c>
      <c r="J66" s="24">
        <v>0.4</v>
      </c>
      <c r="K66" s="22">
        <v>83318.600000000006</v>
      </c>
      <c r="L66" s="25" t="s">
        <v>2041</v>
      </c>
      <c r="M66" s="24">
        <v>0</v>
      </c>
      <c r="N66" s="24">
        <v>0</v>
      </c>
      <c r="O66" s="24">
        <v>4.8</v>
      </c>
      <c r="P66" s="24">
        <v>9.6</v>
      </c>
      <c r="Q66" s="24">
        <v>0</v>
      </c>
      <c r="R66" s="24">
        <v>14.4</v>
      </c>
      <c r="S66" s="24">
        <v>2</v>
      </c>
      <c r="T66" s="24">
        <v>0</v>
      </c>
      <c r="U66" s="24">
        <v>0</v>
      </c>
      <c r="V66" s="24">
        <v>0</v>
      </c>
      <c r="W66" s="24">
        <v>0</v>
      </c>
      <c r="X66" s="24">
        <v>2</v>
      </c>
      <c r="Y66" s="24">
        <v>0</v>
      </c>
      <c r="Z66" s="25" t="s">
        <v>2014</v>
      </c>
      <c r="AA66" s="22">
        <v>16</v>
      </c>
      <c r="AB66" s="22">
        <v>16</v>
      </c>
      <c r="AC66" s="25" t="s">
        <v>2014</v>
      </c>
      <c r="AD66" s="25" t="s">
        <v>2014</v>
      </c>
      <c r="AE66" s="25" t="s">
        <v>2013</v>
      </c>
      <c r="AF66" s="22">
        <v>0</v>
      </c>
      <c r="AG66" s="22">
        <v>0</v>
      </c>
      <c r="AH66" s="22">
        <v>100</v>
      </c>
      <c r="AI66" s="22">
        <v>10929</v>
      </c>
      <c r="AJ66" s="22">
        <v>310590.43</v>
      </c>
      <c r="AK66" s="22">
        <v>0</v>
      </c>
      <c r="AL66" s="22">
        <v>0</v>
      </c>
      <c r="AM66" s="22">
        <v>0</v>
      </c>
      <c r="AN66" s="22">
        <v>0</v>
      </c>
      <c r="AO66" s="22">
        <v>1</v>
      </c>
      <c r="AP66" s="22">
        <v>0</v>
      </c>
      <c r="AQ66" s="22">
        <v>1</v>
      </c>
      <c r="AR66" s="22">
        <v>0</v>
      </c>
      <c r="AS66" s="25"/>
      <c r="AT66" s="22">
        <v>209</v>
      </c>
      <c r="AU66" s="22">
        <v>208</v>
      </c>
      <c r="AV66" s="22">
        <v>0</v>
      </c>
      <c r="AW66" s="22">
        <v>0</v>
      </c>
      <c r="AX66" s="22">
        <v>0</v>
      </c>
      <c r="AY66" s="22">
        <v>0</v>
      </c>
      <c r="AZ66" s="22">
        <v>0</v>
      </c>
      <c r="BA66" s="22">
        <v>187</v>
      </c>
      <c r="BB66" s="22">
        <v>3</v>
      </c>
      <c r="BC66" s="22">
        <v>53</v>
      </c>
      <c r="BD66" s="22">
        <v>1</v>
      </c>
      <c r="BE66" s="22">
        <v>21</v>
      </c>
      <c r="BF66" s="22">
        <v>4</v>
      </c>
      <c r="BG66" s="22">
        <v>52</v>
      </c>
      <c r="BH66" s="22">
        <v>45</v>
      </c>
      <c r="BI66" s="22">
        <v>10</v>
      </c>
      <c r="BJ66" s="22">
        <v>187</v>
      </c>
      <c r="BK66" s="22">
        <v>0</v>
      </c>
      <c r="BL66" s="22">
        <v>19</v>
      </c>
      <c r="BM66" s="22">
        <v>2</v>
      </c>
    </row>
    <row r="67" spans="1:65" x14ac:dyDescent="0.25">
      <c r="A67" s="22" t="s">
        <v>123</v>
      </c>
      <c r="B67" s="22" t="s">
        <v>176</v>
      </c>
      <c r="C67" s="22" t="s">
        <v>253</v>
      </c>
      <c r="D67" s="22" t="s">
        <v>254</v>
      </c>
      <c r="E67" s="22">
        <v>41</v>
      </c>
      <c r="F67" s="22">
        <v>374146.47</v>
      </c>
      <c r="G67" s="22">
        <v>4</v>
      </c>
      <c r="H67" s="24">
        <v>2297</v>
      </c>
      <c r="I67" s="25" t="s">
        <v>2013</v>
      </c>
      <c r="J67" s="24">
        <v>0</v>
      </c>
      <c r="K67" s="22">
        <v>0</v>
      </c>
      <c r="L67" s="25"/>
      <c r="M67" s="24">
        <v>4.4000000000000004</v>
      </c>
      <c r="N67" s="24">
        <v>0</v>
      </c>
      <c r="O67" s="24">
        <v>0</v>
      </c>
      <c r="P67" s="24">
        <v>0</v>
      </c>
      <c r="Q67" s="24">
        <v>0</v>
      </c>
      <c r="R67" s="24">
        <v>4.4000000000000004</v>
      </c>
      <c r="S67" s="24">
        <v>4.8</v>
      </c>
      <c r="T67" s="24">
        <v>0</v>
      </c>
      <c r="U67" s="24">
        <v>0</v>
      </c>
      <c r="V67" s="24">
        <v>0</v>
      </c>
      <c r="W67" s="24">
        <v>0</v>
      </c>
      <c r="X67" s="24">
        <v>4.8</v>
      </c>
      <c r="Y67" s="24">
        <v>0</v>
      </c>
      <c r="Z67" s="25" t="s">
        <v>2014</v>
      </c>
      <c r="AA67" s="22">
        <v>4</v>
      </c>
      <c r="AB67" s="22">
        <v>4</v>
      </c>
      <c r="AC67" s="25" t="s">
        <v>2013</v>
      </c>
      <c r="AD67" s="25" t="s">
        <v>2014</v>
      </c>
      <c r="AE67" s="25" t="s">
        <v>2013</v>
      </c>
      <c r="AF67" s="22">
        <v>0</v>
      </c>
      <c r="AG67" s="22">
        <v>0</v>
      </c>
      <c r="AH67" s="22">
        <v>23</v>
      </c>
      <c r="AI67" s="22">
        <v>1058</v>
      </c>
      <c r="AJ67" s="22">
        <v>204120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5" t="s">
        <v>2079</v>
      </c>
      <c r="AT67" s="22">
        <v>36</v>
      </c>
      <c r="AU67" s="22">
        <v>36</v>
      </c>
      <c r="AV67" s="22">
        <v>2442282</v>
      </c>
      <c r="AW67" s="22">
        <v>59500000</v>
      </c>
      <c r="AX67" s="22">
        <v>1500000</v>
      </c>
      <c r="AY67" s="22">
        <v>0</v>
      </c>
      <c r="AZ67" s="22">
        <v>63442282</v>
      </c>
      <c r="BA67" s="22">
        <v>34</v>
      </c>
      <c r="BB67" s="22">
        <v>3</v>
      </c>
      <c r="BC67" s="22">
        <v>3</v>
      </c>
      <c r="BD67" s="22">
        <v>0</v>
      </c>
      <c r="BE67" s="22">
        <v>0</v>
      </c>
      <c r="BF67" s="22">
        <v>0</v>
      </c>
      <c r="BG67" s="22">
        <v>3</v>
      </c>
      <c r="BH67" s="22">
        <v>54</v>
      </c>
      <c r="BI67" s="22">
        <v>0</v>
      </c>
      <c r="BJ67" s="22">
        <v>34</v>
      </c>
      <c r="BK67" s="22">
        <v>0</v>
      </c>
      <c r="BL67" s="22">
        <v>0</v>
      </c>
      <c r="BM67" s="22">
        <v>0</v>
      </c>
    </row>
    <row r="68" spans="1:65" x14ac:dyDescent="0.25">
      <c r="A68" s="22" t="s">
        <v>123</v>
      </c>
      <c r="B68" s="22" t="s">
        <v>176</v>
      </c>
      <c r="C68" s="22" t="s">
        <v>255</v>
      </c>
      <c r="D68" s="22" t="s">
        <v>256</v>
      </c>
      <c r="E68" s="22">
        <v>10</v>
      </c>
      <c r="F68" s="22">
        <v>261680.27</v>
      </c>
      <c r="G68" s="22">
        <v>0</v>
      </c>
      <c r="H68" s="24">
        <v>202</v>
      </c>
      <c r="I68" s="25" t="s">
        <v>2013</v>
      </c>
      <c r="J68" s="24">
        <v>0</v>
      </c>
      <c r="K68" s="22">
        <v>0</v>
      </c>
      <c r="L68" s="25"/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5" t="s">
        <v>2014</v>
      </c>
      <c r="AA68" s="22">
        <v>49</v>
      </c>
      <c r="AB68" s="22">
        <v>41</v>
      </c>
      <c r="AC68" s="25" t="s">
        <v>2014</v>
      </c>
      <c r="AD68" s="25" t="s">
        <v>2014</v>
      </c>
      <c r="AE68" s="25" t="s">
        <v>2014</v>
      </c>
      <c r="AF68" s="22">
        <v>36</v>
      </c>
      <c r="AG68" s="22">
        <v>0</v>
      </c>
      <c r="AH68" s="22">
        <v>22</v>
      </c>
      <c r="AI68" s="22">
        <v>50</v>
      </c>
      <c r="AJ68" s="22">
        <v>14000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  <c r="AR68" s="22">
        <v>0</v>
      </c>
      <c r="AS68" s="25" t="s">
        <v>2080</v>
      </c>
      <c r="AT68" s="22">
        <v>2</v>
      </c>
      <c r="AU68" s="22">
        <v>2</v>
      </c>
      <c r="AV68" s="22">
        <v>530000</v>
      </c>
      <c r="AW68" s="22">
        <v>0</v>
      </c>
      <c r="AX68" s="22">
        <v>0</v>
      </c>
      <c r="AY68" s="22">
        <v>0</v>
      </c>
      <c r="AZ68" s="22">
        <v>530000</v>
      </c>
      <c r="BA68" s="22">
        <v>2</v>
      </c>
      <c r="BB68" s="22">
        <v>14</v>
      </c>
      <c r="BC68" s="22">
        <v>0</v>
      </c>
      <c r="BD68" s="22">
        <v>0</v>
      </c>
      <c r="BE68" s="22">
        <v>0</v>
      </c>
      <c r="BF68" s="22">
        <v>0</v>
      </c>
      <c r="BG68" s="22">
        <v>0</v>
      </c>
      <c r="BH68" s="22">
        <v>0</v>
      </c>
      <c r="BI68" s="22">
        <v>13</v>
      </c>
      <c r="BJ68" s="22">
        <v>2</v>
      </c>
      <c r="BK68" s="22">
        <v>0</v>
      </c>
      <c r="BL68" s="22">
        <v>0</v>
      </c>
      <c r="BM68" s="22">
        <v>0</v>
      </c>
    </row>
    <row r="69" spans="1:65" x14ac:dyDescent="0.25">
      <c r="A69" s="22" t="s">
        <v>123</v>
      </c>
      <c r="B69" s="22" t="s">
        <v>176</v>
      </c>
      <c r="C69" s="22" t="s">
        <v>257</v>
      </c>
      <c r="D69" s="22" t="s">
        <v>258</v>
      </c>
      <c r="E69" s="22">
        <v>105</v>
      </c>
      <c r="F69" s="22">
        <v>405520.13</v>
      </c>
      <c r="G69" s="22">
        <v>9</v>
      </c>
      <c r="H69" s="24">
        <v>3105.6</v>
      </c>
      <c r="I69" s="25" t="s">
        <v>2014</v>
      </c>
      <c r="J69" s="24">
        <v>0.4</v>
      </c>
      <c r="K69" s="22">
        <v>177069</v>
      </c>
      <c r="L69" s="25" t="s">
        <v>2041</v>
      </c>
      <c r="M69" s="24">
        <v>66.8</v>
      </c>
      <c r="N69" s="24">
        <v>0</v>
      </c>
      <c r="O69" s="24">
        <v>0</v>
      </c>
      <c r="P69" s="24">
        <v>30</v>
      </c>
      <c r="Q69" s="24">
        <v>4.5</v>
      </c>
      <c r="R69" s="24">
        <v>101.3</v>
      </c>
      <c r="S69" s="24">
        <v>50.1</v>
      </c>
      <c r="T69" s="24">
        <v>0</v>
      </c>
      <c r="U69" s="24">
        <v>0</v>
      </c>
      <c r="V69" s="24">
        <v>137.5</v>
      </c>
      <c r="W69" s="24">
        <v>3.9</v>
      </c>
      <c r="X69" s="24">
        <v>191.5</v>
      </c>
      <c r="Y69" s="24">
        <v>28.7</v>
      </c>
      <c r="Z69" s="25" t="s">
        <v>2014</v>
      </c>
      <c r="AA69" s="22">
        <v>5</v>
      </c>
      <c r="AB69" s="22">
        <v>5</v>
      </c>
      <c r="AC69" s="25" t="s">
        <v>2014</v>
      </c>
      <c r="AD69" s="25" t="s">
        <v>2014</v>
      </c>
      <c r="AE69" s="25" t="s">
        <v>2014</v>
      </c>
      <c r="AF69" s="22">
        <v>2</v>
      </c>
      <c r="AG69" s="22">
        <v>0</v>
      </c>
      <c r="AH69" s="22">
        <v>98</v>
      </c>
      <c r="AI69" s="22">
        <v>9637</v>
      </c>
      <c r="AJ69" s="22">
        <v>1151466</v>
      </c>
      <c r="AK69" s="22">
        <v>0</v>
      </c>
      <c r="AL69" s="22">
        <v>0</v>
      </c>
      <c r="AM69" s="22">
        <v>0</v>
      </c>
      <c r="AN69" s="22">
        <v>0</v>
      </c>
      <c r="AO69" s="22">
        <v>5</v>
      </c>
      <c r="AP69" s="22">
        <v>5</v>
      </c>
      <c r="AQ69" s="22">
        <v>0</v>
      </c>
      <c r="AR69" s="22">
        <v>0</v>
      </c>
      <c r="AS69" s="25" t="s">
        <v>2081</v>
      </c>
      <c r="AT69" s="22">
        <v>392</v>
      </c>
      <c r="AU69" s="22">
        <v>338</v>
      </c>
      <c r="AV69" s="22">
        <v>164621</v>
      </c>
      <c r="AW69" s="22">
        <v>570115</v>
      </c>
      <c r="AX69" s="22">
        <v>3328000</v>
      </c>
      <c r="AY69" s="22">
        <v>355000</v>
      </c>
      <c r="AZ69" s="22">
        <v>4417736</v>
      </c>
      <c r="BA69" s="22">
        <v>315</v>
      </c>
      <c r="BB69" s="22">
        <v>15</v>
      </c>
      <c r="BC69" s="22">
        <v>59</v>
      </c>
      <c r="BD69" s="22">
        <v>1</v>
      </c>
      <c r="BE69" s="22">
        <v>79</v>
      </c>
      <c r="BF69" s="22">
        <v>5</v>
      </c>
      <c r="BG69" s="22">
        <v>20</v>
      </c>
      <c r="BH69" s="22">
        <v>150</v>
      </c>
      <c r="BI69" s="22">
        <v>7</v>
      </c>
      <c r="BJ69" s="22">
        <v>322</v>
      </c>
      <c r="BK69" s="22">
        <v>0</v>
      </c>
      <c r="BL69" s="22">
        <v>4</v>
      </c>
      <c r="BM69" s="22">
        <v>1</v>
      </c>
    </row>
    <row r="70" spans="1:65" x14ac:dyDescent="0.25">
      <c r="A70" s="22" t="s">
        <v>123</v>
      </c>
      <c r="B70" s="22" t="s">
        <v>176</v>
      </c>
      <c r="C70" s="22" t="s">
        <v>259</v>
      </c>
      <c r="D70" s="22" t="s">
        <v>260</v>
      </c>
      <c r="E70" s="22">
        <v>344</v>
      </c>
      <c r="F70" s="22">
        <v>391328.16</v>
      </c>
      <c r="G70" s="22">
        <v>14</v>
      </c>
      <c r="H70" s="24">
        <v>2571</v>
      </c>
      <c r="I70" s="25" t="s">
        <v>2014</v>
      </c>
      <c r="J70" s="24">
        <v>0.4</v>
      </c>
      <c r="K70" s="22">
        <v>1022867.81</v>
      </c>
      <c r="L70" s="25" t="s">
        <v>2037</v>
      </c>
      <c r="M70" s="24">
        <v>187</v>
      </c>
      <c r="N70" s="24">
        <v>50</v>
      </c>
      <c r="O70" s="24">
        <v>13</v>
      </c>
      <c r="P70" s="24">
        <v>216</v>
      </c>
      <c r="Q70" s="24">
        <v>0</v>
      </c>
      <c r="R70" s="24">
        <v>466</v>
      </c>
      <c r="S70" s="24">
        <v>244</v>
      </c>
      <c r="T70" s="24">
        <v>23</v>
      </c>
      <c r="U70" s="24">
        <v>3</v>
      </c>
      <c r="V70" s="24">
        <v>19</v>
      </c>
      <c r="W70" s="24">
        <v>0</v>
      </c>
      <c r="X70" s="24">
        <v>289</v>
      </c>
      <c r="Y70" s="24">
        <v>121</v>
      </c>
      <c r="Z70" s="25" t="s">
        <v>2014</v>
      </c>
      <c r="AA70" s="22">
        <v>7</v>
      </c>
      <c r="AB70" s="22">
        <v>7</v>
      </c>
      <c r="AC70" s="25" t="s">
        <v>2013</v>
      </c>
      <c r="AD70" s="25" t="s">
        <v>2014</v>
      </c>
      <c r="AE70" s="25" t="s">
        <v>2013</v>
      </c>
      <c r="AF70" s="22">
        <v>0</v>
      </c>
      <c r="AG70" s="22">
        <v>0</v>
      </c>
      <c r="AH70" s="22">
        <v>109</v>
      </c>
      <c r="AI70" s="22">
        <v>15059</v>
      </c>
      <c r="AJ70" s="22">
        <v>982000</v>
      </c>
      <c r="AK70" s="22">
        <v>14</v>
      </c>
      <c r="AL70" s="22">
        <v>10</v>
      </c>
      <c r="AM70" s="22">
        <v>4</v>
      </c>
      <c r="AN70" s="22">
        <v>1</v>
      </c>
      <c r="AO70" s="22">
        <v>68</v>
      </c>
      <c r="AP70" s="22">
        <v>65</v>
      </c>
      <c r="AQ70" s="22">
        <v>3</v>
      </c>
      <c r="AR70" s="22">
        <v>1</v>
      </c>
      <c r="AS70" s="25" t="s">
        <v>2082</v>
      </c>
      <c r="AT70" s="22">
        <v>467</v>
      </c>
      <c r="AU70" s="22">
        <v>379</v>
      </c>
      <c r="AV70" s="22">
        <v>279205772</v>
      </c>
      <c r="AW70" s="22">
        <v>15750793</v>
      </c>
      <c r="AX70" s="22">
        <v>530525277</v>
      </c>
      <c r="AY70" s="22">
        <v>1085454</v>
      </c>
      <c r="AZ70" s="22">
        <v>826567296</v>
      </c>
      <c r="BA70" s="22">
        <v>1258</v>
      </c>
      <c r="BB70" s="22">
        <v>59</v>
      </c>
      <c r="BC70" s="22">
        <v>69</v>
      </c>
      <c r="BD70" s="22">
        <v>0</v>
      </c>
      <c r="BE70" s="22">
        <v>0</v>
      </c>
      <c r="BF70" s="22">
        <v>0</v>
      </c>
      <c r="BG70" s="22">
        <v>24</v>
      </c>
      <c r="BH70" s="22">
        <v>182</v>
      </c>
      <c r="BI70" s="22">
        <v>15</v>
      </c>
      <c r="BJ70" s="22">
        <v>1258</v>
      </c>
      <c r="BK70" s="22">
        <v>0</v>
      </c>
      <c r="BL70" s="22">
        <v>40</v>
      </c>
      <c r="BM70" s="22">
        <v>2</v>
      </c>
    </row>
    <row r="71" spans="1:65" x14ac:dyDescent="0.25">
      <c r="A71" s="22" t="s">
        <v>123</v>
      </c>
      <c r="B71" s="22" t="s">
        <v>176</v>
      </c>
      <c r="C71" s="22" t="s">
        <v>261</v>
      </c>
      <c r="D71" s="22" t="s">
        <v>262</v>
      </c>
      <c r="E71" s="22">
        <v>64</v>
      </c>
      <c r="F71" s="22">
        <v>587658.75</v>
      </c>
      <c r="G71" s="22">
        <v>1</v>
      </c>
      <c r="H71" s="24">
        <v>1916</v>
      </c>
      <c r="I71" s="25" t="s">
        <v>2013</v>
      </c>
      <c r="J71" s="24">
        <v>0</v>
      </c>
      <c r="K71" s="22">
        <v>0</v>
      </c>
      <c r="L71" s="25"/>
      <c r="M71" s="24">
        <v>192</v>
      </c>
      <c r="N71" s="24">
        <v>0</v>
      </c>
      <c r="O71" s="24">
        <v>0</v>
      </c>
      <c r="P71" s="24">
        <v>0</v>
      </c>
      <c r="Q71" s="24">
        <v>0</v>
      </c>
      <c r="R71" s="24">
        <v>192</v>
      </c>
      <c r="S71" s="24">
        <v>3.7</v>
      </c>
      <c r="T71" s="24">
        <v>0</v>
      </c>
      <c r="U71" s="24">
        <v>0</v>
      </c>
      <c r="V71" s="24">
        <v>0</v>
      </c>
      <c r="W71" s="24">
        <v>0</v>
      </c>
      <c r="X71" s="24">
        <v>3.7</v>
      </c>
      <c r="Y71" s="24">
        <v>0</v>
      </c>
      <c r="Z71" s="25" t="s">
        <v>2014</v>
      </c>
      <c r="AA71" s="22">
        <v>3</v>
      </c>
      <c r="AB71" s="22">
        <v>3</v>
      </c>
      <c r="AC71" s="25" t="s">
        <v>2014</v>
      </c>
      <c r="AD71" s="25" t="s">
        <v>2014</v>
      </c>
      <c r="AE71" s="25" t="s">
        <v>2013</v>
      </c>
      <c r="AF71" s="22">
        <v>0</v>
      </c>
      <c r="AG71" s="22">
        <v>0</v>
      </c>
      <c r="AH71" s="22">
        <v>21</v>
      </c>
      <c r="AI71" s="22">
        <v>1182</v>
      </c>
      <c r="AJ71" s="22">
        <v>331000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  <c r="AR71" s="22">
        <v>0</v>
      </c>
      <c r="AS71" s="25" t="s">
        <v>2083</v>
      </c>
      <c r="AT71" s="22">
        <v>45</v>
      </c>
      <c r="AU71" s="22">
        <v>44</v>
      </c>
      <c r="AV71" s="22">
        <v>4797500</v>
      </c>
      <c r="AW71" s="22">
        <v>1000050</v>
      </c>
      <c r="AX71" s="22">
        <v>50000</v>
      </c>
      <c r="AY71" s="22">
        <v>0</v>
      </c>
      <c r="AZ71" s="22">
        <v>5847550</v>
      </c>
      <c r="BA71" s="22">
        <v>0</v>
      </c>
      <c r="BB71" s="22">
        <v>16</v>
      </c>
      <c r="BC71" s="22">
        <v>0</v>
      </c>
      <c r="BD71" s="22">
        <v>0</v>
      </c>
      <c r="BE71" s="22">
        <v>0</v>
      </c>
      <c r="BF71" s="22">
        <v>0</v>
      </c>
      <c r="BG71" s="22">
        <v>0</v>
      </c>
      <c r="BH71" s="22">
        <v>0</v>
      </c>
      <c r="BI71" s="22">
        <v>0</v>
      </c>
      <c r="BJ71" s="22">
        <v>0</v>
      </c>
      <c r="BK71" s="22">
        <v>0</v>
      </c>
      <c r="BL71" s="22">
        <v>0</v>
      </c>
      <c r="BM71" s="22">
        <v>0</v>
      </c>
    </row>
    <row r="72" spans="1:65" x14ac:dyDescent="0.25">
      <c r="A72" s="22" t="s">
        <v>123</v>
      </c>
      <c r="B72" s="22" t="s">
        <v>176</v>
      </c>
      <c r="C72" s="22" t="s">
        <v>263</v>
      </c>
      <c r="D72" s="22" t="s">
        <v>264</v>
      </c>
      <c r="E72" s="22">
        <v>84</v>
      </c>
      <c r="F72" s="22">
        <v>277872.96999999997</v>
      </c>
      <c r="G72" s="22">
        <v>4</v>
      </c>
      <c r="H72" s="24">
        <v>1546</v>
      </c>
      <c r="I72" s="25" t="s">
        <v>2014</v>
      </c>
      <c r="J72" s="24">
        <v>0.25</v>
      </c>
      <c r="K72" s="22">
        <v>0</v>
      </c>
      <c r="L72" s="25" t="s">
        <v>2050</v>
      </c>
      <c r="M72" s="24">
        <v>5</v>
      </c>
      <c r="N72" s="24">
        <v>0</v>
      </c>
      <c r="O72" s="24">
        <v>0</v>
      </c>
      <c r="P72" s="24">
        <v>84.6</v>
      </c>
      <c r="Q72" s="24">
        <v>0</v>
      </c>
      <c r="R72" s="24">
        <v>89.6</v>
      </c>
      <c r="S72" s="24">
        <v>13</v>
      </c>
      <c r="T72" s="24">
        <v>0</v>
      </c>
      <c r="U72" s="24">
        <v>0</v>
      </c>
      <c r="V72" s="24">
        <v>0</v>
      </c>
      <c r="W72" s="24">
        <v>0</v>
      </c>
      <c r="X72" s="24">
        <v>13</v>
      </c>
      <c r="Y72" s="24">
        <v>1.3</v>
      </c>
      <c r="Z72" s="25" t="s">
        <v>2014</v>
      </c>
      <c r="AA72" s="22">
        <v>10</v>
      </c>
      <c r="AB72" s="22">
        <v>10</v>
      </c>
      <c r="AC72" s="25" t="s">
        <v>2013</v>
      </c>
      <c r="AD72" s="25" t="s">
        <v>2014</v>
      </c>
      <c r="AE72" s="25" t="s">
        <v>2014</v>
      </c>
      <c r="AF72" s="22">
        <v>4</v>
      </c>
      <c r="AG72" s="22">
        <v>0</v>
      </c>
      <c r="AH72" s="22">
        <v>55</v>
      </c>
      <c r="AI72" s="22">
        <v>2086</v>
      </c>
      <c r="AJ72" s="22">
        <v>139869.91</v>
      </c>
      <c r="AK72" s="22">
        <v>3</v>
      </c>
      <c r="AL72" s="22">
        <v>3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  <c r="AR72" s="22">
        <v>0</v>
      </c>
      <c r="AS72" s="25" t="s">
        <v>2084</v>
      </c>
      <c r="AT72" s="22">
        <v>33</v>
      </c>
      <c r="AU72" s="22">
        <v>31</v>
      </c>
      <c r="AV72" s="22">
        <v>4216970</v>
      </c>
      <c r="AW72" s="22">
        <v>641000</v>
      </c>
      <c r="AX72" s="22">
        <v>0</v>
      </c>
      <c r="AY72" s="22">
        <v>0</v>
      </c>
      <c r="AZ72" s="22">
        <v>4857970</v>
      </c>
      <c r="BA72" s="22">
        <v>39</v>
      </c>
      <c r="BB72" s="22">
        <v>22</v>
      </c>
      <c r="BC72" s="22">
        <v>9</v>
      </c>
      <c r="BD72" s="22">
        <v>1</v>
      </c>
      <c r="BE72" s="22">
        <v>0</v>
      </c>
      <c r="BF72" s="22">
        <v>0</v>
      </c>
      <c r="BG72" s="22">
        <v>5</v>
      </c>
      <c r="BH72" s="22">
        <v>120</v>
      </c>
      <c r="BI72" s="22">
        <v>127</v>
      </c>
      <c r="BJ72" s="22">
        <v>42</v>
      </c>
      <c r="BK72" s="22">
        <v>23</v>
      </c>
      <c r="BL72" s="22">
        <v>4</v>
      </c>
      <c r="BM72" s="22">
        <v>0</v>
      </c>
    </row>
    <row r="73" spans="1:65" x14ac:dyDescent="0.25">
      <c r="A73" s="22" t="s">
        <v>123</v>
      </c>
      <c r="B73" s="22" t="s">
        <v>176</v>
      </c>
      <c r="C73" s="22" t="s">
        <v>265</v>
      </c>
      <c r="D73" s="22" t="s">
        <v>266</v>
      </c>
      <c r="E73" s="22">
        <v>25</v>
      </c>
      <c r="F73" s="22">
        <v>289119.63</v>
      </c>
      <c r="G73" s="22">
        <v>2</v>
      </c>
      <c r="H73" s="24">
        <v>1784.2</v>
      </c>
      <c r="I73" s="25" t="s">
        <v>2014</v>
      </c>
      <c r="J73" s="24">
        <v>0.4</v>
      </c>
      <c r="K73" s="22">
        <v>46432</v>
      </c>
      <c r="L73" s="25" t="s">
        <v>2041</v>
      </c>
      <c r="M73" s="24">
        <v>3.5</v>
      </c>
      <c r="N73" s="24">
        <v>0</v>
      </c>
      <c r="O73" s="24">
        <v>287</v>
      </c>
      <c r="P73" s="24">
        <v>107.5</v>
      </c>
      <c r="Q73" s="24">
        <v>0</v>
      </c>
      <c r="R73" s="24">
        <v>398</v>
      </c>
      <c r="S73" s="24">
        <v>4.3</v>
      </c>
      <c r="T73" s="24">
        <v>0</v>
      </c>
      <c r="U73" s="24">
        <v>0</v>
      </c>
      <c r="V73" s="24">
        <v>0</v>
      </c>
      <c r="W73" s="24">
        <v>0</v>
      </c>
      <c r="X73" s="24">
        <v>4.3</v>
      </c>
      <c r="Y73" s="24">
        <v>0</v>
      </c>
      <c r="Z73" s="25" t="s">
        <v>2014</v>
      </c>
      <c r="AA73" s="22">
        <v>4</v>
      </c>
      <c r="AB73" s="22">
        <v>4</v>
      </c>
      <c r="AC73" s="25" t="s">
        <v>2013</v>
      </c>
      <c r="AD73" s="25" t="s">
        <v>2014</v>
      </c>
      <c r="AE73" s="25" t="s">
        <v>2013</v>
      </c>
      <c r="AF73" s="22">
        <v>0</v>
      </c>
      <c r="AG73" s="22">
        <v>0</v>
      </c>
      <c r="AH73" s="22">
        <v>28</v>
      </c>
      <c r="AI73" s="22">
        <v>938</v>
      </c>
      <c r="AJ73" s="22">
        <v>79728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5" t="s">
        <v>2085</v>
      </c>
      <c r="AT73" s="22">
        <v>17</v>
      </c>
      <c r="AU73" s="22">
        <v>16</v>
      </c>
      <c r="AV73" s="22">
        <v>1850000</v>
      </c>
      <c r="AW73" s="22">
        <v>7000</v>
      </c>
      <c r="AX73" s="22">
        <v>0</v>
      </c>
      <c r="AY73" s="22">
        <v>0</v>
      </c>
      <c r="AZ73" s="22">
        <v>1857000</v>
      </c>
      <c r="BA73" s="22">
        <v>0</v>
      </c>
      <c r="BB73" s="22">
        <v>30</v>
      </c>
      <c r="BC73" s="22">
        <v>7</v>
      </c>
      <c r="BD73" s="22">
        <v>0</v>
      </c>
      <c r="BE73" s="22">
        <v>0</v>
      </c>
      <c r="BF73" s="22">
        <v>0</v>
      </c>
      <c r="BG73" s="22">
        <v>7</v>
      </c>
      <c r="BH73" s="22">
        <v>60</v>
      </c>
      <c r="BI73" s="22">
        <v>0</v>
      </c>
      <c r="BJ73" s="22">
        <v>0</v>
      </c>
      <c r="BK73" s="22">
        <v>0</v>
      </c>
      <c r="BL73" s="22">
        <v>1</v>
      </c>
      <c r="BM73" s="22">
        <v>0</v>
      </c>
    </row>
    <row r="74" spans="1:65" x14ac:dyDescent="0.25">
      <c r="A74" s="22" t="s">
        <v>123</v>
      </c>
      <c r="B74" s="22" t="s">
        <v>176</v>
      </c>
      <c r="C74" s="22" t="s">
        <v>267</v>
      </c>
      <c r="D74" s="22" t="s">
        <v>268</v>
      </c>
      <c r="E74" s="22">
        <v>13</v>
      </c>
      <c r="F74" s="22">
        <v>68567.58</v>
      </c>
      <c r="G74" s="22">
        <v>0</v>
      </c>
      <c r="H74" s="24">
        <v>605.1</v>
      </c>
      <c r="I74" s="25" t="s">
        <v>2013</v>
      </c>
      <c r="J74" s="24">
        <v>0</v>
      </c>
      <c r="K74" s="22">
        <v>0</v>
      </c>
      <c r="L74" s="25"/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5" t="s">
        <v>2014</v>
      </c>
      <c r="AA74" s="22">
        <v>6</v>
      </c>
      <c r="AB74" s="22">
        <v>3</v>
      </c>
      <c r="AC74" s="25" t="s">
        <v>2013</v>
      </c>
      <c r="AD74" s="25" t="s">
        <v>2014</v>
      </c>
      <c r="AE74" s="25" t="s">
        <v>2013</v>
      </c>
      <c r="AF74" s="22">
        <v>0</v>
      </c>
      <c r="AG74" s="22">
        <v>0</v>
      </c>
      <c r="AH74" s="22">
        <v>17</v>
      </c>
      <c r="AI74" s="22">
        <v>318</v>
      </c>
      <c r="AJ74" s="22">
        <v>47246.63</v>
      </c>
      <c r="AK74" s="22">
        <v>0</v>
      </c>
      <c r="AL74" s="22">
        <v>0</v>
      </c>
      <c r="AM74" s="22">
        <v>0</v>
      </c>
      <c r="AN74" s="22">
        <v>0</v>
      </c>
      <c r="AO74" s="22">
        <v>1</v>
      </c>
      <c r="AP74" s="22">
        <v>0</v>
      </c>
      <c r="AQ74" s="22">
        <v>0</v>
      </c>
      <c r="AR74" s="22">
        <v>1</v>
      </c>
      <c r="AS74" s="25"/>
      <c r="AT74" s="22">
        <v>15</v>
      </c>
      <c r="AU74" s="22">
        <v>14</v>
      </c>
      <c r="AV74" s="22">
        <v>1314000</v>
      </c>
      <c r="AW74" s="22">
        <v>109432</v>
      </c>
      <c r="AX74" s="22">
        <v>0</v>
      </c>
      <c r="AY74" s="22">
        <v>0</v>
      </c>
      <c r="AZ74" s="22">
        <v>1423432</v>
      </c>
      <c r="BA74" s="22">
        <v>14</v>
      </c>
      <c r="BB74" s="22">
        <v>21</v>
      </c>
      <c r="BC74" s="22">
        <v>7</v>
      </c>
      <c r="BD74" s="22">
        <v>0</v>
      </c>
      <c r="BE74" s="22">
        <v>0</v>
      </c>
      <c r="BF74" s="22">
        <v>0</v>
      </c>
      <c r="BG74" s="22">
        <v>7</v>
      </c>
      <c r="BH74" s="22">
        <v>21</v>
      </c>
      <c r="BI74" s="22">
        <v>21</v>
      </c>
      <c r="BJ74" s="22">
        <v>14</v>
      </c>
      <c r="BK74" s="22">
        <v>0</v>
      </c>
      <c r="BL74" s="22">
        <v>0</v>
      </c>
      <c r="BM74" s="22">
        <v>0</v>
      </c>
    </row>
    <row r="75" spans="1:65" x14ac:dyDescent="0.25">
      <c r="A75" s="22" t="s">
        <v>123</v>
      </c>
      <c r="B75" s="22" t="s">
        <v>176</v>
      </c>
      <c r="C75" s="22" t="s">
        <v>269</v>
      </c>
      <c r="D75" s="22" t="s">
        <v>270</v>
      </c>
      <c r="E75" s="22">
        <v>97</v>
      </c>
      <c r="F75" s="22">
        <v>352707.59</v>
      </c>
      <c r="G75" s="22">
        <v>10</v>
      </c>
      <c r="H75" s="24">
        <v>2029</v>
      </c>
      <c r="I75" s="25" t="s">
        <v>2014</v>
      </c>
      <c r="J75" s="24">
        <v>0.4</v>
      </c>
      <c r="K75" s="22">
        <v>83869.179999999993</v>
      </c>
      <c r="L75" s="25" t="s">
        <v>2037</v>
      </c>
      <c r="M75" s="24">
        <v>89.6</v>
      </c>
      <c r="N75" s="24">
        <v>0</v>
      </c>
      <c r="O75" s="24">
        <v>0</v>
      </c>
      <c r="P75" s="24">
        <v>36</v>
      </c>
      <c r="Q75" s="24">
        <v>0</v>
      </c>
      <c r="R75" s="24">
        <v>125.6</v>
      </c>
      <c r="S75" s="24">
        <v>7</v>
      </c>
      <c r="T75" s="24">
        <v>0</v>
      </c>
      <c r="U75" s="24">
        <v>0</v>
      </c>
      <c r="V75" s="24">
        <v>21</v>
      </c>
      <c r="W75" s="24">
        <v>0</v>
      </c>
      <c r="X75" s="24">
        <v>28</v>
      </c>
      <c r="Y75" s="24">
        <v>0</v>
      </c>
      <c r="Z75" s="25" t="s">
        <v>2014</v>
      </c>
      <c r="AA75" s="22">
        <v>8</v>
      </c>
      <c r="AB75" s="22">
        <v>8</v>
      </c>
      <c r="AC75" s="25" t="s">
        <v>2013</v>
      </c>
      <c r="AD75" s="25" t="s">
        <v>2014</v>
      </c>
      <c r="AE75" s="25" t="s">
        <v>2014</v>
      </c>
      <c r="AF75" s="22">
        <v>4</v>
      </c>
      <c r="AG75" s="22">
        <v>0</v>
      </c>
      <c r="AH75" s="22">
        <v>141</v>
      </c>
      <c r="AI75" s="22">
        <v>4571</v>
      </c>
      <c r="AJ75" s="22">
        <v>265885</v>
      </c>
      <c r="AK75" s="22">
        <v>3</v>
      </c>
      <c r="AL75" s="22">
        <v>3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  <c r="AR75" s="22">
        <v>0</v>
      </c>
      <c r="AS75" s="25" t="s">
        <v>2086</v>
      </c>
      <c r="AT75" s="22">
        <v>81</v>
      </c>
      <c r="AU75" s="22">
        <v>77</v>
      </c>
      <c r="AV75" s="22">
        <v>6035585</v>
      </c>
      <c r="AW75" s="22">
        <v>5150870</v>
      </c>
      <c r="AX75" s="22">
        <v>1168605</v>
      </c>
      <c r="AY75" s="22">
        <v>0</v>
      </c>
      <c r="AZ75" s="22">
        <v>12355060</v>
      </c>
      <c r="BA75" s="22">
        <v>66</v>
      </c>
      <c r="BB75" s="22">
        <v>7</v>
      </c>
      <c r="BC75" s="22">
        <v>18</v>
      </c>
      <c r="BD75" s="22">
        <v>0</v>
      </c>
      <c r="BE75" s="22">
        <v>0</v>
      </c>
      <c r="BF75" s="22">
        <v>0</v>
      </c>
      <c r="BG75" s="22">
        <v>10</v>
      </c>
      <c r="BH75" s="22">
        <v>155</v>
      </c>
      <c r="BI75" s="22">
        <v>4</v>
      </c>
      <c r="BJ75" s="22">
        <v>66</v>
      </c>
      <c r="BK75" s="22">
        <v>0</v>
      </c>
      <c r="BL75" s="22">
        <v>0</v>
      </c>
      <c r="BM75" s="22">
        <v>2</v>
      </c>
    </row>
    <row r="76" spans="1:65" x14ac:dyDescent="0.25">
      <c r="A76" s="22" t="s">
        <v>123</v>
      </c>
      <c r="B76" s="22" t="s">
        <v>176</v>
      </c>
      <c r="C76" s="22" t="s">
        <v>271</v>
      </c>
      <c r="D76" s="22" t="s">
        <v>272</v>
      </c>
      <c r="E76" s="22">
        <v>34</v>
      </c>
      <c r="F76" s="22">
        <v>261283.89</v>
      </c>
      <c r="G76" s="22">
        <v>4</v>
      </c>
      <c r="H76" s="24">
        <v>1753.3</v>
      </c>
      <c r="I76" s="25" t="s">
        <v>2014</v>
      </c>
      <c r="J76" s="24">
        <v>0.4</v>
      </c>
      <c r="K76" s="22">
        <v>1371</v>
      </c>
      <c r="L76" s="25" t="s">
        <v>2041</v>
      </c>
      <c r="M76" s="24">
        <v>63.4</v>
      </c>
      <c r="N76" s="24">
        <v>88.3</v>
      </c>
      <c r="O76" s="24">
        <v>14.7</v>
      </c>
      <c r="P76" s="24">
        <v>166.8</v>
      </c>
      <c r="Q76" s="24">
        <v>21.4</v>
      </c>
      <c r="R76" s="24">
        <v>354.6</v>
      </c>
      <c r="S76" s="24">
        <v>7.3</v>
      </c>
      <c r="T76" s="24">
        <v>0</v>
      </c>
      <c r="U76" s="24">
        <v>0</v>
      </c>
      <c r="V76" s="24">
        <v>0</v>
      </c>
      <c r="W76" s="24">
        <v>0</v>
      </c>
      <c r="X76" s="24">
        <v>7.3</v>
      </c>
      <c r="Y76" s="24">
        <v>0</v>
      </c>
      <c r="Z76" s="25" t="s">
        <v>2014</v>
      </c>
      <c r="AA76" s="22">
        <v>6</v>
      </c>
      <c r="AB76" s="22">
        <v>6</v>
      </c>
      <c r="AC76" s="25" t="s">
        <v>2014</v>
      </c>
      <c r="AD76" s="25" t="s">
        <v>2014</v>
      </c>
      <c r="AE76" s="25" t="s">
        <v>2014</v>
      </c>
      <c r="AF76" s="22">
        <v>4</v>
      </c>
      <c r="AG76" s="22">
        <v>0</v>
      </c>
      <c r="AH76" s="22">
        <v>33</v>
      </c>
      <c r="AI76" s="22">
        <v>679</v>
      </c>
      <c r="AJ76" s="22">
        <v>90000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0</v>
      </c>
      <c r="AR76" s="22">
        <v>0</v>
      </c>
      <c r="AS76" s="25" t="s">
        <v>2087</v>
      </c>
      <c r="AT76" s="22">
        <v>16</v>
      </c>
      <c r="AU76" s="22">
        <v>15</v>
      </c>
      <c r="AV76" s="22">
        <v>5000000</v>
      </c>
      <c r="AW76" s="22">
        <v>0</v>
      </c>
      <c r="AX76" s="22">
        <v>0</v>
      </c>
      <c r="AY76" s="22">
        <v>0</v>
      </c>
      <c r="AZ76" s="22">
        <v>5000000</v>
      </c>
      <c r="BA76" s="22">
        <v>0</v>
      </c>
      <c r="BB76" s="22">
        <v>30</v>
      </c>
      <c r="BC76" s="22">
        <v>6</v>
      </c>
      <c r="BD76" s="22">
        <v>0</v>
      </c>
      <c r="BE76" s="22">
        <v>0</v>
      </c>
      <c r="BF76" s="22">
        <v>0</v>
      </c>
      <c r="BG76" s="22">
        <v>6</v>
      </c>
      <c r="BH76" s="22">
        <v>60</v>
      </c>
      <c r="BI76" s="22">
        <v>0</v>
      </c>
      <c r="BJ76" s="22">
        <v>0</v>
      </c>
      <c r="BK76" s="22">
        <v>0</v>
      </c>
      <c r="BL76" s="22">
        <v>0</v>
      </c>
      <c r="BM76" s="22">
        <v>0</v>
      </c>
    </row>
    <row r="77" spans="1:65" x14ac:dyDescent="0.25">
      <c r="A77" s="22" t="s">
        <v>123</v>
      </c>
      <c r="B77" s="22" t="s">
        <v>176</v>
      </c>
      <c r="C77" s="22" t="s">
        <v>273</v>
      </c>
      <c r="D77" s="22" t="s">
        <v>274</v>
      </c>
      <c r="E77" s="22">
        <v>64</v>
      </c>
      <c r="F77" s="22">
        <v>431958.19</v>
      </c>
      <c r="G77" s="22">
        <v>6</v>
      </c>
      <c r="H77" s="24">
        <v>2779</v>
      </c>
      <c r="I77" s="25" t="s">
        <v>2014</v>
      </c>
      <c r="J77" s="24">
        <v>0.4</v>
      </c>
      <c r="K77" s="22">
        <v>98595</v>
      </c>
      <c r="L77" s="25" t="s">
        <v>2037</v>
      </c>
      <c r="M77" s="24">
        <v>252</v>
      </c>
      <c r="N77" s="24">
        <v>0</v>
      </c>
      <c r="O77" s="24">
        <v>56</v>
      </c>
      <c r="P77" s="24">
        <v>239</v>
      </c>
      <c r="Q77" s="24">
        <v>0</v>
      </c>
      <c r="R77" s="24">
        <v>547</v>
      </c>
      <c r="S77" s="24">
        <v>16</v>
      </c>
      <c r="T77" s="24">
        <v>0</v>
      </c>
      <c r="U77" s="24">
        <v>0</v>
      </c>
      <c r="V77" s="24">
        <v>0</v>
      </c>
      <c r="W77" s="24">
        <v>0</v>
      </c>
      <c r="X77" s="24">
        <v>16</v>
      </c>
      <c r="Y77" s="24">
        <v>0</v>
      </c>
      <c r="Z77" s="25" t="s">
        <v>2014</v>
      </c>
      <c r="AA77" s="22">
        <v>12</v>
      </c>
      <c r="AB77" s="22">
        <v>12</v>
      </c>
      <c r="AC77" s="25" t="s">
        <v>2014</v>
      </c>
      <c r="AD77" s="25" t="s">
        <v>2014</v>
      </c>
      <c r="AE77" s="25" t="s">
        <v>2014</v>
      </c>
      <c r="AF77" s="22">
        <v>30</v>
      </c>
      <c r="AG77" s="22">
        <v>0</v>
      </c>
      <c r="AH77" s="22">
        <v>75</v>
      </c>
      <c r="AI77" s="22">
        <v>2289</v>
      </c>
      <c r="AJ77" s="22">
        <v>181750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0</v>
      </c>
      <c r="AR77" s="22">
        <v>0</v>
      </c>
      <c r="AS77" s="25" t="s">
        <v>2088</v>
      </c>
      <c r="AT77" s="22">
        <v>113</v>
      </c>
      <c r="AU77" s="22">
        <v>113</v>
      </c>
      <c r="AV77" s="22">
        <v>6911146</v>
      </c>
      <c r="AW77" s="22">
        <v>150000</v>
      </c>
      <c r="AX77" s="22">
        <v>380000</v>
      </c>
      <c r="AY77" s="22">
        <v>2100</v>
      </c>
      <c r="AZ77" s="22">
        <v>7443246</v>
      </c>
      <c r="BA77" s="22">
        <v>0</v>
      </c>
      <c r="BB77" s="22">
        <v>21</v>
      </c>
      <c r="BC77" s="22">
        <v>12</v>
      </c>
      <c r="BD77" s="22">
        <v>0</v>
      </c>
      <c r="BE77" s="22">
        <v>0</v>
      </c>
      <c r="BF77" s="22">
        <v>0</v>
      </c>
      <c r="BG77" s="22">
        <v>10</v>
      </c>
      <c r="BH77" s="22">
        <v>55</v>
      </c>
      <c r="BI77" s="22">
        <v>0</v>
      </c>
      <c r="BJ77" s="22">
        <v>0</v>
      </c>
      <c r="BK77" s="22">
        <v>0</v>
      </c>
      <c r="BL77" s="22">
        <v>4</v>
      </c>
      <c r="BM77" s="22">
        <v>4</v>
      </c>
    </row>
    <row r="78" spans="1:65" x14ac:dyDescent="0.25">
      <c r="A78" s="22" t="s">
        <v>123</v>
      </c>
      <c r="B78" s="22" t="s">
        <v>176</v>
      </c>
      <c r="C78" s="22" t="s">
        <v>275</v>
      </c>
      <c r="D78" s="22" t="s">
        <v>276</v>
      </c>
      <c r="E78" s="22">
        <v>234.8</v>
      </c>
      <c r="F78" s="22">
        <v>212482.09</v>
      </c>
      <c r="G78" s="22">
        <v>8</v>
      </c>
      <c r="H78" s="24">
        <v>1768</v>
      </c>
      <c r="I78" s="25" t="s">
        <v>2014</v>
      </c>
      <c r="J78" s="24">
        <v>0.4</v>
      </c>
      <c r="K78" s="22">
        <v>958962</v>
      </c>
      <c r="L78" s="25" t="s">
        <v>2063</v>
      </c>
      <c r="M78" s="24">
        <v>254</v>
      </c>
      <c r="N78" s="24">
        <v>128.5</v>
      </c>
      <c r="O78" s="24">
        <v>12</v>
      </c>
      <c r="P78" s="24">
        <v>128.5</v>
      </c>
      <c r="Q78" s="24">
        <v>0</v>
      </c>
      <c r="R78" s="24">
        <v>523</v>
      </c>
      <c r="S78" s="24">
        <v>144</v>
      </c>
      <c r="T78" s="24">
        <v>57.8</v>
      </c>
      <c r="U78" s="24">
        <v>2</v>
      </c>
      <c r="V78" s="24">
        <v>57</v>
      </c>
      <c r="W78" s="24">
        <v>0</v>
      </c>
      <c r="X78" s="24">
        <v>260.8</v>
      </c>
      <c r="Y78" s="24">
        <v>13.6</v>
      </c>
      <c r="Z78" s="25" t="s">
        <v>2014</v>
      </c>
      <c r="AA78" s="22">
        <v>7</v>
      </c>
      <c r="AB78" s="22">
        <v>7</v>
      </c>
      <c r="AC78" s="25" t="s">
        <v>2014</v>
      </c>
      <c r="AD78" s="25" t="s">
        <v>2014</v>
      </c>
      <c r="AE78" s="25" t="s">
        <v>2013</v>
      </c>
      <c r="AF78" s="22">
        <v>0</v>
      </c>
      <c r="AG78" s="22">
        <v>0</v>
      </c>
      <c r="AH78" s="22">
        <v>84</v>
      </c>
      <c r="AI78" s="22">
        <v>8183</v>
      </c>
      <c r="AJ78" s="22">
        <v>1079830</v>
      </c>
      <c r="AK78" s="22">
        <v>4</v>
      </c>
      <c r="AL78" s="22">
        <v>3</v>
      </c>
      <c r="AM78" s="22">
        <v>1</v>
      </c>
      <c r="AN78" s="22">
        <v>0</v>
      </c>
      <c r="AO78" s="22">
        <v>7</v>
      </c>
      <c r="AP78" s="22">
        <v>4</v>
      </c>
      <c r="AQ78" s="22">
        <v>1</v>
      </c>
      <c r="AR78" s="22">
        <v>1</v>
      </c>
      <c r="AS78" s="25" t="s">
        <v>2089</v>
      </c>
      <c r="AT78" s="22">
        <v>314</v>
      </c>
      <c r="AU78" s="22">
        <v>296</v>
      </c>
      <c r="AV78" s="22">
        <v>113709499</v>
      </c>
      <c r="AW78" s="22">
        <v>4487805</v>
      </c>
      <c r="AX78" s="22">
        <v>365309540</v>
      </c>
      <c r="AY78" s="22">
        <v>204340</v>
      </c>
      <c r="AZ78" s="22">
        <v>483711184</v>
      </c>
      <c r="BA78" s="22">
        <v>365</v>
      </c>
      <c r="BB78" s="22">
        <v>3</v>
      </c>
      <c r="BC78" s="22">
        <v>37</v>
      </c>
      <c r="BD78" s="22">
        <v>0</v>
      </c>
      <c r="BE78" s="22">
        <v>0</v>
      </c>
      <c r="BF78" s="22">
        <v>0</v>
      </c>
      <c r="BG78" s="22">
        <v>23</v>
      </c>
      <c r="BH78" s="22">
        <v>60</v>
      </c>
      <c r="BI78" s="22">
        <v>7</v>
      </c>
      <c r="BJ78" s="22">
        <v>365</v>
      </c>
      <c r="BK78" s="22">
        <v>0</v>
      </c>
      <c r="BL78" s="22">
        <v>16</v>
      </c>
      <c r="BM78" s="22">
        <v>28</v>
      </c>
    </row>
    <row r="79" spans="1:65" x14ac:dyDescent="0.25">
      <c r="A79" s="22" t="s">
        <v>123</v>
      </c>
      <c r="B79" s="22" t="s">
        <v>176</v>
      </c>
      <c r="C79" s="22" t="s">
        <v>277</v>
      </c>
      <c r="D79" s="22" t="s">
        <v>278</v>
      </c>
      <c r="E79" s="22">
        <v>56</v>
      </c>
      <c r="F79" s="22">
        <v>426532.38</v>
      </c>
      <c r="G79" s="22">
        <v>3</v>
      </c>
      <c r="H79" s="24">
        <v>2518</v>
      </c>
      <c r="I79" s="25" t="s">
        <v>2013</v>
      </c>
      <c r="J79" s="24">
        <v>0</v>
      </c>
      <c r="K79" s="22">
        <v>0</v>
      </c>
      <c r="L79" s="25"/>
      <c r="M79" s="24">
        <v>17.5</v>
      </c>
      <c r="N79" s="24">
        <v>0</v>
      </c>
      <c r="O79" s="24">
        <v>24.8</v>
      </c>
      <c r="P79" s="24">
        <v>64.2</v>
      </c>
      <c r="Q79" s="24">
        <v>1.5</v>
      </c>
      <c r="R79" s="24">
        <v>108</v>
      </c>
      <c r="S79" s="24">
        <v>18.5</v>
      </c>
      <c r="T79" s="24">
        <v>0</v>
      </c>
      <c r="U79" s="24">
        <v>0</v>
      </c>
      <c r="V79" s="24">
        <v>0</v>
      </c>
      <c r="W79" s="24">
        <v>0.9</v>
      </c>
      <c r="X79" s="24">
        <v>19.399999999999999</v>
      </c>
      <c r="Y79" s="24">
        <v>1.5</v>
      </c>
      <c r="Z79" s="25" t="s">
        <v>2014</v>
      </c>
      <c r="AA79" s="22">
        <v>49</v>
      </c>
      <c r="AB79" s="22">
        <v>41</v>
      </c>
      <c r="AC79" s="25" t="s">
        <v>2014</v>
      </c>
      <c r="AD79" s="25" t="s">
        <v>2014</v>
      </c>
      <c r="AE79" s="25" t="s">
        <v>2014</v>
      </c>
      <c r="AF79" s="22">
        <v>36</v>
      </c>
      <c r="AG79" s="22">
        <v>0</v>
      </c>
      <c r="AH79" s="22">
        <v>75</v>
      </c>
      <c r="AI79" s="22">
        <v>2301</v>
      </c>
      <c r="AJ79" s="22">
        <v>183333.3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  <c r="AR79" s="22">
        <v>0</v>
      </c>
      <c r="AS79" s="25" t="s">
        <v>2090</v>
      </c>
      <c r="AT79" s="22">
        <v>146</v>
      </c>
      <c r="AU79" s="22">
        <v>142</v>
      </c>
      <c r="AV79" s="22">
        <v>34229135</v>
      </c>
      <c r="AW79" s="22">
        <v>11905200</v>
      </c>
      <c r="AX79" s="22">
        <v>1065000</v>
      </c>
      <c r="AY79" s="22">
        <v>53411335</v>
      </c>
      <c r="AZ79" s="22">
        <v>100610670</v>
      </c>
      <c r="BA79" s="22">
        <v>0</v>
      </c>
      <c r="BB79" s="22">
        <v>15</v>
      </c>
      <c r="BC79" s="22">
        <v>20</v>
      </c>
      <c r="BD79" s="22">
        <v>0</v>
      </c>
      <c r="BE79" s="22">
        <v>0</v>
      </c>
      <c r="BF79" s="22">
        <v>0</v>
      </c>
      <c r="BG79" s="22">
        <v>22</v>
      </c>
      <c r="BH79" s="22">
        <v>54.95</v>
      </c>
      <c r="BI79" s="22">
        <v>0</v>
      </c>
      <c r="BJ79" s="22">
        <v>0</v>
      </c>
      <c r="BK79" s="22">
        <v>0</v>
      </c>
      <c r="BL79" s="22">
        <v>0</v>
      </c>
      <c r="BM79" s="22">
        <v>0</v>
      </c>
    </row>
    <row r="80" spans="1:65" x14ac:dyDescent="0.25">
      <c r="A80" s="22" t="s">
        <v>123</v>
      </c>
      <c r="B80" s="22" t="s">
        <v>176</v>
      </c>
      <c r="C80" s="22" t="s">
        <v>279</v>
      </c>
      <c r="D80" s="22" t="s">
        <v>280</v>
      </c>
      <c r="E80" s="22">
        <v>54.1</v>
      </c>
      <c r="F80" s="22">
        <v>203451.31</v>
      </c>
      <c r="G80" s="22">
        <v>7</v>
      </c>
      <c r="H80" s="24">
        <v>1330</v>
      </c>
      <c r="I80" s="25" t="s">
        <v>2014</v>
      </c>
      <c r="J80" s="24">
        <v>0.4</v>
      </c>
      <c r="K80" s="22">
        <v>703063</v>
      </c>
      <c r="L80" s="25" t="s">
        <v>2050</v>
      </c>
      <c r="M80" s="24">
        <v>16</v>
      </c>
      <c r="N80" s="24">
        <v>0</v>
      </c>
      <c r="O80" s="24">
        <v>0</v>
      </c>
      <c r="P80" s="24">
        <v>59</v>
      </c>
      <c r="Q80" s="24">
        <v>0</v>
      </c>
      <c r="R80" s="24">
        <v>75</v>
      </c>
      <c r="S80" s="24">
        <v>15</v>
      </c>
      <c r="T80" s="24">
        <v>2.5</v>
      </c>
      <c r="U80" s="24">
        <v>0</v>
      </c>
      <c r="V80" s="24">
        <v>0</v>
      </c>
      <c r="W80" s="24">
        <v>0</v>
      </c>
      <c r="X80" s="24">
        <v>17.5</v>
      </c>
      <c r="Y80" s="24">
        <v>2.5</v>
      </c>
      <c r="Z80" s="25" t="s">
        <v>2014</v>
      </c>
      <c r="AA80" s="22">
        <v>3</v>
      </c>
      <c r="AB80" s="22">
        <v>3</v>
      </c>
      <c r="AC80" s="25" t="s">
        <v>2014</v>
      </c>
      <c r="AD80" s="25" t="s">
        <v>2014</v>
      </c>
      <c r="AE80" s="25" t="s">
        <v>2013</v>
      </c>
      <c r="AF80" s="22">
        <v>0</v>
      </c>
      <c r="AG80" s="22">
        <v>0</v>
      </c>
      <c r="AH80" s="22">
        <v>58</v>
      </c>
      <c r="AI80" s="22">
        <v>2159</v>
      </c>
      <c r="AJ80" s="22">
        <v>110792</v>
      </c>
      <c r="AK80" s="22">
        <v>0</v>
      </c>
      <c r="AL80" s="22">
        <v>0</v>
      </c>
      <c r="AM80" s="22">
        <v>0</v>
      </c>
      <c r="AN80" s="22">
        <v>0</v>
      </c>
      <c r="AO80" s="22">
        <v>1</v>
      </c>
      <c r="AP80" s="22">
        <v>0</v>
      </c>
      <c r="AQ80" s="22">
        <v>0</v>
      </c>
      <c r="AR80" s="22">
        <v>0</v>
      </c>
      <c r="AS80" s="25" t="s">
        <v>2091</v>
      </c>
      <c r="AT80" s="22">
        <v>59</v>
      </c>
      <c r="AU80" s="22">
        <v>57</v>
      </c>
      <c r="AV80" s="22">
        <v>5936373</v>
      </c>
      <c r="AW80" s="22">
        <v>479000</v>
      </c>
      <c r="AX80" s="22">
        <v>3150000</v>
      </c>
      <c r="AY80" s="22">
        <v>0</v>
      </c>
      <c r="AZ80" s="22">
        <v>9565373</v>
      </c>
      <c r="BA80" s="22">
        <v>51</v>
      </c>
      <c r="BB80" s="22">
        <v>9</v>
      </c>
      <c r="BC80" s="22">
        <v>4</v>
      </c>
      <c r="BD80" s="22">
        <v>0</v>
      </c>
      <c r="BE80" s="22">
        <v>0</v>
      </c>
      <c r="BF80" s="22">
        <v>0</v>
      </c>
      <c r="BG80" s="22">
        <v>4</v>
      </c>
      <c r="BH80" s="22">
        <v>55.5</v>
      </c>
      <c r="BI80" s="22">
        <v>16</v>
      </c>
      <c r="BJ80" s="22">
        <v>53</v>
      </c>
      <c r="BK80" s="22">
        <v>0</v>
      </c>
      <c r="BL80" s="22">
        <v>3</v>
      </c>
      <c r="BM80" s="22">
        <v>0</v>
      </c>
    </row>
    <row r="81" spans="1:65" x14ac:dyDescent="0.25">
      <c r="A81" s="22" t="s">
        <v>123</v>
      </c>
      <c r="B81" s="22" t="s">
        <v>176</v>
      </c>
      <c r="C81" s="22" t="s">
        <v>281</v>
      </c>
      <c r="D81" s="22" t="s">
        <v>282</v>
      </c>
      <c r="E81" s="22">
        <v>51</v>
      </c>
      <c r="F81" s="22">
        <v>276113.65999999997</v>
      </c>
      <c r="G81" s="22">
        <v>8</v>
      </c>
      <c r="H81" s="24">
        <v>2532</v>
      </c>
      <c r="I81" s="25" t="s">
        <v>2014</v>
      </c>
      <c r="J81" s="24">
        <v>0.4</v>
      </c>
      <c r="K81" s="22">
        <v>144146</v>
      </c>
      <c r="L81" s="25" t="s">
        <v>2037</v>
      </c>
      <c r="M81" s="24">
        <v>19</v>
      </c>
      <c r="N81" s="24">
        <v>0</v>
      </c>
      <c r="O81" s="24">
        <v>0</v>
      </c>
      <c r="P81" s="24">
        <v>0</v>
      </c>
      <c r="Q81" s="24">
        <v>0</v>
      </c>
      <c r="R81" s="24">
        <v>19</v>
      </c>
      <c r="S81" s="24">
        <v>15</v>
      </c>
      <c r="T81" s="24">
        <v>0</v>
      </c>
      <c r="U81" s="24">
        <v>0</v>
      </c>
      <c r="V81" s="24">
        <v>0</v>
      </c>
      <c r="W81" s="24">
        <v>0</v>
      </c>
      <c r="X81" s="24">
        <v>15</v>
      </c>
      <c r="Y81" s="24">
        <v>1</v>
      </c>
      <c r="Z81" s="25" t="s">
        <v>2014</v>
      </c>
      <c r="AA81" s="22">
        <v>5</v>
      </c>
      <c r="AB81" s="22">
        <v>5</v>
      </c>
      <c r="AC81" s="25" t="s">
        <v>2013</v>
      </c>
      <c r="AD81" s="25" t="s">
        <v>2014</v>
      </c>
      <c r="AE81" s="25" t="s">
        <v>2013</v>
      </c>
      <c r="AF81" s="22">
        <v>0</v>
      </c>
      <c r="AG81" s="22">
        <v>0</v>
      </c>
      <c r="AH81" s="22">
        <v>68</v>
      </c>
      <c r="AI81" s="22">
        <v>1812</v>
      </c>
      <c r="AJ81" s="22">
        <v>124275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  <c r="AR81" s="22">
        <v>0</v>
      </c>
      <c r="AS81" s="25" t="s">
        <v>2092</v>
      </c>
      <c r="AT81" s="22">
        <v>52</v>
      </c>
      <c r="AU81" s="22">
        <v>52</v>
      </c>
      <c r="AV81" s="22">
        <v>8378000</v>
      </c>
      <c r="AW81" s="22">
        <v>605000</v>
      </c>
      <c r="AX81" s="22">
        <v>1340000</v>
      </c>
      <c r="AY81" s="22">
        <v>860000</v>
      </c>
      <c r="AZ81" s="22">
        <v>11183000</v>
      </c>
      <c r="BA81" s="22">
        <v>29</v>
      </c>
      <c r="BB81" s="22">
        <v>8</v>
      </c>
      <c r="BC81" s="22">
        <v>13</v>
      </c>
      <c r="BD81" s="22">
        <v>0</v>
      </c>
      <c r="BE81" s="22">
        <v>0</v>
      </c>
      <c r="BF81" s="22">
        <v>0</v>
      </c>
      <c r="BG81" s="22">
        <v>10</v>
      </c>
      <c r="BH81" s="22">
        <v>49</v>
      </c>
      <c r="BI81" s="22">
        <v>6</v>
      </c>
      <c r="BJ81" s="22">
        <v>29</v>
      </c>
      <c r="BK81" s="22">
        <v>0</v>
      </c>
      <c r="BL81" s="22">
        <v>0</v>
      </c>
      <c r="BM81" s="22">
        <v>0</v>
      </c>
    </row>
    <row r="82" spans="1:65" x14ac:dyDescent="0.25">
      <c r="A82" s="22" t="s">
        <v>123</v>
      </c>
      <c r="B82" s="22" t="s">
        <v>176</v>
      </c>
      <c r="C82" s="22" t="s">
        <v>283</v>
      </c>
      <c r="D82" s="22" t="s">
        <v>284</v>
      </c>
      <c r="E82" s="22">
        <v>113</v>
      </c>
      <c r="F82" s="22">
        <v>571514.43999999994</v>
      </c>
      <c r="G82" s="22">
        <v>8</v>
      </c>
      <c r="H82" s="24">
        <v>3883</v>
      </c>
      <c r="I82" s="25" t="s">
        <v>2014</v>
      </c>
      <c r="J82" s="24">
        <v>0.4</v>
      </c>
      <c r="K82" s="22">
        <v>31530</v>
      </c>
      <c r="L82" s="25" t="s">
        <v>2037</v>
      </c>
      <c r="M82" s="24">
        <v>15.7</v>
      </c>
      <c r="N82" s="24">
        <v>0</v>
      </c>
      <c r="O82" s="24">
        <v>0</v>
      </c>
      <c r="P82" s="24">
        <v>12.4</v>
      </c>
      <c r="Q82" s="24">
        <v>0</v>
      </c>
      <c r="R82" s="24">
        <v>28.1</v>
      </c>
      <c r="S82" s="24">
        <v>18.2</v>
      </c>
      <c r="T82" s="24">
        <v>0</v>
      </c>
      <c r="U82" s="24">
        <v>0</v>
      </c>
      <c r="V82" s="24">
        <v>0</v>
      </c>
      <c r="W82" s="24">
        <v>0</v>
      </c>
      <c r="X82" s="24">
        <v>18.2</v>
      </c>
      <c r="Y82" s="24">
        <v>2</v>
      </c>
      <c r="Z82" s="25" t="s">
        <v>2014</v>
      </c>
      <c r="AA82" s="22">
        <v>5</v>
      </c>
      <c r="AB82" s="22">
        <v>5</v>
      </c>
      <c r="AC82" s="25" t="s">
        <v>2013</v>
      </c>
      <c r="AD82" s="25" t="s">
        <v>2014</v>
      </c>
      <c r="AE82" s="25" t="s">
        <v>2014</v>
      </c>
      <c r="AF82" s="22">
        <v>2</v>
      </c>
      <c r="AG82" s="22">
        <v>0</v>
      </c>
      <c r="AH82" s="22">
        <v>58</v>
      </c>
      <c r="AI82" s="22">
        <v>3506</v>
      </c>
      <c r="AJ82" s="22">
        <v>207690</v>
      </c>
      <c r="AK82" s="22">
        <v>1</v>
      </c>
      <c r="AL82" s="22">
        <v>1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  <c r="AR82" s="22">
        <v>0</v>
      </c>
      <c r="AS82" s="25" t="s">
        <v>2093</v>
      </c>
      <c r="AT82" s="22">
        <v>82</v>
      </c>
      <c r="AU82" s="22">
        <v>74</v>
      </c>
      <c r="AV82" s="22">
        <v>10425003</v>
      </c>
      <c r="AW82" s="22">
        <v>835000</v>
      </c>
      <c r="AX82" s="22">
        <v>1400000</v>
      </c>
      <c r="AY82" s="22">
        <v>0</v>
      </c>
      <c r="AZ82" s="22">
        <v>12660003</v>
      </c>
      <c r="BA82" s="22">
        <v>63</v>
      </c>
      <c r="BB82" s="22">
        <v>34</v>
      </c>
      <c r="BC82" s="22">
        <v>16</v>
      </c>
      <c r="BD82" s="22">
        <v>0</v>
      </c>
      <c r="BE82" s="22">
        <v>0</v>
      </c>
      <c r="BF82" s="22">
        <v>0</v>
      </c>
      <c r="BG82" s="22">
        <v>14</v>
      </c>
      <c r="BH82" s="22">
        <v>55</v>
      </c>
      <c r="BI82" s="22">
        <v>30</v>
      </c>
      <c r="BJ82" s="22">
        <v>61</v>
      </c>
      <c r="BK82" s="22">
        <v>0</v>
      </c>
      <c r="BL82" s="22">
        <v>3</v>
      </c>
      <c r="BM82" s="22">
        <v>0</v>
      </c>
    </row>
    <row r="83" spans="1:65" x14ac:dyDescent="0.25">
      <c r="A83" s="22" t="s">
        <v>123</v>
      </c>
      <c r="B83" s="22" t="s">
        <v>176</v>
      </c>
      <c r="C83" s="22" t="s">
        <v>285</v>
      </c>
      <c r="D83" s="22" t="s">
        <v>286</v>
      </c>
      <c r="E83" s="22">
        <v>54</v>
      </c>
      <c r="F83" s="22">
        <v>554642</v>
      </c>
      <c r="G83" s="22">
        <v>8</v>
      </c>
      <c r="H83" s="24">
        <v>2672.44</v>
      </c>
      <c r="I83" s="25" t="s">
        <v>2014</v>
      </c>
      <c r="J83" s="24">
        <v>0.25</v>
      </c>
      <c r="K83" s="22">
        <v>193171</v>
      </c>
      <c r="L83" s="25" t="s">
        <v>2037</v>
      </c>
      <c r="M83" s="24">
        <v>2.1</v>
      </c>
      <c r="N83" s="24">
        <v>0</v>
      </c>
      <c r="O83" s="24">
        <v>416.2</v>
      </c>
      <c r="P83" s="24">
        <v>37.700000000000003</v>
      </c>
      <c r="Q83" s="24">
        <v>0</v>
      </c>
      <c r="R83" s="24">
        <v>456</v>
      </c>
      <c r="S83" s="24">
        <v>2.5</v>
      </c>
      <c r="T83" s="24">
        <v>0</v>
      </c>
      <c r="U83" s="24">
        <v>0</v>
      </c>
      <c r="V83" s="24">
        <v>0</v>
      </c>
      <c r="W83" s="24">
        <v>0</v>
      </c>
      <c r="X83" s="24">
        <v>2.5</v>
      </c>
      <c r="Y83" s="24">
        <v>0</v>
      </c>
      <c r="Z83" s="25" t="s">
        <v>2014</v>
      </c>
      <c r="AA83" s="22">
        <v>49</v>
      </c>
      <c r="AB83" s="22">
        <v>41</v>
      </c>
      <c r="AC83" s="25" t="s">
        <v>2014</v>
      </c>
      <c r="AD83" s="25" t="s">
        <v>2014</v>
      </c>
      <c r="AE83" s="25" t="s">
        <v>2014</v>
      </c>
      <c r="AF83" s="22">
        <v>36</v>
      </c>
      <c r="AG83" s="22">
        <v>0</v>
      </c>
      <c r="AH83" s="22">
        <v>78</v>
      </c>
      <c r="AI83" s="22">
        <v>2365</v>
      </c>
      <c r="AJ83" s="22">
        <v>185441</v>
      </c>
      <c r="AK83" s="22">
        <v>13</v>
      </c>
      <c r="AL83" s="22">
        <v>1</v>
      </c>
      <c r="AM83" s="22">
        <v>12</v>
      </c>
      <c r="AN83" s="22">
        <v>0</v>
      </c>
      <c r="AO83" s="22">
        <v>0</v>
      </c>
      <c r="AP83" s="22">
        <v>0</v>
      </c>
      <c r="AQ83" s="22">
        <v>0</v>
      </c>
      <c r="AR83" s="22">
        <v>0</v>
      </c>
      <c r="AS83" s="25" t="s">
        <v>2094</v>
      </c>
      <c r="AT83" s="22">
        <v>84</v>
      </c>
      <c r="AU83" s="22">
        <v>80</v>
      </c>
      <c r="AV83" s="22">
        <v>22149484.899999999</v>
      </c>
      <c r="AW83" s="22">
        <v>3959755</v>
      </c>
      <c r="AX83" s="22">
        <v>1601036.35</v>
      </c>
      <c r="AY83" s="22">
        <v>6312960.8499999996</v>
      </c>
      <c r="AZ83" s="22">
        <v>34023237.100000001</v>
      </c>
      <c r="BA83" s="22">
        <v>65</v>
      </c>
      <c r="BB83" s="22">
        <v>4</v>
      </c>
      <c r="BC83" s="22">
        <v>16</v>
      </c>
      <c r="BD83" s="22">
        <v>0</v>
      </c>
      <c r="BE83" s="22">
        <v>0</v>
      </c>
      <c r="BF83" s="22">
        <v>0</v>
      </c>
      <c r="BG83" s="22">
        <v>16</v>
      </c>
      <c r="BH83" s="22">
        <v>42.3</v>
      </c>
      <c r="BI83" s="22">
        <v>6</v>
      </c>
      <c r="BJ83" s="22">
        <v>65</v>
      </c>
      <c r="BK83" s="22">
        <v>0</v>
      </c>
      <c r="BL83" s="22">
        <v>5</v>
      </c>
      <c r="BM83" s="22">
        <v>0</v>
      </c>
    </row>
    <row r="84" spans="1:65" x14ac:dyDescent="0.25">
      <c r="A84" s="22" t="s">
        <v>123</v>
      </c>
      <c r="B84" s="22" t="s">
        <v>176</v>
      </c>
      <c r="C84" s="22" t="s">
        <v>287</v>
      </c>
      <c r="D84" s="22" t="s">
        <v>288</v>
      </c>
      <c r="E84" s="22">
        <v>43</v>
      </c>
      <c r="F84" s="22">
        <v>427262.53</v>
      </c>
      <c r="G84" s="22">
        <v>2</v>
      </c>
      <c r="H84" s="24">
        <v>2340.96</v>
      </c>
      <c r="I84" s="25" t="s">
        <v>2013</v>
      </c>
      <c r="J84" s="24">
        <v>0</v>
      </c>
      <c r="K84" s="22">
        <v>0</v>
      </c>
      <c r="L84" s="25"/>
      <c r="M84" s="24">
        <v>2.6</v>
      </c>
      <c r="N84" s="24">
        <v>0</v>
      </c>
      <c r="O84" s="24">
        <v>0</v>
      </c>
      <c r="P84" s="24">
        <v>0</v>
      </c>
      <c r="Q84" s="24">
        <v>0</v>
      </c>
      <c r="R84" s="24">
        <v>2.6</v>
      </c>
      <c r="S84" s="24">
        <v>3.9</v>
      </c>
      <c r="T84" s="24">
        <v>0</v>
      </c>
      <c r="U84" s="24">
        <v>0</v>
      </c>
      <c r="V84" s="24">
        <v>0</v>
      </c>
      <c r="W84" s="24">
        <v>0</v>
      </c>
      <c r="X84" s="24">
        <v>3.9</v>
      </c>
      <c r="Y84" s="24">
        <v>0</v>
      </c>
      <c r="Z84" s="25" t="s">
        <v>2014</v>
      </c>
      <c r="AA84" s="22">
        <v>7</v>
      </c>
      <c r="AB84" s="22">
        <v>7</v>
      </c>
      <c r="AC84" s="25" t="s">
        <v>2014</v>
      </c>
      <c r="AD84" s="25" t="s">
        <v>2014</v>
      </c>
      <c r="AE84" s="25" t="s">
        <v>2014</v>
      </c>
      <c r="AF84" s="22">
        <v>5</v>
      </c>
      <c r="AG84" s="22">
        <v>0</v>
      </c>
      <c r="AH84" s="22">
        <v>16</v>
      </c>
      <c r="AI84" s="22">
        <v>1939</v>
      </c>
      <c r="AJ84" s="22">
        <v>151178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  <c r="AR84" s="22">
        <v>0</v>
      </c>
      <c r="AS84" s="25" t="s">
        <v>2095</v>
      </c>
      <c r="AT84" s="22">
        <v>36</v>
      </c>
      <c r="AU84" s="22">
        <v>35</v>
      </c>
      <c r="AV84" s="22">
        <v>7939803</v>
      </c>
      <c r="AW84" s="22">
        <v>550000</v>
      </c>
      <c r="AX84" s="22">
        <v>300000000</v>
      </c>
      <c r="AY84" s="22">
        <v>0</v>
      </c>
      <c r="AZ84" s="22">
        <v>308489803</v>
      </c>
      <c r="BA84" s="22">
        <v>19</v>
      </c>
      <c r="BB84" s="22">
        <v>12</v>
      </c>
      <c r="BC84" s="22">
        <v>6</v>
      </c>
      <c r="BD84" s="22">
        <v>0</v>
      </c>
      <c r="BE84" s="22">
        <v>0</v>
      </c>
      <c r="BF84" s="22">
        <v>0</v>
      </c>
      <c r="BG84" s="22">
        <v>6</v>
      </c>
      <c r="BH84" s="22">
        <v>75</v>
      </c>
      <c r="BI84" s="22">
        <v>118</v>
      </c>
      <c r="BJ84" s="22">
        <v>20</v>
      </c>
      <c r="BK84" s="22">
        <v>0</v>
      </c>
      <c r="BL84" s="22">
        <v>0</v>
      </c>
      <c r="BM84" s="22">
        <v>0</v>
      </c>
    </row>
    <row r="85" spans="1:65" x14ac:dyDescent="0.25">
      <c r="A85" s="22" t="s">
        <v>123</v>
      </c>
      <c r="B85" s="22" t="s">
        <v>176</v>
      </c>
      <c r="C85" s="22" t="s">
        <v>289</v>
      </c>
      <c r="D85" s="22" t="s">
        <v>290</v>
      </c>
      <c r="E85" s="22">
        <v>35</v>
      </c>
      <c r="F85" s="22">
        <v>461117.66</v>
      </c>
      <c r="G85" s="22">
        <v>2</v>
      </c>
      <c r="H85" s="24">
        <v>2306</v>
      </c>
      <c r="I85" s="25" t="s">
        <v>2013</v>
      </c>
      <c r="J85" s="24">
        <v>0</v>
      </c>
      <c r="K85" s="22">
        <v>0</v>
      </c>
      <c r="L85" s="25"/>
      <c r="M85" s="24">
        <v>38</v>
      </c>
      <c r="N85" s="24">
        <v>0</v>
      </c>
      <c r="O85" s="24">
        <v>729.6</v>
      </c>
      <c r="P85" s="24">
        <v>40</v>
      </c>
      <c r="Q85" s="24">
        <v>0</v>
      </c>
      <c r="R85" s="24">
        <v>807.6</v>
      </c>
      <c r="S85" s="24">
        <v>6</v>
      </c>
      <c r="T85" s="24">
        <v>0</v>
      </c>
      <c r="U85" s="24">
        <v>0</v>
      </c>
      <c r="V85" s="24">
        <v>0</v>
      </c>
      <c r="W85" s="24">
        <v>0</v>
      </c>
      <c r="X85" s="24">
        <v>6</v>
      </c>
      <c r="Y85" s="24">
        <v>0</v>
      </c>
      <c r="Z85" s="25" t="s">
        <v>2014</v>
      </c>
      <c r="AA85" s="22">
        <v>49</v>
      </c>
      <c r="AB85" s="22">
        <v>41</v>
      </c>
      <c r="AC85" s="25" t="s">
        <v>2014</v>
      </c>
      <c r="AD85" s="25" t="s">
        <v>2014</v>
      </c>
      <c r="AE85" s="25" t="s">
        <v>2014</v>
      </c>
      <c r="AF85" s="22">
        <v>36</v>
      </c>
      <c r="AG85" s="22">
        <v>0</v>
      </c>
      <c r="AH85" s="22">
        <v>47</v>
      </c>
      <c r="AI85" s="22">
        <v>1130</v>
      </c>
      <c r="AJ85" s="22">
        <v>136500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0</v>
      </c>
      <c r="AR85" s="22">
        <v>0</v>
      </c>
      <c r="AS85" s="25" t="s">
        <v>2096</v>
      </c>
      <c r="AT85" s="22">
        <v>48</v>
      </c>
      <c r="AU85" s="22">
        <v>48</v>
      </c>
      <c r="AV85" s="22">
        <v>7833187</v>
      </c>
      <c r="AW85" s="22">
        <v>3791000</v>
      </c>
      <c r="AX85" s="22">
        <v>210000000</v>
      </c>
      <c r="AY85" s="22">
        <v>400000</v>
      </c>
      <c r="AZ85" s="22">
        <v>222024187</v>
      </c>
      <c r="BA85" s="22">
        <v>0</v>
      </c>
      <c r="BB85" s="22">
        <v>5</v>
      </c>
      <c r="BC85" s="22">
        <v>11</v>
      </c>
      <c r="BD85" s="22">
        <v>0</v>
      </c>
      <c r="BE85" s="22">
        <v>0</v>
      </c>
      <c r="BF85" s="22">
        <v>0</v>
      </c>
      <c r="BG85" s="22">
        <v>9</v>
      </c>
      <c r="BH85" s="22">
        <v>52.2</v>
      </c>
      <c r="BI85" s="22">
        <v>0</v>
      </c>
      <c r="BJ85" s="22">
        <v>0</v>
      </c>
      <c r="BK85" s="22">
        <v>0</v>
      </c>
      <c r="BL85" s="22">
        <v>1</v>
      </c>
      <c r="BM85" s="22">
        <v>0</v>
      </c>
    </row>
    <row r="86" spans="1:65" x14ac:dyDescent="0.25">
      <c r="A86" s="22" t="s">
        <v>123</v>
      </c>
      <c r="B86" s="22" t="s">
        <v>176</v>
      </c>
      <c r="C86" s="22" t="s">
        <v>291</v>
      </c>
      <c r="D86" s="22" t="s">
        <v>292</v>
      </c>
      <c r="E86" s="22">
        <v>51</v>
      </c>
      <c r="F86" s="22">
        <v>323185.21999999997</v>
      </c>
      <c r="G86" s="22">
        <v>9</v>
      </c>
      <c r="H86" s="24">
        <v>2189</v>
      </c>
      <c r="I86" s="25" t="s">
        <v>2014</v>
      </c>
      <c r="J86" s="24">
        <v>0.4</v>
      </c>
      <c r="K86" s="22">
        <v>146265.76999999999</v>
      </c>
      <c r="L86" s="25" t="s">
        <v>2041</v>
      </c>
      <c r="M86" s="24">
        <v>37.4</v>
      </c>
      <c r="N86" s="24">
        <v>0</v>
      </c>
      <c r="O86" s="24">
        <v>0</v>
      </c>
      <c r="P86" s="24">
        <v>0</v>
      </c>
      <c r="Q86" s="24">
        <v>0</v>
      </c>
      <c r="R86" s="24">
        <v>37.4</v>
      </c>
      <c r="S86" s="24">
        <v>29.5</v>
      </c>
      <c r="T86" s="24">
        <v>0</v>
      </c>
      <c r="U86" s="24">
        <v>0</v>
      </c>
      <c r="V86" s="24">
        <v>0</v>
      </c>
      <c r="W86" s="24">
        <v>0</v>
      </c>
      <c r="X86" s="24">
        <v>29.5</v>
      </c>
      <c r="Y86" s="24">
        <v>0</v>
      </c>
      <c r="Z86" s="25" t="s">
        <v>2014</v>
      </c>
      <c r="AA86" s="22">
        <v>4</v>
      </c>
      <c r="AB86" s="22">
        <v>4</v>
      </c>
      <c r="AC86" s="25" t="s">
        <v>2014</v>
      </c>
      <c r="AD86" s="25" t="s">
        <v>2014</v>
      </c>
      <c r="AE86" s="25" t="s">
        <v>2013</v>
      </c>
      <c r="AF86" s="22">
        <v>0</v>
      </c>
      <c r="AG86" s="22">
        <v>0</v>
      </c>
      <c r="AH86" s="22">
        <v>122</v>
      </c>
      <c r="AI86" s="22">
        <v>3577</v>
      </c>
      <c r="AJ86" s="22">
        <v>142325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0</v>
      </c>
      <c r="AR86" s="22">
        <v>0</v>
      </c>
      <c r="AS86" s="25" t="s">
        <v>2097</v>
      </c>
      <c r="AT86" s="22">
        <v>98</v>
      </c>
      <c r="AU86" s="22">
        <v>98</v>
      </c>
      <c r="AV86" s="22">
        <v>9754385</v>
      </c>
      <c r="AW86" s="22">
        <v>1620000</v>
      </c>
      <c r="AX86" s="22">
        <v>912230</v>
      </c>
      <c r="AY86" s="22">
        <v>704036</v>
      </c>
      <c r="AZ86" s="22">
        <v>12990651</v>
      </c>
      <c r="BA86" s="22">
        <v>98</v>
      </c>
      <c r="BB86" s="22">
        <v>12</v>
      </c>
      <c r="BC86" s="22">
        <v>17</v>
      </c>
      <c r="BD86" s="22">
        <v>0</v>
      </c>
      <c r="BE86" s="22">
        <v>0</v>
      </c>
      <c r="BF86" s="22">
        <v>0</v>
      </c>
      <c r="BG86" s="22">
        <v>10</v>
      </c>
      <c r="BH86" s="22">
        <v>60</v>
      </c>
      <c r="BI86" s="22">
        <v>12</v>
      </c>
      <c r="BJ86" s="22">
        <v>102</v>
      </c>
      <c r="BK86" s="22">
        <v>0</v>
      </c>
      <c r="BL86" s="22">
        <v>1</v>
      </c>
      <c r="BM86" s="22">
        <v>1</v>
      </c>
    </row>
    <row r="87" spans="1:65" x14ac:dyDescent="0.25">
      <c r="A87" s="22" t="s">
        <v>123</v>
      </c>
      <c r="B87" s="22" t="s">
        <v>176</v>
      </c>
      <c r="C87" s="22" t="s">
        <v>293</v>
      </c>
      <c r="D87" s="22" t="s">
        <v>294</v>
      </c>
      <c r="E87" s="22">
        <v>80</v>
      </c>
      <c r="F87" s="22">
        <v>330303.40999999997</v>
      </c>
      <c r="G87" s="22">
        <v>8</v>
      </c>
      <c r="H87" s="24">
        <v>2022</v>
      </c>
      <c r="I87" s="25" t="s">
        <v>2014</v>
      </c>
      <c r="J87" s="24">
        <v>0.25</v>
      </c>
      <c r="K87" s="22">
        <v>180546</v>
      </c>
      <c r="L87" s="25" t="s">
        <v>2037</v>
      </c>
      <c r="M87" s="24">
        <v>16.5</v>
      </c>
      <c r="N87" s="24">
        <v>0</v>
      </c>
      <c r="O87" s="24">
        <v>0</v>
      </c>
      <c r="P87" s="24">
        <v>0</v>
      </c>
      <c r="Q87" s="24">
        <v>0</v>
      </c>
      <c r="R87" s="24">
        <v>16.5</v>
      </c>
      <c r="S87" s="24">
        <v>22</v>
      </c>
      <c r="T87" s="24">
        <v>0</v>
      </c>
      <c r="U87" s="24">
        <v>0</v>
      </c>
      <c r="V87" s="24">
        <v>0</v>
      </c>
      <c r="W87" s="24">
        <v>32</v>
      </c>
      <c r="X87" s="24">
        <v>54</v>
      </c>
      <c r="Y87" s="24">
        <v>0</v>
      </c>
      <c r="Z87" s="25" t="s">
        <v>2014</v>
      </c>
      <c r="AA87" s="22">
        <v>5</v>
      </c>
      <c r="AB87" s="22">
        <v>5</v>
      </c>
      <c r="AC87" s="25" t="s">
        <v>2014</v>
      </c>
      <c r="AD87" s="25" t="s">
        <v>2014</v>
      </c>
      <c r="AE87" s="25" t="s">
        <v>2013</v>
      </c>
      <c r="AF87" s="22">
        <v>0</v>
      </c>
      <c r="AG87" s="22">
        <v>0</v>
      </c>
      <c r="AH87" s="22">
        <v>114</v>
      </c>
      <c r="AI87" s="22">
        <v>6362</v>
      </c>
      <c r="AJ87" s="22">
        <v>426196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0</v>
      </c>
      <c r="AR87" s="22">
        <v>0</v>
      </c>
      <c r="AS87" s="25" t="s">
        <v>2098</v>
      </c>
      <c r="AT87" s="22">
        <v>223</v>
      </c>
      <c r="AU87" s="22">
        <v>223</v>
      </c>
      <c r="AV87" s="22">
        <v>15521581</v>
      </c>
      <c r="AW87" s="22">
        <v>753592</v>
      </c>
      <c r="AX87" s="22">
        <v>0</v>
      </c>
      <c r="AY87" s="22">
        <v>0</v>
      </c>
      <c r="AZ87" s="22">
        <v>16275173</v>
      </c>
      <c r="BA87" s="22">
        <v>0</v>
      </c>
      <c r="BB87" s="22">
        <v>10</v>
      </c>
      <c r="BC87" s="22">
        <v>31</v>
      </c>
      <c r="BD87" s="22">
        <v>0</v>
      </c>
      <c r="BE87" s="22">
        <v>0</v>
      </c>
      <c r="BF87" s="22">
        <v>0</v>
      </c>
      <c r="BG87" s="22">
        <v>13</v>
      </c>
      <c r="BH87" s="22">
        <v>0</v>
      </c>
      <c r="BI87" s="22">
        <v>0</v>
      </c>
      <c r="BJ87" s="22">
        <v>0</v>
      </c>
      <c r="BK87" s="22">
        <v>0</v>
      </c>
      <c r="BL87" s="22">
        <v>12</v>
      </c>
      <c r="BM87" s="22">
        <v>3</v>
      </c>
    </row>
    <row r="88" spans="1:65" x14ac:dyDescent="0.25">
      <c r="A88" s="22" t="s">
        <v>123</v>
      </c>
      <c r="B88" s="22" t="s">
        <v>176</v>
      </c>
      <c r="C88" s="22" t="s">
        <v>295</v>
      </c>
      <c r="D88" s="22" t="s">
        <v>296</v>
      </c>
      <c r="E88" s="22">
        <v>130.5</v>
      </c>
      <c r="F88" s="22">
        <v>465101.7</v>
      </c>
      <c r="G88" s="22">
        <v>9</v>
      </c>
      <c r="H88" s="24">
        <v>2716</v>
      </c>
      <c r="I88" s="25" t="s">
        <v>2014</v>
      </c>
      <c r="J88" s="24">
        <v>0.4</v>
      </c>
      <c r="K88" s="22">
        <v>158832.24</v>
      </c>
      <c r="L88" s="25" t="s">
        <v>2041</v>
      </c>
      <c r="M88" s="24">
        <v>33.9</v>
      </c>
      <c r="N88" s="24">
        <v>0</v>
      </c>
      <c r="O88" s="24">
        <v>0</v>
      </c>
      <c r="P88" s="24">
        <v>0</v>
      </c>
      <c r="Q88" s="24">
        <v>0</v>
      </c>
      <c r="R88" s="24">
        <v>33.9</v>
      </c>
      <c r="S88" s="24">
        <v>27.5</v>
      </c>
      <c r="T88" s="24">
        <v>0</v>
      </c>
      <c r="U88" s="24">
        <v>0</v>
      </c>
      <c r="V88" s="24">
        <v>0</v>
      </c>
      <c r="W88" s="24">
        <v>0</v>
      </c>
      <c r="X88" s="24">
        <v>27.5</v>
      </c>
      <c r="Y88" s="24">
        <v>13.7</v>
      </c>
      <c r="Z88" s="25" t="s">
        <v>2014</v>
      </c>
      <c r="AA88" s="22">
        <v>7</v>
      </c>
      <c r="AB88" s="22">
        <v>6</v>
      </c>
      <c r="AC88" s="25" t="s">
        <v>2014</v>
      </c>
      <c r="AD88" s="25" t="s">
        <v>2014</v>
      </c>
      <c r="AE88" s="25" t="s">
        <v>2013</v>
      </c>
      <c r="AF88" s="22">
        <v>0</v>
      </c>
      <c r="AG88" s="22">
        <v>0</v>
      </c>
      <c r="AH88" s="22">
        <v>99</v>
      </c>
      <c r="AI88" s="22">
        <v>3865</v>
      </c>
      <c r="AJ88" s="22">
        <v>435456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0</v>
      </c>
      <c r="AR88" s="22">
        <v>0</v>
      </c>
      <c r="AS88" s="25" t="s">
        <v>2099</v>
      </c>
      <c r="AT88" s="22">
        <v>193</v>
      </c>
      <c r="AU88" s="22">
        <v>176</v>
      </c>
      <c r="AV88" s="22">
        <v>24774372</v>
      </c>
      <c r="AW88" s="22">
        <v>1720100</v>
      </c>
      <c r="AX88" s="22">
        <v>5498964</v>
      </c>
      <c r="AY88" s="22">
        <v>1040000</v>
      </c>
      <c r="AZ88" s="22">
        <v>33033436</v>
      </c>
      <c r="BA88" s="22">
        <v>149</v>
      </c>
      <c r="BB88" s="22">
        <v>22</v>
      </c>
      <c r="BC88" s="22">
        <v>27</v>
      </c>
      <c r="BD88" s="22">
        <v>0</v>
      </c>
      <c r="BE88" s="22">
        <v>0</v>
      </c>
      <c r="BF88" s="22">
        <v>0</v>
      </c>
      <c r="BG88" s="22">
        <v>27</v>
      </c>
      <c r="BH88" s="22">
        <v>151.80000000000001</v>
      </c>
      <c r="BI88" s="22">
        <v>21</v>
      </c>
      <c r="BJ88" s="22">
        <v>149</v>
      </c>
      <c r="BK88" s="22">
        <v>0</v>
      </c>
      <c r="BL88" s="22">
        <v>9</v>
      </c>
      <c r="BM88" s="22">
        <v>0</v>
      </c>
    </row>
    <row r="89" spans="1:65" x14ac:dyDescent="0.25">
      <c r="A89" s="22" t="s">
        <v>123</v>
      </c>
      <c r="B89" s="22" t="s">
        <v>176</v>
      </c>
      <c r="C89" s="22" t="s">
        <v>297</v>
      </c>
      <c r="D89" s="22" t="s">
        <v>298</v>
      </c>
      <c r="E89" s="22">
        <v>48</v>
      </c>
      <c r="F89" s="22">
        <v>456443.97</v>
      </c>
      <c r="G89" s="22">
        <v>4</v>
      </c>
      <c r="H89" s="24">
        <v>2259.4</v>
      </c>
      <c r="I89" s="25" t="s">
        <v>2013</v>
      </c>
      <c r="J89" s="24">
        <v>0</v>
      </c>
      <c r="K89" s="22">
        <v>0</v>
      </c>
      <c r="L89" s="25"/>
      <c r="M89" s="24">
        <v>46.6</v>
      </c>
      <c r="N89" s="24">
        <v>0</v>
      </c>
      <c r="O89" s="24">
        <v>0</v>
      </c>
      <c r="P89" s="24">
        <v>0</v>
      </c>
      <c r="Q89" s="24">
        <v>0</v>
      </c>
      <c r="R89" s="24">
        <v>46.6</v>
      </c>
      <c r="S89" s="24">
        <v>10.199999999999999</v>
      </c>
      <c r="T89" s="24">
        <v>0</v>
      </c>
      <c r="U89" s="24">
        <v>0</v>
      </c>
      <c r="V89" s="24">
        <v>0</v>
      </c>
      <c r="W89" s="24">
        <v>0</v>
      </c>
      <c r="X89" s="24">
        <v>10.199999999999999</v>
      </c>
      <c r="Y89" s="24">
        <v>7.6</v>
      </c>
      <c r="Z89" s="25" t="s">
        <v>2014</v>
      </c>
      <c r="AA89" s="22">
        <v>49</v>
      </c>
      <c r="AB89" s="22">
        <v>41</v>
      </c>
      <c r="AC89" s="25" t="s">
        <v>2014</v>
      </c>
      <c r="AD89" s="25" t="s">
        <v>2014</v>
      </c>
      <c r="AE89" s="25" t="s">
        <v>2014</v>
      </c>
      <c r="AF89" s="22">
        <v>36</v>
      </c>
      <c r="AG89" s="22">
        <v>0</v>
      </c>
      <c r="AH89" s="22">
        <v>118</v>
      </c>
      <c r="AI89" s="22">
        <v>2575</v>
      </c>
      <c r="AJ89" s="22">
        <v>171000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0</v>
      </c>
      <c r="AR89" s="22">
        <v>0</v>
      </c>
      <c r="AS89" s="25" t="s">
        <v>2100</v>
      </c>
      <c r="AT89" s="22">
        <v>118</v>
      </c>
      <c r="AU89" s="22">
        <v>110</v>
      </c>
      <c r="AV89" s="22">
        <v>8472404</v>
      </c>
      <c r="AW89" s="22">
        <v>628370</v>
      </c>
      <c r="AX89" s="22">
        <v>50000</v>
      </c>
      <c r="AY89" s="22">
        <v>0</v>
      </c>
      <c r="AZ89" s="22">
        <v>9150774</v>
      </c>
      <c r="BA89" s="22">
        <v>60</v>
      </c>
      <c r="BB89" s="22">
        <v>1</v>
      </c>
      <c r="BC89" s="22">
        <v>14</v>
      </c>
      <c r="BD89" s="22">
        <v>1</v>
      </c>
      <c r="BE89" s="22">
        <v>23</v>
      </c>
      <c r="BF89" s="22">
        <v>1</v>
      </c>
      <c r="BG89" s="22">
        <v>13</v>
      </c>
      <c r="BH89" s="22">
        <v>51.7</v>
      </c>
      <c r="BI89" s="22">
        <v>1</v>
      </c>
      <c r="BJ89" s="22">
        <v>60</v>
      </c>
      <c r="BK89" s="22">
        <v>228</v>
      </c>
      <c r="BL89" s="22">
        <v>21</v>
      </c>
      <c r="BM89" s="22">
        <v>1</v>
      </c>
    </row>
    <row r="90" spans="1:65" x14ac:dyDescent="0.25">
      <c r="A90" s="22" t="s">
        <v>123</v>
      </c>
      <c r="B90" s="22" t="s">
        <v>176</v>
      </c>
      <c r="C90" s="22" t="s">
        <v>299</v>
      </c>
      <c r="D90" s="22" t="s">
        <v>300</v>
      </c>
      <c r="E90" s="22">
        <v>52</v>
      </c>
      <c r="F90" s="22">
        <v>775724.88</v>
      </c>
      <c r="G90" s="22">
        <v>3</v>
      </c>
      <c r="H90" s="24">
        <v>895</v>
      </c>
      <c r="I90" s="25" t="s">
        <v>2014</v>
      </c>
      <c r="J90" s="24">
        <v>0.4</v>
      </c>
      <c r="K90" s="22">
        <v>451152</v>
      </c>
      <c r="L90" s="25" t="s">
        <v>2041</v>
      </c>
      <c r="M90" s="24">
        <v>32</v>
      </c>
      <c r="N90" s="24">
        <v>0</v>
      </c>
      <c r="O90" s="24">
        <v>0</v>
      </c>
      <c r="P90" s="24">
        <v>0</v>
      </c>
      <c r="Q90" s="24">
        <v>0</v>
      </c>
      <c r="R90" s="24">
        <v>32</v>
      </c>
      <c r="S90" s="24">
        <v>17.2</v>
      </c>
      <c r="T90" s="24">
        <v>0</v>
      </c>
      <c r="U90" s="24">
        <v>0</v>
      </c>
      <c r="V90" s="24">
        <v>0</v>
      </c>
      <c r="W90" s="24">
        <v>0</v>
      </c>
      <c r="X90" s="24">
        <v>17.2</v>
      </c>
      <c r="Y90" s="24">
        <v>1.2</v>
      </c>
      <c r="Z90" s="25" t="s">
        <v>2014</v>
      </c>
      <c r="AA90" s="22">
        <v>6</v>
      </c>
      <c r="AB90" s="22">
        <v>6</v>
      </c>
      <c r="AC90" s="25" t="s">
        <v>2014</v>
      </c>
      <c r="AD90" s="25" t="s">
        <v>2014</v>
      </c>
      <c r="AE90" s="25" t="s">
        <v>2013</v>
      </c>
      <c r="AF90" s="22">
        <v>0</v>
      </c>
      <c r="AG90" s="22">
        <v>0</v>
      </c>
      <c r="AH90" s="22">
        <v>48</v>
      </c>
      <c r="AI90" s="22">
        <v>2268</v>
      </c>
      <c r="AJ90" s="22">
        <v>129131</v>
      </c>
      <c r="AK90" s="22">
        <v>0</v>
      </c>
      <c r="AL90" s="22">
        <v>0</v>
      </c>
      <c r="AM90" s="22">
        <v>0</v>
      </c>
      <c r="AN90" s="22">
        <v>0</v>
      </c>
      <c r="AO90" s="22">
        <v>2</v>
      </c>
      <c r="AP90" s="22">
        <v>1</v>
      </c>
      <c r="AQ90" s="22">
        <v>0</v>
      </c>
      <c r="AR90" s="22">
        <v>0</v>
      </c>
      <c r="AS90" s="25" t="s">
        <v>2101</v>
      </c>
      <c r="AT90" s="22">
        <v>68</v>
      </c>
      <c r="AU90" s="22">
        <v>68</v>
      </c>
      <c r="AV90" s="22">
        <v>10574920</v>
      </c>
      <c r="AW90" s="22">
        <v>25000000</v>
      </c>
      <c r="AX90" s="22">
        <v>3360583</v>
      </c>
      <c r="AY90" s="22">
        <v>40000</v>
      </c>
      <c r="AZ90" s="22">
        <v>38975503</v>
      </c>
      <c r="BA90" s="22">
        <v>0</v>
      </c>
      <c r="BB90" s="22">
        <v>10</v>
      </c>
      <c r="BC90" s="22">
        <v>11</v>
      </c>
      <c r="BD90" s="22">
        <v>0</v>
      </c>
      <c r="BE90" s="22">
        <v>0</v>
      </c>
      <c r="BF90" s="22">
        <v>0</v>
      </c>
      <c r="BG90" s="22">
        <v>11</v>
      </c>
      <c r="BH90" s="22">
        <v>25</v>
      </c>
      <c r="BI90" s="22">
        <v>0</v>
      </c>
      <c r="BJ90" s="22">
        <v>0</v>
      </c>
      <c r="BK90" s="22">
        <v>0</v>
      </c>
      <c r="BL90" s="22">
        <v>3</v>
      </c>
      <c r="BM90" s="22">
        <v>0</v>
      </c>
    </row>
    <row r="91" spans="1:65" x14ac:dyDescent="0.25">
      <c r="A91" s="22" t="s">
        <v>123</v>
      </c>
      <c r="B91" s="22" t="s">
        <v>176</v>
      </c>
      <c r="C91" s="22" t="s">
        <v>301</v>
      </c>
      <c r="D91" s="22" t="s">
        <v>302</v>
      </c>
      <c r="E91" s="22">
        <v>100</v>
      </c>
      <c r="F91" s="22">
        <v>2251227.25</v>
      </c>
      <c r="G91" s="22">
        <v>8</v>
      </c>
      <c r="H91" s="24">
        <v>2284</v>
      </c>
      <c r="I91" s="25" t="s">
        <v>2013</v>
      </c>
      <c r="J91" s="24">
        <v>0</v>
      </c>
      <c r="K91" s="22">
        <v>0</v>
      </c>
      <c r="L91" s="25"/>
      <c r="M91" s="24">
        <v>16.5</v>
      </c>
      <c r="N91" s="24">
        <v>0</v>
      </c>
      <c r="O91" s="24">
        <v>0</v>
      </c>
      <c r="P91" s="24">
        <v>0</v>
      </c>
      <c r="Q91" s="24">
        <v>0</v>
      </c>
      <c r="R91" s="24">
        <v>16.5</v>
      </c>
      <c r="S91" s="24">
        <v>19.2</v>
      </c>
      <c r="T91" s="24">
        <v>0</v>
      </c>
      <c r="U91" s="24">
        <v>0</v>
      </c>
      <c r="V91" s="24">
        <v>0</v>
      </c>
      <c r="W91" s="24">
        <v>0</v>
      </c>
      <c r="X91" s="24">
        <v>19.2</v>
      </c>
      <c r="Y91" s="24">
        <v>5.9</v>
      </c>
      <c r="Z91" s="25" t="s">
        <v>2014</v>
      </c>
      <c r="AA91" s="22">
        <v>9</v>
      </c>
      <c r="AB91" s="22">
        <v>9</v>
      </c>
      <c r="AC91" s="25" t="s">
        <v>2013</v>
      </c>
      <c r="AD91" s="25" t="s">
        <v>2014</v>
      </c>
      <c r="AE91" s="25" t="s">
        <v>2013</v>
      </c>
      <c r="AF91" s="22">
        <v>0</v>
      </c>
      <c r="AG91" s="22">
        <v>0</v>
      </c>
      <c r="AH91" s="22">
        <v>160</v>
      </c>
      <c r="AI91" s="22">
        <v>5164</v>
      </c>
      <c r="AJ91" s="22">
        <v>375396.43</v>
      </c>
      <c r="AK91" s="22">
        <v>2</v>
      </c>
      <c r="AL91" s="22">
        <v>1</v>
      </c>
      <c r="AM91" s="22">
        <v>1</v>
      </c>
      <c r="AN91" s="22">
        <v>0</v>
      </c>
      <c r="AO91" s="22">
        <v>1</v>
      </c>
      <c r="AP91" s="22">
        <v>1</v>
      </c>
      <c r="AQ91" s="22">
        <v>0</v>
      </c>
      <c r="AR91" s="22">
        <v>0</v>
      </c>
      <c r="AS91" s="25" t="s">
        <v>2102</v>
      </c>
      <c r="AT91" s="22">
        <v>159</v>
      </c>
      <c r="AU91" s="22">
        <v>147</v>
      </c>
      <c r="AV91" s="22">
        <v>16096258</v>
      </c>
      <c r="AW91" s="22">
        <v>791100</v>
      </c>
      <c r="AX91" s="22">
        <v>10564272</v>
      </c>
      <c r="AY91" s="22">
        <v>36920000</v>
      </c>
      <c r="AZ91" s="22">
        <v>64371630</v>
      </c>
      <c r="BA91" s="22">
        <v>0</v>
      </c>
      <c r="BB91" s="22">
        <v>13</v>
      </c>
      <c r="BC91" s="22">
        <v>9</v>
      </c>
      <c r="BD91" s="22">
        <v>0</v>
      </c>
      <c r="BE91" s="22">
        <v>0</v>
      </c>
      <c r="BF91" s="22">
        <v>0</v>
      </c>
      <c r="BG91" s="22">
        <v>7</v>
      </c>
      <c r="BH91" s="22">
        <v>60</v>
      </c>
      <c r="BI91" s="22">
        <v>0</v>
      </c>
      <c r="BJ91" s="22">
        <v>0</v>
      </c>
      <c r="BK91" s="22">
        <v>0</v>
      </c>
      <c r="BL91" s="22">
        <v>2</v>
      </c>
      <c r="BM91" s="22">
        <v>0</v>
      </c>
    </row>
    <row r="92" spans="1:65" x14ac:dyDescent="0.25">
      <c r="A92" s="22" t="s">
        <v>123</v>
      </c>
      <c r="B92" s="22" t="s">
        <v>303</v>
      </c>
      <c r="C92" s="22" t="s">
        <v>304</v>
      </c>
      <c r="D92" s="22" t="s">
        <v>305</v>
      </c>
      <c r="E92" s="22">
        <v>17</v>
      </c>
      <c r="F92" s="22">
        <v>1852.72</v>
      </c>
      <c r="G92" s="22">
        <v>0</v>
      </c>
      <c r="H92" s="24">
        <v>53</v>
      </c>
      <c r="I92" s="25" t="s">
        <v>2013</v>
      </c>
      <c r="J92" s="24">
        <v>0</v>
      </c>
      <c r="K92" s="22">
        <v>0</v>
      </c>
      <c r="L92" s="25"/>
      <c r="M92" s="24">
        <v>33.799999999999997</v>
      </c>
      <c r="N92" s="24">
        <v>0</v>
      </c>
      <c r="O92" s="24">
        <v>0</v>
      </c>
      <c r="P92" s="24">
        <v>0</v>
      </c>
      <c r="Q92" s="24">
        <v>0</v>
      </c>
      <c r="R92" s="24">
        <v>33.799999999999997</v>
      </c>
      <c r="S92" s="24">
        <v>51.4</v>
      </c>
      <c r="T92" s="24">
        <v>0</v>
      </c>
      <c r="U92" s="24">
        <v>0</v>
      </c>
      <c r="V92" s="24">
        <v>0</v>
      </c>
      <c r="W92" s="24">
        <v>0</v>
      </c>
      <c r="X92" s="24">
        <v>51.4</v>
      </c>
      <c r="Y92" s="24">
        <v>9.9</v>
      </c>
      <c r="Z92" s="25" t="s">
        <v>2014</v>
      </c>
      <c r="AA92" s="22">
        <v>6</v>
      </c>
      <c r="AB92" s="22">
        <v>6</v>
      </c>
      <c r="AC92" s="25" t="s">
        <v>2013</v>
      </c>
      <c r="AD92" s="25" t="s">
        <v>2013</v>
      </c>
      <c r="AE92" s="25" t="s">
        <v>2013</v>
      </c>
      <c r="AF92" s="22">
        <v>0</v>
      </c>
      <c r="AG92" s="22">
        <v>0</v>
      </c>
      <c r="AH92" s="22">
        <v>2</v>
      </c>
      <c r="AI92" s="22">
        <v>1341</v>
      </c>
      <c r="AJ92" s="22">
        <v>34840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0</v>
      </c>
      <c r="AR92" s="22">
        <v>0</v>
      </c>
      <c r="AS92" s="25" t="s">
        <v>2103</v>
      </c>
      <c r="AT92" s="22">
        <v>0</v>
      </c>
      <c r="AU92" s="22">
        <v>0</v>
      </c>
      <c r="AV92" s="22">
        <v>0</v>
      </c>
      <c r="AW92" s="22">
        <v>0</v>
      </c>
      <c r="AX92" s="22">
        <v>0</v>
      </c>
      <c r="AY92" s="22">
        <v>0</v>
      </c>
      <c r="AZ92" s="22">
        <v>0</v>
      </c>
      <c r="BA92" s="22">
        <v>0</v>
      </c>
      <c r="BB92" s="22">
        <v>0</v>
      </c>
      <c r="BC92" s="22">
        <v>0</v>
      </c>
      <c r="BD92" s="22">
        <v>1</v>
      </c>
      <c r="BE92" s="22">
        <v>3</v>
      </c>
      <c r="BF92" s="22">
        <v>0</v>
      </c>
      <c r="BG92" s="22">
        <v>0</v>
      </c>
      <c r="BH92" s="22">
        <v>0</v>
      </c>
      <c r="BI92" s="22">
        <v>0</v>
      </c>
      <c r="BJ92" s="22">
        <v>0</v>
      </c>
      <c r="BK92" s="22">
        <v>313</v>
      </c>
      <c r="BL92" s="22">
        <v>0</v>
      </c>
      <c r="BM92" s="22">
        <v>0</v>
      </c>
    </row>
    <row r="93" spans="1:65" x14ac:dyDescent="0.25">
      <c r="A93" s="22" t="s">
        <v>123</v>
      </c>
      <c r="B93" s="22" t="s">
        <v>303</v>
      </c>
      <c r="C93" s="22" t="s">
        <v>306</v>
      </c>
      <c r="D93" s="22" t="s">
        <v>307</v>
      </c>
      <c r="E93" s="22">
        <v>201</v>
      </c>
      <c r="F93" s="22">
        <v>393.49</v>
      </c>
      <c r="G93" s="22">
        <v>0</v>
      </c>
      <c r="H93" s="24">
        <v>40.6</v>
      </c>
      <c r="I93" s="25" t="s">
        <v>2013</v>
      </c>
      <c r="J93" s="24">
        <v>0</v>
      </c>
      <c r="K93" s="22">
        <v>0</v>
      </c>
      <c r="L93" s="25"/>
      <c r="M93" s="24">
        <v>42.5</v>
      </c>
      <c r="N93" s="24">
        <v>0</v>
      </c>
      <c r="O93" s="24">
        <v>0</v>
      </c>
      <c r="P93" s="24">
        <v>0</v>
      </c>
      <c r="Q93" s="24">
        <v>16</v>
      </c>
      <c r="R93" s="24">
        <v>58.5</v>
      </c>
      <c r="S93" s="24">
        <v>38.299999999999997</v>
      </c>
      <c r="T93" s="24">
        <v>0</v>
      </c>
      <c r="U93" s="24">
        <v>0</v>
      </c>
      <c r="V93" s="24">
        <v>0</v>
      </c>
      <c r="W93" s="24">
        <v>13.2</v>
      </c>
      <c r="X93" s="24">
        <v>51.5</v>
      </c>
      <c r="Y93" s="24">
        <v>23.3</v>
      </c>
      <c r="Z93" s="25" t="s">
        <v>2014</v>
      </c>
      <c r="AA93" s="22">
        <v>5</v>
      </c>
      <c r="AB93" s="22">
        <v>5</v>
      </c>
      <c r="AC93" s="25" t="s">
        <v>2014</v>
      </c>
      <c r="AD93" s="25" t="s">
        <v>2014</v>
      </c>
      <c r="AE93" s="25" t="s">
        <v>2013</v>
      </c>
      <c r="AF93" s="22">
        <v>0</v>
      </c>
      <c r="AG93" s="22">
        <v>0</v>
      </c>
      <c r="AH93" s="22">
        <v>2</v>
      </c>
      <c r="AI93" s="22">
        <v>4257</v>
      </c>
      <c r="AJ93" s="22">
        <v>84011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0</v>
      </c>
      <c r="AR93" s="22">
        <v>0</v>
      </c>
      <c r="AS93" s="25" t="s">
        <v>2104</v>
      </c>
      <c r="AT93" s="22">
        <v>229</v>
      </c>
      <c r="AU93" s="22">
        <v>215</v>
      </c>
      <c r="AV93" s="22">
        <v>7280174</v>
      </c>
      <c r="AW93" s="22">
        <v>10643712</v>
      </c>
      <c r="AX93" s="22">
        <v>0</v>
      </c>
      <c r="AY93" s="22">
        <v>1250960</v>
      </c>
      <c r="AZ93" s="22">
        <v>19174846</v>
      </c>
      <c r="BA93" s="22">
        <v>70</v>
      </c>
      <c r="BB93" s="22">
        <v>45</v>
      </c>
      <c r="BC93" s="22">
        <v>0</v>
      </c>
      <c r="BD93" s="22">
        <v>1</v>
      </c>
      <c r="BE93" s="22">
        <v>22</v>
      </c>
      <c r="BF93" s="22">
        <v>3</v>
      </c>
      <c r="BG93" s="22">
        <v>0</v>
      </c>
      <c r="BH93" s="22">
        <v>0</v>
      </c>
      <c r="BI93" s="22">
        <v>14</v>
      </c>
      <c r="BJ93" s="22">
        <v>72</v>
      </c>
      <c r="BK93" s="22">
        <v>1056</v>
      </c>
      <c r="BL93" s="22">
        <v>3</v>
      </c>
      <c r="BM93" s="22">
        <v>0</v>
      </c>
    </row>
    <row r="94" spans="1:65" x14ac:dyDescent="0.25">
      <c r="A94" s="22" t="s">
        <v>123</v>
      </c>
      <c r="B94" s="22" t="s">
        <v>303</v>
      </c>
      <c r="C94" s="22" t="s">
        <v>308</v>
      </c>
      <c r="D94" s="22" t="s">
        <v>309</v>
      </c>
      <c r="E94" s="22">
        <v>42</v>
      </c>
      <c r="F94" s="22">
        <v>794.26</v>
      </c>
      <c r="G94" s="22">
        <v>0</v>
      </c>
      <c r="H94" s="24">
        <v>62.2</v>
      </c>
      <c r="I94" s="25" t="s">
        <v>2013</v>
      </c>
      <c r="J94" s="24">
        <v>0</v>
      </c>
      <c r="K94" s="22">
        <v>0</v>
      </c>
      <c r="L94" s="25"/>
      <c r="M94" s="24">
        <v>41.4</v>
      </c>
      <c r="N94" s="24">
        <v>0</v>
      </c>
      <c r="O94" s="24">
        <v>0</v>
      </c>
      <c r="P94" s="24">
        <v>0</v>
      </c>
      <c r="Q94" s="24">
        <v>0</v>
      </c>
      <c r="R94" s="24">
        <v>41.4</v>
      </c>
      <c r="S94" s="24">
        <v>39.5</v>
      </c>
      <c r="T94" s="24">
        <v>0</v>
      </c>
      <c r="U94" s="24">
        <v>0</v>
      </c>
      <c r="V94" s="24">
        <v>0</v>
      </c>
      <c r="W94" s="24">
        <v>0</v>
      </c>
      <c r="X94" s="24">
        <v>39.5</v>
      </c>
      <c r="Y94" s="24">
        <v>16</v>
      </c>
      <c r="Z94" s="25" t="s">
        <v>2014</v>
      </c>
      <c r="AA94" s="22">
        <v>3</v>
      </c>
      <c r="AB94" s="22">
        <v>3</v>
      </c>
      <c r="AC94" s="25" t="s">
        <v>2014</v>
      </c>
      <c r="AD94" s="25" t="s">
        <v>2014</v>
      </c>
      <c r="AE94" s="25" t="s">
        <v>2013</v>
      </c>
      <c r="AF94" s="22">
        <v>0</v>
      </c>
      <c r="AG94" s="22">
        <v>0</v>
      </c>
      <c r="AH94" s="22">
        <v>3</v>
      </c>
      <c r="AI94" s="22">
        <v>1984</v>
      </c>
      <c r="AJ94" s="22">
        <v>45375</v>
      </c>
      <c r="AK94" s="22">
        <v>1</v>
      </c>
      <c r="AL94" s="22">
        <v>0</v>
      </c>
      <c r="AM94" s="22">
        <v>1</v>
      </c>
      <c r="AN94" s="22">
        <v>1</v>
      </c>
      <c r="AO94" s="22">
        <v>0</v>
      </c>
      <c r="AP94" s="22">
        <v>0</v>
      </c>
      <c r="AQ94" s="22">
        <v>0</v>
      </c>
      <c r="AR94" s="22">
        <v>0</v>
      </c>
      <c r="AS94" s="25" t="s">
        <v>2105</v>
      </c>
      <c r="AT94" s="22">
        <v>35</v>
      </c>
      <c r="AU94" s="22">
        <v>35</v>
      </c>
      <c r="AV94" s="22">
        <v>828500</v>
      </c>
      <c r="AW94" s="22">
        <v>3010160</v>
      </c>
      <c r="AX94" s="22">
        <v>0</v>
      </c>
      <c r="AY94" s="22">
        <v>0</v>
      </c>
      <c r="AZ94" s="22">
        <v>3838660</v>
      </c>
      <c r="BA94" s="22">
        <v>0</v>
      </c>
      <c r="BB94" s="22">
        <v>5</v>
      </c>
      <c r="BC94" s="22">
        <v>1</v>
      </c>
      <c r="BD94" s="22">
        <v>1</v>
      </c>
      <c r="BE94" s="22">
        <v>32</v>
      </c>
      <c r="BF94" s="22">
        <v>2</v>
      </c>
      <c r="BG94" s="22">
        <v>1</v>
      </c>
      <c r="BH94" s="22">
        <v>60</v>
      </c>
      <c r="BI94" s="22">
        <v>0</v>
      </c>
      <c r="BJ94" s="22">
        <v>0</v>
      </c>
      <c r="BK94" s="22">
        <v>263</v>
      </c>
      <c r="BL94" s="22">
        <v>1</v>
      </c>
      <c r="BM94" s="22">
        <v>0</v>
      </c>
    </row>
    <row r="95" spans="1:65" x14ac:dyDescent="0.25">
      <c r="A95" s="22" t="s">
        <v>123</v>
      </c>
      <c r="B95" s="22" t="s">
        <v>303</v>
      </c>
      <c r="C95" s="22" t="s">
        <v>310</v>
      </c>
      <c r="D95" s="22" t="s">
        <v>311</v>
      </c>
      <c r="E95" s="22">
        <v>6</v>
      </c>
      <c r="F95" s="22">
        <v>303.51</v>
      </c>
      <c r="G95" s="22">
        <v>0</v>
      </c>
      <c r="H95" s="24">
        <v>23.7</v>
      </c>
      <c r="I95" s="25" t="s">
        <v>2013</v>
      </c>
      <c r="J95" s="24">
        <v>0</v>
      </c>
      <c r="K95" s="22">
        <v>0</v>
      </c>
      <c r="L95" s="25"/>
      <c r="M95" s="24">
        <v>12.8</v>
      </c>
      <c r="N95" s="24">
        <v>0</v>
      </c>
      <c r="O95" s="24">
        <v>0</v>
      </c>
      <c r="P95" s="24">
        <v>0</v>
      </c>
      <c r="Q95" s="24">
        <v>0</v>
      </c>
      <c r="R95" s="24">
        <v>12.8</v>
      </c>
      <c r="S95" s="24">
        <v>10.199999999999999</v>
      </c>
      <c r="T95" s="24">
        <v>0</v>
      </c>
      <c r="U95" s="24">
        <v>0</v>
      </c>
      <c r="V95" s="24">
        <v>0</v>
      </c>
      <c r="W95" s="24">
        <v>0</v>
      </c>
      <c r="X95" s="24">
        <v>10.199999999999999</v>
      </c>
      <c r="Y95" s="24">
        <v>1.5</v>
      </c>
      <c r="Z95" s="25" t="s">
        <v>2014</v>
      </c>
      <c r="AA95" s="22">
        <v>8</v>
      </c>
      <c r="AB95" s="22">
        <v>8</v>
      </c>
      <c r="AC95" s="25" t="s">
        <v>2013</v>
      </c>
      <c r="AD95" s="25" t="s">
        <v>2014</v>
      </c>
      <c r="AE95" s="25" t="s">
        <v>2014</v>
      </c>
      <c r="AF95" s="22">
        <v>8</v>
      </c>
      <c r="AG95" s="22">
        <v>0</v>
      </c>
      <c r="AH95" s="22">
        <v>0</v>
      </c>
      <c r="AI95" s="22">
        <v>442</v>
      </c>
      <c r="AJ95" s="22">
        <v>13422.5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0</v>
      </c>
      <c r="AR95" s="22">
        <v>0</v>
      </c>
      <c r="AS95" s="25" t="s">
        <v>2106</v>
      </c>
      <c r="AT95" s="22">
        <v>18</v>
      </c>
      <c r="AU95" s="22">
        <v>17</v>
      </c>
      <c r="AV95" s="22">
        <v>157609</v>
      </c>
      <c r="AW95" s="22">
        <v>804000</v>
      </c>
      <c r="AX95" s="22">
        <v>0</v>
      </c>
      <c r="AY95" s="22">
        <v>0</v>
      </c>
      <c r="AZ95" s="22">
        <v>961609</v>
      </c>
      <c r="BA95" s="22">
        <v>11</v>
      </c>
      <c r="BB95" s="22">
        <v>12</v>
      </c>
      <c r="BC95" s="22">
        <v>0</v>
      </c>
      <c r="BD95" s="22">
        <v>0</v>
      </c>
      <c r="BE95" s="22">
        <v>0</v>
      </c>
      <c r="BF95" s="22">
        <v>0</v>
      </c>
      <c r="BG95" s="22">
        <v>0</v>
      </c>
      <c r="BH95" s="22">
        <v>0</v>
      </c>
      <c r="BI95" s="22">
        <v>6</v>
      </c>
      <c r="BJ95" s="22">
        <v>12</v>
      </c>
      <c r="BK95" s="22">
        <v>0</v>
      </c>
      <c r="BL95" s="22">
        <v>0</v>
      </c>
      <c r="BM95" s="22">
        <v>0</v>
      </c>
    </row>
    <row r="96" spans="1:65" x14ac:dyDescent="0.25">
      <c r="A96" s="22" t="s">
        <v>123</v>
      </c>
      <c r="B96" s="22" t="s">
        <v>303</v>
      </c>
      <c r="C96" s="22" t="s">
        <v>312</v>
      </c>
      <c r="D96" s="22" t="s">
        <v>313</v>
      </c>
      <c r="E96" s="22">
        <v>8</v>
      </c>
      <c r="F96" s="22">
        <v>486.24</v>
      </c>
      <c r="G96" s="22">
        <v>0</v>
      </c>
      <c r="H96" s="24">
        <v>25.3</v>
      </c>
      <c r="I96" s="25" t="s">
        <v>2013</v>
      </c>
      <c r="J96" s="24">
        <v>0</v>
      </c>
      <c r="K96" s="22">
        <v>0</v>
      </c>
      <c r="L96" s="25"/>
      <c r="M96" s="24">
        <v>16.7</v>
      </c>
      <c r="N96" s="24">
        <v>0</v>
      </c>
      <c r="O96" s="24">
        <v>0</v>
      </c>
      <c r="P96" s="24">
        <v>0</v>
      </c>
      <c r="Q96" s="24">
        <v>0</v>
      </c>
      <c r="R96" s="24">
        <v>16.7</v>
      </c>
      <c r="S96" s="24">
        <v>17</v>
      </c>
      <c r="T96" s="24">
        <v>0</v>
      </c>
      <c r="U96" s="24">
        <v>0</v>
      </c>
      <c r="V96" s="24">
        <v>0</v>
      </c>
      <c r="W96" s="24">
        <v>0</v>
      </c>
      <c r="X96" s="24">
        <v>17</v>
      </c>
      <c r="Y96" s="24">
        <v>5.4</v>
      </c>
      <c r="Z96" s="25" t="s">
        <v>2014</v>
      </c>
      <c r="AA96" s="22">
        <v>10</v>
      </c>
      <c r="AB96" s="22">
        <v>10</v>
      </c>
      <c r="AC96" s="25" t="s">
        <v>2013</v>
      </c>
      <c r="AD96" s="25" t="s">
        <v>2014</v>
      </c>
      <c r="AE96" s="25" t="s">
        <v>2014</v>
      </c>
      <c r="AF96" s="22">
        <v>5</v>
      </c>
      <c r="AG96" s="22">
        <v>0</v>
      </c>
      <c r="AH96" s="22">
        <v>0</v>
      </c>
      <c r="AI96" s="22">
        <v>542</v>
      </c>
      <c r="AJ96" s="22">
        <v>17970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0</v>
      </c>
      <c r="AR96" s="22">
        <v>0</v>
      </c>
      <c r="AS96" s="25" t="s">
        <v>2107</v>
      </c>
      <c r="AT96" s="22">
        <v>23</v>
      </c>
      <c r="AU96" s="22">
        <v>21</v>
      </c>
      <c r="AV96" s="22">
        <v>8000</v>
      </c>
      <c r="AW96" s="22">
        <v>170000</v>
      </c>
      <c r="AX96" s="22">
        <v>6105000</v>
      </c>
      <c r="AY96" s="22">
        <v>0</v>
      </c>
      <c r="AZ96" s="22">
        <v>6283000</v>
      </c>
      <c r="BA96" s="22">
        <v>9</v>
      </c>
      <c r="BB96" s="22">
        <v>7</v>
      </c>
      <c r="BC96" s="22">
        <v>1</v>
      </c>
      <c r="BD96" s="22">
        <v>1</v>
      </c>
      <c r="BE96" s="22">
        <v>25</v>
      </c>
      <c r="BF96" s="22">
        <v>1</v>
      </c>
      <c r="BG96" s="22">
        <v>1</v>
      </c>
      <c r="BH96" s="22">
        <v>62</v>
      </c>
      <c r="BI96" s="22">
        <v>15</v>
      </c>
      <c r="BJ96" s="22">
        <v>9</v>
      </c>
      <c r="BK96" s="22">
        <v>99</v>
      </c>
      <c r="BL96" s="22">
        <v>0</v>
      </c>
      <c r="BM96" s="22">
        <v>0</v>
      </c>
    </row>
    <row r="97" spans="1:65" x14ac:dyDescent="0.25">
      <c r="A97" s="22" t="s">
        <v>123</v>
      </c>
      <c r="B97" s="22" t="s">
        <v>303</v>
      </c>
      <c r="C97" s="22" t="s">
        <v>314</v>
      </c>
      <c r="D97" s="22" t="s">
        <v>315</v>
      </c>
      <c r="E97" s="22">
        <v>22</v>
      </c>
      <c r="F97" s="22">
        <v>534.4</v>
      </c>
      <c r="G97" s="22">
        <v>0</v>
      </c>
      <c r="H97" s="24">
        <v>36</v>
      </c>
      <c r="I97" s="25" t="s">
        <v>2013</v>
      </c>
      <c r="J97" s="24">
        <v>0</v>
      </c>
      <c r="K97" s="22">
        <v>0</v>
      </c>
      <c r="L97" s="25"/>
      <c r="M97" s="24">
        <v>33</v>
      </c>
      <c r="N97" s="24">
        <v>0</v>
      </c>
      <c r="O97" s="24">
        <v>0</v>
      </c>
      <c r="P97" s="24">
        <v>0</v>
      </c>
      <c r="Q97" s="24">
        <v>0</v>
      </c>
      <c r="R97" s="24">
        <v>33</v>
      </c>
      <c r="S97" s="24">
        <v>25</v>
      </c>
      <c r="T97" s="24">
        <v>0</v>
      </c>
      <c r="U97" s="24">
        <v>0</v>
      </c>
      <c r="V97" s="24">
        <v>0</v>
      </c>
      <c r="W97" s="24">
        <v>0</v>
      </c>
      <c r="X97" s="24">
        <v>25</v>
      </c>
      <c r="Y97" s="24">
        <v>2</v>
      </c>
      <c r="Z97" s="25" t="s">
        <v>2013</v>
      </c>
      <c r="AA97" s="22">
        <v>0</v>
      </c>
      <c r="AB97" s="22">
        <v>0</v>
      </c>
      <c r="AC97" s="25" t="s">
        <v>2013</v>
      </c>
      <c r="AD97" s="25" t="s">
        <v>2013</v>
      </c>
      <c r="AE97" s="25" t="s">
        <v>2013</v>
      </c>
      <c r="AF97" s="22">
        <v>0</v>
      </c>
      <c r="AG97" s="22">
        <v>0</v>
      </c>
      <c r="AH97" s="22">
        <v>0</v>
      </c>
      <c r="AI97" s="22">
        <v>1165</v>
      </c>
      <c r="AJ97" s="22">
        <v>31062.959999999999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0</v>
      </c>
      <c r="AR97" s="22">
        <v>0</v>
      </c>
      <c r="AS97" s="25" t="s">
        <v>2108</v>
      </c>
      <c r="AT97" s="22">
        <v>11</v>
      </c>
      <c r="AU97" s="22">
        <v>9</v>
      </c>
      <c r="AV97" s="22">
        <v>475000</v>
      </c>
      <c r="AW97" s="22">
        <v>40000</v>
      </c>
      <c r="AX97" s="22">
        <v>0</v>
      </c>
      <c r="AY97" s="22">
        <v>266000</v>
      </c>
      <c r="AZ97" s="22">
        <v>781000</v>
      </c>
      <c r="BA97" s="22">
        <v>10</v>
      </c>
      <c r="BB97" s="22">
        <v>21</v>
      </c>
      <c r="BC97" s="22">
        <v>1</v>
      </c>
      <c r="BD97" s="22">
        <v>1</v>
      </c>
      <c r="BE97" s="22">
        <v>3</v>
      </c>
      <c r="BF97" s="22">
        <v>7</v>
      </c>
      <c r="BG97" s="22">
        <v>1</v>
      </c>
      <c r="BH97" s="22">
        <v>25</v>
      </c>
      <c r="BI97" s="22">
        <v>10</v>
      </c>
      <c r="BJ97" s="22">
        <v>10</v>
      </c>
      <c r="BK97" s="22">
        <v>183</v>
      </c>
      <c r="BL97" s="22">
        <v>3</v>
      </c>
      <c r="BM97" s="22">
        <v>0</v>
      </c>
    </row>
    <row r="98" spans="1:65" x14ac:dyDescent="0.25">
      <c r="A98" s="22" t="s">
        <v>123</v>
      </c>
      <c r="B98" s="22" t="s">
        <v>303</v>
      </c>
      <c r="C98" s="22" t="s">
        <v>316</v>
      </c>
      <c r="D98" s="22" t="s">
        <v>317</v>
      </c>
      <c r="E98" s="22">
        <v>9</v>
      </c>
      <c r="F98" s="22">
        <v>247.2</v>
      </c>
      <c r="G98" s="22">
        <v>0</v>
      </c>
      <c r="H98" s="24">
        <v>15.4</v>
      </c>
      <c r="I98" s="25" t="s">
        <v>2013</v>
      </c>
      <c r="J98" s="24">
        <v>0</v>
      </c>
      <c r="K98" s="22">
        <v>0</v>
      </c>
      <c r="L98" s="25"/>
      <c r="M98" s="24">
        <v>8.1999999999999993</v>
      </c>
      <c r="N98" s="24">
        <v>0</v>
      </c>
      <c r="O98" s="24">
        <v>0</v>
      </c>
      <c r="P98" s="24">
        <v>0</v>
      </c>
      <c r="Q98" s="24">
        <v>0</v>
      </c>
      <c r="R98" s="24">
        <v>8.1999999999999993</v>
      </c>
      <c r="S98" s="24">
        <v>8.3000000000000007</v>
      </c>
      <c r="T98" s="24">
        <v>0</v>
      </c>
      <c r="U98" s="24">
        <v>0</v>
      </c>
      <c r="V98" s="24">
        <v>0</v>
      </c>
      <c r="W98" s="24">
        <v>0</v>
      </c>
      <c r="X98" s="24">
        <v>8.3000000000000007</v>
      </c>
      <c r="Y98" s="24">
        <v>3.2</v>
      </c>
      <c r="Z98" s="25" t="s">
        <v>2013</v>
      </c>
      <c r="AA98" s="22">
        <v>0</v>
      </c>
      <c r="AB98" s="22">
        <v>0</v>
      </c>
      <c r="AC98" s="25" t="s">
        <v>2013</v>
      </c>
      <c r="AD98" s="25" t="s">
        <v>2013</v>
      </c>
      <c r="AE98" s="25" t="s">
        <v>2013</v>
      </c>
      <c r="AF98" s="22">
        <v>0</v>
      </c>
      <c r="AG98" s="22">
        <v>0</v>
      </c>
      <c r="AH98" s="22">
        <v>0</v>
      </c>
      <c r="AI98" s="22">
        <v>427</v>
      </c>
      <c r="AJ98" s="22">
        <v>15210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0</v>
      </c>
      <c r="AR98" s="22">
        <v>0</v>
      </c>
      <c r="AS98" s="25" t="s">
        <v>2109</v>
      </c>
      <c r="AT98" s="22">
        <v>0</v>
      </c>
      <c r="AU98" s="22">
        <v>0</v>
      </c>
      <c r="AV98" s="22">
        <v>0</v>
      </c>
      <c r="AW98" s="22">
        <v>0</v>
      </c>
      <c r="AX98" s="22">
        <v>0</v>
      </c>
      <c r="AY98" s="22">
        <v>0</v>
      </c>
      <c r="AZ98" s="22">
        <v>0</v>
      </c>
      <c r="BA98" s="22">
        <v>0</v>
      </c>
      <c r="BB98" s="22">
        <v>0</v>
      </c>
      <c r="BC98" s="22">
        <v>0</v>
      </c>
      <c r="BD98" s="22">
        <v>1</v>
      </c>
      <c r="BE98" s="22">
        <v>35</v>
      </c>
      <c r="BF98" s="22">
        <v>1</v>
      </c>
      <c r="BG98" s="22">
        <v>0</v>
      </c>
      <c r="BH98" s="22">
        <v>0</v>
      </c>
      <c r="BI98" s="22">
        <v>0</v>
      </c>
      <c r="BJ98" s="22">
        <v>0</v>
      </c>
      <c r="BK98" s="22">
        <v>0</v>
      </c>
      <c r="BL98" s="22">
        <v>0</v>
      </c>
      <c r="BM98" s="22">
        <v>0</v>
      </c>
    </row>
    <row r="99" spans="1:65" x14ac:dyDescent="0.25">
      <c r="A99" s="22" t="s">
        <v>123</v>
      </c>
      <c r="B99" s="22" t="s">
        <v>303</v>
      </c>
      <c r="C99" s="22" t="s">
        <v>318</v>
      </c>
      <c r="D99" s="22" t="s">
        <v>319</v>
      </c>
      <c r="E99" s="22">
        <v>78</v>
      </c>
      <c r="F99" s="22">
        <v>1690.17</v>
      </c>
      <c r="G99" s="22">
        <v>0</v>
      </c>
      <c r="H99" s="24">
        <v>91.9</v>
      </c>
      <c r="I99" s="25" t="s">
        <v>2013</v>
      </c>
      <c r="J99" s="24">
        <v>0</v>
      </c>
      <c r="K99" s="22">
        <v>0</v>
      </c>
      <c r="L99" s="25"/>
      <c r="M99" s="24">
        <v>73.900000000000006</v>
      </c>
      <c r="N99" s="24">
        <v>0</v>
      </c>
      <c r="O99" s="24">
        <v>0</v>
      </c>
      <c r="P99" s="24">
        <v>8</v>
      </c>
      <c r="Q99" s="24">
        <v>0</v>
      </c>
      <c r="R99" s="24">
        <v>81.900000000000006</v>
      </c>
      <c r="S99" s="24">
        <v>72.099999999999994</v>
      </c>
      <c r="T99" s="24">
        <v>0</v>
      </c>
      <c r="U99" s="24">
        <v>0</v>
      </c>
      <c r="V99" s="24">
        <v>4.2</v>
      </c>
      <c r="W99" s="24">
        <v>0</v>
      </c>
      <c r="X99" s="24">
        <v>76.3</v>
      </c>
      <c r="Y99" s="24">
        <v>45</v>
      </c>
      <c r="Z99" s="25" t="s">
        <v>2014</v>
      </c>
      <c r="AA99" s="22">
        <v>5</v>
      </c>
      <c r="AB99" s="22">
        <v>4</v>
      </c>
      <c r="AC99" s="25" t="s">
        <v>2013</v>
      </c>
      <c r="AD99" s="25" t="s">
        <v>2014</v>
      </c>
      <c r="AE99" s="25" t="s">
        <v>2014</v>
      </c>
      <c r="AF99" s="22">
        <v>18</v>
      </c>
      <c r="AG99" s="22">
        <v>0</v>
      </c>
      <c r="AH99" s="22">
        <v>0</v>
      </c>
      <c r="AI99" s="22">
        <v>4262</v>
      </c>
      <c r="AJ99" s="22">
        <v>68400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0</v>
      </c>
      <c r="AR99" s="22">
        <v>0</v>
      </c>
      <c r="AS99" s="25" t="s">
        <v>2110</v>
      </c>
      <c r="AT99" s="22">
        <v>124</v>
      </c>
      <c r="AU99" s="22">
        <v>118</v>
      </c>
      <c r="AV99" s="22">
        <v>10167627</v>
      </c>
      <c r="AW99" s="22">
        <v>5190341</v>
      </c>
      <c r="AX99" s="22">
        <v>200000</v>
      </c>
      <c r="AY99" s="22">
        <v>0</v>
      </c>
      <c r="AZ99" s="22">
        <v>15557968</v>
      </c>
      <c r="BA99" s="22">
        <v>131</v>
      </c>
      <c r="BB99" s="22">
        <v>16</v>
      </c>
      <c r="BC99" s="22">
        <v>1</v>
      </c>
      <c r="BD99" s="22">
        <v>1</v>
      </c>
      <c r="BE99" s="22">
        <v>44</v>
      </c>
      <c r="BF99" s="22">
        <v>7</v>
      </c>
      <c r="BG99" s="22">
        <v>1</v>
      </c>
      <c r="BH99" s="22">
        <v>40</v>
      </c>
      <c r="BI99" s="22">
        <v>17</v>
      </c>
      <c r="BJ99" s="22">
        <v>134</v>
      </c>
      <c r="BK99" s="22">
        <v>360</v>
      </c>
      <c r="BL99" s="22">
        <v>3</v>
      </c>
      <c r="BM99" s="22">
        <v>0</v>
      </c>
    </row>
    <row r="100" spans="1:65" x14ac:dyDescent="0.25">
      <c r="A100" s="22" t="s">
        <v>123</v>
      </c>
      <c r="B100" s="22" t="s">
        <v>303</v>
      </c>
      <c r="C100" s="22" t="s">
        <v>320</v>
      </c>
      <c r="D100" s="22" t="s">
        <v>321</v>
      </c>
      <c r="E100" s="22">
        <v>12</v>
      </c>
      <c r="F100" s="22">
        <v>400.68</v>
      </c>
      <c r="G100" s="22">
        <v>0</v>
      </c>
      <c r="H100" s="24">
        <v>16.3</v>
      </c>
      <c r="I100" s="25" t="s">
        <v>2013</v>
      </c>
      <c r="J100" s="24">
        <v>0</v>
      </c>
      <c r="K100" s="22">
        <v>0</v>
      </c>
      <c r="L100" s="25"/>
      <c r="M100" s="24">
        <v>10.8</v>
      </c>
      <c r="N100" s="24">
        <v>0</v>
      </c>
      <c r="O100" s="24">
        <v>0</v>
      </c>
      <c r="P100" s="24">
        <v>0</v>
      </c>
      <c r="Q100" s="24">
        <v>0</v>
      </c>
      <c r="R100" s="24">
        <v>10.8</v>
      </c>
      <c r="S100" s="24">
        <v>10.199999999999999</v>
      </c>
      <c r="T100" s="24">
        <v>0</v>
      </c>
      <c r="U100" s="24">
        <v>0</v>
      </c>
      <c r="V100" s="24">
        <v>0</v>
      </c>
      <c r="W100" s="24">
        <v>0</v>
      </c>
      <c r="X100" s="24">
        <v>10.199999999999999</v>
      </c>
      <c r="Y100" s="24">
        <v>1.9</v>
      </c>
      <c r="Z100" s="25" t="s">
        <v>2013</v>
      </c>
      <c r="AA100" s="22">
        <v>0</v>
      </c>
      <c r="AB100" s="22">
        <v>0</v>
      </c>
      <c r="AC100" s="25" t="s">
        <v>2013</v>
      </c>
      <c r="AD100" s="25" t="s">
        <v>2013</v>
      </c>
      <c r="AE100" s="25" t="s">
        <v>2013</v>
      </c>
      <c r="AF100" s="22">
        <v>0</v>
      </c>
      <c r="AG100" s="22">
        <v>0</v>
      </c>
      <c r="AH100" s="22">
        <v>0</v>
      </c>
      <c r="AI100" s="22">
        <v>586</v>
      </c>
      <c r="AJ100" s="22">
        <v>18358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0</v>
      </c>
      <c r="AR100" s="22">
        <v>0</v>
      </c>
      <c r="AS100" s="25" t="s">
        <v>2106</v>
      </c>
      <c r="AT100" s="22">
        <v>6</v>
      </c>
      <c r="AU100" s="22">
        <v>6</v>
      </c>
      <c r="AV100" s="22">
        <v>23500</v>
      </c>
      <c r="AW100" s="22">
        <v>121000</v>
      </c>
      <c r="AX100" s="22">
        <v>0</v>
      </c>
      <c r="AY100" s="22">
        <v>0</v>
      </c>
      <c r="AZ100" s="22">
        <v>144500</v>
      </c>
      <c r="BA100" s="22">
        <v>4</v>
      </c>
      <c r="BB100" s="22">
        <v>37</v>
      </c>
      <c r="BC100" s="22">
        <v>0</v>
      </c>
      <c r="BD100" s="22">
        <v>1</v>
      </c>
      <c r="BE100" s="22">
        <v>45</v>
      </c>
      <c r="BF100" s="22">
        <v>1</v>
      </c>
      <c r="BG100" s="22">
        <v>0</v>
      </c>
      <c r="BH100" s="22">
        <v>0</v>
      </c>
      <c r="BI100" s="22">
        <v>27</v>
      </c>
      <c r="BJ100" s="22">
        <v>4</v>
      </c>
      <c r="BK100" s="22">
        <v>45</v>
      </c>
      <c r="BL100" s="22">
        <v>0</v>
      </c>
      <c r="BM100" s="22">
        <v>0</v>
      </c>
    </row>
    <row r="101" spans="1:65" x14ac:dyDescent="0.25">
      <c r="A101" s="22" t="s">
        <v>123</v>
      </c>
      <c r="B101" s="22" t="s">
        <v>303</v>
      </c>
      <c r="C101" s="22" t="s">
        <v>322</v>
      </c>
      <c r="D101" s="22" t="s">
        <v>323</v>
      </c>
      <c r="E101" s="22">
        <v>56</v>
      </c>
      <c r="F101" s="22">
        <v>1688.45</v>
      </c>
      <c r="G101" s="22">
        <v>0</v>
      </c>
      <c r="H101" s="24">
        <v>115.3</v>
      </c>
      <c r="I101" s="25" t="s">
        <v>2013</v>
      </c>
      <c r="J101" s="24">
        <v>0</v>
      </c>
      <c r="K101" s="22">
        <v>0</v>
      </c>
      <c r="L101" s="25"/>
      <c r="M101" s="24">
        <v>108</v>
      </c>
      <c r="N101" s="24">
        <v>0</v>
      </c>
      <c r="O101" s="24">
        <v>0</v>
      </c>
      <c r="P101" s="24">
        <v>3.3</v>
      </c>
      <c r="Q101" s="24">
        <v>0</v>
      </c>
      <c r="R101" s="24">
        <v>111.3</v>
      </c>
      <c r="S101" s="24">
        <v>56.9</v>
      </c>
      <c r="T101" s="24">
        <v>0</v>
      </c>
      <c r="U101" s="24">
        <v>0</v>
      </c>
      <c r="V101" s="24">
        <v>0</v>
      </c>
      <c r="W101" s="24">
        <v>0</v>
      </c>
      <c r="X101" s="24">
        <v>56.9</v>
      </c>
      <c r="Y101" s="24">
        <v>13.8</v>
      </c>
      <c r="Z101" s="25" t="s">
        <v>2014</v>
      </c>
      <c r="AA101" s="22">
        <v>5</v>
      </c>
      <c r="AB101" s="22">
        <v>5</v>
      </c>
      <c r="AC101" s="25" t="s">
        <v>2013</v>
      </c>
      <c r="AD101" s="25" t="s">
        <v>2014</v>
      </c>
      <c r="AE101" s="25" t="s">
        <v>2014</v>
      </c>
      <c r="AF101" s="22">
        <v>1</v>
      </c>
      <c r="AG101" s="22">
        <v>0</v>
      </c>
      <c r="AH101" s="22">
        <v>0</v>
      </c>
      <c r="AI101" s="22">
        <v>2341</v>
      </c>
      <c r="AJ101" s="22">
        <v>74775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0</v>
      </c>
      <c r="AR101" s="22">
        <v>0</v>
      </c>
      <c r="AS101" s="25" t="s">
        <v>2111</v>
      </c>
      <c r="AT101" s="22">
        <v>114</v>
      </c>
      <c r="AU101" s="22">
        <v>104</v>
      </c>
      <c r="AV101" s="22">
        <v>809065</v>
      </c>
      <c r="AW101" s="22">
        <v>1631500</v>
      </c>
      <c r="AX101" s="22">
        <v>4823500</v>
      </c>
      <c r="AY101" s="22">
        <v>2746000</v>
      </c>
      <c r="AZ101" s="22">
        <v>10010065</v>
      </c>
      <c r="BA101" s="22">
        <v>42</v>
      </c>
      <c r="BB101" s="22">
        <v>5</v>
      </c>
      <c r="BC101" s="22">
        <v>0</v>
      </c>
      <c r="BD101" s="22">
        <v>1</v>
      </c>
      <c r="BE101" s="22">
        <v>40</v>
      </c>
      <c r="BF101" s="22">
        <v>3</v>
      </c>
      <c r="BG101" s="22">
        <v>0</v>
      </c>
      <c r="BH101" s="22">
        <v>0</v>
      </c>
      <c r="BI101" s="22">
        <v>17</v>
      </c>
      <c r="BJ101" s="22">
        <v>44</v>
      </c>
      <c r="BK101" s="22">
        <v>649</v>
      </c>
      <c r="BL101" s="22">
        <v>1</v>
      </c>
      <c r="BM101" s="22">
        <v>0</v>
      </c>
    </row>
    <row r="102" spans="1:65" x14ac:dyDescent="0.25">
      <c r="A102" s="22" t="s">
        <v>123</v>
      </c>
      <c r="B102" s="22" t="s">
        <v>303</v>
      </c>
      <c r="C102" s="22" t="s">
        <v>324</v>
      </c>
      <c r="D102" s="22" t="s">
        <v>325</v>
      </c>
      <c r="E102" s="22">
        <v>18</v>
      </c>
      <c r="F102" s="22">
        <v>594.1</v>
      </c>
      <c r="G102" s="22">
        <v>0</v>
      </c>
      <c r="H102" s="24">
        <v>36.200000000000003</v>
      </c>
      <c r="I102" s="25" t="s">
        <v>2013</v>
      </c>
      <c r="J102" s="24">
        <v>0</v>
      </c>
      <c r="K102" s="22">
        <v>0</v>
      </c>
      <c r="L102" s="25"/>
      <c r="M102" s="24">
        <v>27.8</v>
      </c>
      <c r="N102" s="24">
        <v>0</v>
      </c>
      <c r="O102" s="24">
        <v>0</v>
      </c>
      <c r="P102" s="24">
        <v>0</v>
      </c>
      <c r="Q102" s="24">
        <v>0</v>
      </c>
      <c r="R102" s="24">
        <v>27.8</v>
      </c>
      <c r="S102" s="24">
        <v>21.4</v>
      </c>
      <c r="T102" s="24">
        <v>0</v>
      </c>
      <c r="U102" s="24">
        <v>0</v>
      </c>
      <c r="V102" s="24">
        <v>0</v>
      </c>
      <c r="W102" s="24">
        <v>0</v>
      </c>
      <c r="X102" s="24">
        <v>21.4</v>
      </c>
      <c r="Y102" s="24">
        <v>1.1000000000000001</v>
      </c>
      <c r="Z102" s="25" t="s">
        <v>2014</v>
      </c>
      <c r="AA102" s="22">
        <v>3</v>
      </c>
      <c r="AB102" s="22">
        <v>3</v>
      </c>
      <c r="AC102" s="25" t="s">
        <v>2014</v>
      </c>
      <c r="AD102" s="25" t="s">
        <v>2014</v>
      </c>
      <c r="AE102" s="25" t="s">
        <v>2014</v>
      </c>
      <c r="AF102" s="22">
        <v>3</v>
      </c>
      <c r="AG102" s="22">
        <v>0</v>
      </c>
      <c r="AH102" s="22">
        <v>2</v>
      </c>
      <c r="AI102" s="22">
        <v>799</v>
      </c>
      <c r="AJ102" s="22">
        <v>19588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0</v>
      </c>
      <c r="AR102" s="22">
        <v>0</v>
      </c>
      <c r="AS102" s="25" t="s">
        <v>2112</v>
      </c>
      <c r="AT102" s="22">
        <v>19</v>
      </c>
      <c r="AU102" s="22">
        <v>19</v>
      </c>
      <c r="AV102" s="22">
        <v>1996000</v>
      </c>
      <c r="AW102" s="22">
        <v>207200</v>
      </c>
      <c r="AX102" s="22">
        <v>3652000</v>
      </c>
      <c r="AY102" s="22">
        <v>0</v>
      </c>
      <c r="AZ102" s="22">
        <v>5855200</v>
      </c>
      <c r="BA102" s="22">
        <v>26</v>
      </c>
      <c r="BB102" s="22">
        <v>15</v>
      </c>
      <c r="BC102" s="22">
        <v>1</v>
      </c>
      <c r="BD102" s="22">
        <v>1</v>
      </c>
      <c r="BE102" s="22">
        <v>175</v>
      </c>
      <c r="BF102" s="22">
        <v>1</v>
      </c>
      <c r="BG102" s="22">
        <v>1</v>
      </c>
      <c r="BH102" s="22">
        <v>45</v>
      </c>
      <c r="BI102" s="22">
        <v>5</v>
      </c>
      <c r="BJ102" s="22">
        <v>26</v>
      </c>
      <c r="BK102" s="22">
        <v>0</v>
      </c>
      <c r="BL102" s="22">
        <v>1</v>
      </c>
      <c r="BM102" s="22">
        <v>0</v>
      </c>
    </row>
    <row r="103" spans="1:65" x14ac:dyDescent="0.25">
      <c r="A103" s="22" t="s">
        <v>123</v>
      </c>
      <c r="B103" s="22" t="s">
        <v>303</v>
      </c>
      <c r="C103" s="22" t="s">
        <v>326</v>
      </c>
      <c r="D103" s="22" t="s">
        <v>327</v>
      </c>
      <c r="E103" s="22">
        <v>10</v>
      </c>
      <c r="F103" s="22">
        <v>396.56</v>
      </c>
      <c r="G103" s="22">
        <v>0</v>
      </c>
      <c r="H103" s="24">
        <v>19.3</v>
      </c>
      <c r="I103" s="25" t="s">
        <v>2013</v>
      </c>
      <c r="J103" s="24">
        <v>0</v>
      </c>
      <c r="K103" s="22">
        <v>0</v>
      </c>
      <c r="L103" s="25"/>
      <c r="M103" s="24">
        <v>10</v>
      </c>
      <c r="N103" s="24">
        <v>0</v>
      </c>
      <c r="O103" s="24">
        <v>0</v>
      </c>
      <c r="P103" s="24">
        <v>1</v>
      </c>
      <c r="Q103" s="24">
        <v>0</v>
      </c>
      <c r="R103" s="24">
        <v>11</v>
      </c>
      <c r="S103" s="24">
        <v>10</v>
      </c>
      <c r="T103" s="24">
        <v>0</v>
      </c>
      <c r="U103" s="24">
        <v>0</v>
      </c>
      <c r="V103" s="24">
        <v>0</v>
      </c>
      <c r="W103" s="24">
        <v>0</v>
      </c>
      <c r="X103" s="24">
        <v>10</v>
      </c>
      <c r="Y103" s="24">
        <v>1.2</v>
      </c>
      <c r="Z103" s="25" t="s">
        <v>2014</v>
      </c>
      <c r="AA103" s="22">
        <v>4</v>
      </c>
      <c r="AB103" s="22">
        <v>4</v>
      </c>
      <c r="AC103" s="25" t="s">
        <v>2013</v>
      </c>
      <c r="AD103" s="25" t="s">
        <v>2014</v>
      </c>
      <c r="AE103" s="25" t="s">
        <v>2013</v>
      </c>
      <c r="AF103" s="22">
        <v>0</v>
      </c>
      <c r="AG103" s="22">
        <v>0</v>
      </c>
      <c r="AH103" s="22">
        <v>1</v>
      </c>
      <c r="AI103" s="22">
        <v>606</v>
      </c>
      <c r="AJ103" s="22">
        <v>16775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0</v>
      </c>
      <c r="AR103" s="22">
        <v>0</v>
      </c>
      <c r="AS103" s="25" t="s">
        <v>2113</v>
      </c>
      <c r="AT103" s="22">
        <v>0</v>
      </c>
      <c r="AU103" s="22">
        <v>0</v>
      </c>
      <c r="AV103" s="22">
        <v>0</v>
      </c>
      <c r="AW103" s="22">
        <v>0</v>
      </c>
      <c r="AX103" s="22">
        <v>0</v>
      </c>
      <c r="AY103" s="22">
        <v>0</v>
      </c>
      <c r="AZ103" s="22">
        <v>0</v>
      </c>
      <c r="BA103" s="22">
        <v>0</v>
      </c>
      <c r="BB103" s="22">
        <v>0</v>
      </c>
      <c r="BC103" s="22">
        <v>0</v>
      </c>
      <c r="BD103" s="22">
        <v>1</v>
      </c>
      <c r="BE103" s="22">
        <v>73</v>
      </c>
      <c r="BF103" s="22">
        <v>1</v>
      </c>
      <c r="BG103" s="22">
        <v>0</v>
      </c>
      <c r="BH103" s="22">
        <v>0</v>
      </c>
      <c r="BI103" s="22">
        <v>0</v>
      </c>
      <c r="BJ103" s="22">
        <v>0</v>
      </c>
      <c r="BK103" s="22">
        <v>0</v>
      </c>
      <c r="BL103" s="22">
        <v>0</v>
      </c>
      <c r="BM103" s="22">
        <v>0</v>
      </c>
    </row>
    <row r="104" spans="1:65" x14ac:dyDescent="0.25">
      <c r="A104" s="22" t="s">
        <v>123</v>
      </c>
      <c r="B104" s="22" t="s">
        <v>303</v>
      </c>
      <c r="C104" s="22" t="s">
        <v>328</v>
      </c>
      <c r="D104" s="22" t="s">
        <v>329</v>
      </c>
      <c r="E104" s="22">
        <v>12</v>
      </c>
      <c r="F104" s="22">
        <v>927.86</v>
      </c>
      <c r="G104" s="22">
        <v>0</v>
      </c>
      <c r="H104" s="24">
        <v>22</v>
      </c>
      <c r="I104" s="25" t="s">
        <v>2013</v>
      </c>
      <c r="J104" s="24">
        <v>0</v>
      </c>
      <c r="K104" s="22">
        <v>0</v>
      </c>
      <c r="L104" s="25"/>
      <c r="M104" s="24">
        <v>11</v>
      </c>
      <c r="N104" s="24">
        <v>0</v>
      </c>
      <c r="O104" s="24">
        <v>0</v>
      </c>
      <c r="P104" s="24">
        <v>0</v>
      </c>
      <c r="Q104" s="24">
        <v>0</v>
      </c>
      <c r="R104" s="24">
        <v>11</v>
      </c>
      <c r="S104" s="24">
        <v>14</v>
      </c>
      <c r="T104" s="24">
        <v>0</v>
      </c>
      <c r="U104" s="24">
        <v>0</v>
      </c>
      <c r="V104" s="24">
        <v>0</v>
      </c>
      <c r="W104" s="24">
        <v>0</v>
      </c>
      <c r="X104" s="24">
        <v>14</v>
      </c>
      <c r="Y104" s="24">
        <v>3</v>
      </c>
      <c r="Z104" s="25" t="s">
        <v>2014</v>
      </c>
      <c r="AA104" s="22">
        <v>0</v>
      </c>
      <c r="AB104" s="22">
        <v>0</v>
      </c>
      <c r="AC104" s="25" t="s">
        <v>2013</v>
      </c>
      <c r="AD104" s="25" t="s">
        <v>2013</v>
      </c>
      <c r="AE104" s="25" t="s">
        <v>2014</v>
      </c>
      <c r="AF104" s="22">
        <v>0</v>
      </c>
      <c r="AG104" s="22">
        <v>0</v>
      </c>
      <c r="AH104" s="22">
        <v>1</v>
      </c>
      <c r="AI104" s="22">
        <v>619</v>
      </c>
      <c r="AJ104" s="22">
        <v>14758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0</v>
      </c>
      <c r="AR104" s="22">
        <v>0</v>
      </c>
      <c r="AS104" s="25" t="s">
        <v>2114</v>
      </c>
      <c r="AT104" s="22">
        <v>18</v>
      </c>
      <c r="AU104" s="22">
        <v>18</v>
      </c>
      <c r="AV104" s="22">
        <v>350000</v>
      </c>
      <c r="AW104" s="22">
        <v>0</v>
      </c>
      <c r="AX104" s="22">
        <v>0</v>
      </c>
      <c r="AY104" s="22">
        <v>0</v>
      </c>
      <c r="AZ104" s="22">
        <v>350000</v>
      </c>
      <c r="BA104" s="22">
        <v>0</v>
      </c>
      <c r="BB104" s="22">
        <v>25</v>
      </c>
      <c r="BC104" s="22">
        <v>0</v>
      </c>
      <c r="BD104" s="22">
        <v>1</v>
      </c>
      <c r="BE104" s="22">
        <v>7</v>
      </c>
      <c r="BF104" s="22">
        <v>20</v>
      </c>
      <c r="BG104" s="22">
        <v>0</v>
      </c>
      <c r="BH104" s="22">
        <v>0</v>
      </c>
      <c r="BI104" s="22">
        <v>0</v>
      </c>
      <c r="BJ104" s="22">
        <v>0</v>
      </c>
      <c r="BK104" s="22">
        <v>49</v>
      </c>
      <c r="BL104" s="22">
        <v>0</v>
      </c>
      <c r="BM104" s="22">
        <v>0</v>
      </c>
    </row>
    <row r="105" spans="1:65" x14ac:dyDescent="0.25">
      <c r="A105" s="22" t="s">
        <v>123</v>
      </c>
      <c r="B105" s="22" t="s">
        <v>303</v>
      </c>
      <c r="C105" s="22" t="s">
        <v>330</v>
      </c>
      <c r="D105" s="22" t="s">
        <v>331</v>
      </c>
      <c r="E105" s="22">
        <v>19</v>
      </c>
      <c r="F105" s="22">
        <v>461.85</v>
      </c>
      <c r="G105" s="22">
        <v>0</v>
      </c>
      <c r="H105" s="24">
        <v>14.9</v>
      </c>
      <c r="I105" s="25" t="s">
        <v>2013</v>
      </c>
      <c r="J105" s="24">
        <v>0</v>
      </c>
      <c r="K105" s="22">
        <v>0</v>
      </c>
      <c r="L105" s="25"/>
      <c r="M105" s="24">
        <v>16.899999999999999</v>
      </c>
      <c r="N105" s="24">
        <v>0</v>
      </c>
      <c r="O105" s="24">
        <v>0</v>
      </c>
      <c r="P105" s="24">
        <v>0</v>
      </c>
      <c r="Q105" s="24">
        <v>0</v>
      </c>
      <c r="R105" s="24">
        <v>16.899999999999999</v>
      </c>
      <c r="S105" s="24">
        <v>15.6</v>
      </c>
      <c r="T105" s="24">
        <v>0</v>
      </c>
      <c r="U105" s="24">
        <v>0</v>
      </c>
      <c r="V105" s="24">
        <v>0</v>
      </c>
      <c r="W105" s="24">
        <v>0</v>
      </c>
      <c r="X105" s="24">
        <v>15.6</v>
      </c>
      <c r="Y105" s="24">
        <v>8.6999999999999993</v>
      </c>
      <c r="Z105" s="25" t="s">
        <v>2013</v>
      </c>
      <c r="AA105" s="22">
        <v>0</v>
      </c>
      <c r="AB105" s="22">
        <v>0</v>
      </c>
      <c r="AC105" s="25" t="s">
        <v>2013</v>
      </c>
      <c r="AD105" s="25" t="s">
        <v>2013</v>
      </c>
      <c r="AE105" s="25" t="s">
        <v>2013</v>
      </c>
      <c r="AF105" s="22">
        <v>0</v>
      </c>
      <c r="AG105" s="22">
        <v>0</v>
      </c>
      <c r="AH105" s="22">
        <v>0</v>
      </c>
      <c r="AI105" s="22">
        <v>971</v>
      </c>
      <c r="AJ105" s="22">
        <v>17952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0</v>
      </c>
      <c r="AR105" s="22">
        <v>0</v>
      </c>
      <c r="AS105" s="25" t="s">
        <v>2115</v>
      </c>
      <c r="AT105" s="22">
        <v>35</v>
      </c>
      <c r="AU105" s="22">
        <v>35</v>
      </c>
      <c r="AV105" s="22">
        <v>2524344</v>
      </c>
      <c r="AW105" s="22">
        <v>2470000</v>
      </c>
      <c r="AX105" s="22">
        <v>440000</v>
      </c>
      <c r="AY105" s="22">
        <v>0</v>
      </c>
      <c r="AZ105" s="22">
        <v>5434344</v>
      </c>
      <c r="BA105" s="22">
        <v>28</v>
      </c>
      <c r="BB105" s="22">
        <v>12</v>
      </c>
      <c r="BC105" s="22">
        <v>3</v>
      </c>
      <c r="BD105" s="22">
        <v>1</v>
      </c>
      <c r="BE105" s="22">
        <v>21</v>
      </c>
      <c r="BF105" s="22">
        <v>4</v>
      </c>
      <c r="BG105" s="22">
        <v>0</v>
      </c>
      <c r="BH105" s="22">
        <v>0</v>
      </c>
      <c r="BI105" s="22">
        <v>7</v>
      </c>
      <c r="BJ105" s="22">
        <v>30</v>
      </c>
      <c r="BK105" s="22">
        <v>107</v>
      </c>
      <c r="BL105" s="22">
        <v>0</v>
      </c>
      <c r="BM105" s="22">
        <v>1</v>
      </c>
    </row>
    <row r="106" spans="1:65" x14ac:dyDescent="0.25">
      <c r="A106" s="22" t="s">
        <v>123</v>
      </c>
      <c r="B106" s="22" t="s">
        <v>303</v>
      </c>
      <c r="C106" s="22" t="s">
        <v>332</v>
      </c>
      <c r="D106" s="22" t="s">
        <v>333</v>
      </c>
      <c r="E106" s="22">
        <v>214</v>
      </c>
      <c r="F106" s="22">
        <v>6713.5</v>
      </c>
      <c r="G106" s="22">
        <v>0</v>
      </c>
      <c r="H106" s="24">
        <v>84</v>
      </c>
      <c r="I106" s="25" t="s">
        <v>2013</v>
      </c>
      <c r="J106" s="24">
        <v>0</v>
      </c>
      <c r="K106" s="22">
        <v>0</v>
      </c>
      <c r="L106" s="25"/>
      <c r="M106" s="24">
        <v>110.6</v>
      </c>
      <c r="N106" s="24">
        <v>0</v>
      </c>
      <c r="O106" s="24">
        <v>0</v>
      </c>
      <c r="P106" s="24">
        <v>5.7</v>
      </c>
      <c r="Q106" s="24">
        <v>0</v>
      </c>
      <c r="R106" s="24">
        <v>116.3</v>
      </c>
      <c r="S106" s="24">
        <v>99.2</v>
      </c>
      <c r="T106" s="24">
        <v>0</v>
      </c>
      <c r="U106" s="24">
        <v>0</v>
      </c>
      <c r="V106" s="24">
        <v>10.7</v>
      </c>
      <c r="W106" s="24">
        <v>0</v>
      </c>
      <c r="X106" s="24">
        <v>109.9</v>
      </c>
      <c r="Y106" s="24">
        <v>35.4</v>
      </c>
      <c r="Z106" s="25" t="s">
        <v>2014</v>
      </c>
      <c r="AA106" s="22">
        <v>7</v>
      </c>
      <c r="AB106" s="22">
        <v>7</v>
      </c>
      <c r="AC106" s="25" t="s">
        <v>2014</v>
      </c>
      <c r="AD106" s="25" t="s">
        <v>2014</v>
      </c>
      <c r="AE106" s="25" t="s">
        <v>2013</v>
      </c>
      <c r="AF106" s="22">
        <v>0</v>
      </c>
      <c r="AG106" s="22">
        <v>0</v>
      </c>
      <c r="AH106" s="22">
        <v>13</v>
      </c>
      <c r="AI106" s="22">
        <v>9173</v>
      </c>
      <c r="AJ106" s="22">
        <v>325000</v>
      </c>
      <c r="AK106" s="22">
        <v>52</v>
      </c>
      <c r="AL106" s="22">
        <v>47</v>
      </c>
      <c r="AM106" s="22">
        <v>5</v>
      </c>
      <c r="AN106" s="22">
        <v>1</v>
      </c>
      <c r="AO106" s="22">
        <v>11</v>
      </c>
      <c r="AP106" s="22">
        <v>11</v>
      </c>
      <c r="AQ106" s="22">
        <v>0</v>
      </c>
      <c r="AR106" s="22">
        <v>0</v>
      </c>
      <c r="AS106" s="25" t="s">
        <v>2116</v>
      </c>
      <c r="AT106" s="22">
        <v>385</v>
      </c>
      <c r="AU106" s="22">
        <v>166</v>
      </c>
      <c r="AV106" s="22">
        <v>65159000</v>
      </c>
      <c r="AW106" s="22">
        <v>99249250</v>
      </c>
      <c r="AX106" s="22">
        <v>0</v>
      </c>
      <c r="AY106" s="22">
        <v>0</v>
      </c>
      <c r="AZ106" s="22">
        <v>164408250</v>
      </c>
      <c r="BA106" s="22">
        <v>474</v>
      </c>
      <c r="BB106" s="22">
        <v>96</v>
      </c>
      <c r="BC106" s="22">
        <v>4</v>
      </c>
      <c r="BD106" s="22">
        <v>1</v>
      </c>
      <c r="BE106" s="22">
        <v>547</v>
      </c>
      <c r="BF106" s="22">
        <v>1</v>
      </c>
      <c r="BG106" s="22">
        <v>7</v>
      </c>
      <c r="BH106" s="22">
        <v>153.9</v>
      </c>
      <c r="BI106" s="22">
        <v>62</v>
      </c>
      <c r="BJ106" s="22">
        <v>254</v>
      </c>
      <c r="BK106" s="22">
        <v>1785</v>
      </c>
      <c r="BL106" s="22">
        <v>4</v>
      </c>
      <c r="BM106" s="22">
        <v>6</v>
      </c>
    </row>
    <row r="107" spans="1:65" x14ac:dyDescent="0.25">
      <c r="A107" s="22" t="s">
        <v>123</v>
      </c>
      <c r="B107" s="22" t="s">
        <v>303</v>
      </c>
      <c r="C107" s="22" t="s">
        <v>334</v>
      </c>
      <c r="D107" s="22" t="s">
        <v>335</v>
      </c>
      <c r="E107" s="22">
        <v>26</v>
      </c>
      <c r="F107" s="22">
        <v>836.42</v>
      </c>
      <c r="G107" s="22">
        <v>0</v>
      </c>
      <c r="H107" s="24">
        <v>52</v>
      </c>
      <c r="I107" s="25" t="s">
        <v>2013</v>
      </c>
      <c r="J107" s="24">
        <v>0</v>
      </c>
      <c r="K107" s="22">
        <v>0</v>
      </c>
      <c r="L107" s="25"/>
      <c r="M107" s="24">
        <v>61.7</v>
      </c>
      <c r="N107" s="24">
        <v>0</v>
      </c>
      <c r="O107" s="24">
        <v>0</v>
      </c>
      <c r="P107" s="24">
        <v>12.3</v>
      </c>
      <c r="Q107" s="24">
        <v>0</v>
      </c>
      <c r="R107" s="24">
        <v>74</v>
      </c>
      <c r="S107" s="24">
        <v>50.9</v>
      </c>
      <c r="T107" s="24">
        <v>0</v>
      </c>
      <c r="U107" s="24">
        <v>0</v>
      </c>
      <c r="V107" s="24">
        <v>0</v>
      </c>
      <c r="W107" s="24">
        <v>0</v>
      </c>
      <c r="X107" s="24">
        <v>50.9</v>
      </c>
      <c r="Y107" s="24">
        <v>25.2</v>
      </c>
      <c r="Z107" s="25" t="s">
        <v>2014</v>
      </c>
      <c r="AA107" s="22">
        <v>49</v>
      </c>
      <c r="AB107" s="22">
        <v>41</v>
      </c>
      <c r="AC107" s="25" t="s">
        <v>2014</v>
      </c>
      <c r="AD107" s="25" t="s">
        <v>2014</v>
      </c>
      <c r="AE107" s="25" t="s">
        <v>2014</v>
      </c>
      <c r="AF107" s="22">
        <v>36</v>
      </c>
      <c r="AG107" s="22">
        <v>0</v>
      </c>
      <c r="AH107" s="22">
        <v>4</v>
      </c>
      <c r="AI107" s="22">
        <v>1307</v>
      </c>
      <c r="AJ107" s="22">
        <v>47400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0</v>
      </c>
      <c r="AR107" s="22">
        <v>0</v>
      </c>
      <c r="AS107" s="25" t="s">
        <v>2117</v>
      </c>
      <c r="AT107" s="22">
        <v>30</v>
      </c>
      <c r="AU107" s="22">
        <v>30</v>
      </c>
      <c r="AV107" s="22">
        <v>3101826</v>
      </c>
      <c r="AW107" s="22">
        <v>12783000</v>
      </c>
      <c r="AX107" s="22">
        <v>0</v>
      </c>
      <c r="AY107" s="22">
        <v>0</v>
      </c>
      <c r="AZ107" s="22">
        <v>15884826</v>
      </c>
      <c r="BA107" s="22">
        <v>21</v>
      </c>
      <c r="BB107" s="22">
        <v>5</v>
      </c>
      <c r="BC107" s="22">
        <v>5</v>
      </c>
      <c r="BD107" s="22">
        <v>1</v>
      </c>
      <c r="BE107" s="22">
        <v>24</v>
      </c>
      <c r="BF107" s="22">
        <v>1</v>
      </c>
      <c r="BG107" s="22">
        <v>4</v>
      </c>
      <c r="BH107" s="22">
        <v>57</v>
      </c>
      <c r="BI107" s="22">
        <v>7</v>
      </c>
      <c r="BJ107" s="22">
        <v>21</v>
      </c>
      <c r="BK107" s="22">
        <v>207</v>
      </c>
      <c r="BL107" s="22">
        <v>0</v>
      </c>
      <c r="BM107" s="22">
        <v>0</v>
      </c>
    </row>
    <row r="108" spans="1:65" x14ac:dyDescent="0.25">
      <c r="A108" s="22" t="s">
        <v>123</v>
      </c>
      <c r="B108" s="22" t="s">
        <v>303</v>
      </c>
      <c r="C108" s="22" t="s">
        <v>336</v>
      </c>
      <c r="D108" s="22" t="s">
        <v>337</v>
      </c>
      <c r="E108" s="22">
        <v>43</v>
      </c>
      <c r="F108" s="22">
        <v>1116.02</v>
      </c>
      <c r="G108" s="22">
        <v>0</v>
      </c>
      <c r="H108" s="24">
        <v>41.1</v>
      </c>
      <c r="I108" s="25" t="s">
        <v>2013</v>
      </c>
      <c r="J108" s="24">
        <v>0</v>
      </c>
      <c r="K108" s="22">
        <v>0</v>
      </c>
      <c r="L108" s="25"/>
      <c r="M108" s="24">
        <v>35.4</v>
      </c>
      <c r="N108" s="24">
        <v>0</v>
      </c>
      <c r="O108" s="24">
        <v>0</v>
      </c>
      <c r="P108" s="24">
        <v>0</v>
      </c>
      <c r="Q108" s="24">
        <v>0</v>
      </c>
      <c r="R108" s="24">
        <v>35.4</v>
      </c>
      <c r="S108" s="24">
        <v>36</v>
      </c>
      <c r="T108" s="24">
        <v>0</v>
      </c>
      <c r="U108" s="24">
        <v>0</v>
      </c>
      <c r="V108" s="24">
        <v>0</v>
      </c>
      <c r="W108" s="24">
        <v>0</v>
      </c>
      <c r="X108" s="24">
        <v>36</v>
      </c>
      <c r="Y108" s="24">
        <v>13.5</v>
      </c>
      <c r="Z108" s="25" t="s">
        <v>2014</v>
      </c>
      <c r="AA108" s="22">
        <v>2</v>
      </c>
      <c r="AB108" s="22">
        <v>2</v>
      </c>
      <c r="AC108" s="25" t="s">
        <v>2013</v>
      </c>
      <c r="AD108" s="25" t="s">
        <v>2014</v>
      </c>
      <c r="AE108" s="25" t="s">
        <v>2014</v>
      </c>
      <c r="AF108" s="22">
        <v>4</v>
      </c>
      <c r="AG108" s="22">
        <v>0</v>
      </c>
      <c r="AH108" s="22">
        <v>0</v>
      </c>
      <c r="AI108" s="22">
        <v>2108</v>
      </c>
      <c r="AJ108" s="22">
        <v>54934</v>
      </c>
      <c r="AK108" s="22">
        <v>0</v>
      </c>
      <c r="AL108" s="22">
        <v>0</v>
      </c>
      <c r="AM108" s="22">
        <v>0</v>
      </c>
      <c r="AN108" s="22">
        <v>0</v>
      </c>
      <c r="AO108" s="22">
        <v>2</v>
      </c>
      <c r="AP108" s="22">
        <v>2</v>
      </c>
      <c r="AQ108" s="22">
        <v>0</v>
      </c>
      <c r="AR108" s="22">
        <v>0</v>
      </c>
      <c r="AS108" s="25" t="s">
        <v>2118</v>
      </c>
      <c r="AT108" s="22">
        <v>2</v>
      </c>
      <c r="AU108" s="22">
        <v>2</v>
      </c>
      <c r="AV108" s="22">
        <v>19402000</v>
      </c>
      <c r="AW108" s="22">
        <v>7160000</v>
      </c>
      <c r="AX108" s="22">
        <v>0</v>
      </c>
      <c r="AY108" s="22">
        <v>0</v>
      </c>
      <c r="AZ108" s="22">
        <v>26562000</v>
      </c>
      <c r="BA108" s="22">
        <v>139</v>
      </c>
      <c r="BB108" s="22">
        <v>14</v>
      </c>
      <c r="BC108" s="22">
        <v>4</v>
      </c>
      <c r="BD108" s="22">
        <v>1</v>
      </c>
      <c r="BE108" s="22">
        <v>67</v>
      </c>
      <c r="BF108" s="22">
        <v>2</v>
      </c>
      <c r="BG108" s="22">
        <v>4</v>
      </c>
      <c r="BH108" s="22">
        <v>90</v>
      </c>
      <c r="BI108" s="22">
        <v>14</v>
      </c>
      <c r="BJ108" s="22">
        <v>139</v>
      </c>
      <c r="BK108" s="22">
        <v>305</v>
      </c>
      <c r="BL108" s="22">
        <v>4</v>
      </c>
      <c r="BM108" s="22">
        <v>0</v>
      </c>
    </row>
    <row r="109" spans="1:65" x14ac:dyDescent="0.25">
      <c r="A109" s="22" t="s">
        <v>123</v>
      </c>
      <c r="B109" s="22" t="s">
        <v>303</v>
      </c>
      <c r="C109" s="22" t="s">
        <v>338</v>
      </c>
      <c r="D109" s="22" t="s">
        <v>339</v>
      </c>
      <c r="E109" s="22">
        <v>10</v>
      </c>
      <c r="F109" s="22">
        <v>270.13</v>
      </c>
      <c r="G109" s="22">
        <v>0</v>
      </c>
      <c r="H109" s="24">
        <v>14.3</v>
      </c>
      <c r="I109" s="25" t="s">
        <v>2013</v>
      </c>
      <c r="J109" s="24">
        <v>0</v>
      </c>
      <c r="K109" s="22">
        <v>0</v>
      </c>
      <c r="L109" s="25"/>
      <c r="M109" s="24">
        <v>10</v>
      </c>
      <c r="N109" s="24">
        <v>0</v>
      </c>
      <c r="O109" s="24">
        <v>0</v>
      </c>
      <c r="P109" s="24">
        <v>0</v>
      </c>
      <c r="Q109" s="24">
        <v>0</v>
      </c>
      <c r="R109" s="24">
        <v>10</v>
      </c>
      <c r="S109" s="24">
        <v>16.100000000000001</v>
      </c>
      <c r="T109" s="24">
        <v>0</v>
      </c>
      <c r="U109" s="24">
        <v>0</v>
      </c>
      <c r="V109" s="24">
        <v>0</v>
      </c>
      <c r="W109" s="24">
        <v>0</v>
      </c>
      <c r="X109" s="24">
        <v>16.100000000000001</v>
      </c>
      <c r="Y109" s="24">
        <v>0</v>
      </c>
      <c r="Z109" s="25" t="s">
        <v>2014</v>
      </c>
      <c r="AA109" s="22">
        <v>18</v>
      </c>
      <c r="AB109" s="22">
        <v>18</v>
      </c>
      <c r="AC109" s="25" t="s">
        <v>2013</v>
      </c>
      <c r="AD109" s="25" t="s">
        <v>2014</v>
      </c>
      <c r="AE109" s="25" t="s">
        <v>2014</v>
      </c>
      <c r="AF109" s="22">
        <v>18</v>
      </c>
      <c r="AG109" s="22">
        <v>0</v>
      </c>
      <c r="AH109" s="22">
        <v>0</v>
      </c>
      <c r="AI109" s="22">
        <v>458</v>
      </c>
      <c r="AJ109" s="22">
        <v>19350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0</v>
      </c>
      <c r="AR109" s="22">
        <v>0</v>
      </c>
      <c r="AS109" s="25" t="s">
        <v>2119</v>
      </c>
      <c r="AT109" s="22">
        <v>20</v>
      </c>
      <c r="AU109" s="22">
        <v>20</v>
      </c>
      <c r="AV109" s="22">
        <v>0</v>
      </c>
      <c r="AW109" s="22">
        <v>0</v>
      </c>
      <c r="AX109" s="22">
        <v>0</v>
      </c>
      <c r="AY109" s="22">
        <v>0</v>
      </c>
      <c r="AZ109" s="22">
        <v>0</v>
      </c>
      <c r="BA109" s="22">
        <v>0</v>
      </c>
      <c r="BB109" s="22">
        <v>20</v>
      </c>
      <c r="BC109" s="22">
        <v>1</v>
      </c>
      <c r="BD109" s="22">
        <v>1</v>
      </c>
      <c r="BE109" s="22">
        <v>1</v>
      </c>
      <c r="BF109" s="22">
        <v>1</v>
      </c>
      <c r="BG109" s="22">
        <v>1</v>
      </c>
      <c r="BH109" s="22">
        <v>0</v>
      </c>
      <c r="BI109" s="22">
        <v>0</v>
      </c>
      <c r="BJ109" s="22">
        <v>0</v>
      </c>
      <c r="BK109" s="22">
        <v>0</v>
      </c>
      <c r="BL109" s="22">
        <v>0</v>
      </c>
      <c r="BM109" s="22">
        <v>0</v>
      </c>
    </row>
    <row r="110" spans="1:65" x14ac:dyDescent="0.25">
      <c r="A110" s="22" t="s">
        <v>123</v>
      </c>
      <c r="B110" s="22" t="s">
        <v>303</v>
      </c>
      <c r="C110" s="22" t="s">
        <v>340</v>
      </c>
      <c r="D110" s="22" t="s">
        <v>341</v>
      </c>
      <c r="E110" s="22">
        <v>28</v>
      </c>
      <c r="F110" s="22">
        <v>1211.71</v>
      </c>
      <c r="G110" s="22">
        <v>0</v>
      </c>
      <c r="H110" s="24">
        <v>49</v>
      </c>
      <c r="I110" s="25" t="s">
        <v>2013</v>
      </c>
      <c r="J110" s="24">
        <v>0</v>
      </c>
      <c r="K110" s="22">
        <v>0</v>
      </c>
      <c r="L110" s="25"/>
      <c r="M110" s="24">
        <v>76.2</v>
      </c>
      <c r="N110" s="24">
        <v>0</v>
      </c>
      <c r="O110" s="24">
        <v>0</v>
      </c>
      <c r="P110" s="24">
        <v>0</v>
      </c>
      <c r="Q110" s="24">
        <v>0</v>
      </c>
      <c r="R110" s="24">
        <v>76.2</v>
      </c>
      <c r="S110" s="24">
        <v>50.4</v>
      </c>
      <c r="T110" s="24">
        <v>0</v>
      </c>
      <c r="U110" s="24">
        <v>0</v>
      </c>
      <c r="V110" s="24">
        <v>0</v>
      </c>
      <c r="W110" s="24">
        <v>0</v>
      </c>
      <c r="X110" s="24">
        <v>50.4</v>
      </c>
      <c r="Y110" s="24">
        <v>17.3</v>
      </c>
      <c r="Z110" s="25" t="s">
        <v>2014</v>
      </c>
      <c r="AA110" s="22">
        <v>49</v>
      </c>
      <c r="AB110" s="22">
        <v>41</v>
      </c>
      <c r="AC110" s="25" t="s">
        <v>2014</v>
      </c>
      <c r="AD110" s="25" t="s">
        <v>2014</v>
      </c>
      <c r="AE110" s="25" t="s">
        <v>2014</v>
      </c>
      <c r="AF110" s="22">
        <v>36</v>
      </c>
      <c r="AG110" s="22">
        <v>0</v>
      </c>
      <c r="AH110" s="22">
        <v>0</v>
      </c>
      <c r="AI110" s="22">
        <v>1820</v>
      </c>
      <c r="AJ110" s="22">
        <v>55234</v>
      </c>
      <c r="AK110" s="22">
        <v>0</v>
      </c>
      <c r="AL110" s="22">
        <v>0</v>
      </c>
      <c r="AM110" s="22">
        <v>0</v>
      </c>
      <c r="AN110" s="22">
        <v>0</v>
      </c>
      <c r="AO110" s="22">
        <v>3</v>
      </c>
      <c r="AP110" s="22">
        <v>3</v>
      </c>
      <c r="AQ110" s="22">
        <v>0</v>
      </c>
      <c r="AR110" s="22">
        <v>0</v>
      </c>
      <c r="AS110" s="25" t="s">
        <v>2120</v>
      </c>
      <c r="AT110" s="22">
        <v>88</v>
      </c>
      <c r="AU110" s="22">
        <v>86</v>
      </c>
      <c r="AV110" s="22">
        <v>8600766</v>
      </c>
      <c r="AW110" s="22">
        <v>2549500</v>
      </c>
      <c r="AX110" s="22">
        <v>400000</v>
      </c>
      <c r="AY110" s="22">
        <v>401644</v>
      </c>
      <c r="AZ110" s="22">
        <v>11951910</v>
      </c>
      <c r="BA110" s="22">
        <v>42</v>
      </c>
      <c r="BB110" s="22">
        <v>11</v>
      </c>
      <c r="BC110" s="22">
        <v>3</v>
      </c>
      <c r="BD110" s="22">
        <v>1</v>
      </c>
      <c r="BE110" s="22">
        <v>20</v>
      </c>
      <c r="BF110" s="22">
        <v>5</v>
      </c>
      <c r="BG110" s="22">
        <v>5</v>
      </c>
      <c r="BH110" s="22">
        <v>63.4</v>
      </c>
      <c r="BI110" s="22">
        <v>6</v>
      </c>
      <c r="BJ110" s="22">
        <v>42</v>
      </c>
      <c r="BK110" s="22">
        <v>252</v>
      </c>
      <c r="BL110" s="22">
        <v>5</v>
      </c>
      <c r="BM110" s="22">
        <v>0</v>
      </c>
    </row>
    <row r="111" spans="1:65" x14ac:dyDescent="0.25">
      <c r="A111" s="22" t="s">
        <v>123</v>
      </c>
      <c r="B111" s="22" t="s">
        <v>303</v>
      </c>
      <c r="C111" s="22" t="s">
        <v>342</v>
      </c>
      <c r="D111" s="22" t="s">
        <v>343</v>
      </c>
      <c r="E111" s="22">
        <v>70</v>
      </c>
      <c r="F111" s="22">
        <v>1410.03</v>
      </c>
      <c r="G111" s="22">
        <v>0</v>
      </c>
      <c r="H111" s="24">
        <v>66.900000000000006</v>
      </c>
      <c r="I111" s="25" t="s">
        <v>2013</v>
      </c>
      <c r="J111" s="24">
        <v>0</v>
      </c>
      <c r="K111" s="22">
        <v>0</v>
      </c>
      <c r="L111" s="25"/>
      <c r="M111" s="24">
        <v>67</v>
      </c>
      <c r="N111" s="24">
        <v>0</v>
      </c>
      <c r="O111" s="24">
        <v>0</v>
      </c>
      <c r="P111" s="24">
        <v>0</v>
      </c>
      <c r="Q111" s="24">
        <v>0</v>
      </c>
      <c r="R111" s="24">
        <v>67</v>
      </c>
      <c r="S111" s="24">
        <v>72.900000000000006</v>
      </c>
      <c r="T111" s="24">
        <v>0</v>
      </c>
      <c r="U111" s="24">
        <v>0</v>
      </c>
      <c r="V111" s="24">
        <v>0</v>
      </c>
      <c r="W111" s="24">
        <v>0</v>
      </c>
      <c r="X111" s="24">
        <v>72.900000000000006</v>
      </c>
      <c r="Y111" s="24">
        <v>28.1</v>
      </c>
      <c r="Z111" s="25" t="s">
        <v>2014</v>
      </c>
      <c r="AA111" s="22">
        <v>4</v>
      </c>
      <c r="AB111" s="22">
        <v>4</v>
      </c>
      <c r="AC111" s="25" t="s">
        <v>2013</v>
      </c>
      <c r="AD111" s="25" t="s">
        <v>2014</v>
      </c>
      <c r="AE111" s="25" t="s">
        <v>2013</v>
      </c>
      <c r="AF111" s="22">
        <v>0</v>
      </c>
      <c r="AG111" s="22">
        <v>0</v>
      </c>
      <c r="AH111" s="22">
        <v>0</v>
      </c>
      <c r="AI111" s="22">
        <v>3356</v>
      </c>
      <c r="AJ111" s="22">
        <v>111105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0</v>
      </c>
      <c r="AR111" s="22">
        <v>0</v>
      </c>
      <c r="AS111" s="25" t="s">
        <v>2121</v>
      </c>
      <c r="AT111" s="22">
        <v>179</v>
      </c>
      <c r="AU111" s="22">
        <v>173</v>
      </c>
      <c r="AV111" s="22">
        <v>9294916</v>
      </c>
      <c r="AW111" s="22">
        <v>1960500</v>
      </c>
      <c r="AX111" s="22">
        <v>68550000</v>
      </c>
      <c r="AY111" s="22">
        <v>19000</v>
      </c>
      <c r="AZ111" s="22">
        <v>79824416</v>
      </c>
      <c r="BA111" s="22">
        <v>0</v>
      </c>
      <c r="BB111" s="22">
        <v>5</v>
      </c>
      <c r="BC111" s="22">
        <v>6</v>
      </c>
      <c r="BD111" s="22">
        <v>1</v>
      </c>
      <c r="BE111" s="22">
        <v>58</v>
      </c>
      <c r="BF111" s="22">
        <v>7</v>
      </c>
      <c r="BG111" s="22">
        <v>5</v>
      </c>
      <c r="BH111" s="22">
        <v>29.4</v>
      </c>
      <c r="BI111" s="22">
        <v>0</v>
      </c>
      <c r="BJ111" s="22">
        <v>0</v>
      </c>
      <c r="BK111" s="22">
        <v>358</v>
      </c>
      <c r="BL111" s="22">
        <v>9</v>
      </c>
      <c r="BM111" s="22">
        <v>0</v>
      </c>
    </row>
    <row r="112" spans="1:65" x14ac:dyDescent="0.25">
      <c r="A112" s="22" t="s">
        <v>123</v>
      </c>
      <c r="B112" s="22" t="s">
        <v>303</v>
      </c>
      <c r="C112" s="22" t="s">
        <v>344</v>
      </c>
      <c r="D112" s="22" t="s">
        <v>345</v>
      </c>
      <c r="E112" s="22">
        <v>14</v>
      </c>
      <c r="F112" s="22">
        <v>272.24</v>
      </c>
      <c r="G112" s="22">
        <v>0</v>
      </c>
      <c r="H112" s="24">
        <v>25.8</v>
      </c>
      <c r="I112" s="25" t="s">
        <v>2013</v>
      </c>
      <c r="J112" s="24">
        <v>0</v>
      </c>
      <c r="K112" s="22">
        <v>0</v>
      </c>
      <c r="L112" s="25"/>
      <c r="M112" s="24">
        <v>15.8</v>
      </c>
      <c r="N112" s="24">
        <v>2.9</v>
      </c>
      <c r="O112" s="24">
        <v>0</v>
      </c>
      <c r="P112" s="24">
        <v>6</v>
      </c>
      <c r="Q112" s="24">
        <v>0</v>
      </c>
      <c r="R112" s="24">
        <v>24.7</v>
      </c>
      <c r="S112" s="24">
        <v>16.100000000000001</v>
      </c>
      <c r="T112" s="24">
        <v>0</v>
      </c>
      <c r="U112" s="24">
        <v>0</v>
      </c>
      <c r="V112" s="24">
        <v>4.8</v>
      </c>
      <c r="W112" s="24">
        <v>0</v>
      </c>
      <c r="X112" s="24">
        <v>20.9</v>
      </c>
      <c r="Y112" s="24">
        <v>2.1</v>
      </c>
      <c r="Z112" s="25" t="s">
        <v>2014</v>
      </c>
      <c r="AA112" s="22">
        <v>49</v>
      </c>
      <c r="AB112" s="22">
        <v>41</v>
      </c>
      <c r="AC112" s="25" t="s">
        <v>2014</v>
      </c>
      <c r="AD112" s="25" t="s">
        <v>2014</v>
      </c>
      <c r="AE112" s="25" t="s">
        <v>2014</v>
      </c>
      <c r="AF112" s="22">
        <v>36</v>
      </c>
      <c r="AG112" s="22">
        <v>0</v>
      </c>
      <c r="AH112" s="22">
        <v>0</v>
      </c>
      <c r="AI112" s="22">
        <v>1037</v>
      </c>
      <c r="AJ112" s="22">
        <v>29875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0</v>
      </c>
      <c r="AR112" s="22">
        <v>0</v>
      </c>
      <c r="AS112" s="25" t="s">
        <v>2122</v>
      </c>
      <c r="AT112" s="22">
        <v>53</v>
      </c>
      <c r="AU112" s="22">
        <v>42</v>
      </c>
      <c r="AV112" s="22">
        <v>1850206.75</v>
      </c>
      <c r="AW112" s="22">
        <v>0</v>
      </c>
      <c r="AX112" s="22">
        <v>0</v>
      </c>
      <c r="AY112" s="22">
        <v>200000</v>
      </c>
      <c r="AZ112" s="22">
        <v>2050206.75</v>
      </c>
      <c r="BA112" s="22">
        <v>21</v>
      </c>
      <c r="BB112" s="22">
        <v>5</v>
      </c>
      <c r="BC112" s="22">
        <v>0</v>
      </c>
      <c r="BD112" s="22">
        <v>1</v>
      </c>
      <c r="BE112" s="22">
        <v>13</v>
      </c>
      <c r="BF112" s="22">
        <v>4</v>
      </c>
      <c r="BG112" s="22">
        <v>0</v>
      </c>
      <c r="BH112" s="22">
        <v>0</v>
      </c>
      <c r="BI112" s="22">
        <v>6</v>
      </c>
      <c r="BJ112" s="22">
        <v>22</v>
      </c>
      <c r="BK112" s="22">
        <v>104</v>
      </c>
      <c r="BL112" s="22">
        <v>0</v>
      </c>
      <c r="BM112" s="22">
        <v>1</v>
      </c>
    </row>
    <row r="113" spans="1:65" x14ac:dyDescent="0.25">
      <c r="A113" s="22" t="s">
        <v>123</v>
      </c>
      <c r="B113" s="22" t="s">
        <v>303</v>
      </c>
      <c r="C113" s="22" t="s">
        <v>346</v>
      </c>
      <c r="D113" s="22" t="s">
        <v>347</v>
      </c>
      <c r="E113" s="22">
        <v>211</v>
      </c>
      <c r="F113" s="22">
        <v>3173.05</v>
      </c>
      <c r="G113" s="22">
        <v>0</v>
      </c>
      <c r="H113" s="24">
        <v>179.2</v>
      </c>
      <c r="I113" s="25" t="s">
        <v>2013</v>
      </c>
      <c r="J113" s="24">
        <v>0</v>
      </c>
      <c r="K113" s="22">
        <v>0</v>
      </c>
      <c r="L113" s="25"/>
      <c r="M113" s="24">
        <v>157.4</v>
      </c>
      <c r="N113" s="24">
        <v>0</v>
      </c>
      <c r="O113" s="24">
        <v>0</v>
      </c>
      <c r="P113" s="24">
        <v>0</v>
      </c>
      <c r="Q113" s="24">
        <v>3.4</v>
      </c>
      <c r="R113" s="24">
        <v>160.80000000000001</v>
      </c>
      <c r="S113" s="24">
        <v>158.30000000000001</v>
      </c>
      <c r="T113" s="24">
        <v>0</v>
      </c>
      <c r="U113" s="24">
        <v>0</v>
      </c>
      <c r="V113" s="24">
        <v>0</v>
      </c>
      <c r="W113" s="24">
        <v>3.6</v>
      </c>
      <c r="X113" s="24">
        <v>161.9</v>
      </c>
      <c r="Y113" s="24">
        <v>108.88</v>
      </c>
      <c r="Z113" s="25" t="s">
        <v>2014</v>
      </c>
      <c r="AA113" s="22">
        <v>7</v>
      </c>
      <c r="AB113" s="22">
        <v>7</v>
      </c>
      <c r="AC113" s="25" t="s">
        <v>2014</v>
      </c>
      <c r="AD113" s="25" t="s">
        <v>2014</v>
      </c>
      <c r="AE113" s="25" t="s">
        <v>2013</v>
      </c>
      <c r="AF113" s="22">
        <v>0</v>
      </c>
      <c r="AG113" s="22">
        <v>0</v>
      </c>
      <c r="AH113" s="22">
        <v>12</v>
      </c>
      <c r="AI113" s="22">
        <v>13908</v>
      </c>
      <c r="AJ113" s="22">
        <v>1189779.96</v>
      </c>
      <c r="AK113" s="22">
        <v>7</v>
      </c>
      <c r="AL113" s="22">
        <v>6</v>
      </c>
      <c r="AM113" s="22">
        <v>1</v>
      </c>
      <c r="AN113" s="22">
        <v>0</v>
      </c>
      <c r="AO113" s="22">
        <v>20</v>
      </c>
      <c r="AP113" s="22">
        <v>19</v>
      </c>
      <c r="AQ113" s="22">
        <v>1</v>
      </c>
      <c r="AR113" s="22">
        <v>0</v>
      </c>
      <c r="AS113" s="25" t="s">
        <v>2123</v>
      </c>
      <c r="AT113" s="22">
        <v>187</v>
      </c>
      <c r="AU113" s="22">
        <v>163</v>
      </c>
      <c r="AV113" s="22">
        <v>168802208</v>
      </c>
      <c r="AW113" s="22">
        <v>19592321</v>
      </c>
      <c r="AX113" s="22">
        <v>2500</v>
      </c>
      <c r="AY113" s="22">
        <v>0</v>
      </c>
      <c r="AZ113" s="22">
        <v>188397029</v>
      </c>
      <c r="BA113" s="22">
        <v>4453</v>
      </c>
      <c r="BB113" s="22">
        <v>56</v>
      </c>
      <c r="BC113" s="22">
        <v>14</v>
      </c>
      <c r="BD113" s="22">
        <v>1</v>
      </c>
      <c r="BE113" s="22">
        <v>59</v>
      </c>
      <c r="BF113" s="22">
        <v>7</v>
      </c>
      <c r="BG113" s="22">
        <v>11</v>
      </c>
      <c r="BH113" s="22">
        <v>198</v>
      </c>
      <c r="BI113" s="22">
        <v>10</v>
      </c>
      <c r="BJ113" s="22">
        <v>4503</v>
      </c>
      <c r="BK113" s="22">
        <v>2172</v>
      </c>
      <c r="BL113" s="22">
        <v>13</v>
      </c>
      <c r="BM113" s="22">
        <v>1</v>
      </c>
    </row>
    <row r="114" spans="1:65" x14ac:dyDescent="0.25">
      <c r="A114" s="22" t="s">
        <v>123</v>
      </c>
      <c r="B114" s="22" t="s">
        <v>303</v>
      </c>
      <c r="C114" s="22" t="s">
        <v>348</v>
      </c>
      <c r="D114" s="22" t="s">
        <v>349</v>
      </c>
      <c r="E114" s="22">
        <v>9</v>
      </c>
      <c r="F114" s="22">
        <v>357.06</v>
      </c>
      <c r="G114" s="22">
        <v>0</v>
      </c>
      <c r="H114" s="24">
        <v>22</v>
      </c>
      <c r="I114" s="25" t="s">
        <v>2013</v>
      </c>
      <c r="J114" s="24">
        <v>0</v>
      </c>
      <c r="K114" s="22">
        <v>0</v>
      </c>
      <c r="L114" s="25"/>
      <c r="M114" s="24">
        <v>35</v>
      </c>
      <c r="N114" s="24">
        <v>0</v>
      </c>
      <c r="O114" s="24">
        <v>0</v>
      </c>
      <c r="P114" s="24">
        <v>0</v>
      </c>
      <c r="Q114" s="24">
        <v>0</v>
      </c>
      <c r="R114" s="24">
        <v>35</v>
      </c>
      <c r="S114" s="24">
        <v>23.5</v>
      </c>
      <c r="T114" s="24">
        <v>0</v>
      </c>
      <c r="U114" s="24">
        <v>0</v>
      </c>
      <c r="V114" s="24">
        <v>0</v>
      </c>
      <c r="W114" s="24">
        <v>0</v>
      </c>
      <c r="X114" s="24">
        <v>23.5</v>
      </c>
      <c r="Y114" s="24">
        <v>0</v>
      </c>
      <c r="Z114" s="25" t="s">
        <v>2014</v>
      </c>
      <c r="AA114" s="22">
        <v>7</v>
      </c>
      <c r="AB114" s="22">
        <v>0</v>
      </c>
      <c r="AC114" s="25" t="s">
        <v>2014</v>
      </c>
      <c r="AD114" s="25" t="s">
        <v>2014</v>
      </c>
      <c r="AE114" s="25" t="s">
        <v>2014</v>
      </c>
      <c r="AF114" s="22">
        <v>17</v>
      </c>
      <c r="AG114" s="22">
        <v>0</v>
      </c>
      <c r="AH114" s="22">
        <v>0</v>
      </c>
      <c r="AI114" s="22">
        <v>462</v>
      </c>
      <c r="AJ114" s="22">
        <v>26121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0</v>
      </c>
      <c r="AR114" s="22">
        <v>0</v>
      </c>
      <c r="AS114" s="25" t="s">
        <v>2124</v>
      </c>
      <c r="AT114" s="22">
        <v>14</v>
      </c>
      <c r="AU114" s="22">
        <v>14</v>
      </c>
      <c r="AV114" s="22">
        <v>50000</v>
      </c>
      <c r="AW114" s="22">
        <v>80000</v>
      </c>
      <c r="AX114" s="22">
        <v>0</v>
      </c>
      <c r="AY114" s="22">
        <v>0</v>
      </c>
      <c r="AZ114" s="22">
        <v>130000</v>
      </c>
      <c r="BA114" s="22">
        <v>14</v>
      </c>
      <c r="BB114" s="22">
        <v>5</v>
      </c>
      <c r="BC114" s="22">
        <v>0</v>
      </c>
      <c r="BD114" s="22">
        <v>1</v>
      </c>
      <c r="BE114" s="22">
        <v>25</v>
      </c>
      <c r="BF114" s="22">
        <v>1</v>
      </c>
      <c r="BG114" s="22">
        <v>0</v>
      </c>
      <c r="BH114" s="22">
        <v>0</v>
      </c>
      <c r="BI114" s="22">
        <v>7</v>
      </c>
      <c r="BJ114" s="22">
        <v>14</v>
      </c>
      <c r="BK114" s="22">
        <v>25</v>
      </c>
      <c r="BL114" s="22">
        <v>0</v>
      </c>
      <c r="BM114" s="22">
        <v>0</v>
      </c>
    </row>
    <row r="115" spans="1:65" x14ac:dyDescent="0.25">
      <c r="A115" s="22" t="s">
        <v>123</v>
      </c>
      <c r="B115" s="22" t="s">
        <v>303</v>
      </c>
      <c r="C115" s="22" t="s">
        <v>350</v>
      </c>
      <c r="D115" s="22" t="s">
        <v>351</v>
      </c>
      <c r="E115" s="22">
        <v>22</v>
      </c>
      <c r="F115" s="22">
        <v>1184.23</v>
      </c>
      <c r="G115" s="22">
        <v>0</v>
      </c>
      <c r="H115" s="24">
        <v>40</v>
      </c>
      <c r="I115" s="25" t="s">
        <v>2013</v>
      </c>
      <c r="J115" s="24">
        <v>0</v>
      </c>
      <c r="K115" s="22">
        <v>0</v>
      </c>
      <c r="L115" s="25"/>
      <c r="M115" s="24">
        <v>29</v>
      </c>
      <c r="N115" s="24">
        <v>0</v>
      </c>
      <c r="O115" s="24">
        <v>0</v>
      </c>
      <c r="P115" s="24">
        <v>19.3</v>
      </c>
      <c r="Q115" s="24">
        <v>0</v>
      </c>
      <c r="R115" s="24">
        <v>48.3</v>
      </c>
      <c r="S115" s="24">
        <v>31.5</v>
      </c>
      <c r="T115" s="24">
        <v>0</v>
      </c>
      <c r="U115" s="24">
        <v>0</v>
      </c>
      <c r="V115" s="24">
        <v>0</v>
      </c>
      <c r="W115" s="24">
        <v>0</v>
      </c>
      <c r="X115" s="24">
        <v>31.5</v>
      </c>
      <c r="Y115" s="24">
        <v>7.9</v>
      </c>
      <c r="Z115" s="25" t="s">
        <v>2014</v>
      </c>
      <c r="AA115" s="22">
        <v>5</v>
      </c>
      <c r="AB115" s="22">
        <v>5</v>
      </c>
      <c r="AC115" s="25" t="s">
        <v>2014</v>
      </c>
      <c r="AD115" s="25" t="s">
        <v>2014</v>
      </c>
      <c r="AE115" s="25" t="s">
        <v>2013</v>
      </c>
      <c r="AF115" s="22">
        <v>0</v>
      </c>
      <c r="AG115" s="22">
        <v>0</v>
      </c>
      <c r="AH115" s="22">
        <v>0</v>
      </c>
      <c r="AI115" s="22">
        <v>1515</v>
      </c>
      <c r="AJ115" s="22">
        <v>44019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0</v>
      </c>
      <c r="AR115" s="22">
        <v>0</v>
      </c>
      <c r="AS115" s="25" t="s">
        <v>2125</v>
      </c>
      <c r="AT115" s="22">
        <v>116</v>
      </c>
      <c r="AU115" s="22">
        <v>116</v>
      </c>
      <c r="AV115" s="22">
        <v>26818000</v>
      </c>
      <c r="AW115" s="22">
        <v>95000</v>
      </c>
      <c r="AX115" s="22">
        <v>2220000</v>
      </c>
      <c r="AY115" s="22">
        <v>0</v>
      </c>
      <c r="AZ115" s="22">
        <v>29133000</v>
      </c>
      <c r="BA115" s="22">
        <v>136</v>
      </c>
      <c r="BB115" s="22">
        <v>22</v>
      </c>
      <c r="BC115" s="22">
        <v>0</v>
      </c>
      <c r="BD115" s="22">
        <v>1</v>
      </c>
      <c r="BE115" s="22">
        <v>312</v>
      </c>
      <c r="BF115" s="22">
        <v>1</v>
      </c>
      <c r="BG115" s="22">
        <v>1</v>
      </c>
      <c r="BH115" s="22">
        <v>40</v>
      </c>
      <c r="BI115" s="22">
        <v>10</v>
      </c>
      <c r="BJ115" s="22">
        <v>136</v>
      </c>
      <c r="BK115" s="22">
        <v>0</v>
      </c>
      <c r="BL115" s="22">
        <v>1</v>
      </c>
      <c r="BM115" s="22">
        <v>0</v>
      </c>
    </row>
    <row r="116" spans="1:65" x14ac:dyDescent="0.25">
      <c r="A116" s="22" t="s">
        <v>123</v>
      </c>
      <c r="B116" s="22" t="s">
        <v>303</v>
      </c>
      <c r="C116" s="22" t="s">
        <v>352</v>
      </c>
      <c r="D116" s="22" t="s">
        <v>353</v>
      </c>
      <c r="E116" s="22">
        <v>6</v>
      </c>
      <c r="F116" s="22">
        <v>182.98</v>
      </c>
      <c r="G116" s="22">
        <v>0</v>
      </c>
      <c r="H116" s="24">
        <v>14.6</v>
      </c>
      <c r="I116" s="25" t="s">
        <v>2013</v>
      </c>
      <c r="J116" s="24">
        <v>0</v>
      </c>
      <c r="K116" s="22">
        <v>0</v>
      </c>
      <c r="L116" s="25"/>
      <c r="M116" s="24">
        <v>9.1999999999999993</v>
      </c>
      <c r="N116" s="24">
        <v>0</v>
      </c>
      <c r="O116" s="24">
        <v>0</v>
      </c>
      <c r="P116" s="24">
        <v>0</v>
      </c>
      <c r="Q116" s="24">
        <v>0</v>
      </c>
      <c r="R116" s="24">
        <v>9.1999999999999993</v>
      </c>
      <c r="S116" s="24">
        <v>11</v>
      </c>
      <c r="T116" s="24">
        <v>0</v>
      </c>
      <c r="U116" s="24">
        <v>0</v>
      </c>
      <c r="V116" s="24">
        <v>0</v>
      </c>
      <c r="W116" s="24">
        <v>0</v>
      </c>
      <c r="X116" s="24">
        <v>11</v>
      </c>
      <c r="Y116" s="24">
        <v>0</v>
      </c>
      <c r="Z116" s="25" t="s">
        <v>2014</v>
      </c>
      <c r="AA116" s="22">
        <v>3</v>
      </c>
      <c r="AB116" s="22">
        <v>3</v>
      </c>
      <c r="AC116" s="25" t="s">
        <v>2013</v>
      </c>
      <c r="AD116" s="25" t="s">
        <v>2014</v>
      </c>
      <c r="AE116" s="25" t="s">
        <v>2014</v>
      </c>
      <c r="AF116" s="22">
        <v>9</v>
      </c>
      <c r="AG116" s="22">
        <v>0</v>
      </c>
      <c r="AH116" s="22">
        <v>0</v>
      </c>
      <c r="AI116" s="22">
        <v>359</v>
      </c>
      <c r="AJ116" s="22">
        <v>12450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0</v>
      </c>
      <c r="AR116" s="22">
        <v>0</v>
      </c>
      <c r="AS116" s="25" t="s">
        <v>2126</v>
      </c>
      <c r="AT116" s="22">
        <v>15</v>
      </c>
      <c r="AU116" s="22">
        <v>14</v>
      </c>
      <c r="AV116" s="22">
        <v>183000</v>
      </c>
      <c r="AW116" s="22">
        <v>100000</v>
      </c>
      <c r="AX116" s="22">
        <v>0</v>
      </c>
      <c r="AY116" s="22">
        <v>0</v>
      </c>
      <c r="AZ116" s="22">
        <v>283000</v>
      </c>
      <c r="BA116" s="22">
        <v>0</v>
      </c>
      <c r="BB116" s="22">
        <v>5</v>
      </c>
      <c r="BC116" s="22">
        <v>0</v>
      </c>
      <c r="BD116" s="22">
        <v>1</v>
      </c>
      <c r="BE116" s="22">
        <v>2</v>
      </c>
      <c r="BF116" s="22">
        <v>5</v>
      </c>
      <c r="BG116" s="22">
        <v>0</v>
      </c>
      <c r="BH116" s="22">
        <v>0</v>
      </c>
      <c r="BI116" s="22">
        <v>0</v>
      </c>
      <c r="BJ116" s="22">
        <v>0</v>
      </c>
      <c r="BK116" s="22">
        <v>26</v>
      </c>
      <c r="BL116" s="22">
        <v>0</v>
      </c>
      <c r="BM116" s="22">
        <v>0</v>
      </c>
    </row>
    <row r="117" spans="1:65" x14ac:dyDescent="0.25">
      <c r="A117" s="22" t="s">
        <v>123</v>
      </c>
      <c r="B117" s="22" t="s">
        <v>303</v>
      </c>
      <c r="C117" s="22" t="s">
        <v>354</v>
      </c>
      <c r="D117" s="22" t="s">
        <v>355</v>
      </c>
      <c r="E117" s="22">
        <v>60</v>
      </c>
      <c r="F117" s="22">
        <v>1430.99</v>
      </c>
      <c r="G117" s="22">
        <v>0</v>
      </c>
      <c r="H117" s="24">
        <v>42</v>
      </c>
      <c r="I117" s="25" t="s">
        <v>2013</v>
      </c>
      <c r="J117" s="24">
        <v>0</v>
      </c>
      <c r="K117" s="22">
        <v>0</v>
      </c>
      <c r="L117" s="25"/>
      <c r="M117" s="24">
        <v>40</v>
      </c>
      <c r="N117" s="24">
        <v>0</v>
      </c>
      <c r="O117" s="24">
        <v>0</v>
      </c>
      <c r="P117" s="24">
        <v>0</v>
      </c>
      <c r="Q117" s="24">
        <v>0</v>
      </c>
      <c r="R117" s="24">
        <v>40</v>
      </c>
      <c r="S117" s="24">
        <v>37</v>
      </c>
      <c r="T117" s="24">
        <v>0</v>
      </c>
      <c r="U117" s="24">
        <v>0</v>
      </c>
      <c r="V117" s="24">
        <v>0</v>
      </c>
      <c r="W117" s="24">
        <v>0</v>
      </c>
      <c r="X117" s="24">
        <v>37</v>
      </c>
      <c r="Y117" s="24">
        <v>24</v>
      </c>
      <c r="Z117" s="25" t="s">
        <v>2014</v>
      </c>
      <c r="AA117" s="22">
        <v>2</v>
      </c>
      <c r="AB117" s="22">
        <v>2</v>
      </c>
      <c r="AC117" s="25" t="s">
        <v>2013</v>
      </c>
      <c r="AD117" s="25" t="s">
        <v>2014</v>
      </c>
      <c r="AE117" s="25" t="s">
        <v>2014</v>
      </c>
      <c r="AF117" s="22">
        <v>5</v>
      </c>
      <c r="AG117" s="22">
        <v>0</v>
      </c>
      <c r="AH117" s="22">
        <v>2</v>
      </c>
      <c r="AI117" s="22">
        <v>2680</v>
      </c>
      <c r="AJ117" s="22">
        <v>59988</v>
      </c>
      <c r="AK117" s="22">
        <v>0</v>
      </c>
      <c r="AL117" s="22">
        <v>0</v>
      </c>
      <c r="AM117" s="22">
        <v>0</v>
      </c>
      <c r="AN117" s="22">
        <v>0</v>
      </c>
      <c r="AO117" s="22">
        <v>1</v>
      </c>
      <c r="AP117" s="22">
        <v>1</v>
      </c>
      <c r="AQ117" s="22">
        <v>0</v>
      </c>
      <c r="AR117" s="22">
        <v>0</v>
      </c>
      <c r="AS117" s="25" t="s">
        <v>2127</v>
      </c>
      <c r="AT117" s="22">
        <v>53</v>
      </c>
      <c r="AU117" s="22">
        <v>53</v>
      </c>
      <c r="AV117" s="22">
        <v>4750000</v>
      </c>
      <c r="AW117" s="22">
        <v>1209500</v>
      </c>
      <c r="AX117" s="22">
        <v>0</v>
      </c>
      <c r="AY117" s="22">
        <v>0</v>
      </c>
      <c r="AZ117" s="22">
        <v>5959500</v>
      </c>
      <c r="BA117" s="22">
        <v>67</v>
      </c>
      <c r="BB117" s="22">
        <v>2</v>
      </c>
      <c r="BC117" s="22">
        <v>1</v>
      </c>
      <c r="BD117" s="22">
        <v>1</v>
      </c>
      <c r="BE117" s="22">
        <v>41</v>
      </c>
      <c r="BF117" s="22">
        <v>2</v>
      </c>
      <c r="BG117" s="22">
        <v>0</v>
      </c>
      <c r="BH117" s="22">
        <v>0</v>
      </c>
      <c r="BI117" s="22">
        <v>5</v>
      </c>
      <c r="BJ117" s="22">
        <v>67</v>
      </c>
      <c r="BK117" s="22">
        <v>237</v>
      </c>
      <c r="BL117" s="22">
        <v>1</v>
      </c>
      <c r="BM117" s="22">
        <v>0</v>
      </c>
    </row>
    <row r="118" spans="1:65" x14ac:dyDescent="0.25">
      <c r="A118" s="22" t="s">
        <v>123</v>
      </c>
      <c r="B118" s="22" t="s">
        <v>303</v>
      </c>
      <c r="C118" s="22" t="s">
        <v>356</v>
      </c>
      <c r="D118" s="22" t="s">
        <v>357</v>
      </c>
      <c r="E118" s="22">
        <v>42</v>
      </c>
      <c r="F118" s="22">
        <v>1223.18</v>
      </c>
      <c r="G118" s="22">
        <v>0</v>
      </c>
      <c r="H118" s="24">
        <v>67.900000000000006</v>
      </c>
      <c r="I118" s="25" t="s">
        <v>2013</v>
      </c>
      <c r="J118" s="24">
        <v>0</v>
      </c>
      <c r="K118" s="22">
        <v>0</v>
      </c>
      <c r="L118" s="25"/>
      <c r="M118" s="24">
        <v>54.1</v>
      </c>
      <c r="N118" s="24">
        <v>0</v>
      </c>
      <c r="O118" s="24">
        <v>0</v>
      </c>
      <c r="P118" s="24">
        <v>12.6</v>
      </c>
      <c r="Q118" s="24">
        <v>0</v>
      </c>
      <c r="R118" s="24">
        <v>66.7</v>
      </c>
      <c r="S118" s="24">
        <v>43.4</v>
      </c>
      <c r="T118" s="24">
        <v>0</v>
      </c>
      <c r="U118" s="24">
        <v>0</v>
      </c>
      <c r="V118" s="24">
        <v>5.9</v>
      </c>
      <c r="W118" s="24">
        <v>0</v>
      </c>
      <c r="X118" s="24">
        <v>49.3</v>
      </c>
      <c r="Y118" s="24">
        <v>22.5</v>
      </c>
      <c r="Z118" s="25" t="s">
        <v>2013</v>
      </c>
      <c r="AA118" s="22">
        <v>0</v>
      </c>
      <c r="AB118" s="22">
        <v>0</v>
      </c>
      <c r="AC118" s="25" t="s">
        <v>2013</v>
      </c>
      <c r="AD118" s="25" t="s">
        <v>2013</v>
      </c>
      <c r="AE118" s="25" t="s">
        <v>2013</v>
      </c>
      <c r="AF118" s="22">
        <v>0</v>
      </c>
      <c r="AG118" s="22">
        <v>0</v>
      </c>
      <c r="AH118" s="22">
        <v>1</v>
      </c>
      <c r="AI118" s="22">
        <v>2444</v>
      </c>
      <c r="AJ118" s="22">
        <v>62974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0</v>
      </c>
      <c r="AR118" s="22">
        <v>0</v>
      </c>
      <c r="AS118" s="25" t="s">
        <v>2128</v>
      </c>
      <c r="AT118" s="22">
        <v>0</v>
      </c>
      <c r="AU118" s="22">
        <v>0</v>
      </c>
      <c r="AV118" s="22">
        <v>0</v>
      </c>
      <c r="AW118" s="22">
        <v>0</v>
      </c>
      <c r="AX118" s="22">
        <v>0</v>
      </c>
      <c r="AY118" s="22">
        <v>0</v>
      </c>
      <c r="AZ118" s="22">
        <v>0</v>
      </c>
      <c r="BA118" s="22">
        <v>0</v>
      </c>
      <c r="BB118" s="22">
        <v>0</v>
      </c>
      <c r="BC118" s="22">
        <v>0</v>
      </c>
      <c r="BD118" s="22">
        <v>1</v>
      </c>
      <c r="BE118" s="22">
        <v>417</v>
      </c>
      <c r="BF118" s="22">
        <v>3</v>
      </c>
      <c r="BG118" s="22">
        <v>0</v>
      </c>
      <c r="BH118" s="22">
        <v>0</v>
      </c>
      <c r="BI118" s="22">
        <v>0</v>
      </c>
      <c r="BJ118" s="22">
        <v>0</v>
      </c>
      <c r="BK118" s="22">
        <v>0</v>
      </c>
      <c r="BL118" s="22">
        <v>0</v>
      </c>
      <c r="BM118" s="22">
        <v>0</v>
      </c>
    </row>
    <row r="119" spans="1:65" x14ac:dyDescent="0.25">
      <c r="A119" s="22" t="s">
        <v>123</v>
      </c>
      <c r="B119" s="22" t="s">
        <v>303</v>
      </c>
      <c r="C119" s="22" t="s">
        <v>358</v>
      </c>
      <c r="D119" s="22" t="s">
        <v>359</v>
      </c>
      <c r="E119" s="22">
        <v>43</v>
      </c>
      <c r="F119" s="22">
        <v>1535.84</v>
      </c>
      <c r="G119" s="22">
        <v>0</v>
      </c>
      <c r="H119" s="24">
        <v>73.2</v>
      </c>
      <c r="I119" s="25" t="s">
        <v>2013</v>
      </c>
      <c r="J119" s="24">
        <v>0</v>
      </c>
      <c r="K119" s="22">
        <v>0</v>
      </c>
      <c r="L119" s="25"/>
      <c r="M119" s="24">
        <v>40.1</v>
      </c>
      <c r="N119" s="24">
        <v>0</v>
      </c>
      <c r="O119" s="24">
        <v>0</v>
      </c>
      <c r="P119" s="24">
        <v>6.9</v>
      </c>
      <c r="Q119" s="24">
        <v>0</v>
      </c>
      <c r="R119" s="24">
        <v>47</v>
      </c>
      <c r="S119" s="24">
        <v>35.9</v>
      </c>
      <c r="T119" s="24">
        <v>0</v>
      </c>
      <c r="U119" s="24">
        <v>0</v>
      </c>
      <c r="V119" s="24">
        <v>0</v>
      </c>
      <c r="W119" s="24">
        <v>0</v>
      </c>
      <c r="X119" s="24">
        <v>35.9</v>
      </c>
      <c r="Y119" s="24">
        <v>11.4</v>
      </c>
      <c r="Z119" s="25" t="s">
        <v>2014</v>
      </c>
      <c r="AA119" s="22">
        <v>7</v>
      </c>
      <c r="AB119" s="22">
        <v>7</v>
      </c>
      <c r="AC119" s="25" t="s">
        <v>2014</v>
      </c>
      <c r="AD119" s="25" t="s">
        <v>2014</v>
      </c>
      <c r="AE119" s="25" t="s">
        <v>2014</v>
      </c>
      <c r="AF119" s="22">
        <v>4</v>
      </c>
      <c r="AG119" s="22">
        <v>0</v>
      </c>
      <c r="AH119" s="22">
        <v>3</v>
      </c>
      <c r="AI119" s="22">
        <v>2086</v>
      </c>
      <c r="AJ119" s="22">
        <v>45530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0</v>
      </c>
      <c r="AR119" s="22">
        <v>0</v>
      </c>
      <c r="AS119" s="25" t="s">
        <v>2129</v>
      </c>
      <c r="AT119" s="22">
        <v>75</v>
      </c>
      <c r="AU119" s="22">
        <v>75</v>
      </c>
      <c r="AV119" s="22">
        <v>1650000</v>
      </c>
      <c r="AW119" s="22">
        <v>1470000</v>
      </c>
      <c r="AX119" s="22">
        <v>0</v>
      </c>
      <c r="AY119" s="22">
        <v>0</v>
      </c>
      <c r="AZ119" s="22">
        <v>3120000</v>
      </c>
      <c r="BA119" s="22">
        <v>70</v>
      </c>
      <c r="BB119" s="22">
        <v>20</v>
      </c>
      <c r="BC119" s="22">
        <v>2</v>
      </c>
      <c r="BD119" s="22">
        <v>1</v>
      </c>
      <c r="BE119" s="22">
        <v>49</v>
      </c>
      <c r="BF119" s="22">
        <v>3</v>
      </c>
      <c r="BG119" s="22">
        <v>1</v>
      </c>
      <c r="BH119" s="22">
        <v>40</v>
      </c>
      <c r="BI119" s="22">
        <v>5</v>
      </c>
      <c r="BJ119" s="22">
        <v>76</v>
      </c>
      <c r="BK119" s="22">
        <v>287</v>
      </c>
      <c r="BL119" s="22">
        <v>4</v>
      </c>
      <c r="BM119" s="22">
        <v>0</v>
      </c>
    </row>
    <row r="120" spans="1:65" x14ac:dyDescent="0.25">
      <c r="A120" s="22" t="s">
        <v>123</v>
      </c>
      <c r="B120" s="22" t="s">
        <v>303</v>
      </c>
      <c r="C120" s="22" t="s">
        <v>360</v>
      </c>
      <c r="D120" s="22" t="s">
        <v>361</v>
      </c>
      <c r="E120" s="22">
        <v>96</v>
      </c>
      <c r="F120" s="22">
        <v>3150.3</v>
      </c>
      <c r="G120" s="22">
        <v>0</v>
      </c>
      <c r="H120" s="24">
        <v>94.4</v>
      </c>
      <c r="I120" s="25" t="s">
        <v>2013</v>
      </c>
      <c r="J120" s="24">
        <v>0</v>
      </c>
      <c r="K120" s="22">
        <v>0</v>
      </c>
      <c r="L120" s="25"/>
      <c r="M120" s="24">
        <v>83.2</v>
      </c>
      <c r="N120" s="24">
        <v>0</v>
      </c>
      <c r="O120" s="24">
        <v>0</v>
      </c>
      <c r="P120" s="24">
        <v>0</v>
      </c>
      <c r="Q120" s="24">
        <v>0</v>
      </c>
      <c r="R120" s="24">
        <v>83.2</v>
      </c>
      <c r="S120" s="24">
        <v>87.9</v>
      </c>
      <c r="T120" s="24">
        <v>0</v>
      </c>
      <c r="U120" s="24">
        <v>0</v>
      </c>
      <c r="V120" s="24">
        <v>0</v>
      </c>
      <c r="W120" s="24">
        <v>0</v>
      </c>
      <c r="X120" s="24">
        <v>87.9</v>
      </c>
      <c r="Y120" s="24">
        <v>19.3</v>
      </c>
      <c r="Z120" s="25" t="s">
        <v>2014</v>
      </c>
      <c r="AA120" s="22">
        <v>5</v>
      </c>
      <c r="AB120" s="22">
        <v>6</v>
      </c>
      <c r="AC120" s="25" t="s">
        <v>2014</v>
      </c>
      <c r="AD120" s="25" t="s">
        <v>2014</v>
      </c>
      <c r="AE120" s="25" t="s">
        <v>2013</v>
      </c>
      <c r="AF120" s="22">
        <v>0</v>
      </c>
      <c r="AG120" s="22">
        <v>0</v>
      </c>
      <c r="AH120" s="22">
        <v>0</v>
      </c>
      <c r="AI120" s="22">
        <v>2926</v>
      </c>
      <c r="AJ120" s="22">
        <v>88443.89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0</v>
      </c>
      <c r="AR120" s="22">
        <v>0</v>
      </c>
      <c r="AS120" s="25" t="s">
        <v>2130</v>
      </c>
      <c r="AT120" s="22">
        <v>53</v>
      </c>
      <c r="AU120" s="22">
        <v>53</v>
      </c>
      <c r="AV120" s="22">
        <v>1082206.47</v>
      </c>
      <c r="AW120" s="22">
        <v>3246619.41</v>
      </c>
      <c r="AX120" s="22">
        <v>0</v>
      </c>
      <c r="AY120" s="22">
        <v>0</v>
      </c>
      <c r="AZ120" s="22">
        <v>4328825.88</v>
      </c>
      <c r="BA120" s="22">
        <v>58</v>
      </c>
      <c r="BB120" s="22">
        <v>12</v>
      </c>
      <c r="BC120" s="22">
        <v>0</v>
      </c>
      <c r="BD120" s="22">
        <v>1</v>
      </c>
      <c r="BE120" s="22">
        <v>74</v>
      </c>
      <c r="BF120" s="22">
        <v>2</v>
      </c>
      <c r="BG120" s="22">
        <v>0</v>
      </c>
      <c r="BH120" s="22">
        <v>0</v>
      </c>
      <c r="BI120" s="22">
        <v>12</v>
      </c>
      <c r="BJ120" s="22">
        <v>58</v>
      </c>
      <c r="BK120" s="22">
        <v>630</v>
      </c>
      <c r="BL120" s="22">
        <v>0</v>
      </c>
      <c r="BM120" s="22">
        <v>0</v>
      </c>
    </row>
    <row r="121" spans="1:65" x14ac:dyDescent="0.25">
      <c r="A121" s="22" t="s">
        <v>123</v>
      </c>
      <c r="B121" s="22" t="s">
        <v>303</v>
      </c>
      <c r="C121" s="22" t="s">
        <v>362</v>
      </c>
      <c r="D121" s="22" t="s">
        <v>363</v>
      </c>
      <c r="E121" s="22">
        <v>72</v>
      </c>
      <c r="F121" s="22">
        <v>11119.81</v>
      </c>
      <c r="G121" s="22">
        <v>0</v>
      </c>
      <c r="H121" s="24">
        <v>138.9</v>
      </c>
      <c r="I121" s="25" t="s">
        <v>2013</v>
      </c>
      <c r="J121" s="24">
        <v>0</v>
      </c>
      <c r="K121" s="22">
        <v>0</v>
      </c>
      <c r="L121" s="25"/>
      <c r="M121" s="24">
        <v>127.2</v>
      </c>
      <c r="N121" s="24">
        <v>0</v>
      </c>
      <c r="O121" s="24">
        <v>0</v>
      </c>
      <c r="P121" s="24">
        <v>0</v>
      </c>
      <c r="Q121" s="24">
        <v>0</v>
      </c>
      <c r="R121" s="24">
        <v>127.2</v>
      </c>
      <c r="S121" s="24">
        <v>81.400000000000006</v>
      </c>
      <c r="T121" s="24">
        <v>0</v>
      </c>
      <c r="U121" s="24">
        <v>0</v>
      </c>
      <c r="V121" s="24">
        <v>0</v>
      </c>
      <c r="W121" s="24">
        <v>0</v>
      </c>
      <c r="X121" s="24">
        <v>81.400000000000006</v>
      </c>
      <c r="Y121" s="24">
        <v>28.7</v>
      </c>
      <c r="Z121" s="25" t="s">
        <v>2013</v>
      </c>
      <c r="AA121" s="22">
        <v>0</v>
      </c>
      <c r="AB121" s="22">
        <v>0</v>
      </c>
      <c r="AC121" s="25" t="s">
        <v>2013</v>
      </c>
      <c r="AD121" s="25" t="s">
        <v>2013</v>
      </c>
      <c r="AE121" s="25" t="s">
        <v>2013</v>
      </c>
      <c r="AF121" s="22">
        <v>0</v>
      </c>
      <c r="AG121" s="22">
        <v>0</v>
      </c>
      <c r="AH121" s="22">
        <v>21</v>
      </c>
      <c r="AI121" s="22">
        <v>3487</v>
      </c>
      <c r="AJ121" s="22">
        <v>98720</v>
      </c>
      <c r="AK121" s="22">
        <v>0</v>
      </c>
      <c r="AL121" s="22">
        <v>0</v>
      </c>
      <c r="AM121" s="22">
        <v>0</v>
      </c>
      <c r="AN121" s="22">
        <v>0</v>
      </c>
      <c r="AO121" s="22">
        <v>1</v>
      </c>
      <c r="AP121" s="22">
        <v>1</v>
      </c>
      <c r="AQ121" s="22">
        <v>0</v>
      </c>
      <c r="AR121" s="22">
        <v>0</v>
      </c>
      <c r="AS121" s="25"/>
      <c r="AT121" s="22">
        <v>90</v>
      </c>
      <c r="AU121" s="22">
        <v>90</v>
      </c>
      <c r="AV121" s="22">
        <v>3398652</v>
      </c>
      <c r="AW121" s="22">
        <v>76000</v>
      </c>
      <c r="AX121" s="22">
        <v>1000</v>
      </c>
      <c r="AY121" s="22">
        <v>0</v>
      </c>
      <c r="AZ121" s="22">
        <v>3475652</v>
      </c>
      <c r="BA121" s="22">
        <v>95</v>
      </c>
      <c r="BB121" s="22">
        <v>15</v>
      </c>
      <c r="BC121" s="22">
        <v>0</v>
      </c>
      <c r="BD121" s="22">
        <v>1</v>
      </c>
      <c r="BE121" s="22">
        <v>106</v>
      </c>
      <c r="BF121" s="22">
        <v>2</v>
      </c>
      <c r="BG121" s="22">
        <v>0</v>
      </c>
      <c r="BH121" s="22">
        <v>0</v>
      </c>
      <c r="BI121" s="22">
        <v>12</v>
      </c>
      <c r="BJ121" s="22">
        <v>95</v>
      </c>
      <c r="BK121" s="22">
        <v>652</v>
      </c>
      <c r="BL121" s="22">
        <v>0</v>
      </c>
      <c r="BM121" s="22">
        <v>0</v>
      </c>
    </row>
    <row r="122" spans="1:65" x14ac:dyDescent="0.25">
      <c r="A122" s="22" t="s">
        <v>123</v>
      </c>
      <c r="B122" s="22" t="s">
        <v>303</v>
      </c>
      <c r="C122" s="22" t="s">
        <v>364</v>
      </c>
      <c r="D122" s="22" t="s">
        <v>365</v>
      </c>
      <c r="E122" s="22">
        <v>7</v>
      </c>
      <c r="F122" s="22">
        <v>160.54</v>
      </c>
      <c r="G122" s="22">
        <v>0</v>
      </c>
      <c r="H122" s="24">
        <v>16.899999999999999</v>
      </c>
      <c r="I122" s="25" t="s">
        <v>2013</v>
      </c>
      <c r="J122" s="24">
        <v>0</v>
      </c>
      <c r="K122" s="22">
        <v>0</v>
      </c>
      <c r="L122" s="25"/>
      <c r="M122" s="24">
        <v>17.399999999999999</v>
      </c>
      <c r="N122" s="24">
        <v>0</v>
      </c>
      <c r="O122" s="24">
        <v>0</v>
      </c>
      <c r="P122" s="24">
        <v>0</v>
      </c>
      <c r="Q122" s="24">
        <v>0</v>
      </c>
      <c r="R122" s="24">
        <v>17.399999999999999</v>
      </c>
      <c r="S122" s="24">
        <v>21.2</v>
      </c>
      <c r="T122" s="24">
        <v>0</v>
      </c>
      <c r="U122" s="24">
        <v>0</v>
      </c>
      <c r="V122" s="24">
        <v>0</v>
      </c>
      <c r="W122" s="24">
        <v>0</v>
      </c>
      <c r="X122" s="24">
        <v>21.2</v>
      </c>
      <c r="Y122" s="24">
        <v>6.4</v>
      </c>
      <c r="Z122" s="25" t="s">
        <v>2014</v>
      </c>
      <c r="AA122" s="22">
        <v>5</v>
      </c>
      <c r="AB122" s="22">
        <v>5</v>
      </c>
      <c r="AC122" s="25" t="s">
        <v>2014</v>
      </c>
      <c r="AD122" s="25" t="s">
        <v>2014</v>
      </c>
      <c r="AE122" s="25" t="s">
        <v>2013</v>
      </c>
      <c r="AF122" s="22">
        <v>0</v>
      </c>
      <c r="AG122" s="22">
        <v>0</v>
      </c>
      <c r="AH122" s="22">
        <v>0</v>
      </c>
      <c r="AI122" s="22">
        <v>499</v>
      </c>
      <c r="AJ122" s="22">
        <v>16276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0</v>
      </c>
      <c r="AR122" s="22">
        <v>0</v>
      </c>
      <c r="AS122" s="25" t="s">
        <v>2131</v>
      </c>
      <c r="AT122" s="22">
        <v>11</v>
      </c>
      <c r="AU122" s="22">
        <v>10</v>
      </c>
      <c r="AV122" s="22">
        <v>281419</v>
      </c>
      <c r="AW122" s="22">
        <v>1130000</v>
      </c>
      <c r="AX122" s="22">
        <v>0</v>
      </c>
      <c r="AY122" s="22">
        <v>0</v>
      </c>
      <c r="AZ122" s="22">
        <v>1411419</v>
      </c>
      <c r="BA122" s="22">
        <v>22</v>
      </c>
      <c r="BB122" s="22">
        <v>5</v>
      </c>
      <c r="BC122" s="22">
        <v>0</v>
      </c>
      <c r="BD122" s="22">
        <v>1</v>
      </c>
      <c r="BE122" s="22">
        <v>44</v>
      </c>
      <c r="BF122" s="22">
        <v>1</v>
      </c>
      <c r="BG122" s="22">
        <v>0</v>
      </c>
      <c r="BH122" s="22">
        <v>0</v>
      </c>
      <c r="BI122" s="22">
        <v>5</v>
      </c>
      <c r="BJ122" s="22">
        <v>22</v>
      </c>
      <c r="BK122" s="22">
        <v>35</v>
      </c>
      <c r="BL122" s="22">
        <v>0</v>
      </c>
      <c r="BM122" s="22">
        <v>0</v>
      </c>
    </row>
    <row r="123" spans="1:65" x14ac:dyDescent="0.25">
      <c r="A123" s="22" t="s">
        <v>123</v>
      </c>
      <c r="B123" s="22" t="s">
        <v>303</v>
      </c>
      <c r="C123" s="22" t="s">
        <v>366</v>
      </c>
      <c r="D123" s="22" t="s">
        <v>367</v>
      </c>
      <c r="E123" s="22">
        <v>89</v>
      </c>
      <c r="F123" s="22">
        <v>2603.7399999999998</v>
      </c>
      <c r="G123" s="22">
        <v>0</v>
      </c>
      <c r="H123" s="24">
        <v>123.1</v>
      </c>
      <c r="I123" s="25" t="s">
        <v>2013</v>
      </c>
      <c r="J123" s="24">
        <v>0</v>
      </c>
      <c r="K123" s="22">
        <v>0</v>
      </c>
      <c r="L123" s="25"/>
      <c r="M123" s="24">
        <v>81.099999999999994</v>
      </c>
      <c r="N123" s="24">
        <v>0</v>
      </c>
      <c r="O123" s="24">
        <v>0</v>
      </c>
      <c r="P123" s="24">
        <v>0</v>
      </c>
      <c r="Q123" s="24">
        <v>0</v>
      </c>
      <c r="R123" s="24">
        <v>81.099999999999994</v>
      </c>
      <c r="S123" s="24">
        <v>74</v>
      </c>
      <c r="T123" s="24">
        <v>0</v>
      </c>
      <c r="U123" s="24">
        <v>0</v>
      </c>
      <c r="V123" s="24">
        <v>0</v>
      </c>
      <c r="W123" s="24">
        <v>0</v>
      </c>
      <c r="X123" s="24">
        <v>74</v>
      </c>
      <c r="Y123" s="24">
        <v>0</v>
      </c>
      <c r="Z123" s="25" t="s">
        <v>2014</v>
      </c>
      <c r="AA123" s="22">
        <v>5</v>
      </c>
      <c r="AB123" s="22">
        <v>5</v>
      </c>
      <c r="AC123" s="25" t="s">
        <v>2014</v>
      </c>
      <c r="AD123" s="25" t="s">
        <v>2014</v>
      </c>
      <c r="AE123" s="25" t="s">
        <v>2013</v>
      </c>
      <c r="AF123" s="22">
        <v>0</v>
      </c>
      <c r="AG123" s="22">
        <v>0</v>
      </c>
      <c r="AH123" s="22">
        <v>5</v>
      </c>
      <c r="AI123" s="22">
        <v>3723</v>
      </c>
      <c r="AJ123" s="22">
        <v>91371</v>
      </c>
      <c r="AK123" s="22">
        <v>0</v>
      </c>
      <c r="AL123" s="22">
        <v>0</v>
      </c>
      <c r="AM123" s="22">
        <v>0</v>
      </c>
      <c r="AN123" s="22">
        <v>0</v>
      </c>
      <c r="AO123" s="22">
        <v>2</v>
      </c>
      <c r="AP123" s="22">
        <v>2</v>
      </c>
      <c r="AQ123" s="22">
        <v>0</v>
      </c>
      <c r="AR123" s="22">
        <v>0</v>
      </c>
      <c r="AS123" s="25"/>
      <c r="AT123" s="22">
        <v>53</v>
      </c>
      <c r="AU123" s="22">
        <v>50</v>
      </c>
      <c r="AV123" s="22">
        <v>947000</v>
      </c>
      <c r="AW123" s="22">
        <v>1258592.4099999999</v>
      </c>
      <c r="AX123" s="22">
        <v>7115000</v>
      </c>
      <c r="AY123" s="22">
        <v>869000</v>
      </c>
      <c r="AZ123" s="22">
        <v>10189592.41</v>
      </c>
      <c r="BA123" s="22">
        <v>0</v>
      </c>
      <c r="BB123" s="22">
        <v>9</v>
      </c>
      <c r="BC123" s="22">
        <v>1</v>
      </c>
      <c r="BD123" s="22">
        <v>1</v>
      </c>
      <c r="BE123" s="22">
        <v>78</v>
      </c>
      <c r="BF123" s="22">
        <v>7</v>
      </c>
      <c r="BG123" s="22">
        <v>0</v>
      </c>
      <c r="BH123" s="22">
        <v>0</v>
      </c>
      <c r="BI123" s="22">
        <v>0</v>
      </c>
      <c r="BJ123" s="22">
        <v>0</v>
      </c>
      <c r="BK123" s="22">
        <v>609</v>
      </c>
      <c r="BL123" s="22">
        <v>0</v>
      </c>
      <c r="BM123" s="22">
        <v>0</v>
      </c>
    </row>
    <row r="124" spans="1:65" x14ac:dyDescent="0.25">
      <c r="A124" s="22" t="s">
        <v>123</v>
      </c>
      <c r="B124" s="22" t="s">
        <v>303</v>
      </c>
      <c r="C124" s="22" t="s">
        <v>368</v>
      </c>
      <c r="D124" s="22" t="s">
        <v>369</v>
      </c>
      <c r="E124" s="22">
        <v>12</v>
      </c>
      <c r="F124" s="22">
        <v>476.37</v>
      </c>
      <c r="G124" s="22">
        <v>0</v>
      </c>
      <c r="H124" s="24">
        <v>28</v>
      </c>
      <c r="I124" s="25" t="s">
        <v>2013</v>
      </c>
      <c r="J124" s="24">
        <v>0</v>
      </c>
      <c r="K124" s="22">
        <v>0</v>
      </c>
      <c r="L124" s="25"/>
      <c r="M124" s="24">
        <v>22.7</v>
      </c>
      <c r="N124" s="24">
        <v>0</v>
      </c>
      <c r="O124" s="24">
        <v>0</v>
      </c>
      <c r="P124" s="24">
        <v>0</v>
      </c>
      <c r="Q124" s="24">
        <v>0</v>
      </c>
      <c r="R124" s="24">
        <v>22.7</v>
      </c>
      <c r="S124" s="24">
        <v>21.7</v>
      </c>
      <c r="T124" s="24">
        <v>0</v>
      </c>
      <c r="U124" s="24">
        <v>0</v>
      </c>
      <c r="V124" s="24">
        <v>0</v>
      </c>
      <c r="W124" s="24">
        <v>0</v>
      </c>
      <c r="X124" s="24">
        <v>21.7</v>
      </c>
      <c r="Y124" s="24">
        <v>2.6</v>
      </c>
      <c r="Z124" s="25" t="s">
        <v>2014</v>
      </c>
      <c r="AA124" s="22">
        <v>3</v>
      </c>
      <c r="AB124" s="22">
        <v>3</v>
      </c>
      <c r="AC124" s="25" t="s">
        <v>2014</v>
      </c>
      <c r="AD124" s="25" t="s">
        <v>2014</v>
      </c>
      <c r="AE124" s="25" t="s">
        <v>2014</v>
      </c>
      <c r="AF124" s="22">
        <v>4</v>
      </c>
      <c r="AG124" s="22">
        <v>0</v>
      </c>
      <c r="AH124" s="22">
        <v>2</v>
      </c>
      <c r="AI124" s="22">
        <v>685</v>
      </c>
      <c r="AJ124" s="22">
        <v>21480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0</v>
      </c>
      <c r="AR124" s="22">
        <v>0</v>
      </c>
      <c r="AS124" s="25" t="s">
        <v>2132</v>
      </c>
      <c r="AT124" s="22">
        <v>4</v>
      </c>
      <c r="AU124" s="22">
        <v>4</v>
      </c>
      <c r="AV124" s="22">
        <v>12000</v>
      </c>
      <c r="AW124" s="22">
        <v>10000</v>
      </c>
      <c r="AX124" s="22">
        <v>0</v>
      </c>
      <c r="AY124" s="22">
        <v>0</v>
      </c>
      <c r="AZ124" s="22">
        <v>22000</v>
      </c>
      <c r="BA124" s="22">
        <v>3</v>
      </c>
      <c r="BB124" s="22">
        <v>2</v>
      </c>
      <c r="BC124" s="22">
        <v>0</v>
      </c>
      <c r="BD124" s="22">
        <v>1</v>
      </c>
      <c r="BE124" s="22">
        <v>21</v>
      </c>
      <c r="BF124" s="22">
        <v>1</v>
      </c>
      <c r="BG124" s="22">
        <v>0</v>
      </c>
      <c r="BH124" s="22">
        <v>0</v>
      </c>
      <c r="BI124" s="22">
        <v>14</v>
      </c>
      <c r="BJ124" s="22">
        <v>4</v>
      </c>
      <c r="BK124" s="22">
        <v>87</v>
      </c>
      <c r="BL124" s="22">
        <v>0</v>
      </c>
      <c r="BM124" s="22">
        <v>0</v>
      </c>
    </row>
    <row r="125" spans="1:65" x14ac:dyDescent="0.25">
      <c r="A125" s="22" t="s">
        <v>123</v>
      </c>
      <c r="B125" s="22" t="s">
        <v>303</v>
      </c>
      <c r="C125" s="22" t="s">
        <v>370</v>
      </c>
      <c r="D125" s="22" t="s">
        <v>371</v>
      </c>
      <c r="E125" s="22">
        <v>29</v>
      </c>
      <c r="F125" s="22">
        <v>1140.99</v>
      </c>
      <c r="G125" s="22">
        <v>0</v>
      </c>
      <c r="H125" s="24">
        <v>50</v>
      </c>
      <c r="I125" s="25" t="s">
        <v>2013</v>
      </c>
      <c r="J125" s="24">
        <v>0</v>
      </c>
      <c r="K125" s="22">
        <v>0</v>
      </c>
      <c r="L125" s="25"/>
      <c r="M125" s="24">
        <v>41</v>
      </c>
      <c r="N125" s="24">
        <v>3</v>
      </c>
      <c r="O125" s="24">
        <v>1</v>
      </c>
      <c r="P125" s="24">
        <v>0</v>
      </c>
      <c r="Q125" s="24">
        <v>0</v>
      </c>
      <c r="R125" s="24">
        <v>45</v>
      </c>
      <c r="S125" s="24">
        <v>37.6</v>
      </c>
      <c r="T125" s="24">
        <v>3</v>
      </c>
      <c r="U125" s="24">
        <v>0</v>
      </c>
      <c r="V125" s="24">
        <v>0</v>
      </c>
      <c r="W125" s="24">
        <v>0</v>
      </c>
      <c r="X125" s="24">
        <v>40.6</v>
      </c>
      <c r="Y125" s="24">
        <v>13.2</v>
      </c>
      <c r="Z125" s="25" t="s">
        <v>2014</v>
      </c>
      <c r="AA125" s="22">
        <v>1</v>
      </c>
      <c r="AB125" s="22">
        <v>1</v>
      </c>
      <c r="AC125" s="25" t="s">
        <v>2013</v>
      </c>
      <c r="AD125" s="25" t="s">
        <v>2013</v>
      </c>
      <c r="AE125" s="25" t="s">
        <v>2014</v>
      </c>
      <c r="AF125" s="22">
        <v>16</v>
      </c>
      <c r="AG125" s="22">
        <v>0</v>
      </c>
      <c r="AH125" s="22">
        <v>0</v>
      </c>
      <c r="AI125" s="22">
        <v>1470</v>
      </c>
      <c r="AJ125" s="22">
        <v>35312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0</v>
      </c>
      <c r="AR125" s="22">
        <v>0</v>
      </c>
      <c r="AS125" s="25" t="s">
        <v>2082</v>
      </c>
      <c r="AT125" s="22">
        <v>22</v>
      </c>
      <c r="AU125" s="22">
        <v>22</v>
      </c>
      <c r="AV125" s="22">
        <v>7574000</v>
      </c>
      <c r="AW125" s="22">
        <v>120000</v>
      </c>
      <c r="AX125" s="22">
        <v>0</v>
      </c>
      <c r="AY125" s="22">
        <v>0</v>
      </c>
      <c r="AZ125" s="22">
        <v>7694000</v>
      </c>
      <c r="BA125" s="22">
        <v>4</v>
      </c>
      <c r="BB125" s="22">
        <v>2</v>
      </c>
      <c r="BC125" s="22">
        <v>0</v>
      </c>
      <c r="BD125" s="22">
        <v>1</v>
      </c>
      <c r="BE125" s="22">
        <v>2</v>
      </c>
      <c r="BF125" s="22">
        <v>1</v>
      </c>
      <c r="BG125" s="22">
        <v>0</v>
      </c>
      <c r="BH125" s="22">
        <v>0</v>
      </c>
      <c r="BI125" s="22">
        <v>2</v>
      </c>
      <c r="BJ125" s="22">
        <v>4</v>
      </c>
      <c r="BK125" s="22">
        <v>23</v>
      </c>
      <c r="BL125" s="22">
        <v>0</v>
      </c>
      <c r="BM125" s="22">
        <v>0</v>
      </c>
    </row>
    <row r="126" spans="1:65" x14ac:dyDescent="0.25">
      <c r="A126" s="22" t="s">
        <v>123</v>
      </c>
      <c r="B126" s="22" t="s">
        <v>303</v>
      </c>
      <c r="C126" s="22" t="s">
        <v>372</v>
      </c>
      <c r="D126" s="22" t="s">
        <v>373</v>
      </c>
      <c r="E126" s="22">
        <v>9</v>
      </c>
      <c r="F126" s="22">
        <v>279.14</v>
      </c>
      <c r="G126" s="22">
        <v>0</v>
      </c>
      <c r="H126" s="24">
        <v>22.3</v>
      </c>
      <c r="I126" s="25" t="s">
        <v>2013</v>
      </c>
      <c r="J126" s="24">
        <v>0</v>
      </c>
      <c r="K126" s="22">
        <v>0</v>
      </c>
      <c r="L126" s="25"/>
      <c r="M126" s="24">
        <v>15.4</v>
      </c>
      <c r="N126" s="24">
        <v>0</v>
      </c>
      <c r="O126" s="24">
        <v>0</v>
      </c>
      <c r="P126" s="24">
        <v>0</v>
      </c>
      <c r="Q126" s="24">
        <v>0</v>
      </c>
      <c r="R126" s="24">
        <v>15.4</v>
      </c>
      <c r="S126" s="24">
        <v>12.6</v>
      </c>
      <c r="T126" s="24">
        <v>0</v>
      </c>
      <c r="U126" s="24">
        <v>0</v>
      </c>
      <c r="V126" s="24">
        <v>0</v>
      </c>
      <c r="W126" s="24">
        <v>0</v>
      </c>
      <c r="X126" s="24">
        <v>12.6</v>
      </c>
      <c r="Y126" s="24">
        <v>4.0999999999999996</v>
      </c>
      <c r="Z126" s="25" t="s">
        <v>2014</v>
      </c>
      <c r="AA126" s="22">
        <v>1</v>
      </c>
      <c r="AB126" s="22">
        <v>1</v>
      </c>
      <c r="AC126" s="25" t="s">
        <v>2013</v>
      </c>
      <c r="AD126" s="25" t="s">
        <v>2013</v>
      </c>
      <c r="AE126" s="25" t="s">
        <v>2014</v>
      </c>
      <c r="AF126" s="22">
        <v>19</v>
      </c>
      <c r="AG126" s="22">
        <v>0</v>
      </c>
      <c r="AH126" s="22">
        <v>0</v>
      </c>
      <c r="AI126" s="22">
        <v>471</v>
      </c>
      <c r="AJ126" s="22">
        <v>15768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0</v>
      </c>
      <c r="AR126" s="22">
        <v>0</v>
      </c>
      <c r="AS126" s="25"/>
      <c r="AT126" s="22">
        <v>28</v>
      </c>
      <c r="AU126" s="22">
        <v>28</v>
      </c>
      <c r="AV126" s="22">
        <v>678790</v>
      </c>
      <c r="AW126" s="22">
        <v>800000</v>
      </c>
      <c r="AX126" s="22">
        <v>10000</v>
      </c>
      <c r="AY126" s="22">
        <v>10000000</v>
      </c>
      <c r="AZ126" s="22">
        <v>11488790</v>
      </c>
      <c r="BA126" s="22">
        <v>0</v>
      </c>
      <c r="BB126" s="22">
        <v>1</v>
      </c>
      <c r="BC126" s="22">
        <v>0</v>
      </c>
      <c r="BD126" s="22">
        <v>1</v>
      </c>
      <c r="BE126" s="22">
        <v>10</v>
      </c>
      <c r="BF126" s="22">
        <v>5</v>
      </c>
      <c r="BG126" s="22">
        <v>0</v>
      </c>
      <c r="BH126" s="22">
        <v>0</v>
      </c>
      <c r="BI126" s="22">
        <v>0</v>
      </c>
      <c r="BJ126" s="22">
        <v>0</v>
      </c>
      <c r="BK126" s="22">
        <v>100</v>
      </c>
      <c r="BL126" s="22">
        <v>1</v>
      </c>
      <c r="BM126" s="22">
        <v>0</v>
      </c>
    </row>
    <row r="127" spans="1:65" x14ac:dyDescent="0.25">
      <c r="A127" s="22" t="s">
        <v>123</v>
      </c>
      <c r="B127" s="22" t="s">
        <v>303</v>
      </c>
      <c r="C127" s="22" t="s">
        <v>374</v>
      </c>
      <c r="D127" s="22" t="s">
        <v>375</v>
      </c>
      <c r="E127" s="22">
        <v>31</v>
      </c>
      <c r="F127" s="22">
        <v>2376.77</v>
      </c>
      <c r="G127" s="22">
        <v>0</v>
      </c>
      <c r="H127" s="24">
        <v>48.6</v>
      </c>
      <c r="I127" s="25" t="s">
        <v>2013</v>
      </c>
      <c r="J127" s="24">
        <v>0</v>
      </c>
      <c r="K127" s="22">
        <v>0</v>
      </c>
      <c r="L127" s="25"/>
      <c r="M127" s="24">
        <v>52</v>
      </c>
      <c r="N127" s="24">
        <v>0</v>
      </c>
      <c r="O127" s="24">
        <v>0</v>
      </c>
      <c r="P127" s="24">
        <v>0</v>
      </c>
      <c r="Q127" s="24">
        <v>0</v>
      </c>
      <c r="R127" s="24">
        <v>52</v>
      </c>
      <c r="S127" s="24">
        <v>41.6</v>
      </c>
      <c r="T127" s="24">
        <v>0</v>
      </c>
      <c r="U127" s="24">
        <v>0</v>
      </c>
      <c r="V127" s="24">
        <v>0</v>
      </c>
      <c r="W127" s="24">
        <v>0</v>
      </c>
      <c r="X127" s="24">
        <v>41.6</v>
      </c>
      <c r="Y127" s="24">
        <v>12</v>
      </c>
      <c r="Z127" s="25" t="s">
        <v>2014</v>
      </c>
      <c r="AA127" s="22">
        <v>49</v>
      </c>
      <c r="AB127" s="22">
        <v>41</v>
      </c>
      <c r="AC127" s="25" t="s">
        <v>2014</v>
      </c>
      <c r="AD127" s="25" t="s">
        <v>2014</v>
      </c>
      <c r="AE127" s="25" t="s">
        <v>2014</v>
      </c>
      <c r="AF127" s="22">
        <v>31</v>
      </c>
      <c r="AG127" s="22">
        <v>0</v>
      </c>
      <c r="AH127" s="22">
        <v>1</v>
      </c>
      <c r="AI127" s="22">
        <v>1444</v>
      </c>
      <c r="AJ127" s="22">
        <v>59758</v>
      </c>
      <c r="AK127" s="22">
        <v>1</v>
      </c>
      <c r="AL127" s="22">
        <v>1</v>
      </c>
      <c r="AM127" s="22">
        <v>0</v>
      </c>
      <c r="AN127" s="22">
        <v>0</v>
      </c>
      <c r="AO127" s="22">
        <v>0</v>
      </c>
      <c r="AP127" s="22">
        <v>0</v>
      </c>
      <c r="AQ127" s="22">
        <v>0</v>
      </c>
      <c r="AR127" s="22">
        <v>0</v>
      </c>
      <c r="AS127" s="25" t="s">
        <v>2133</v>
      </c>
      <c r="AT127" s="22">
        <v>110</v>
      </c>
      <c r="AU127" s="22">
        <v>108</v>
      </c>
      <c r="AV127" s="22">
        <v>4882687</v>
      </c>
      <c r="AW127" s="22">
        <v>930000</v>
      </c>
      <c r="AX127" s="22">
        <v>14205000</v>
      </c>
      <c r="AY127" s="22">
        <v>0</v>
      </c>
      <c r="AZ127" s="22">
        <v>20017687</v>
      </c>
      <c r="BA127" s="22">
        <v>46</v>
      </c>
      <c r="BB127" s="22">
        <v>10</v>
      </c>
      <c r="BC127" s="22">
        <v>7</v>
      </c>
      <c r="BD127" s="22">
        <v>1</v>
      </c>
      <c r="BE127" s="22">
        <v>334</v>
      </c>
      <c r="BF127" s="22">
        <v>1</v>
      </c>
      <c r="BG127" s="22">
        <v>5</v>
      </c>
      <c r="BH127" s="22">
        <v>46.8</v>
      </c>
      <c r="BI127" s="22">
        <v>53</v>
      </c>
      <c r="BJ127" s="22">
        <v>46</v>
      </c>
      <c r="BK127" s="22">
        <v>296</v>
      </c>
      <c r="BL127" s="22">
        <v>8</v>
      </c>
      <c r="BM127" s="22">
        <v>1</v>
      </c>
    </row>
    <row r="128" spans="1:65" x14ac:dyDescent="0.25">
      <c r="A128" s="22" t="s">
        <v>123</v>
      </c>
      <c r="B128" s="22" t="s">
        <v>303</v>
      </c>
      <c r="C128" s="22" t="s">
        <v>376</v>
      </c>
      <c r="D128" s="22" t="s">
        <v>377</v>
      </c>
      <c r="E128" s="22">
        <v>47</v>
      </c>
      <c r="F128" s="22">
        <v>1552.01</v>
      </c>
      <c r="G128" s="22">
        <v>0</v>
      </c>
      <c r="H128" s="24">
        <v>37</v>
      </c>
      <c r="I128" s="25" t="s">
        <v>2013</v>
      </c>
      <c r="J128" s="24">
        <v>0</v>
      </c>
      <c r="K128" s="22">
        <v>0</v>
      </c>
      <c r="L128" s="25"/>
      <c r="M128" s="24">
        <v>40</v>
      </c>
      <c r="N128" s="24">
        <v>0</v>
      </c>
      <c r="O128" s="24">
        <v>0</v>
      </c>
      <c r="P128" s="24">
        <v>0</v>
      </c>
      <c r="Q128" s="24">
        <v>0</v>
      </c>
      <c r="R128" s="24">
        <v>40</v>
      </c>
      <c r="S128" s="24">
        <v>33</v>
      </c>
      <c r="T128" s="24">
        <v>0</v>
      </c>
      <c r="U128" s="24">
        <v>0</v>
      </c>
      <c r="V128" s="24">
        <v>0</v>
      </c>
      <c r="W128" s="24">
        <v>0</v>
      </c>
      <c r="X128" s="24">
        <v>33</v>
      </c>
      <c r="Y128" s="24">
        <v>9.9</v>
      </c>
      <c r="Z128" s="25" t="s">
        <v>2014</v>
      </c>
      <c r="AA128" s="22">
        <v>3</v>
      </c>
      <c r="AB128" s="22">
        <v>3</v>
      </c>
      <c r="AC128" s="25" t="s">
        <v>2014</v>
      </c>
      <c r="AD128" s="25" t="s">
        <v>2014</v>
      </c>
      <c r="AE128" s="25" t="s">
        <v>2013</v>
      </c>
      <c r="AF128" s="22">
        <v>0</v>
      </c>
      <c r="AG128" s="22">
        <v>0</v>
      </c>
      <c r="AH128" s="22">
        <v>0</v>
      </c>
      <c r="AI128" s="22">
        <v>865</v>
      </c>
      <c r="AJ128" s="22">
        <v>28590</v>
      </c>
      <c r="AK128" s="22">
        <v>0</v>
      </c>
      <c r="AL128" s="22">
        <v>0</v>
      </c>
      <c r="AM128" s="22">
        <v>0</v>
      </c>
      <c r="AN128" s="22">
        <v>0</v>
      </c>
      <c r="AO128" s="22">
        <v>1</v>
      </c>
      <c r="AP128" s="22">
        <v>1</v>
      </c>
      <c r="AQ128" s="22">
        <v>0</v>
      </c>
      <c r="AR128" s="22">
        <v>0</v>
      </c>
      <c r="AS128" s="25" t="s">
        <v>2134</v>
      </c>
      <c r="AT128" s="22">
        <v>47</v>
      </c>
      <c r="AU128" s="22">
        <v>45</v>
      </c>
      <c r="AV128" s="22">
        <v>201300</v>
      </c>
      <c r="AW128" s="22">
        <v>0</v>
      </c>
      <c r="AX128" s="22">
        <v>150000</v>
      </c>
      <c r="AY128" s="22">
        <v>3570000</v>
      </c>
      <c r="AZ128" s="22">
        <v>3921300</v>
      </c>
      <c r="BA128" s="22">
        <v>2</v>
      </c>
      <c r="BB128" s="22">
        <v>4</v>
      </c>
      <c r="BC128" s="22">
        <v>1</v>
      </c>
      <c r="BD128" s="22">
        <v>1</v>
      </c>
      <c r="BE128" s="22">
        <v>202</v>
      </c>
      <c r="BF128" s="22">
        <v>2</v>
      </c>
      <c r="BG128" s="22">
        <v>1</v>
      </c>
      <c r="BH128" s="22">
        <v>30</v>
      </c>
      <c r="BI128" s="22">
        <v>59</v>
      </c>
      <c r="BJ128" s="22">
        <v>2</v>
      </c>
      <c r="BK128" s="22">
        <v>37</v>
      </c>
      <c r="BL128" s="22">
        <v>2</v>
      </c>
      <c r="BM128" s="22">
        <v>0</v>
      </c>
    </row>
    <row r="129" spans="1:65" x14ac:dyDescent="0.25">
      <c r="A129" s="22" t="s">
        <v>123</v>
      </c>
      <c r="B129" s="22" t="s">
        <v>303</v>
      </c>
      <c r="C129" s="22" t="s">
        <v>378</v>
      </c>
      <c r="D129" s="22" t="s">
        <v>379</v>
      </c>
      <c r="E129" s="22">
        <v>33</v>
      </c>
      <c r="F129" s="22">
        <v>958.52</v>
      </c>
      <c r="G129" s="22">
        <v>0</v>
      </c>
      <c r="H129" s="24">
        <v>28.8</v>
      </c>
      <c r="I129" s="25" t="s">
        <v>2013</v>
      </c>
      <c r="J129" s="24">
        <v>0</v>
      </c>
      <c r="K129" s="22">
        <v>0</v>
      </c>
      <c r="L129" s="25"/>
      <c r="M129" s="24">
        <v>28.7</v>
      </c>
      <c r="N129" s="24">
        <v>0</v>
      </c>
      <c r="O129" s="24">
        <v>0</v>
      </c>
      <c r="P129" s="24">
        <v>0</v>
      </c>
      <c r="Q129" s="24">
        <v>0</v>
      </c>
      <c r="R129" s="24">
        <v>28.7</v>
      </c>
      <c r="S129" s="24">
        <v>23.8</v>
      </c>
      <c r="T129" s="24">
        <v>0</v>
      </c>
      <c r="U129" s="24">
        <v>0</v>
      </c>
      <c r="V129" s="24">
        <v>0</v>
      </c>
      <c r="W129" s="24">
        <v>0</v>
      </c>
      <c r="X129" s="24">
        <v>23.8</v>
      </c>
      <c r="Y129" s="24">
        <v>7.6</v>
      </c>
      <c r="Z129" s="25" t="s">
        <v>2014</v>
      </c>
      <c r="AA129" s="22">
        <v>1</v>
      </c>
      <c r="AB129" s="22">
        <v>1</v>
      </c>
      <c r="AC129" s="25" t="s">
        <v>2013</v>
      </c>
      <c r="AD129" s="25" t="s">
        <v>2014</v>
      </c>
      <c r="AE129" s="25" t="s">
        <v>2014</v>
      </c>
      <c r="AF129" s="22">
        <v>4</v>
      </c>
      <c r="AG129" s="22">
        <v>0</v>
      </c>
      <c r="AH129" s="22">
        <v>2</v>
      </c>
      <c r="AI129" s="22">
        <v>1254</v>
      </c>
      <c r="AJ129" s="22">
        <v>35750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0</v>
      </c>
      <c r="AR129" s="22">
        <v>0</v>
      </c>
      <c r="AS129" s="25" t="s">
        <v>2135</v>
      </c>
      <c r="AT129" s="22">
        <v>32</v>
      </c>
      <c r="AU129" s="22">
        <v>31</v>
      </c>
      <c r="AV129" s="22">
        <v>1739200</v>
      </c>
      <c r="AW129" s="22">
        <v>11450750</v>
      </c>
      <c r="AX129" s="22">
        <v>0</v>
      </c>
      <c r="AY129" s="22">
        <v>280800</v>
      </c>
      <c r="AZ129" s="22">
        <v>13470750</v>
      </c>
      <c r="BA129" s="22">
        <v>33</v>
      </c>
      <c r="BB129" s="22">
        <v>9</v>
      </c>
      <c r="BC129" s="22">
        <v>0</v>
      </c>
      <c r="BD129" s="22">
        <v>1</v>
      </c>
      <c r="BE129" s="22">
        <v>5</v>
      </c>
      <c r="BF129" s="22">
        <v>1</v>
      </c>
      <c r="BG129" s="22">
        <v>0</v>
      </c>
      <c r="BH129" s="22">
        <v>0</v>
      </c>
      <c r="BI129" s="22">
        <v>1</v>
      </c>
      <c r="BJ129" s="22">
        <v>37</v>
      </c>
      <c r="BK129" s="22">
        <v>116</v>
      </c>
      <c r="BL129" s="22">
        <v>0</v>
      </c>
      <c r="BM129" s="22">
        <v>0</v>
      </c>
    </row>
    <row r="130" spans="1:65" x14ac:dyDescent="0.25">
      <c r="A130" s="22" t="s">
        <v>123</v>
      </c>
      <c r="B130" s="22" t="s">
        <v>303</v>
      </c>
      <c r="C130" s="22" t="s">
        <v>380</v>
      </c>
      <c r="D130" s="22" t="s">
        <v>381</v>
      </c>
      <c r="E130" s="22">
        <v>18</v>
      </c>
      <c r="F130" s="22">
        <v>636.83000000000004</v>
      </c>
      <c r="G130" s="22">
        <v>0</v>
      </c>
      <c r="H130" s="24">
        <v>44.6</v>
      </c>
      <c r="I130" s="25" t="s">
        <v>2013</v>
      </c>
      <c r="J130" s="24">
        <v>0</v>
      </c>
      <c r="K130" s="22">
        <v>0</v>
      </c>
      <c r="L130" s="25"/>
      <c r="M130" s="24">
        <v>37.799999999999997</v>
      </c>
      <c r="N130" s="24">
        <v>0</v>
      </c>
      <c r="O130" s="24">
        <v>0</v>
      </c>
      <c r="P130" s="24">
        <v>0</v>
      </c>
      <c r="Q130" s="24">
        <v>0</v>
      </c>
      <c r="R130" s="24">
        <v>37.799999999999997</v>
      </c>
      <c r="S130" s="24">
        <v>30.4</v>
      </c>
      <c r="T130" s="24">
        <v>0</v>
      </c>
      <c r="U130" s="24">
        <v>0</v>
      </c>
      <c r="V130" s="24">
        <v>0</v>
      </c>
      <c r="W130" s="24">
        <v>0</v>
      </c>
      <c r="X130" s="24">
        <v>30.4</v>
      </c>
      <c r="Y130" s="24">
        <v>0</v>
      </c>
      <c r="Z130" s="25" t="s">
        <v>2014</v>
      </c>
      <c r="AA130" s="22">
        <v>1</v>
      </c>
      <c r="AB130" s="22">
        <v>1</v>
      </c>
      <c r="AC130" s="25" t="s">
        <v>2014</v>
      </c>
      <c r="AD130" s="25" t="s">
        <v>2014</v>
      </c>
      <c r="AE130" s="25" t="s">
        <v>2014</v>
      </c>
      <c r="AF130" s="22">
        <v>7</v>
      </c>
      <c r="AG130" s="22">
        <v>0</v>
      </c>
      <c r="AH130" s="22">
        <v>0</v>
      </c>
      <c r="AI130" s="22">
        <v>1207</v>
      </c>
      <c r="AJ130" s="22">
        <v>33711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0</v>
      </c>
      <c r="AR130" s="22">
        <v>0</v>
      </c>
      <c r="AS130" s="25" t="s">
        <v>2136</v>
      </c>
      <c r="AT130" s="22">
        <v>18</v>
      </c>
      <c r="AU130" s="22">
        <v>18</v>
      </c>
      <c r="AV130" s="22">
        <v>50000</v>
      </c>
      <c r="AW130" s="22">
        <v>960000</v>
      </c>
      <c r="AX130" s="22">
        <v>0</v>
      </c>
      <c r="AY130" s="22">
        <v>0</v>
      </c>
      <c r="AZ130" s="22">
        <v>1010000</v>
      </c>
      <c r="BA130" s="22">
        <v>8</v>
      </c>
      <c r="BB130" s="22">
        <v>15</v>
      </c>
      <c r="BC130" s="22">
        <v>0</v>
      </c>
      <c r="BD130" s="22">
        <v>1</v>
      </c>
      <c r="BE130" s="22">
        <v>10</v>
      </c>
      <c r="BF130" s="22">
        <v>10</v>
      </c>
      <c r="BG130" s="22">
        <v>0</v>
      </c>
      <c r="BH130" s="22">
        <v>0</v>
      </c>
      <c r="BI130" s="22">
        <v>15</v>
      </c>
      <c r="BJ130" s="22">
        <v>8</v>
      </c>
      <c r="BK130" s="22">
        <v>169</v>
      </c>
      <c r="BL130" s="22">
        <v>0</v>
      </c>
      <c r="BM130" s="22">
        <v>0</v>
      </c>
    </row>
    <row r="131" spans="1:65" x14ac:dyDescent="0.25">
      <c r="A131" s="22" t="s">
        <v>123</v>
      </c>
      <c r="B131" s="22" t="s">
        <v>303</v>
      </c>
      <c r="C131" s="22" t="s">
        <v>382</v>
      </c>
      <c r="D131" s="22" t="s">
        <v>383</v>
      </c>
      <c r="E131" s="22">
        <v>16</v>
      </c>
      <c r="F131" s="22">
        <v>908.35</v>
      </c>
      <c r="G131" s="22">
        <v>0</v>
      </c>
      <c r="H131" s="24">
        <v>34.700000000000003</v>
      </c>
      <c r="I131" s="25" t="s">
        <v>2013</v>
      </c>
      <c r="J131" s="24">
        <v>0</v>
      </c>
      <c r="K131" s="22">
        <v>0</v>
      </c>
      <c r="L131" s="25"/>
      <c r="M131" s="24">
        <v>38.1</v>
      </c>
      <c r="N131" s="24">
        <v>0</v>
      </c>
      <c r="O131" s="24">
        <v>0</v>
      </c>
      <c r="P131" s="24">
        <v>0</v>
      </c>
      <c r="Q131" s="24">
        <v>0</v>
      </c>
      <c r="R131" s="24">
        <v>38.1</v>
      </c>
      <c r="S131" s="24">
        <v>29.3</v>
      </c>
      <c r="T131" s="24">
        <v>0</v>
      </c>
      <c r="U131" s="24">
        <v>0</v>
      </c>
      <c r="V131" s="24">
        <v>0</v>
      </c>
      <c r="W131" s="24">
        <v>0</v>
      </c>
      <c r="X131" s="24">
        <v>29.3</v>
      </c>
      <c r="Y131" s="24">
        <v>13.9</v>
      </c>
      <c r="Z131" s="25" t="s">
        <v>2014</v>
      </c>
      <c r="AA131" s="22">
        <v>1</v>
      </c>
      <c r="AB131" s="22">
        <v>1</v>
      </c>
      <c r="AC131" s="25" t="s">
        <v>2013</v>
      </c>
      <c r="AD131" s="25" t="s">
        <v>2014</v>
      </c>
      <c r="AE131" s="25" t="s">
        <v>2014</v>
      </c>
      <c r="AF131" s="22">
        <v>18</v>
      </c>
      <c r="AG131" s="22">
        <v>0</v>
      </c>
      <c r="AH131" s="22">
        <v>1</v>
      </c>
      <c r="AI131" s="22">
        <v>1383</v>
      </c>
      <c r="AJ131" s="22">
        <v>46826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0</v>
      </c>
      <c r="AR131" s="22">
        <v>0</v>
      </c>
      <c r="AS131" s="25" t="s">
        <v>2137</v>
      </c>
      <c r="AT131" s="22">
        <v>51</v>
      </c>
      <c r="AU131" s="22">
        <v>51</v>
      </c>
      <c r="AV131" s="22">
        <v>1398800</v>
      </c>
      <c r="AW131" s="22">
        <v>539450</v>
      </c>
      <c r="AX131" s="22">
        <v>0</v>
      </c>
      <c r="AY131" s="22">
        <v>0</v>
      </c>
      <c r="AZ131" s="22">
        <v>1938250</v>
      </c>
      <c r="BA131" s="22">
        <v>14</v>
      </c>
      <c r="BB131" s="22">
        <v>21</v>
      </c>
      <c r="BC131" s="22">
        <v>0</v>
      </c>
      <c r="BD131" s="22">
        <v>1</v>
      </c>
      <c r="BE131" s="22">
        <v>24</v>
      </c>
      <c r="BF131" s="22">
        <v>7</v>
      </c>
      <c r="BG131" s="22">
        <v>0</v>
      </c>
      <c r="BH131" s="22">
        <v>0</v>
      </c>
      <c r="BI131" s="22">
        <v>10</v>
      </c>
      <c r="BJ131" s="22">
        <v>14</v>
      </c>
      <c r="BK131" s="22">
        <v>231</v>
      </c>
      <c r="BL131" s="22">
        <v>0</v>
      </c>
      <c r="BM131" s="22">
        <v>0</v>
      </c>
    </row>
    <row r="132" spans="1:65" x14ac:dyDescent="0.25">
      <c r="A132" s="22" t="s">
        <v>123</v>
      </c>
      <c r="B132" s="22" t="s">
        <v>303</v>
      </c>
      <c r="C132" s="22" t="s">
        <v>384</v>
      </c>
      <c r="D132" s="22" t="s">
        <v>385</v>
      </c>
      <c r="E132" s="22">
        <v>5</v>
      </c>
      <c r="F132" s="22">
        <v>509.52</v>
      </c>
      <c r="G132" s="22">
        <v>0</v>
      </c>
      <c r="H132" s="24">
        <v>21</v>
      </c>
      <c r="I132" s="25" t="s">
        <v>2013</v>
      </c>
      <c r="J132" s="24">
        <v>0</v>
      </c>
      <c r="K132" s="22">
        <v>0</v>
      </c>
      <c r="L132" s="25"/>
      <c r="M132" s="24">
        <v>10</v>
      </c>
      <c r="N132" s="24">
        <v>0</v>
      </c>
      <c r="O132" s="24">
        <v>0</v>
      </c>
      <c r="P132" s="24">
        <v>0</v>
      </c>
      <c r="Q132" s="24">
        <v>0</v>
      </c>
      <c r="R132" s="24">
        <v>10</v>
      </c>
      <c r="S132" s="24">
        <v>12</v>
      </c>
      <c r="T132" s="24">
        <v>0</v>
      </c>
      <c r="U132" s="24">
        <v>0</v>
      </c>
      <c r="V132" s="24">
        <v>0</v>
      </c>
      <c r="W132" s="24">
        <v>0</v>
      </c>
      <c r="X132" s="24">
        <v>12</v>
      </c>
      <c r="Y132" s="24">
        <v>3</v>
      </c>
      <c r="Z132" s="25" t="s">
        <v>2014</v>
      </c>
      <c r="AA132" s="22">
        <v>3</v>
      </c>
      <c r="AB132" s="22">
        <v>3</v>
      </c>
      <c r="AC132" s="25" t="s">
        <v>2013</v>
      </c>
      <c r="AD132" s="25" t="s">
        <v>2014</v>
      </c>
      <c r="AE132" s="25" t="s">
        <v>2014</v>
      </c>
      <c r="AF132" s="22">
        <v>10</v>
      </c>
      <c r="AG132" s="22">
        <v>0</v>
      </c>
      <c r="AH132" s="22">
        <v>1</v>
      </c>
      <c r="AI132" s="22">
        <v>393</v>
      </c>
      <c r="AJ132" s="22">
        <v>13131.33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0</v>
      </c>
      <c r="AR132" s="22">
        <v>0</v>
      </c>
      <c r="AS132" s="25"/>
      <c r="AT132" s="22">
        <v>18</v>
      </c>
      <c r="AU132" s="22">
        <v>18</v>
      </c>
      <c r="AV132" s="22">
        <v>661500</v>
      </c>
      <c r="AW132" s="22">
        <v>350000</v>
      </c>
      <c r="AX132" s="22">
        <v>0</v>
      </c>
      <c r="AY132" s="22">
        <v>0</v>
      </c>
      <c r="AZ132" s="22">
        <v>1011500</v>
      </c>
      <c r="BA132" s="22">
        <v>0</v>
      </c>
      <c r="BB132" s="22">
        <v>4</v>
      </c>
      <c r="BC132" s="22">
        <v>1</v>
      </c>
      <c r="BD132" s="22">
        <v>1</v>
      </c>
      <c r="BE132" s="22">
        <v>3</v>
      </c>
      <c r="BF132" s="22">
        <v>2</v>
      </c>
      <c r="BG132" s="22">
        <v>1</v>
      </c>
      <c r="BH132" s="22">
        <v>7</v>
      </c>
      <c r="BI132" s="22">
        <v>0</v>
      </c>
      <c r="BJ132" s="22">
        <v>0</v>
      </c>
      <c r="BK132" s="22">
        <v>87</v>
      </c>
      <c r="BL132" s="22">
        <v>0</v>
      </c>
      <c r="BM132" s="22">
        <v>0</v>
      </c>
    </row>
    <row r="133" spans="1:65" x14ac:dyDescent="0.25">
      <c r="A133" s="22" t="s">
        <v>123</v>
      </c>
      <c r="B133" s="22" t="s">
        <v>303</v>
      </c>
      <c r="C133" s="22" t="s">
        <v>386</v>
      </c>
      <c r="D133" s="22" t="s">
        <v>387</v>
      </c>
      <c r="E133" s="22">
        <v>38</v>
      </c>
      <c r="F133" s="22">
        <v>671.35</v>
      </c>
      <c r="G133" s="22">
        <v>0</v>
      </c>
      <c r="H133" s="24">
        <v>38</v>
      </c>
      <c r="I133" s="25" t="s">
        <v>2013</v>
      </c>
      <c r="J133" s="24">
        <v>0</v>
      </c>
      <c r="K133" s="22">
        <v>0</v>
      </c>
      <c r="L133" s="25"/>
      <c r="M133" s="24">
        <v>27.5</v>
      </c>
      <c r="N133" s="24">
        <v>0</v>
      </c>
      <c r="O133" s="24">
        <v>0</v>
      </c>
      <c r="P133" s="24">
        <v>0</v>
      </c>
      <c r="Q133" s="24">
        <v>0</v>
      </c>
      <c r="R133" s="24">
        <v>27.5</v>
      </c>
      <c r="S133" s="24">
        <v>24.5</v>
      </c>
      <c r="T133" s="24">
        <v>0</v>
      </c>
      <c r="U133" s="24">
        <v>0</v>
      </c>
      <c r="V133" s="24">
        <v>0</v>
      </c>
      <c r="W133" s="24">
        <v>0</v>
      </c>
      <c r="X133" s="24">
        <v>24.5</v>
      </c>
      <c r="Y133" s="24">
        <v>9</v>
      </c>
      <c r="Z133" s="25" t="s">
        <v>2014</v>
      </c>
      <c r="AA133" s="22">
        <v>2</v>
      </c>
      <c r="AB133" s="22">
        <v>2</v>
      </c>
      <c r="AC133" s="25" t="s">
        <v>2013</v>
      </c>
      <c r="AD133" s="25" t="s">
        <v>2013</v>
      </c>
      <c r="AE133" s="25" t="s">
        <v>2013</v>
      </c>
      <c r="AF133" s="22">
        <v>0</v>
      </c>
      <c r="AG133" s="22">
        <v>0</v>
      </c>
      <c r="AH133" s="22">
        <v>2</v>
      </c>
      <c r="AI133" s="22">
        <v>1047</v>
      </c>
      <c r="AJ133" s="22">
        <v>25401.599999999999</v>
      </c>
      <c r="AK133" s="22">
        <v>2</v>
      </c>
      <c r="AL133" s="22">
        <v>2</v>
      </c>
      <c r="AM133" s="22">
        <v>0</v>
      </c>
      <c r="AN133" s="22">
        <v>2</v>
      </c>
      <c r="AO133" s="22">
        <v>1</v>
      </c>
      <c r="AP133" s="22">
        <v>1</v>
      </c>
      <c r="AQ133" s="22">
        <v>0</v>
      </c>
      <c r="AR133" s="22">
        <v>1</v>
      </c>
      <c r="AS133" s="25" t="s">
        <v>2138</v>
      </c>
      <c r="AT133" s="22">
        <v>20</v>
      </c>
      <c r="AU133" s="22">
        <v>20</v>
      </c>
      <c r="AV133" s="22">
        <v>360000</v>
      </c>
      <c r="AW133" s="22">
        <v>1055000</v>
      </c>
      <c r="AX133" s="22">
        <v>0</v>
      </c>
      <c r="AY133" s="22">
        <v>0</v>
      </c>
      <c r="AZ133" s="22">
        <v>1415000</v>
      </c>
      <c r="BA133" s="22">
        <v>4</v>
      </c>
      <c r="BB133" s="22">
        <v>10</v>
      </c>
      <c r="BC133" s="22">
        <v>0</v>
      </c>
      <c r="BD133" s="22">
        <v>1</v>
      </c>
      <c r="BE133" s="22">
        <v>5</v>
      </c>
      <c r="BF133" s="22">
        <v>1</v>
      </c>
      <c r="BG133" s="22">
        <v>0</v>
      </c>
      <c r="BH133" s="22">
        <v>0</v>
      </c>
      <c r="BI133" s="22">
        <v>10</v>
      </c>
      <c r="BJ133" s="22">
        <v>4</v>
      </c>
      <c r="BK133" s="22">
        <v>236</v>
      </c>
      <c r="BL133" s="22">
        <v>0</v>
      </c>
      <c r="BM133" s="22">
        <v>0</v>
      </c>
    </row>
    <row r="134" spans="1:65" x14ac:dyDescent="0.25">
      <c r="A134" s="22" t="s">
        <v>123</v>
      </c>
      <c r="B134" s="22" t="s">
        <v>303</v>
      </c>
      <c r="C134" s="22" t="s">
        <v>388</v>
      </c>
      <c r="D134" s="22" t="s">
        <v>389</v>
      </c>
      <c r="E134" s="22">
        <v>154</v>
      </c>
      <c r="F134" s="22">
        <v>2301.6999999999998</v>
      </c>
      <c r="G134" s="22">
        <v>0</v>
      </c>
      <c r="H134" s="24">
        <v>102.3</v>
      </c>
      <c r="I134" s="25" t="s">
        <v>2013</v>
      </c>
      <c r="J134" s="24">
        <v>0</v>
      </c>
      <c r="K134" s="22">
        <v>0</v>
      </c>
      <c r="L134" s="25"/>
      <c r="M134" s="24">
        <v>101.3</v>
      </c>
      <c r="N134" s="24">
        <v>0</v>
      </c>
      <c r="O134" s="24">
        <v>0</v>
      </c>
      <c r="P134" s="24">
        <v>0</v>
      </c>
      <c r="Q134" s="24">
        <v>8.4</v>
      </c>
      <c r="R134" s="24">
        <v>109.7</v>
      </c>
      <c r="S134" s="24">
        <v>91</v>
      </c>
      <c r="T134" s="24">
        <v>0</v>
      </c>
      <c r="U134" s="24">
        <v>0</v>
      </c>
      <c r="V134" s="24">
        <v>0</v>
      </c>
      <c r="W134" s="24">
        <v>6.7</v>
      </c>
      <c r="X134" s="24">
        <v>97.7</v>
      </c>
      <c r="Y134" s="24">
        <v>60.4</v>
      </c>
      <c r="Z134" s="25" t="s">
        <v>2014</v>
      </c>
      <c r="AA134" s="22">
        <v>5</v>
      </c>
      <c r="AB134" s="22">
        <v>5</v>
      </c>
      <c r="AC134" s="25" t="s">
        <v>2014</v>
      </c>
      <c r="AD134" s="25" t="s">
        <v>2014</v>
      </c>
      <c r="AE134" s="25" t="s">
        <v>2013</v>
      </c>
      <c r="AF134" s="22">
        <v>0</v>
      </c>
      <c r="AG134" s="22">
        <v>0</v>
      </c>
      <c r="AH134" s="22">
        <v>3</v>
      </c>
      <c r="AI134" s="22">
        <v>6367</v>
      </c>
      <c r="AJ134" s="22">
        <v>277051</v>
      </c>
      <c r="AK134" s="22">
        <v>0</v>
      </c>
      <c r="AL134" s="22">
        <v>0</v>
      </c>
      <c r="AM134" s="22">
        <v>0</v>
      </c>
      <c r="AN134" s="22">
        <v>0</v>
      </c>
      <c r="AO134" s="22">
        <v>5</v>
      </c>
      <c r="AP134" s="22">
        <v>5</v>
      </c>
      <c r="AQ134" s="22">
        <v>0</v>
      </c>
      <c r="AR134" s="22">
        <v>0</v>
      </c>
      <c r="AS134" s="25" t="s">
        <v>2139</v>
      </c>
      <c r="AT134" s="22">
        <v>88</v>
      </c>
      <c r="AU134" s="22">
        <v>81</v>
      </c>
      <c r="AV134" s="22">
        <v>32200515</v>
      </c>
      <c r="AW134" s="22">
        <v>1459600</v>
      </c>
      <c r="AX134" s="22">
        <v>1300000</v>
      </c>
      <c r="AY134" s="22">
        <v>1161000</v>
      </c>
      <c r="AZ134" s="22">
        <v>36121115</v>
      </c>
      <c r="BA134" s="22">
        <v>214</v>
      </c>
      <c r="BB134" s="22">
        <v>33</v>
      </c>
      <c r="BC134" s="22">
        <v>2</v>
      </c>
      <c r="BD134" s="22">
        <v>1</v>
      </c>
      <c r="BE134" s="22">
        <v>139</v>
      </c>
      <c r="BF134" s="22">
        <v>10</v>
      </c>
      <c r="BG134" s="22">
        <v>2</v>
      </c>
      <c r="BH134" s="22">
        <v>34.5</v>
      </c>
      <c r="BI134" s="22">
        <v>5</v>
      </c>
      <c r="BJ134" s="22">
        <v>214</v>
      </c>
      <c r="BK134" s="22">
        <v>338</v>
      </c>
      <c r="BL134" s="22">
        <v>0</v>
      </c>
      <c r="BM134" s="22">
        <v>0</v>
      </c>
    </row>
    <row r="135" spans="1:65" x14ac:dyDescent="0.25">
      <c r="A135" s="22" t="s">
        <v>123</v>
      </c>
      <c r="B135" s="22" t="s">
        <v>303</v>
      </c>
      <c r="C135" s="22" t="s">
        <v>390</v>
      </c>
      <c r="D135" s="22" t="s">
        <v>391</v>
      </c>
      <c r="E135" s="22">
        <v>89</v>
      </c>
      <c r="F135" s="22">
        <v>3312</v>
      </c>
      <c r="G135" s="22">
        <v>0</v>
      </c>
      <c r="H135" s="24">
        <v>97.3</v>
      </c>
      <c r="I135" s="25" t="s">
        <v>2013</v>
      </c>
      <c r="J135" s="24">
        <v>0</v>
      </c>
      <c r="K135" s="22">
        <v>0</v>
      </c>
      <c r="L135" s="25"/>
      <c r="M135" s="24">
        <v>79.599999999999994</v>
      </c>
      <c r="N135" s="24">
        <v>0</v>
      </c>
      <c r="O135" s="24">
        <v>0</v>
      </c>
      <c r="P135" s="24">
        <v>0</v>
      </c>
      <c r="Q135" s="24">
        <v>0</v>
      </c>
      <c r="R135" s="24">
        <v>79.599999999999994</v>
      </c>
      <c r="S135" s="24">
        <v>64.7</v>
      </c>
      <c r="T135" s="24">
        <v>0</v>
      </c>
      <c r="U135" s="24">
        <v>0</v>
      </c>
      <c r="V135" s="24">
        <v>0</v>
      </c>
      <c r="W135" s="24">
        <v>0</v>
      </c>
      <c r="X135" s="24">
        <v>64.7</v>
      </c>
      <c r="Y135" s="24">
        <v>0</v>
      </c>
      <c r="Z135" s="25" t="s">
        <v>2014</v>
      </c>
      <c r="AA135" s="22">
        <v>2</v>
      </c>
      <c r="AB135" s="22">
        <v>1</v>
      </c>
      <c r="AC135" s="25" t="s">
        <v>2014</v>
      </c>
      <c r="AD135" s="25" t="s">
        <v>2014</v>
      </c>
      <c r="AE135" s="25" t="s">
        <v>2013</v>
      </c>
      <c r="AF135" s="22">
        <v>0</v>
      </c>
      <c r="AG135" s="22">
        <v>0</v>
      </c>
      <c r="AH135" s="22">
        <v>5</v>
      </c>
      <c r="AI135" s="22">
        <v>2989</v>
      </c>
      <c r="AJ135" s="22">
        <v>88371</v>
      </c>
      <c r="AK135" s="22">
        <v>0</v>
      </c>
      <c r="AL135" s="22">
        <v>0</v>
      </c>
      <c r="AM135" s="22">
        <v>0</v>
      </c>
      <c r="AN135" s="22">
        <v>0</v>
      </c>
      <c r="AO135" s="22">
        <v>2</v>
      </c>
      <c r="AP135" s="22">
        <v>2</v>
      </c>
      <c r="AQ135" s="22">
        <v>0</v>
      </c>
      <c r="AR135" s="22">
        <v>0</v>
      </c>
      <c r="AS135" s="25" t="s">
        <v>2140</v>
      </c>
      <c r="AT135" s="22">
        <v>115</v>
      </c>
      <c r="AU135" s="22">
        <v>115</v>
      </c>
      <c r="AV135" s="22">
        <v>3285465</v>
      </c>
      <c r="AW135" s="22">
        <v>1760883</v>
      </c>
      <c r="AX135" s="22">
        <v>0</v>
      </c>
      <c r="AY135" s="22">
        <v>115200</v>
      </c>
      <c r="AZ135" s="22">
        <v>5161548</v>
      </c>
      <c r="BA135" s="22">
        <v>50</v>
      </c>
      <c r="BB135" s="22">
        <v>3</v>
      </c>
      <c r="BC135" s="22">
        <v>0</v>
      </c>
      <c r="BD135" s="22">
        <v>1</v>
      </c>
      <c r="BE135" s="22">
        <v>40</v>
      </c>
      <c r="BF135" s="22">
        <v>0</v>
      </c>
      <c r="BG135" s="22">
        <v>0</v>
      </c>
      <c r="BH135" s="22">
        <v>0</v>
      </c>
      <c r="BI135" s="22">
        <v>5</v>
      </c>
      <c r="BJ135" s="22">
        <v>50</v>
      </c>
      <c r="BK135" s="22">
        <v>586</v>
      </c>
      <c r="BL135" s="22">
        <v>0</v>
      </c>
      <c r="BM135" s="22">
        <v>0</v>
      </c>
    </row>
    <row r="136" spans="1:65" x14ac:dyDescent="0.25">
      <c r="A136" s="22" t="s">
        <v>123</v>
      </c>
      <c r="B136" s="22" t="s">
        <v>303</v>
      </c>
      <c r="C136" s="22" t="s">
        <v>392</v>
      </c>
      <c r="D136" s="22" t="s">
        <v>393</v>
      </c>
      <c r="E136" s="22">
        <v>63</v>
      </c>
      <c r="F136" s="22">
        <v>1936.97</v>
      </c>
      <c r="G136" s="22">
        <v>0</v>
      </c>
      <c r="H136" s="24">
        <v>205</v>
      </c>
      <c r="I136" s="25" t="s">
        <v>2013</v>
      </c>
      <c r="J136" s="24">
        <v>0</v>
      </c>
      <c r="K136" s="22">
        <v>0</v>
      </c>
      <c r="L136" s="25"/>
      <c r="M136" s="24">
        <v>62.7</v>
      </c>
      <c r="N136" s="24">
        <v>0</v>
      </c>
      <c r="O136" s="24">
        <v>0</v>
      </c>
      <c r="P136" s="24">
        <v>0</v>
      </c>
      <c r="Q136" s="24">
        <v>0</v>
      </c>
      <c r="R136" s="24">
        <v>62.7</v>
      </c>
      <c r="S136" s="24">
        <v>36.4</v>
      </c>
      <c r="T136" s="24">
        <v>0</v>
      </c>
      <c r="U136" s="24">
        <v>0</v>
      </c>
      <c r="V136" s="24">
        <v>0</v>
      </c>
      <c r="W136" s="24">
        <v>0</v>
      </c>
      <c r="X136" s="24">
        <v>36.4</v>
      </c>
      <c r="Y136" s="24">
        <v>0</v>
      </c>
      <c r="Z136" s="25" t="s">
        <v>2014</v>
      </c>
      <c r="AA136" s="22">
        <v>5</v>
      </c>
      <c r="AB136" s="22">
        <v>5</v>
      </c>
      <c r="AC136" s="25" t="s">
        <v>2014</v>
      </c>
      <c r="AD136" s="25" t="s">
        <v>2014</v>
      </c>
      <c r="AE136" s="25" t="s">
        <v>2013</v>
      </c>
      <c r="AF136" s="22">
        <v>0</v>
      </c>
      <c r="AG136" s="22">
        <v>0</v>
      </c>
      <c r="AH136" s="22">
        <v>1</v>
      </c>
      <c r="AI136" s="22">
        <v>3874</v>
      </c>
      <c r="AJ136" s="22">
        <v>80220</v>
      </c>
      <c r="AK136" s="22">
        <v>0</v>
      </c>
      <c r="AL136" s="22">
        <v>0</v>
      </c>
      <c r="AM136" s="22">
        <v>0</v>
      </c>
      <c r="AN136" s="22">
        <v>0</v>
      </c>
      <c r="AO136" s="22">
        <v>2</v>
      </c>
      <c r="AP136" s="22">
        <v>2</v>
      </c>
      <c r="AQ136" s="22">
        <v>0</v>
      </c>
      <c r="AR136" s="22">
        <v>0</v>
      </c>
      <c r="AS136" s="25" t="s">
        <v>2141</v>
      </c>
      <c r="AT136" s="22">
        <v>79</v>
      </c>
      <c r="AU136" s="22">
        <v>76</v>
      </c>
      <c r="AV136" s="22">
        <v>4120080</v>
      </c>
      <c r="AW136" s="22">
        <v>5411250</v>
      </c>
      <c r="AX136" s="22">
        <v>165000</v>
      </c>
      <c r="AY136" s="22">
        <v>64000</v>
      </c>
      <c r="AZ136" s="22">
        <v>9760330</v>
      </c>
      <c r="BA136" s="22">
        <v>99</v>
      </c>
      <c r="BB136" s="22">
        <v>5</v>
      </c>
      <c r="BC136" s="22">
        <v>2</v>
      </c>
      <c r="BD136" s="22">
        <v>1</v>
      </c>
      <c r="BE136" s="22">
        <v>106</v>
      </c>
      <c r="BF136" s="22">
        <v>5</v>
      </c>
      <c r="BG136" s="22">
        <v>2</v>
      </c>
      <c r="BH136" s="22">
        <v>60</v>
      </c>
      <c r="BI136" s="22">
        <v>72</v>
      </c>
      <c r="BJ136" s="22">
        <v>99</v>
      </c>
      <c r="BK136" s="22">
        <v>752</v>
      </c>
      <c r="BL136" s="22">
        <v>3</v>
      </c>
      <c r="BM136" s="22">
        <v>0</v>
      </c>
    </row>
    <row r="137" spans="1:65" x14ac:dyDescent="0.25">
      <c r="A137" s="22" t="s">
        <v>123</v>
      </c>
      <c r="B137" s="22" t="s">
        <v>303</v>
      </c>
      <c r="C137" s="22" t="s">
        <v>394</v>
      </c>
      <c r="D137" s="22" t="s">
        <v>395</v>
      </c>
      <c r="E137" s="22">
        <v>6</v>
      </c>
      <c r="F137" s="22">
        <v>600.54</v>
      </c>
      <c r="G137" s="22">
        <v>0</v>
      </c>
      <c r="H137" s="24">
        <v>25.6</v>
      </c>
      <c r="I137" s="25" t="s">
        <v>2013</v>
      </c>
      <c r="J137" s="24">
        <v>0</v>
      </c>
      <c r="K137" s="22">
        <v>0</v>
      </c>
      <c r="L137" s="25"/>
      <c r="M137" s="24">
        <v>14.2</v>
      </c>
      <c r="N137" s="24">
        <v>0</v>
      </c>
      <c r="O137" s="24">
        <v>0</v>
      </c>
      <c r="P137" s="24">
        <v>0</v>
      </c>
      <c r="Q137" s="24">
        <v>0</v>
      </c>
      <c r="R137" s="24">
        <v>14.2</v>
      </c>
      <c r="S137" s="24">
        <v>9.8000000000000007</v>
      </c>
      <c r="T137" s="24">
        <v>0</v>
      </c>
      <c r="U137" s="24">
        <v>0</v>
      </c>
      <c r="V137" s="24">
        <v>0</v>
      </c>
      <c r="W137" s="24">
        <v>0</v>
      </c>
      <c r="X137" s="24">
        <v>9.8000000000000007</v>
      </c>
      <c r="Y137" s="24">
        <v>0</v>
      </c>
      <c r="Z137" s="25" t="s">
        <v>2014</v>
      </c>
      <c r="AA137" s="22">
        <v>3</v>
      </c>
      <c r="AB137" s="22">
        <v>3</v>
      </c>
      <c r="AC137" s="25" t="s">
        <v>2014</v>
      </c>
      <c r="AD137" s="25" t="s">
        <v>2014</v>
      </c>
      <c r="AE137" s="25" t="s">
        <v>2014</v>
      </c>
      <c r="AF137" s="22">
        <v>9</v>
      </c>
      <c r="AG137" s="22">
        <v>0</v>
      </c>
      <c r="AH137" s="22">
        <v>0</v>
      </c>
      <c r="AI137" s="22">
        <v>442</v>
      </c>
      <c r="AJ137" s="22">
        <v>12728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0</v>
      </c>
      <c r="AR137" s="22">
        <v>0</v>
      </c>
      <c r="AS137" s="25" t="s">
        <v>2142</v>
      </c>
      <c r="AT137" s="22">
        <v>13</v>
      </c>
      <c r="AU137" s="22">
        <v>13</v>
      </c>
      <c r="AV137" s="22">
        <v>43200</v>
      </c>
      <c r="AW137" s="22">
        <v>18325</v>
      </c>
      <c r="AX137" s="22">
        <v>0</v>
      </c>
      <c r="AY137" s="22">
        <v>61000</v>
      </c>
      <c r="AZ137" s="22">
        <v>122525</v>
      </c>
      <c r="BA137" s="22">
        <v>13</v>
      </c>
      <c r="BB137" s="22">
        <v>5</v>
      </c>
      <c r="BC137" s="22">
        <v>0</v>
      </c>
      <c r="BD137" s="22">
        <v>1</v>
      </c>
      <c r="BE137" s="22">
        <v>4</v>
      </c>
      <c r="BF137" s="22">
        <v>1</v>
      </c>
      <c r="BG137" s="22">
        <v>0</v>
      </c>
      <c r="BH137" s="22">
        <v>0</v>
      </c>
      <c r="BI137" s="22">
        <v>5</v>
      </c>
      <c r="BJ137" s="22">
        <v>13</v>
      </c>
      <c r="BK137" s="22">
        <v>88</v>
      </c>
      <c r="BL137" s="22">
        <v>0</v>
      </c>
      <c r="BM137" s="22">
        <v>0</v>
      </c>
    </row>
    <row r="138" spans="1:65" x14ac:dyDescent="0.25">
      <c r="A138" s="22" t="s">
        <v>123</v>
      </c>
      <c r="B138" s="22" t="s">
        <v>303</v>
      </c>
      <c r="C138" s="22" t="s">
        <v>396</v>
      </c>
      <c r="D138" s="22" t="s">
        <v>397</v>
      </c>
      <c r="E138" s="22">
        <v>14</v>
      </c>
      <c r="F138" s="22">
        <v>921.2</v>
      </c>
      <c r="G138" s="22">
        <v>0</v>
      </c>
      <c r="H138" s="24">
        <v>20</v>
      </c>
      <c r="I138" s="25" t="s">
        <v>2013</v>
      </c>
      <c r="J138" s="24">
        <v>0</v>
      </c>
      <c r="K138" s="22">
        <v>0</v>
      </c>
      <c r="L138" s="25"/>
      <c r="M138" s="24">
        <v>15</v>
      </c>
      <c r="N138" s="24">
        <v>0</v>
      </c>
      <c r="O138" s="24">
        <v>0</v>
      </c>
      <c r="P138" s="24">
        <v>0</v>
      </c>
      <c r="Q138" s="24">
        <v>0</v>
      </c>
      <c r="R138" s="24">
        <v>15</v>
      </c>
      <c r="S138" s="24">
        <v>16</v>
      </c>
      <c r="T138" s="24">
        <v>0</v>
      </c>
      <c r="U138" s="24">
        <v>0</v>
      </c>
      <c r="V138" s="24">
        <v>0</v>
      </c>
      <c r="W138" s="24">
        <v>0</v>
      </c>
      <c r="X138" s="24">
        <v>16</v>
      </c>
      <c r="Y138" s="24">
        <v>2</v>
      </c>
      <c r="Z138" s="25" t="s">
        <v>2013</v>
      </c>
      <c r="AA138" s="22">
        <v>0</v>
      </c>
      <c r="AB138" s="22">
        <v>0</v>
      </c>
      <c r="AC138" s="25" t="s">
        <v>2013</v>
      </c>
      <c r="AD138" s="25" t="s">
        <v>2013</v>
      </c>
      <c r="AE138" s="25" t="s">
        <v>2013</v>
      </c>
      <c r="AF138" s="22">
        <v>0</v>
      </c>
      <c r="AG138" s="22">
        <v>0</v>
      </c>
      <c r="AH138" s="22">
        <v>1</v>
      </c>
      <c r="AI138" s="22">
        <v>714</v>
      </c>
      <c r="AJ138" s="22">
        <v>19158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0</v>
      </c>
      <c r="AR138" s="22">
        <v>0</v>
      </c>
      <c r="AS138" s="25" t="s">
        <v>2143</v>
      </c>
      <c r="AT138" s="22">
        <v>18</v>
      </c>
      <c r="AU138" s="22">
        <v>13</v>
      </c>
      <c r="AV138" s="22">
        <v>64300</v>
      </c>
      <c r="AW138" s="22">
        <v>22635</v>
      </c>
      <c r="AX138" s="22">
        <v>0</v>
      </c>
      <c r="AY138" s="22">
        <v>0</v>
      </c>
      <c r="AZ138" s="22">
        <v>86935</v>
      </c>
      <c r="BA138" s="22">
        <v>5</v>
      </c>
      <c r="BB138" s="22">
        <v>4</v>
      </c>
      <c r="BC138" s="22">
        <v>0</v>
      </c>
      <c r="BD138" s="22">
        <v>0</v>
      </c>
      <c r="BE138" s="22">
        <v>0</v>
      </c>
      <c r="BF138" s="22">
        <v>0</v>
      </c>
      <c r="BG138" s="22">
        <v>0</v>
      </c>
      <c r="BH138" s="22">
        <v>0</v>
      </c>
      <c r="BI138" s="22">
        <v>4</v>
      </c>
      <c r="BJ138" s="22">
        <v>5</v>
      </c>
      <c r="BK138" s="22">
        <v>0</v>
      </c>
      <c r="BL138" s="22">
        <v>0</v>
      </c>
      <c r="BM138" s="22">
        <v>0</v>
      </c>
    </row>
    <row r="139" spans="1:65" x14ac:dyDescent="0.25">
      <c r="A139" s="22" t="s">
        <v>123</v>
      </c>
      <c r="B139" s="22" t="s">
        <v>303</v>
      </c>
      <c r="C139" s="22" t="s">
        <v>398</v>
      </c>
      <c r="D139" s="22" t="s">
        <v>399</v>
      </c>
      <c r="E139" s="22">
        <v>10</v>
      </c>
      <c r="F139" s="22">
        <v>327.14999999999998</v>
      </c>
      <c r="G139" s="22">
        <v>0</v>
      </c>
      <c r="H139" s="24">
        <v>19.2</v>
      </c>
      <c r="I139" s="25" t="s">
        <v>2013</v>
      </c>
      <c r="J139" s="24">
        <v>0</v>
      </c>
      <c r="K139" s="22">
        <v>0</v>
      </c>
      <c r="L139" s="25"/>
      <c r="M139" s="24">
        <v>36.1</v>
      </c>
      <c r="N139" s="24">
        <v>0</v>
      </c>
      <c r="O139" s="24">
        <v>0</v>
      </c>
      <c r="P139" s="24">
        <v>0</v>
      </c>
      <c r="Q139" s="24">
        <v>0</v>
      </c>
      <c r="R139" s="24">
        <v>36.1</v>
      </c>
      <c r="S139" s="24">
        <v>8.9</v>
      </c>
      <c r="T139" s="24">
        <v>0</v>
      </c>
      <c r="U139" s="24">
        <v>0</v>
      </c>
      <c r="V139" s="24">
        <v>0</v>
      </c>
      <c r="W139" s="24">
        <v>0</v>
      </c>
      <c r="X139" s="24">
        <v>8.9</v>
      </c>
      <c r="Y139" s="24">
        <v>0.6</v>
      </c>
      <c r="Z139" s="25" t="s">
        <v>2014</v>
      </c>
      <c r="AA139" s="22">
        <v>12</v>
      </c>
      <c r="AB139" s="22">
        <v>12</v>
      </c>
      <c r="AC139" s="25" t="s">
        <v>2013</v>
      </c>
      <c r="AD139" s="25" t="s">
        <v>2014</v>
      </c>
      <c r="AE139" s="25" t="s">
        <v>2014</v>
      </c>
      <c r="AF139" s="22">
        <v>4</v>
      </c>
      <c r="AG139" s="22">
        <v>0</v>
      </c>
      <c r="AH139" s="22">
        <v>1</v>
      </c>
      <c r="AI139" s="22">
        <v>490</v>
      </c>
      <c r="AJ139" s="22">
        <v>16078.5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0</v>
      </c>
      <c r="AR139" s="22">
        <v>0</v>
      </c>
      <c r="AS139" s="25" t="s">
        <v>2144</v>
      </c>
      <c r="AT139" s="22">
        <v>12</v>
      </c>
      <c r="AU139" s="22">
        <v>12</v>
      </c>
      <c r="AV139" s="22">
        <v>418485</v>
      </c>
      <c r="AW139" s="22">
        <v>52000</v>
      </c>
      <c r="AX139" s="22">
        <v>0</v>
      </c>
      <c r="AY139" s="22">
        <v>0</v>
      </c>
      <c r="AZ139" s="22">
        <v>470485</v>
      </c>
      <c r="BA139" s="22">
        <v>10</v>
      </c>
      <c r="BB139" s="22">
        <v>14</v>
      </c>
      <c r="BC139" s="22">
        <v>2</v>
      </c>
      <c r="BD139" s="22">
        <v>1</v>
      </c>
      <c r="BE139" s="22">
        <v>10</v>
      </c>
      <c r="BF139" s="22">
        <v>5</v>
      </c>
      <c r="BG139" s="22">
        <v>2</v>
      </c>
      <c r="BH139" s="22">
        <v>90</v>
      </c>
      <c r="BI139" s="22">
        <v>14</v>
      </c>
      <c r="BJ139" s="22">
        <v>10</v>
      </c>
      <c r="BK139" s="22">
        <v>55</v>
      </c>
      <c r="BL139" s="22">
        <v>0</v>
      </c>
      <c r="BM139" s="22">
        <v>0</v>
      </c>
    </row>
    <row r="140" spans="1:65" x14ac:dyDescent="0.25">
      <c r="A140" s="22" t="s">
        <v>123</v>
      </c>
      <c r="B140" s="22" t="s">
        <v>303</v>
      </c>
      <c r="C140" s="22" t="s">
        <v>400</v>
      </c>
      <c r="D140" s="22" t="s">
        <v>401</v>
      </c>
      <c r="E140" s="22">
        <v>15</v>
      </c>
      <c r="F140" s="22">
        <v>582.05999999999995</v>
      </c>
      <c r="G140" s="22">
        <v>0</v>
      </c>
      <c r="H140" s="24">
        <v>38.299999999999997</v>
      </c>
      <c r="I140" s="25" t="s">
        <v>2013</v>
      </c>
      <c r="J140" s="24">
        <v>0</v>
      </c>
      <c r="K140" s="22">
        <v>0</v>
      </c>
      <c r="L140" s="25"/>
      <c r="M140" s="24">
        <v>27.5</v>
      </c>
      <c r="N140" s="24">
        <v>0</v>
      </c>
      <c r="O140" s="24">
        <v>0</v>
      </c>
      <c r="P140" s="24">
        <v>0</v>
      </c>
      <c r="Q140" s="24">
        <v>0</v>
      </c>
      <c r="R140" s="24">
        <v>27.5</v>
      </c>
      <c r="S140" s="24">
        <v>36.6</v>
      </c>
      <c r="T140" s="24">
        <v>0</v>
      </c>
      <c r="U140" s="24">
        <v>0</v>
      </c>
      <c r="V140" s="24">
        <v>0</v>
      </c>
      <c r="W140" s="24">
        <v>0</v>
      </c>
      <c r="X140" s="24">
        <v>36.6</v>
      </c>
      <c r="Y140" s="24">
        <v>14.4</v>
      </c>
      <c r="Z140" s="25" t="s">
        <v>2014</v>
      </c>
      <c r="AA140" s="22">
        <v>49</v>
      </c>
      <c r="AB140" s="22">
        <v>41</v>
      </c>
      <c r="AC140" s="25" t="s">
        <v>2014</v>
      </c>
      <c r="AD140" s="25" t="s">
        <v>2014</v>
      </c>
      <c r="AE140" s="25" t="s">
        <v>2014</v>
      </c>
      <c r="AF140" s="22">
        <v>36</v>
      </c>
      <c r="AG140" s="22">
        <v>0</v>
      </c>
      <c r="AH140" s="22">
        <v>0</v>
      </c>
      <c r="AI140" s="22">
        <v>847</v>
      </c>
      <c r="AJ140" s="22">
        <v>29000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0</v>
      </c>
      <c r="AR140" s="22">
        <v>0</v>
      </c>
      <c r="AS140" s="25" t="s">
        <v>2145</v>
      </c>
      <c r="AT140" s="22">
        <v>36</v>
      </c>
      <c r="AU140" s="22">
        <v>30</v>
      </c>
      <c r="AV140" s="22">
        <v>6975194</v>
      </c>
      <c r="AW140" s="22">
        <v>280000</v>
      </c>
      <c r="AX140" s="22">
        <v>0</v>
      </c>
      <c r="AY140" s="22">
        <v>5000</v>
      </c>
      <c r="AZ140" s="22">
        <v>7260194</v>
      </c>
      <c r="BA140" s="22">
        <v>27</v>
      </c>
      <c r="BB140" s="22">
        <v>15</v>
      </c>
      <c r="BC140" s="22">
        <v>5</v>
      </c>
      <c r="BD140" s="22">
        <v>1</v>
      </c>
      <c r="BE140" s="22">
        <v>18</v>
      </c>
      <c r="BF140" s="22">
        <v>1</v>
      </c>
      <c r="BG140" s="22">
        <v>4</v>
      </c>
      <c r="BH140" s="22">
        <v>49.5</v>
      </c>
      <c r="BI140" s="22">
        <v>41</v>
      </c>
      <c r="BJ140" s="22">
        <v>29</v>
      </c>
      <c r="BK140" s="22">
        <v>89</v>
      </c>
      <c r="BL140" s="22">
        <v>2</v>
      </c>
      <c r="BM140" s="22">
        <v>0</v>
      </c>
    </row>
    <row r="141" spans="1:65" x14ac:dyDescent="0.25">
      <c r="A141" s="22" t="s">
        <v>123</v>
      </c>
      <c r="B141" s="22" t="s">
        <v>303</v>
      </c>
      <c r="C141" s="22" t="s">
        <v>402</v>
      </c>
      <c r="D141" s="22" t="s">
        <v>403</v>
      </c>
      <c r="E141" s="22">
        <v>10</v>
      </c>
      <c r="F141" s="22">
        <v>418.27</v>
      </c>
      <c r="G141" s="22">
        <v>0</v>
      </c>
      <c r="H141" s="24">
        <v>14</v>
      </c>
      <c r="I141" s="25" t="s">
        <v>2013</v>
      </c>
      <c r="J141" s="24">
        <v>0</v>
      </c>
      <c r="K141" s="22">
        <v>0</v>
      </c>
      <c r="L141" s="25"/>
      <c r="M141" s="24">
        <v>15.5</v>
      </c>
      <c r="N141" s="24">
        <v>0</v>
      </c>
      <c r="O141" s="24">
        <v>0</v>
      </c>
      <c r="P141" s="24">
        <v>0</v>
      </c>
      <c r="Q141" s="24">
        <v>0</v>
      </c>
      <c r="R141" s="24">
        <v>15.5</v>
      </c>
      <c r="S141" s="24">
        <v>12</v>
      </c>
      <c r="T141" s="24">
        <v>0</v>
      </c>
      <c r="U141" s="24">
        <v>0</v>
      </c>
      <c r="V141" s="24">
        <v>0</v>
      </c>
      <c r="W141" s="24">
        <v>0</v>
      </c>
      <c r="X141" s="24">
        <v>12</v>
      </c>
      <c r="Y141" s="24">
        <v>0</v>
      </c>
      <c r="Z141" s="25" t="s">
        <v>2014</v>
      </c>
      <c r="AA141" s="22">
        <v>1</v>
      </c>
      <c r="AB141" s="22">
        <v>1</v>
      </c>
      <c r="AC141" s="25" t="s">
        <v>2013</v>
      </c>
      <c r="AD141" s="25" t="s">
        <v>2014</v>
      </c>
      <c r="AE141" s="25" t="s">
        <v>2014</v>
      </c>
      <c r="AF141" s="22">
        <v>15</v>
      </c>
      <c r="AG141" s="22">
        <v>0</v>
      </c>
      <c r="AH141" s="22">
        <v>1</v>
      </c>
      <c r="AI141" s="22">
        <v>655</v>
      </c>
      <c r="AJ141" s="22">
        <v>17589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0</v>
      </c>
      <c r="AR141" s="22">
        <v>0</v>
      </c>
      <c r="AS141" s="25" t="s">
        <v>2146</v>
      </c>
      <c r="AT141" s="22">
        <v>11</v>
      </c>
      <c r="AU141" s="22">
        <v>11</v>
      </c>
      <c r="AV141" s="22">
        <v>74500</v>
      </c>
      <c r="AW141" s="22">
        <v>50000</v>
      </c>
      <c r="AX141" s="22">
        <v>0</v>
      </c>
      <c r="AY141" s="22">
        <v>0</v>
      </c>
      <c r="AZ141" s="22">
        <v>124500</v>
      </c>
      <c r="BA141" s="22">
        <v>0</v>
      </c>
      <c r="BB141" s="22">
        <v>7</v>
      </c>
      <c r="BC141" s="22">
        <v>1</v>
      </c>
      <c r="BD141" s="22">
        <v>0</v>
      </c>
      <c r="BE141" s="22">
        <v>0</v>
      </c>
      <c r="BF141" s="22">
        <v>0</v>
      </c>
      <c r="BG141" s="22">
        <v>1</v>
      </c>
      <c r="BH141" s="22">
        <v>0</v>
      </c>
      <c r="BI141" s="22">
        <v>0</v>
      </c>
      <c r="BJ141" s="22">
        <v>0</v>
      </c>
      <c r="BK141" s="22">
        <v>0</v>
      </c>
      <c r="BL141" s="22">
        <v>1</v>
      </c>
      <c r="BM141" s="22">
        <v>0</v>
      </c>
    </row>
    <row r="142" spans="1:65" x14ac:dyDescent="0.25">
      <c r="A142" s="22" t="s">
        <v>123</v>
      </c>
      <c r="B142" s="22" t="s">
        <v>303</v>
      </c>
      <c r="C142" s="22" t="s">
        <v>404</v>
      </c>
      <c r="D142" s="22" t="s">
        <v>405</v>
      </c>
      <c r="E142" s="22">
        <v>10</v>
      </c>
      <c r="F142" s="22">
        <v>349.96</v>
      </c>
      <c r="G142" s="22">
        <v>0</v>
      </c>
      <c r="H142" s="24">
        <v>19.100000000000001</v>
      </c>
      <c r="I142" s="25" t="s">
        <v>2013</v>
      </c>
      <c r="J142" s="24">
        <v>0</v>
      </c>
      <c r="K142" s="22">
        <v>0</v>
      </c>
      <c r="L142" s="25"/>
      <c r="M142" s="24">
        <v>20.9</v>
      </c>
      <c r="N142" s="24">
        <v>0</v>
      </c>
      <c r="O142" s="24">
        <v>0</v>
      </c>
      <c r="P142" s="24">
        <v>0</v>
      </c>
      <c r="Q142" s="24">
        <v>0</v>
      </c>
      <c r="R142" s="24">
        <v>20.9</v>
      </c>
      <c r="S142" s="24">
        <v>18.5</v>
      </c>
      <c r="T142" s="24">
        <v>0</v>
      </c>
      <c r="U142" s="24">
        <v>0</v>
      </c>
      <c r="V142" s="24">
        <v>0</v>
      </c>
      <c r="W142" s="24">
        <v>0</v>
      </c>
      <c r="X142" s="24">
        <v>18.5</v>
      </c>
      <c r="Y142" s="24">
        <v>4.0999999999999996</v>
      </c>
      <c r="Z142" s="25" t="s">
        <v>2014</v>
      </c>
      <c r="AA142" s="22">
        <v>4</v>
      </c>
      <c r="AB142" s="22">
        <v>4</v>
      </c>
      <c r="AC142" s="25" t="s">
        <v>2014</v>
      </c>
      <c r="AD142" s="25" t="s">
        <v>2014</v>
      </c>
      <c r="AE142" s="25" t="s">
        <v>2014</v>
      </c>
      <c r="AF142" s="22">
        <v>2</v>
      </c>
      <c r="AG142" s="22">
        <v>0</v>
      </c>
      <c r="AH142" s="22">
        <v>0</v>
      </c>
      <c r="AI142" s="22">
        <v>612</v>
      </c>
      <c r="AJ142" s="22">
        <v>18266</v>
      </c>
      <c r="AK142" s="22">
        <v>0</v>
      </c>
      <c r="AL142" s="22">
        <v>0</v>
      </c>
      <c r="AM142" s="22">
        <v>0</v>
      </c>
      <c r="AN142" s="22">
        <v>0</v>
      </c>
      <c r="AO142" s="22">
        <v>1</v>
      </c>
      <c r="AP142" s="22">
        <v>1</v>
      </c>
      <c r="AQ142" s="22">
        <v>0</v>
      </c>
      <c r="AR142" s="22">
        <v>0</v>
      </c>
      <c r="AS142" s="25" t="s">
        <v>2147</v>
      </c>
      <c r="AT142" s="22">
        <v>13</v>
      </c>
      <c r="AU142" s="22">
        <v>12</v>
      </c>
      <c r="AV142" s="22">
        <v>1</v>
      </c>
      <c r="AW142" s="22">
        <v>1</v>
      </c>
      <c r="AX142" s="22">
        <v>1</v>
      </c>
      <c r="AY142" s="22">
        <v>1</v>
      </c>
      <c r="AZ142" s="22">
        <v>4</v>
      </c>
      <c r="BA142" s="22">
        <v>0</v>
      </c>
      <c r="BB142" s="22">
        <v>9</v>
      </c>
      <c r="BC142" s="22">
        <v>0</v>
      </c>
      <c r="BD142" s="22">
        <v>1</v>
      </c>
      <c r="BE142" s="22">
        <v>7</v>
      </c>
      <c r="BF142" s="22">
        <v>1</v>
      </c>
      <c r="BG142" s="22">
        <v>0</v>
      </c>
      <c r="BH142" s="22">
        <v>0</v>
      </c>
      <c r="BI142" s="22">
        <v>0</v>
      </c>
      <c r="BJ142" s="22">
        <v>0</v>
      </c>
      <c r="BK142" s="22">
        <v>142</v>
      </c>
      <c r="BL142" s="22">
        <v>0</v>
      </c>
      <c r="BM142" s="22">
        <v>0</v>
      </c>
    </row>
    <row r="143" spans="1:65" x14ac:dyDescent="0.25">
      <c r="A143" s="22" t="s">
        <v>123</v>
      </c>
      <c r="B143" s="22" t="s">
        <v>303</v>
      </c>
      <c r="C143" s="22" t="s">
        <v>406</v>
      </c>
      <c r="D143" s="22" t="s">
        <v>407</v>
      </c>
      <c r="E143" s="22">
        <v>4</v>
      </c>
      <c r="F143" s="22">
        <v>334.37</v>
      </c>
      <c r="G143" s="22">
        <v>0</v>
      </c>
      <c r="H143" s="24">
        <v>24</v>
      </c>
      <c r="I143" s="25" t="s">
        <v>2013</v>
      </c>
      <c r="J143" s="24">
        <v>0</v>
      </c>
      <c r="K143" s="22">
        <v>0</v>
      </c>
      <c r="L143" s="25"/>
      <c r="M143" s="24">
        <v>9</v>
      </c>
      <c r="N143" s="24">
        <v>0</v>
      </c>
      <c r="O143" s="24">
        <v>0</v>
      </c>
      <c r="P143" s="24">
        <v>0</v>
      </c>
      <c r="Q143" s="24">
        <v>0</v>
      </c>
      <c r="R143" s="24">
        <v>9</v>
      </c>
      <c r="S143" s="24">
        <v>11</v>
      </c>
      <c r="T143" s="24">
        <v>0</v>
      </c>
      <c r="U143" s="24">
        <v>0</v>
      </c>
      <c r="V143" s="24">
        <v>0</v>
      </c>
      <c r="W143" s="24">
        <v>0</v>
      </c>
      <c r="X143" s="24">
        <v>11</v>
      </c>
      <c r="Y143" s="24">
        <v>1</v>
      </c>
      <c r="Z143" s="25" t="s">
        <v>2014</v>
      </c>
      <c r="AA143" s="22">
        <v>22</v>
      </c>
      <c r="AB143" s="22">
        <v>22</v>
      </c>
      <c r="AC143" s="25" t="s">
        <v>2013</v>
      </c>
      <c r="AD143" s="25" t="s">
        <v>2014</v>
      </c>
      <c r="AE143" s="25" t="s">
        <v>2014</v>
      </c>
      <c r="AF143" s="22">
        <v>16</v>
      </c>
      <c r="AG143" s="22">
        <v>0</v>
      </c>
      <c r="AH143" s="22">
        <v>0</v>
      </c>
      <c r="AI143" s="22">
        <v>301</v>
      </c>
      <c r="AJ143" s="22">
        <v>17172.75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0</v>
      </c>
      <c r="AR143" s="22">
        <v>0</v>
      </c>
      <c r="AS143" s="25" t="s">
        <v>2148</v>
      </c>
      <c r="AT143" s="22">
        <v>3</v>
      </c>
      <c r="AU143" s="22">
        <v>3</v>
      </c>
      <c r="AV143" s="22">
        <v>12000</v>
      </c>
      <c r="AW143" s="22">
        <v>4000</v>
      </c>
      <c r="AX143" s="22">
        <v>0</v>
      </c>
      <c r="AY143" s="22">
        <v>0</v>
      </c>
      <c r="AZ143" s="22">
        <v>16000</v>
      </c>
      <c r="BA143" s="22">
        <v>0</v>
      </c>
      <c r="BB143" s="22">
        <v>4</v>
      </c>
      <c r="BC143" s="22">
        <v>0</v>
      </c>
      <c r="BD143" s="22">
        <v>1</v>
      </c>
      <c r="BE143" s="22">
        <v>6</v>
      </c>
      <c r="BF143" s="22">
        <v>4</v>
      </c>
      <c r="BG143" s="22">
        <v>0</v>
      </c>
      <c r="BH143" s="22">
        <v>0</v>
      </c>
      <c r="BI143" s="22">
        <v>0</v>
      </c>
      <c r="BJ143" s="22">
        <v>0</v>
      </c>
      <c r="BK143" s="22">
        <v>21</v>
      </c>
      <c r="BL143" s="22">
        <v>0</v>
      </c>
      <c r="BM143" s="22">
        <v>0</v>
      </c>
    </row>
    <row r="144" spans="1:65" x14ac:dyDescent="0.25">
      <c r="A144" s="22" t="s">
        <v>123</v>
      </c>
      <c r="B144" s="22" t="s">
        <v>303</v>
      </c>
      <c r="C144" s="22" t="s">
        <v>408</v>
      </c>
      <c r="D144" s="22" t="s">
        <v>409</v>
      </c>
      <c r="E144" s="22">
        <v>7</v>
      </c>
      <c r="F144" s="22">
        <v>235.45</v>
      </c>
      <c r="G144" s="22">
        <v>0</v>
      </c>
      <c r="H144" s="24">
        <v>19</v>
      </c>
      <c r="I144" s="25" t="s">
        <v>2013</v>
      </c>
      <c r="J144" s="24">
        <v>0</v>
      </c>
      <c r="K144" s="22">
        <v>0</v>
      </c>
      <c r="L144" s="25"/>
      <c r="M144" s="24">
        <v>14</v>
      </c>
      <c r="N144" s="24">
        <v>0</v>
      </c>
      <c r="O144" s="24">
        <v>0</v>
      </c>
      <c r="P144" s="24">
        <v>0</v>
      </c>
      <c r="Q144" s="24">
        <v>0</v>
      </c>
      <c r="R144" s="24">
        <v>14</v>
      </c>
      <c r="S144" s="24">
        <v>15</v>
      </c>
      <c r="T144" s="24">
        <v>0</v>
      </c>
      <c r="U144" s="24">
        <v>0</v>
      </c>
      <c r="V144" s="24">
        <v>0</v>
      </c>
      <c r="W144" s="24">
        <v>0</v>
      </c>
      <c r="X144" s="24">
        <v>15</v>
      </c>
      <c r="Y144" s="24">
        <v>1</v>
      </c>
      <c r="Z144" s="25" t="s">
        <v>2014</v>
      </c>
      <c r="AA144" s="22">
        <v>49</v>
      </c>
      <c r="AB144" s="22">
        <v>41</v>
      </c>
      <c r="AC144" s="25" t="s">
        <v>2014</v>
      </c>
      <c r="AD144" s="25" t="s">
        <v>2014</v>
      </c>
      <c r="AE144" s="25" t="s">
        <v>2014</v>
      </c>
      <c r="AF144" s="22">
        <v>36</v>
      </c>
      <c r="AG144" s="22">
        <v>0</v>
      </c>
      <c r="AH144" s="22">
        <v>1</v>
      </c>
      <c r="AI144" s="22">
        <v>422</v>
      </c>
      <c r="AJ144" s="22">
        <v>14752.56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0</v>
      </c>
      <c r="AR144" s="22">
        <v>0</v>
      </c>
      <c r="AS144" s="25" t="s">
        <v>2149</v>
      </c>
      <c r="AT144" s="22">
        <v>14</v>
      </c>
      <c r="AU144" s="22">
        <v>13</v>
      </c>
      <c r="AV144" s="22">
        <v>135383</v>
      </c>
      <c r="AW144" s="22">
        <v>0</v>
      </c>
      <c r="AX144" s="22">
        <v>0</v>
      </c>
      <c r="AY144" s="22">
        <v>13250598</v>
      </c>
      <c r="AZ144" s="22">
        <v>13385981</v>
      </c>
      <c r="BA144" s="22">
        <v>7</v>
      </c>
      <c r="BB144" s="22">
        <v>21</v>
      </c>
      <c r="BC144" s="22">
        <v>1</v>
      </c>
      <c r="BD144" s="22">
        <v>1</v>
      </c>
      <c r="BE144" s="22">
        <v>19</v>
      </c>
      <c r="BF144" s="22">
        <v>1</v>
      </c>
      <c r="BG144" s="22">
        <v>1</v>
      </c>
      <c r="BH144" s="22">
        <v>49</v>
      </c>
      <c r="BI144" s="22">
        <v>34</v>
      </c>
      <c r="BJ144" s="22">
        <v>9</v>
      </c>
      <c r="BK144" s="22">
        <v>78</v>
      </c>
      <c r="BL144" s="22">
        <v>0</v>
      </c>
      <c r="BM144" s="22">
        <v>0</v>
      </c>
    </row>
    <row r="145" spans="1:65" x14ac:dyDescent="0.25">
      <c r="A145" s="22" t="s">
        <v>123</v>
      </c>
      <c r="B145" s="22" t="s">
        <v>303</v>
      </c>
      <c r="C145" s="22" t="s">
        <v>410</v>
      </c>
      <c r="D145" s="22" t="s">
        <v>411</v>
      </c>
      <c r="E145" s="22">
        <v>13</v>
      </c>
      <c r="F145" s="22">
        <v>666.88</v>
      </c>
      <c r="G145" s="22">
        <v>0</v>
      </c>
      <c r="H145" s="24">
        <v>36</v>
      </c>
      <c r="I145" s="25" t="s">
        <v>2013</v>
      </c>
      <c r="J145" s="24">
        <v>0</v>
      </c>
      <c r="K145" s="22">
        <v>0</v>
      </c>
      <c r="L145" s="25"/>
      <c r="M145" s="24">
        <v>13.5</v>
      </c>
      <c r="N145" s="24">
        <v>0</v>
      </c>
      <c r="O145" s="24">
        <v>0</v>
      </c>
      <c r="P145" s="24">
        <v>0</v>
      </c>
      <c r="Q145" s="24">
        <v>0</v>
      </c>
      <c r="R145" s="24">
        <v>13.5</v>
      </c>
      <c r="S145" s="24">
        <v>14.5</v>
      </c>
      <c r="T145" s="24">
        <v>0</v>
      </c>
      <c r="U145" s="24">
        <v>0</v>
      </c>
      <c r="V145" s="24">
        <v>0</v>
      </c>
      <c r="W145" s="24">
        <v>0</v>
      </c>
      <c r="X145" s="24">
        <v>14.5</v>
      </c>
      <c r="Y145" s="24">
        <v>0</v>
      </c>
      <c r="Z145" s="25" t="s">
        <v>2013</v>
      </c>
      <c r="AA145" s="22">
        <v>0</v>
      </c>
      <c r="AB145" s="22">
        <v>0</v>
      </c>
      <c r="AC145" s="25" t="s">
        <v>2013</v>
      </c>
      <c r="AD145" s="25" t="s">
        <v>2013</v>
      </c>
      <c r="AE145" s="25" t="s">
        <v>2013</v>
      </c>
      <c r="AF145" s="22">
        <v>0</v>
      </c>
      <c r="AG145" s="22">
        <v>0</v>
      </c>
      <c r="AH145" s="22">
        <v>2</v>
      </c>
      <c r="AI145" s="22">
        <v>895</v>
      </c>
      <c r="AJ145" s="22">
        <v>25811</v>
      </c>
      <c r="AK145" s="22">
        <v>0</v>
      </c>
      <c r="AL145" s="22">
        <v>0</v>
      </c>
      <c r="AM145" s="22">
        <v>0</v>
      </c>
      <c r="AN145" s="22">
        <v>0</v>
      </c>
      <c r="AO145" s="22">
        <v>1</v>
      </c>
      <c r="AP145" s="22">
        <v>0</v>
      </c>
      <c r="AQ145" s="22">
        <v>1</v>
      </c>
      <c r="AR145" s="22">
        <v>0</v>
      </c>
      <c r="AS145" s="25" t="s">
        <v>2150</v>
      </c>
      <c r="AT145" s="22">
        <v>2127</v>
      </c>
      <c r="AU145" s="22">
        <v>27</v>
      </c>
      <c r="AV145" s="22">
        <v>1121751</v>
      </c>
      <c r="AW145" s="22">
        <v>650000</v>
      </c>
      <c r="AX145" s="22">
        <v>610000</v>
      </c>
      <c r="AY145" s="22">
        <v>0</v>
      </c>
      <c r="AZ145" s="22">
        <v>2381751</v>
      </c>
      <c r="BA145" s="22">
        <v>15</v>
      </c>
      <c r="BB145" s="22">
        <v>21</v>
      </c>
      <c r="BC145" s="22">
        <v>1</v>
      </c>
      <c r="BD145" s="22">
        <v>1</v>
      </c>
      <c r="BE145" s="22">
        <v>18</v>
      </c>
      <c r="BF145" s="22">
        <v>1</v>
      </c>
      <c r="BG145" s="22">
        <v>1</v>
      </c>
      <c r="BH145" s="22">
        <v>60</v>
      </c>
      <c r="BI145" s="22">
        <v>5</v>
      </c>
      <c r="BJ145" s="22">
        <v>15</v>
      </c>
      <c r="BK145" s="22">
        <v>148</v>
      </c>
      <c r="BL145" s="22">
        <v>4</v>
      </c>
      <c r="BM145" s="22">
        <v>0</v>
      </c>
    </row>
    <row r="146" spans="1:65" x14ac:dyDescent="0.25">
      <c r="A146" s="22" t="s">
        <v>123</v>
      </c>
      <c r="B146" s="22" t="s">
        <v>303</v>
      </c>
      <c r="C146" s="22" t="s">
        <v>412</v>
      </c>
      <c r="D146" s="22" t="s">
        <v>413</v>
      </c>
      <c r="E146" s="22">
        <v>88</v>
      </c>
      <c r="F146" s="22">
        <v>1132.06</v>
      </c>
      <c r="G146" s="22">
        <v>0</v>
      </c>
      <c r="H146" s="24">
        <v>67.900000000000006</v>
      </c>
      <c r="I146" s="25" t="s">
        <v>2013</v>
      </c>
      <c r="J146" s="24">
        <v>0</v>
      </c>
      <c r="K146" s="22">
        <v>0</v>
      </c>
      <c r="L146" s="25"/>
      <c r="M146" s="24">
        <v>66</v>
      </c>
      <c r="N146" s="24">
        <v>0</v>
      </c>
      <c r="O146" s="24">
        <v>0</v>
      </c>
      <c r="P146" s="24">
        <v>19.600000000000001</v>
      </c>
      <c r="Q146" s="24">
        <v>0</v>
      </c>
      <c r="R146" s="24">
        <v>85.6</v>
      </c>
      <c r="S146" s="24">
        <v>61</v>
      </c>
      <c r="T146" s="24">
        <v>0</v>
      </c>
      <c r="U146" s="24">
        <v>0</v>
      </c>
      <c r="V146" s="24">
        <v>0</v>
      </c>
      <c r="W146" s="24">
        <v>0</v>
      </c>
      <c r="X146" s="24">
        <v>61</v>
      </c>
      <c r="Y146" s="24">
        <v>48.4</v>
      </c>
      <c r="Z146" s="25" t="s">
        <v>2014</v>
      </c>
      <c r="AA146" s="22">
        <v>6</v>
      </c>
      <c r="AB146" s="22">
        <v>6</v>
      </c>
      <c r="AC146" s="25" t="s">
        <v>2014</v>
      </c>
      <c r="AD146" s="25" t="s">
        <v>2014</v>
      </c>
      <c r="AE146" s="25" t="s">
        <v>2013</v>
      </c>
      <c r="AF146" s="22">
        <v>0</v>
      </c>
      <c r="AG146" s="22">
        <v>0</v>
      </c>
      <c r="AH146" s="22">
        <v>1</v>
      </c>
      <c r="AI146" s="22">
        <v>3954</v>
      </c>
      <c r="AJ146" s="22">
        <v>79981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0</v>
      </c>
      <c r="AR146" s="22">
        <v>0</v>
      </c>
      <c r="AS146" s="25" t="s">
        <v>2151</v>
      </c>
      <c r="AT146" s="22">
        <v>118</v>
      </c>
      <c r="AU146" s="22">
        <v>106</v>
      </c>
      <c r="AV146" s="22">
        <v>12430366</v>
      </c>
      <c r="AW146" s="22">
        <v>1292292</v>
      </c>
      <c r="AX146" s="22">
        <v>0</v>
      </c>
      <c r="AY146" s="22">
        <v>25000</v>
      </c>
      <c r="AZ146" s="22">
        <v>13747658</v>
      </c>
      <c r="BA146" s="22">
        <v>128</v>
      </c>
      <c r="BB146" s="22">
        <v>22</v>
      </c>
      <c r="BC146" s="22">
        <v>3</v>
      </c>
      <c r="BD146" s="22">
        <v>1</v>
      </c>
      <c r="BE146" s="22">
        <v>273</v>
      </c>
      <c r="BF146" s="22">
        <v>14</v>
      </c>
      <c r="BG146" s="22">
        <v>3</v>
      </c>
      <c r="BH146" s="22">
        <v>40</v>
      </c>
      <c r="BI146" s="22">
        <v>8</v>
      </c>
      <c r="BJ146" s="22">
        <v>128</v>
      </c>
      <c r="BK146" s="22">
        <v>95</v>
      </c>
      <c r="BL146" s="22">
        <v>2</v>
      </c>
      <c r="BM146" s="22">
        <v>0</v>
      </c>
    </row>
    <row r="147" spans="1:65" x14ac:dyDescent="0.25">
      <c r="A147" s="22" t="s">
        <v>123</v>
      </c>
      <c r="B147" s="22" t="s">
        <v>303</v>
      </c>
      <c r="C147" s="22" t="s">
        <v>414</v>
      </c>
      <c r="D147" s="22" t="s">
        <v>415</v>
      </c>
      <c r="E147" s="22">
        <v>6</v>
      </c>
      <c r="F147" s="22">
        <v>424.29</v>
      </c>
      <c r="G147" s="22">
        <v>0</v>
      </c>
      <c r="H147" s="24">
        <v>18</v>
      </c>
      <c r="I147" s="25" t="s">
        <v>2013</v>
      </c>
      <c r="J147" s="24">
        <v>0</v>
      </c>
      <c r="K147" s="22">
        <v>0</v>
      </c>
      <c r="L147" s="25"/>
      <c r="M147" s="24">
        <v>11</v>
      </c>
      <c r="N147" s="24">
        <v>0</v>
      </c>
      <c r="O147" s="24">
        <v>0</v>
      </c>
      <c r="P147" s="24">
        <v>0</v>
      </c>
      <c r="Q147" s="24">
        <v>0</v>
      </c>
      <c r="R147" s="24">
        <v>11</v>
      </c>
      <c r="S147" s="24">
        <v>10</v>
      </c>
      <c r="T147" s="24">
        <v>0</v>
      </c>
      <c r="U147" s="24">
        <v>0</v>
      </c>
      <c r="V147" s="24">
        <v>0</v>
      </c>
      <c r="W147" s="24">
        <v>0</v>
      </c>
      <c r="X147" s="24">
        <v>10</v>
      </c>
      <c r="Y147" s="24">
        <v>0.6</v>
      </c>
      <c r="Z147" s="25" t="s">
        <v>2013</v>
      </c>
      <c r="AA147" s="22">
        <v>0</v>
      </c>
      <c r="AB147" s="22">
        <v>0</v>
      </c>
      <c r="AC147" s="25" t="s">
        <v>2013</v>
      </c>
      <c r="AD147" s="25" t="s">
        <v>2013</v>
      </c>
      <c r="AE147" s="25" t="s">
        <v>2013</v>
      </c>
      <c r="AF147" s="22">
        <v>0</v>
      </c>
      <c r="AG147" s="22">
        <v>0</v>
      </c>
      <c r="AH147" s="22">
        <v>0</v>
      </c>
      <c r="AI147" s="22">
        <v>453</v>
      </c>
      <c r="AJ147" s="22">
        <v>8800</v>
      </c>
      <c r="AK147" s="22">
        <v>1</v>
      </c>
      <c r="AL147" s="22">
        <v>0</v>
      </c>
      <c r="AM147" s="22">
        <v>1</v>
      </c>
      <c r="AN147" s="22">
        <v>0</v>
      </c>
      <c r="AO147" s="22">
        <v>1</v>
      </c>
      <c r="AP147" s="22">
        <v>0</v>
      </c>
      <c r="AQ147" s="22">
        <v>1</v>
      </c>
      <c r="AR147" s="22">
        <v>0</v>
      </c>
      <c r="AS147" s="25" t="s">
        <v>2152</v>
      </c>
      <c r="AT147" s="22">
        <v>14</v>
      </c>
      <c r="AU147" s="22">
        <v>13</v>
      </c>
      <c r="AV147" s="22">
        <v>520000</v>
      </c>
      <c r="AW147" s="22">
        <v>0</v>
      </c>
      <c r="AX147" s="22">
        <v>0</v>
      </c>
      <c r="AY147" s="22">
        <v>0</v>
      </c>
      <c r="AZ147" s="22">
        <v>520000</v>
      </c>
      <c r="BA147" s="22">
        <v>4</v>
      </c>
      <c r="BB147" s="22">
        <v>9</v>
      </c>
      <c r="BC147" s="22">
        <v>0</v>
      </c>
      <c r="BD147" s="22">
        <v>1</v>
      </c>
      <c r="BE147" s="22">
        <v>14</v>
      </c>
      <c r="BF147" s="22">
        <v>1</v>
      </c>
      <c r="BG147" s="22">
        <v>0</v>
      </c>
      <c r="BH147" s="22">
        <v>0</v>
      </c>
      <c r="BI147" s="22">
        <v>3</v>
      </c>
      <c r="BJ147" s="22">
        <v>4</v>
      </c>
      <c r="BK147" s="22">
        <v>0</v>
      </c>
      <c r="BL147" s="22">
        <v>0</v>
      </c>
      <c r="BM147" s="22">
        <v>0</v>
      </c>
    </row>
    <row r="148" spans="1:65" x14ac:dyDescent="0.25">
      <c r="A148" s="22" t="s">
        <v>123</v>
      </c>
      <c r="B148" s="22" t="s">
        <v>303</v>
      </c>
      <c r="C148" s="22" t="s">
        <v>416</v>
      </c>
      <c r="D148" s="22" t="s">
        <v>417</v>
      </c>
      <c r="E148" s="22">
        <v>19</v>
      </c>
      <c r="F148" s="22">
        <v>477.98</v>
      </c>
      <c r="G148" s="22">
        <v>0</v>
      </c>
      <c r="H148" s="24">
        <v>20</v>
      </c>
      <c r="I148" s="25" t="s">
        <v>2013</v>
      </c>
      <c r="J148" s="24">
        <v>0</v>
      </c>
      <c r="K148" s="22">
        <v>0</v>
      </c>
      <c r="L148" s="25"/>
      <c r="M148" s="24">
        <v>23.7</v>
      </c>
      <c r="N148" s="24">
        <v>0</v>
      </c>
      <c r="O148" s="24">
        <v>0</v>
      </c>
      <c r="P148" s="24">
        <v>0</v>
      </c>
      <c r="Q148" s="24">
        <v>0</v>
      </c>
      <c r="R148" s="24">
        <v>23.7</v>
      </c>
      <c r="S148" s="24">
        <v>19.5</v>
      </c>
      <c r="T148" s="24">
        <v>0</v>
      </c>
      <c r="U148" s="24">
        <v>0</v>
      </c>
      <c r="V148" s="24">
        <v>0</v>
      </c>
      <c r="W148" s="24">
        <v>0</v>
      </c>
      <c r="X148" s="24">
        <v>19.5</v>
      </c>
      <c r="Y148" s="24">
        <v>5.9</v>
      </c>
      <c r="Z148" s="25" t="s">
        <v>2014</v>
      </c>
      <c r="AA148" s="22">
        <v>49</v>
      </c>
      <c r="AB148" s="22">
        <v>41</v>
      </c>
      <c r="AC148" s="25" t="s">
        <v>2014</v>
      </c>
      <c r="AD148" s="25" t="s">
        <v>2014</v>
      </c>
      <c r="AE148" s="25" t="s">
        <v>2014</v>
      </c>
      <c r="AF148" s="22">
        <v>36</v>
      </c>
      <c r="AG148" s="22">
        <v>0</v>
      </c>
      <c r="AH148" s="22">
        <v>0</v>
      </c>
      <c r="AI148" s="22">
        <v>1061</v>
      </c>
      <c r="AJ148" s="22">
        <v>32125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0</v>
      </c>
      <c r="AR148" s="22">
        <v>0</v>
      </c>
      <c r="AS148" s="25" t="s">
        <v>2153</v>
      </c>
      <c r="AT148" s="22">
        <v>48</v>
      </c>
      <c r="AU148" s="22">
        <v>48</v>
      </c>
      <c r="AV148" s="22">
        <v>4259600</v>
      </c>
      <c r="AW148" s="22">
        <v>300000</v>
      </c>
      <c r="AX148" s="22">
        <v>125000</v>
      </c>
      <c r="AY148" s="22">
        <v>0</v>
      </c>
      <c r="AZ148" s="22">
        <v>4684600</v>
      </c>
      <c r="BA148" s="22">
        <v>27</v>
      </c>
      <c r="BB148" s="22">
        <v>15</v>
      </c>
      <c r="BC148" s="22">
        <v>1</v>
      </c>
      <c r="BD148" s="22">
        <v>1</v>
      </c>
      <c r="BE148" s="22">
        <v>24</v>
      </c>
      <c r="BF148" s="22">
        <v>2</v>
      </c>
      <c r="BG148" s="22">
        <v>1</v>
      </c>
      <c r="BH148" s="22">
        <v>61</v>
      </c>
      <c r="BI148" s="22">
        <v>8</v>
      </c>
      <c r="BJ148" s="22">
        <v>27</v>
      </c>
      <c r="BK148" s="22">
        <v>208</v>
      </c>
      <c r="BL148" s="22">
        <v>0</v>
      </c>
      <c r="BM148" s="22">
        <v>0</v>
      </c>
    </row>
    <row r="149" spans="1:65" x14ac:dyDescent="0.25">
      <c r="A149" s="22" t="s">
        <v>123</v>
      </c>
      <c r="B149" s="22" t="s">
        <v>303</v>
      </c>
      <c r="C149" s="22" t="s">
        <v>418</v>
      </c>
      <c r="D149" s="22" t="s">
        <v>419</v>
      </c>
      <c r="E149" s="22">
        <v>5</v>
      </c>
      <c r="F149" s="22">
        <v>203.21</v>
      </c>
      <c r="G149" s="22">
        <v>0</v>
      </c>
      <c r="H149" s="24">
        <v>14.6</v>
      </c>
      <c r="I149" s="25" t="s">
        <v>2013</v>
      </c>
      <c r="J149" s="24">
        <v>0</v>
      </c>
      <c r="K149" s="22">
        <v>0</v>
      </c>
      <c r="L149" s="25"/>
      <c r="M149" s="24">
        <v>11.1</v>
      </c>
      <c r="N149" s="24">
        <v>0</v>
      </c>
      <c r="O149" s="24">
        <v>0</v>
      </c>
      <c r="P149" s="24">
        <v>0</v>
      </c>
      <c r="Q149" s="24">
        <v>0</v>
      </c>
      <c r="R149" s="24">
        <v>11.1</v>
      </c>
      <c r="S149" s="24">
        <v>11.4</v>
      </c>
      <c r="T149" s="24">
        <v>0</v>
      </c>
      <c r="U149" s="24">
        <v>0</v>
      </c>
      <c r="V149" s="24">
        <v>0</v>
      </c>
      <c r="W149" s="24">
        <v>0</v>
      </c>
      <c r="X149" s="24">
        <v>11.4</v>
      </c>
      <c r="Y149" s="24">
        <v>0.2</v>
      </c>
      <c r="Z149" s="25" t="s">
        <v>2014</v>
      </c>
      <c r="AA149" s="22">
        <v>49</v>
      </c>
      <c r="AB149" s="22">
        <v>41</v>
      </c>
      <c r="AC149" s="25" t="s">
        <v>2014</v>
      </c>
      <c r="AD149" s="25" t="s">
        <v>2014</v>
      </c>
      <c r="AE149" s="25" t="s">
        <v>2014</v>
      </c>
      <c r="AF149" s="22">
        <v>36</v>
      </c>
      <c r="AG149" s="22">
        <v>0</v>
      </c>
      <c r="AH149" s="22">
        <v>0</v>
      </c>
      <c r="AI149" s="22">
        <v>441</v>
      </c>
      <c r="AJ149" s="22">
        <v>11661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0</v>
      </c>
      <c r="AR149" s="22">
        <v>0</v>
      </c>
      <c r="AS149" s="25" t="s">
        <v>2154</v>
      </c>
      <c r="AT149" s="22">
        <v>18</v>
      </c>
      <c r="AU149" s="22">
        <v>18</v>
      </c>
      <c r="AV149" s="22">
        <v>1500000</v>
      </c>
      <c r="AW149" s="22">
        <v>0</v>
      </c>
      <c r="AX149" s="22">
        <v>1000000</v>
      </c>
      <c r="AY149" s="22">
        <v>0</v>
      </c>
      <c r="AZ149" s="22">
        <v>2500000</v>
      </c>
      <c r="BA149" s="22">
        <v>13</v>
      </c>
      <c r="BB149" s="22">
        <v>6</v>
      </c>
      <c r="BC149" s="22">
        <v>2</v>
      </c>
      <c r="BD149" s="22">
        <v>1</v>
      </c>
      <c r="BE149" s="22">
        <v>8</v>
      </c>
      <c r="BF149" s="22">
        <v>2</v>
      </c>
      <c r="BG149" s="22">
        <v>2</v>
      </c>
      <c r="BH149" s="22">
        <v>39</v>
      </c>
      <c r="BI149" s="22">
        <v>0</v>
      </c>
      <c r="BJ149" s="22">
        <v>13</v>
      </c>
      <c r="BK149" s="22">
        <v>83</v>
      </c>
      <c r="BL149" s="22">
        <v>0</v>
      </c>
      <c r="BM149" s="22">
        <v>0</v>
      </c>
    </row>
    <row r="150" spans="1:65" x14ac:dyDescent="0.25">
      <c r="A150" s="22" t="s">
        <v>123</v>
      </c>
      <c r="B150" s="22" t="s">
        <v>303</v>
      </c>
      <c r="C150" s="22" t="s">
        <v>420</v>
      </c>
      <c r="D150" s="22" t="s">
        <v>421</v>
      </c>
      <c r="E150" s="22">
        <v>244</v>
      </c>
      <c r="F150" s="22">
        <v>3900.28</v>
      </c>
      <c r="G150" s="22">
        <v>0</v>
      </c>
      <c r="H150" s="24">
        <v>165.2</v>
      </c>
      <c r="I150" s="25" t="s">
        <v>2013</v>
      </c>
      <c r="J150" s="24">
        <v>0</v>
      </c>
      <c r="K150" s="22">
        <v>0</v>
      </c>
      <c r="L150" s="25"/>
      <c r="M150" s="24">
        <v>155.80000000000001</v>
      </c>
      <c r="N150" s="24">
        <v>0</v>
      </c>
      <c r="O150" s="24">
        <v>0</v>
      </c>
      <c r="P150" s="24">
        <v>0</v>
      </c>
      <c r="Q150" s="24">
        <v>0</v>
      </c>
      <c r="R150" s="24">
        <v>155.80000000000001</v>
      </c>
      <c r="S150" s="24">
        <v>136.69999999999999</v>
      </c>
      <c r="T150" s="24">
        <v>0</v>
      </c>
      <c r="U150" s="24">
        <v>0</v>
      </c>
      <c r="V150" s="24">
        <v>0</v>
      </c>
      <c r="W150" s="24">
        <v>0</v>
      </c>
      <c r="X150" s="24">
        <v>136.69999999999999</v>
      </c>
      <c r="Y150" s="24">
        <v>137</v>
      </c>
      <c r="Z150" s="25" t="s">
        <v>2014</v>
      </c>
      <c r="AA150" s="22">
        <v>7</v>
      </c>
      <c r="AB150" s="22">
        <v>7</v>
      </c>
      <c r="AC150" s="25" t="s">
        <v>2014</v>
      </c>
      <c r="AD150" s="25" t="s">
        <v>2014</v>
      </c>
      <c r="AE150" s="25" t="s">
        <v>2013</v>
      </c>
      <c r="AF150" s="22">
        <v>0</v>
      </c>
      <c r="AG150" s="22">
        <v>0</v>
      </c>
      <c r="AH150" s="22">
        <v>12</v>
      </c>
      <c r="AI150" s="22">
        <v>11141</v>
      </c>
      <c r="AJ150" s="22">
        <v>564589</v>
      </c>
      <c r="AK150" s="22">
        <v>6</v>
      </c>
      <c r="AL150" s="22">
        <v>1</v>
      </c>
      <c r="AM150" s="22">
        <v>5</v>
      </c>
      <c r="AN150" s="22">
        <v>3</v>
      </c>
      <c r="AO150" s="22">
        <v>13</v>
      </c>
      <c r="AP150" s="22">
        <v>2</v>
      </c>
      <c r="AQ150" s="22">
        <v>4</v>
      </c>
      <c r="AR150" s="22">
        <v>7</v>
      </c>
      <c r="AS150" s="25" t="s">
        <v>2155</v>
      </c>
      <c r="AT150" s="22">
        <v>85</v>
      </c>
      <c r="AU150" s="22">
        <v>73</v>
      </c>
      <c r="AV150" s="22">
        <v>102147708</v>
      </c>
      <c r="AW150" s="22">
        <v>15278862</v>
      </c>
      <c r="AX150" s="22">
        <v>0</v>
      </c>
      <c r="AY150" s="22">
        <v>7000000</v>
      </c>
      <c r="AZ150" s="22">
        <v>124426570</v>
      </c>
      <c r="BA150" s="22">
        <v>626</v>
      </c>
      <c r="BB150" s="22">
        <v>39</v>
      </c>
      <c r="BC150" s="22">
        <v>9</v>
      </c>
      <c r="BD150" s="22">
        <v>1</v>
      </c>
      <c r="BE150" s="22">
        <v>311</v>
      </c>
      <c r="BF150" s="22">
        <v>18</v>
      </c>
      <c r="BG150" s="22">
        <v>8</v>
      </c>
      <c r="BH150" s="22">
        <v>106</v>
      </c>
      <c r="BI150" s="22">
        <v>26</v>
      </c>
      <c r="BJ150" s="22">
        <v>648</v>
      </c>
      <c r="BK150" s="22">
        <v>0</v>
      </c>
      <c r="BL150" s="22">
        <v>5</v>
      </c>
      <c r="BM150" s="22">
        <v>0</v>
      </c>
    </row>
    <row r="151" spans="1:65" x14ac:dyDescent="0.25">
      <c r="A151" s="22" t="s">
        <v>123</v>
      </c>
      <c r="B151" s="22" t="s">
        <v>303</v>
      </c>
      <c r="C151" s="22" t="s">
        <v>422</v>
      </c>
      <c r="D151" s="22" t="s">
        <v>423</v>
      </c>
      <c r="E151" s="22">
        <v>70</v>
      </c>
      <c r="F151" s="22">
        <v>1690.04</v>
      </c>
      <c r="G151" s="22">
        <v>0</v>
      </c>
      <c r="H151" s="24">
        <v>111</v>
      </c>
      <c r="I151" s="25" t="s">
        <v>2013</v>
      </c>
      <c r="J151" s="24">
        <v>0</v>
      </c>
      <c r="K151" s="22">
        <v>0</v>
      </c>
      <c r="L151" s="25"/>
      <c r="M151" s="24">
        <v>72.900000000000006</v>
      </c>
      <c r="N151" s="24">
        <v>0</v>
      </c>
      <c r="O151" s="24">
        <v>0</v>
      </c>
      <c r="P151" s="24">
        <v>0</v>
      </c>
      <c r="Q151" s="24">
        <v>0</v>
      </c>
      <c r="R151" s="24">
        <v>72.900000000000006</v>
      </c>
      <c r="S151" s="24">
        <v>73.7</v>
      </c>
      <c r="T151" s="24">
        <v>0</v>
      </c>
      <c r="U151" s="24">
        <v>0</v>
      </c>
      <c r="V151" s="24">
        <v>0</v>
      </c>
      <c r="W151" s="24">
        <v>0</v>
      </c>
      <c r="X151" s="24">
        <v>73.7</v>
      </c>
      <c r="Y151" s="24">
        <v>141.6</v>
      </c>
      <c r="Z151" s="25" t="s">
        <v>2014</v>
      </c>
      <c r="AA151" s="22">
        <v>0</v>
      </c>
      <c r="AB151" s="22">
        <v>0</v>
      </c>
      <c r="AC151" s="25" t="s">
        <v>2013</v>
      </c>
      <c r="AD151" s="25" t="s">
        <v>2013</v>
      </c>
      <c r="AE151" s="25" t="s">
        <v>2014</v>
      </c>
      <c r="AF151" s="22">
        <v>18</v>
      </c>
      <c r="AG151" s="22">
        <v>0</v>
      </c>
      <c r="AH151" s="22">
        <v>0</v>
      </c>
      <c r="AI151" s="22">
        <v>3814</v>
      </c>
      <c r="AJ151" s="22">
        <v>89869.38</v>
      </c>
      <c r="AK151" s="22">
        <v>1</v>
      </c>
      <c r="AL151" s="22">
        <v>1</v>
      </c>
      <c r="AM151" s="22">
        <v>0</v>
      </c>
      <c r="AN151" s="22">
        <v>0</v>
      </c>
      <c r="AO151" s="22">
        <v>3</v>
      </c>
      <c r="AP151" s="22">
        <v>3</v>
      </c>
      <c r="AQ151" s="22">
        <v>0</v>
      </c>
      <c r="AR151" s="22">
        <v>0</v>
      </c>
      <c r="AS151" s="25" t="s">
        <v>2156</v>
      </c>
      <c r="AT151" s="22">
        <v>143</v>
      </c>
      <c r="AU151" s="22">
        <v>138</v>
      </c>
      <c r="AV151" s="22">
        <v>9444346</v>
      </c>
      <c r="AW151" s="22">
        <v>2696839</v>
      </c>
      <c r="AX151" s="22">
        <v>1765000</v>
      </c>
      <c r="AY151" s="22">
        <v>100000</v>
      </c>
      <c r="AZ151" s="22">
        <v>14006185</v>
      </c>
      <c r="BA151" s="22">
        <v>114</v>
      </c>
      <c r="BB151" s="22">
        <v>24</v>
      </c>
      <c r="BC151" s="22">
        <v>3</v>
      </c>
      <c r="BD151" s="22">
        <v>1</v>
      </c>
      <c r="BE151" s="22">
        <v>86</v>
      </c>
      <c r="BF151" s="22">
        <v>2</v>
      </c>
      <c r="BG151" s="22">
        <v>1</v>
      </c>
      <c r="BH151" s="22">
        <v>71</v>
      </c>
      <c r="BI151" s="22">
        <v>6</v>
      </c>
      <c r="BJ151" s="22">
        <v>119</v>
      </c>
      <c r="BK151" s="22">
        <v>628</v>
      </c>
      <c r="BL151" s="22">
        <v>12</v>
      </c>
      <c r="BM151" s="22">
        <v>0</v>
      </c>
    </row>
    <row r="152" spans="1:65" x14ac:dyDescent="0.25">
      <c r="A152" s="22" t="s">
        <v>123</v>
      </c>
      <c r="B152" s="22" t="s">
        <v>303</v>
      </c>
      <c r="C152" s="22" t="s">
        <v>424</v>
      </c>
      <c r="D152" s="22" t="s">
        <v>425</v>
      </c>
      <c r="E152" s="22">
        <v>7</v>
      </c>
      <c r="F152" s="22">
        <v>346.14</v>
      </c>
      <c r="G152" s="22">
        <v>0</v>
      </c>
      <c r="H152" s="24">
        <v>17.2</v>
      </c>
      <c r="I152" s="25" t="s">
        <v>2013</v>
      </c>
      <c r="J152" s="24">
        <v>0</v>
      </c>
      <c r="K152" s="22">
        <v>0</v>
      </c>
      <c r="L152" s="25"/>
      <c r="M152" s="24">
        <v>7</v>
      </c>
      <c r="N152" s="24">
        <v>0</v>
      </c>
      <c r="O152" s="24">
        <v>0</v>
      </c>
      <c r="P152" s="24">
        <v>1.4</v>
      </c>
      <c r="Q152" s="24">
        <v>0</v>
      </c>
      <c r="R152" s="24">
        <v>8.4</v>
      </c>
      <c r="S152" s="24">
        <v>4.9000000000000004</v>
      </c>
      <c r="T152" s="24">
        <v>0</v>
      </c>
      <c r="U152" s="24">
        <v>0</v>
      </c>
      <c r="V152" s="24">
        <v>0</v>
      </c>
      <c r="W152" s="24">
        <v>0</v>
      </c>
      <c r="X152" s="24">
        <v>4.9000000000000004</v>
      </c>
      <c r="Y152" s="24">
        <v>0</v>
      </c>
      <c r="Z152" s="25" t="s">
        <v>2014</v>
      </c>
      <c r="AA152" s="22">
        <v>10</v>
      </c>
      <c r="AB152" s="22">
        <v>10</v>
      </c>
      <c r="AC152" s="25" t="s">
        <v>2014</v>
      </c>
      <c r="AD152" s="25" t="s">
        <v>2014</v>
      </c>
      <c r="AE152" s="25" t="s">
        <v>2013</v>
      </c>
      <c r="AF152" s="22">
        <v>0</v>
      </c>
      <c r="AG152" s="22">
        <v>0</v>
      </c>
      <c r="AH152" s="22">
        <v>0</v>
      </c>
      <c r="AI152" s="22">
        <v>434</v>
      </c>
      <c r="AJ152" s="22">
        <v>16322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0</v>
      </c>
      <c r="AR152" s="22">
        <v>0</v>
      </c>
      <c r="AS152" s="25" t="s">
        <v>2157</v>
      </c>
      <c r="AT152" s="22">
        <v>14</v>
      </c>
      <c r="AU152" s="22">
        <v>13</v>
      </c>
      <c r="AV152" s="22">
        <v>61000</v>
      </c>
      <c r="AW152" s="22">
        <v>598966</v>
      </c>
      <c r="AX152" s="22">
        <v>0</v>
      </c>
      <c r="AY152" s="22">
        <v>1000</v>
      </c>
      <c r="AZ152" s="22">
        <v>660966</v>
      </c>
      <c r="BA152" s="22">
        <v>10</v>
      </c>
      <c r="BB152" s="22">
        <v>2</v>
      </c>
      <c r="BC152" s="22">
        <v>0</v>
      </c>
      <c r="BD152" s="22">
        <v>1</v>
      </c>
      <c r="BE152" s="22">
        <v>11</v>
      </c>
      <c r="BF152" s="22">
        <v>1</v>
      </c>
      <c r="BG152" s="22">
        <v>0</v>
      </c>
      <c r="BH152" s="22">
        <v>0</v>
      </c>
      <c r="BI152" s="22">
        <v>8</v>
      </c>
      <c r="BJ152" s="22">
        <v>10</v>
      </c>
      <c r="BK152" s="22">
        <v>67</v>
      </c>
      <c r="BL152" s="22">
        <v>0</v>
      </c>
      <c r="BM152" s="22">
        <v>0</v>
      </c>
    </row>
    <row r="153" spans="1:65" x14ac:dyDescent="0.25">
      <c r="A153" s="22" t="s">
        <v>123</v>
      </c>
      <c r="B153" s="22" t="s">
        <v>303</v>
      </c>
      <c r="C153" s="22" t="s">
        <v>426</v>
      </c>
      <c r="D153" s="22" t="s">
        <v>427</v>
      </c>
      <c r="E153" s="22">
        <v>10</v>
      </c>
      <c r="F153" s="22">
        <v>467.72</v>
      </c>
      <c r="G153" s="22">
        <v>0</v>
      </c>
      <c r="H153" s="24">
        <v>25.1</v>
      </c>
      <c r="I153" s="25" t="s">
        <v>2013</v>
      </c>
      <c r="J153" s="24">
        <v>0</v>
      </c>
      <c r="K153" s="22">
        <v>0</v>
      </c>
      <c r="L153" s="25"/>
      <c r="M153" s="24">
        <v>22.4</v>
      </c>
      <c r="N153" s="24">
        <v>0</v>
      </c>
      <c r="O153" s="24">
        <v>0</v>
      </c>
      <c r="P153" s="24">
        <v>0</v>
      </c>
      <c r="Q153" s="24">
        <v>0</v>
      </c>
      <c r="R153" s="24">
        <v>22.4</v>
      </c>
      <c r="S153" s="24">
        <v>12.2</v>
      </c>
      <c r="T153" s="24">
        <v>0</v>
      </c>
      <c r="U153" s="24">
        <v>0</v>
      </c>
      <c r="V153" s="24">
        <v>0</v>
      </c>
      <c r="W153" s="24">
        <v>0</v>
      </c>
      <c r="X153" s="24">
        <v>12.2</v>
      </c>
      <c r="Y153" s="24">
        <v>1.6</v>
      </c>
      <c r="Z153" s="25" t="s">
        <v>2014</v>
      </c>
      <c r="AA153" s="22">
        <v>1</v>
      </c>
      <c r="AB153" s="22">
        <v>1</v>
      </c>
      <c r="AC153" s="25" t="s">
        <v>2013</v>
      </c>
      <c r="AD153" s="25" t="s">
        <v>2013</v>
      </c>
      <c r="AE153" s="25" t="s">
        <v>2014</v>
      </c>
      <c r="AF153" s="22">
        <v>1</v>
      </c>
      <c r="AG153" s="22">
        <v>0</v>
      </c>
      <c r="AH153" s="22">
        <v>0</v>
      </c>
      <c r="AI153" s="22">
        <v>491</v>
      </c>
      <c r="AJ153" s="22">
        <v>19990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0</v>
      </c>
      <c r="AR153" s="22">
        <v>0</v>
      </c>
      <c r="AS153" s="25" t="s">
        <v>2158</v>
      </c>
      <c r="AT153" s="22">
        <v>19</v>
      </c>
      <c r="AU153" s="22">
        <v>19</v>
      </c>
      <c r="AV153" s="22">
        <v>5826500</v>
      </c>
      <c r="AW153" s="22">
        <v>574000</v>
      </c>
      <c r="AX153" s="22">
        <v>0</v>
      </c>
      <c r="AY153" s="22">
        <v>8000000</v>
      </c>
      <c r="AZ153" s="22">
        <v>14400500</v>
      </c>
      <c r="BA153" s="22">
        <v>0</v>
      </c>
      <c r="BB153" s="22">
        <v>3</v>
      </c>
      <c r="BC153" s="22">
        <v>0</v>
      </c>
      <c r="BD153" s="22">
        <v>1</v>
      </c>
      <c r="BE153" s="22">
        <v>2</v>
      </c>
      <c r="BF153" s="22">
        <v>1</v>
      </c>
      <c r="BG153" s="22">
        <v>0</v>
      </c>
      <c r="BH153" s="22">
        <v>0</v>
      </c>
      <c r="BI153" s="22">
        <v>0</v>
      </c>
      <c r="BJ153" s="22">
        <v>0</v>
      </c>
      <c r="BK153" s="22">
        <v>107</v>
      </c>
      <c r="BL153" s="22">
        <v>0</v>
      </c>
      <c r="BM153" s="22">
        <v>0</v>
      </c>
    </row>
    <row r="154" spans="1:65" x14ac:dyDescent="0.25">
      <c r="A154" s="22" t="s">
        <v>123</v>
      </c>
      <c r="B154" s="22" t="s">
        <v>303</v>
      </c>
      <c r="C154" s="22" t="s">
        <v>428</v>
      </c>
      <c r="D154" s="22" t="s">
        <v>429</v>
      </c>
      <c r="E154" s="22">
        <v>63.5</v>
      </c>
      <c r="F154" s="22">
        <v>2875.48</v>
      </c>
      <c r="G154" s="22">
        <v>0</v>
      </c>
      <c r="H154" s="24">
        <v>75.599999999999994</v>
      </c>
      <c r="I154" s="25" t="s">
        <v>2014</v>
      </c>
      <c r="J154" s="24">
        <v>0.4</v>
      </c>
      <c r="K154" s="22">
        <v>51448</v>
      </c>
      <c r="L154" s="25" t="s">
        <v>2041</v>
      </c>
      <c r="M154" s="24">
        <v>82.5</v>
      </c>
      <c r="N154" s="24">
        <v>4</v>
      </c>
      <c r="O154" s="24">
        <v>2.6</v>
      </c>
      <c r="P154" s="24">
        <v>1.5</v>
      </c>
      <c r="Q154" s="24">
        <v>0</v>
      </c>
      <c r="R154" s="24">
        <v>90.6</v>
      </c>
      <c r="S154" s="24">
        <v>65.2</v>
      </c>
      <c r="T154" s="24">
        <v>0</v>
      </c>
      <c r="U154" s="24">
        <v>0</v>
      </c>
      <c r="V154" s="24">
        <v>0</v>
      </c>
      <c r="W154" s="24">
        <v>0</v>
      </c>
      <c r="X154" s="24">
        <v>65.2</v>
      </c>
      <c r="Y154" s="24">
        <v>21.5</v>
      </c>
      <c r="Z154" s="25" t="s">
        <v>2014</v>
      </c>
      <c r="AA154" s="22">
        <v>17</v>
      </c>
      <c r="AB154" s="22">
        <v>14</v>
      </c>
      <c r="AC154" s="25" t="s">
        <v>2013</v>
      </c>
      <c r="AD154" s="25" t="s">
        <v>2014</v>
      </c>
      <c r="AE154" s="25" t="s">
        <v>2014</v>
      </c>
      <c r="AF154" s="22">
        <v>16</v>
      </c>
      <c r="AG154" s="22">
        <v>0</v>
      </c>
      <c r="AH154" s="22">
        <v>14</v>
      </c>
      <c r="AI154" s="22">
        <v>2902</v>
      </c>
      <c r="AJ154" s="22">
        <v>74603</v>
      </c>
      <c r="AK154" s="22">
        <v>1</v>
      </c>
      <c r="AL154" s="22">
        <v>1</v>
      </c>
      <c r="AM154" s="22">
        <v>0</v>
      </c>
      <c r="AN154" s="22">
        <v>0</v>
      </c>
      <c r="AO154" s="22">
        <v>3</v>
      </c>
      <c r="AP154" s="22">
        <v>3</v>
      </c>
      <c r="AQ154" s="22">
        <v>0</v>
      </c>
      <c r="AR154" s="22">
        <v>0</v>
      </c>
      <c r="AS154" s="25"/>
      <c r="AT154" s="22">
        <v>51</v>
      </c>
      <c r="AU154" s="22">
        <v>50</v>
      </c>
      <c r="AV154" s="22">
        <v>6596000</v>
      </c>
      <c r="AW154" s="22">
        <v>2995125</v>
      </c>
      <c r="AX154" s="22">
        <v>75000</v>
      </c>
      <c r="AY154" s="22">
        <v>1208700</v>
      </c>
      <c r="AZ154" s="22">
        <v>10874825</v>
      </c>
      <c r="BA154" s="22">
        <v>46</v>
      </c>
      <c r="BB154" s="22">
        <v>12</v>
      </c>
      <c r="BC154" s="22">
        <v>0</v>
      </c>
      <c r="BD154" s="22">
        <v>1</v>
      </c>
      <c r="BE154" s="22">
        <v>32</v>
      </c>
      <c r="BF154" s="22">
        <v>15</v>
      </c>
      <c r="BG154" s="22">
        <v>0</v>
      </c>
      <c r="BH154" s="22">
        <v>0</v>
      </c>
      <c r="BI154" s="22">
        <v>10</v>
      </c>
      <c r="BJ154" s="22">
        <v>46</v>
      </c>
      <c r="BK154" s="22">
        <v>470</v>
      </c>
      <c r="BL154" s="22">
        <v>3</v>
      </c>
      <c r="BM154" s="22">
        <v>0</v>
      </c>
    </row>
    <row r="155" spans="1:65" x14ac:dyDescent="0.25">
      <c r="A155" s="22" t="s">
        <v>123</v>
      </c>
      <c r="B155" s="22" t="s">
        <v>303</v>
      </c>
      <c r="C155" s="22" t="s">
        <v>430</v>
      </c>
      <c r="D155" s="22" t="s">
        <v>431</v>
      </c>
      <c r="E155" s="22">
        <v>24</v>
      </c>
      <c r="F155" s="22">
        <v>1104.04</v>
      </c>
      <c r="G155" s="22">
        <v>0</v>
      </c>
      <c r="H155" s="24">
        <v>27.3</v>
      </c>
      <c r="I155" s="25" t="s">
        <v>2013</v>
      </c>
      <c r="J155" s="24">
        <v>0</v>
      </c>
      <c r="K155" s="22">
        <v>0</v>
      </c>
      <c r="L155" s="25"/>
      <c r="M155" s="24">
        <v>23.8</v>
      </c>
      <c r="N155" s="24">
        <v>0</v>
      </c>
      <c r="O155" s="24">
        <v>0</v>
      </c>
      <c r="P155" s="24">
        <v>0</v>
      </c>
      <c r="Q155" s="24">
        <v>0</v>
      </c>
      <c r="R155" s="24">
        <v>23.8</v>
      </c>
      <c r="S155" s="24">
        <v>19.399999999999999</v>
      </c>
      <c r="T155" s="24">
        <v>0</v>
      </c>
      <c r="U155" s="24">
        <v>0</v>
      </c>
      <c r="V155" s="24">
        <v>4</v>
      </c>
      <c r="W155" s="24">
        <v>0</v>
      </c>
      <c r="X155" s="24">
        <v>23.4</v>
      </c>
      <c r="Y155" s="24">
        <v>11.5</v>
      </c>
      <c r="Z155" s="25" t="s">
        <v>2013</v>
      </c>
      <c r="AA155" s="22">
        <v>0</v>
      </c>
      <c r="AB155" s="22">
        <v>0</v>
      </c>
      <c r="AC155" s="25" t="s">
        <v>2013</v>
      </c>
      <c r="AD155" s="25" t="s">
        <v>2013</v>
      </c>
      <c r="AE155" s="25" t="s">
        <v>2013</v>
      </c>
      <c r="AF155" s="22">
        <v>0</v>
      </c>
      <c r="AG155" s="22">
        <v>0</v>
      </c>
      <c r="AH155" s="22">
        <v>2</v>
      </c>
      <c r="AI155" s="22">
        <v>1510</v>
      </c>
      <c r="AJ155" s="22">
        <v>1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0</v>
      </c>
      <c r="AR155" s="22">
        <v>0</v>
      </c>
      <c r="AS155" s="25" t="s">
        <v>2159</v>
      </c>
      <c r="AT155" s="22">
        <v>0</v>
      </c>
      <c r="AU155" s="22">
        <v>0</v>
      </c>
      <c r="AV155" s="22">
        <v>0</v>
      </c>
      <c r="AW155" s="22">
        <v>0</v>
      </c>
      <c r="AX155" s="22">
        <v>0</v>
      </c>
      <c r="AY155" s="22">
        <v>0</v>
      </c>
      <c r="AZ155" s="22">
        <v>0</v>
      </c>
      <c r="BA155" s="22">
        <v>0</v>
      </c>
      <c r="BB155" s="22">
        <v>0</v>
      </c>
      <c r="BC155" s="22">
        <v>0</v>
      </c>
      <c r="BD155" s="22">
        <v>0</v>
      </c>
      <c r="BE155" s="22">
        <v>0</v>
      </c>
      <c r="BF155" s="22">
        <v>0</v>
      </c>
      <c r="BG155" s="22">
        <v>0</v>
      </c>
      <c r="BH155" s="22">
        <v>0</v>
      </c>
      <c r="BI155" s="22">
        <v>0</v>
      </c>
      <c r="BJ155" s="22">
        <v>0</v>
      </c>
      <c r="BK155" s="22">
        <v>0</v>
      </c>
      <c r="BL155" s="22">
        <v>0</v>
      </c>
      <c r="BM155" s="22">
        <v>0</v>
      </c>
    </row>
    <row r="156" spans="1:65" x14ac:dyDescent="0.25">
      <c r="A156" s="22" t="s">
        <v>123</v>
      </c>
      <c r="B156" s="22" t="s">
        <v>303</v>
      </c>
      <c r="C156" s="22" t="s">
        <v>432</v>
      </c>
      <c r="D156" s="22" t="s">
        <v>433</v>
      </c>
      <c r="E156" s="22">
        <v>17</v>
      </c>
      <c r="F156" s="22">
        <v>292.66000000000003</v>
      </c>
      <c r="G156" s="22">
        <v>0</v>
      </c>
      <c r="H156" s="24">
        <v>21.1</v>
      </c>
      <c r="I156" s="25" t="s">
        <v>2013</v>
      </c>
      <c r="J156" s="24">
        <v>0</v>
      </c>
      <c r="K156" s="22">
        <v>0</v>
      </c>
      <c r="L156" s="25"/>
      <c r="M156" s="24">
        <v>22.67</v>
      </c>
      <c r="N156" s="24">
        <v>0</v>
      </c>
      <c r="O156" s="24">
        <v>0</v>
      </c>
      <c r="P156" s="24">
        <v>0</v>
      </c>
      <c r="Q156" s="24">
        <v>0</v>
      </c>
      <c r="R156" s="24">
        <v>22.67</v>
      </c>
      <c r="S156" s="24">
        <v>15.68</v>
      </c>
      <c r="T156" s="24">
        <v>0</v>
      </c>
      <c r="U156" s="24">
        <v>0</v>
      </c>
      <c r="V156" s="24">
        <v>0</v>
      </c>
      <c r="W156" s="24">
        <v>0</v>
      </c>
      <c r="X156" s="24">
        <v>15.68</v>
      </c>
      <c r="Y156" s="24">
        <v>9.2899999999999991</v>
      </c>
      <c r="Z156" s="25" t="s">
        <v>2014</v>
      </c>
      <c r="AA156" s="22">
        <v>49</v>
      </c>
      <c r="AB156" s="22">
        <v>41</v>
      </c>
      <c r="AC156" s="25" t="s">
        <v>2014</v>
      </c>
      <c r="AD156" s="25" t="s">
        <v>2014</v>
      </c>
      <c r="AE156" s="25" t="s">
        <v>2014</v>
      </c>
      <c r="AF156" s="22">
        <v>36</v>
      </c>
      <c r="AG156" s="22">
        <v>0</v>
      </c>
      <c r="AH156" s="22">
        <v>0</v>
      </c>
      <c r="AI156" s="22">
        <v>738</v>
      </c>
      <c r="AJ156" s="22">
        <v>23263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0</v>
      </c>
      <c r="AR156" s="22">
        <v>0</v>
      </c>
      <c r="AS156" s="25" t="s">
        <v>2160</v>
      </c>
      <c r="AT156" s="22">
        <v>25</v>
      </c>
      <c r="AU156" s="22">
        <v>24</v>
      </c>
      <c r="AV156" s="22">
        <v>1628000</v>
      </c>
      <c r="AW156" s="22">
        <v>0</v>
      </c>
      <c r="AX156" s="22">
        <v>0</v>
      </c>
      <c r="AY156" s="22">
        <v>0</v>
      </c>
      <c r="AZ156" s="22">
        <v>1628000</v>
      </c>
      <c r="BA156" s="22">
        <v>12</v>
      </c>
      <c r="BB156" s="22">
        <v>3</v>
      </c>
      <c r="BC156" s="22">
        <v>1</v>
      </c>
      <c r="BD156" s="22">
        <v>1</v>
      </c>
      <c r="BE156" s="22">
        <v>135</v>
      </c>
      <c r="BF156" s="22">
        <v>3</v>
      </c>
      <c r="BG156" s="22">
        <v>0</v>
      </c>
      <c r="BH156" s="22">
        <v>0</v>
      </c>
      <c r="BI156" s="22">
        <v>10</v>
      </c>
      <c r="BJ156" s="22">
        <v>12</v>
      </c>
      <c r="BK156" s="22">
        <v>120</v>
      </c>
      <c r="BL156" s="22">
        <v>1</v>
      </c>
      <c r="BM156" s="22">
        <v>0</v>
      </c>
    </row>
    <row r="157" spans="1:65" x14ac:dyDescent="0.25">
      <c r="A157" s="22" t="s">
        <v>123</v>
      </c>
      <c r="B157" s="22" t="s">
        <v>303</v>
      </c>
      <c r="C157" s="22" t="s">
        <v>434</v>
      </c>
      <c r="D157" s="22" t="s">
        <v>435</v>
      </c>
      <c r="E157" s="22">
        <v>36</v>
      </c>
      <c r="F157" s="22">
        <v>1005.87</v>
      </c>
      <c r="G157" s="22">
        <v>0</v>
      </c>
      <c r="H157" s="24">
        <v>40.5</v>
      </c>
      <c r="I157" s="25" t="s">
        <v>2013</v>
      </c>
      <c r="J157" s="24">
        <v>0</v>
      </c>
      <c r="K157" s="22">
        <v>0</v>
      </c>
      <c r="L157" s="25"/>
      <c r="M157" s="24">
        <v>51.5</v>
      </c>
      <c r="N157" s="24">
        <v>0</v>
      </c>
      <c r="O157" s="24">
        <v>0</v>
      </c>
      <c r="P157" s="24">
        <v>0</v>
      </c>
      <c r="Q157" s="24">
        <v>0</v>
      </c>
      <c r="R157" s="24">
        <v>51.5</v>
      </c>
      <c r="S157" s="24">
        <v>46.1</v>
      </c>
      <c r="T157" s="24">
        <v>0</v>
      </c>
      <c r="U157" s="24">
        <v>0</v>
      </c>
      <c r="V157" s="24">
        <v>0</v>
      </c>
      <c r="W157" s="24">
        <v>0</v>
      </c>
      <c r="X157" s="24">
        <v>46.1</v>
      </c>
      <c r="Y157" s="24">
        <v>15</v>
      </c>
      <c r="Z157" s="25" t="s">
        <v>2014</v>
      </c>
      <c r="AA157" s="22">
        <v>49</v>
      </c>
      <c r="AB157" s="22">
        <v>41</v>
      </c>
      <c r="AC157" s="25" t="s">
        <v>2014</v>
      </c>
      <c r="AD157" s="25" t="s">
        <v>2014</v>
      </c>
      <c r="AE157" s="25" t="s">
        <v>2014</v>
      </c>
      <c r="AF157" s="22">
        <v>36</v>
      </c>
      <c r="AG157" s="22">
        <v>0</v>
      </c>
      <c r="AH157" s="22">
        <v>6</v>
      </c>
      <c r="AI157" s="22">
        <v>1826</v>
      </c>
      <c r="AJ157" s="22">
        <v>45576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0</v>
      </c>
      <c r="AR157" s="22">
        <v>0</v>
      </c>
      <c r="AS157" s="25" t="s">
        <v>2161</v>
      </c>
      <c r="AT157" s="22">
        <v>0</v>
      </c>
      <c r="AU157" s="22">
        <v>0</v>
      </c>
      <c r="AV157" s="22">
        <v>0</v>
      </c>
      <c r="AW157" s="22">
        <v>0</v>
      </c>
      <c r="AX157" s="22">
        <v>0</v>
      </c>
      <c r="AY157" s="22">
        <v>0</v>
      </c>
      <c r="AZ157" s="22">
        <v>0</v>
      </c>
      <c r="BA157" s="22">
        <v>0</v>
      </c>
      <c r="BB157" s="22">
        <v>0</v>
      </c>
      <c r="BC157" s="22">
        <v>1</v>
      </c>
      <c r="BD157" s="22">
        <v>1</v>
      </c>
      <c r="BE157" s="22">
        <v>44</v>
      </c>
      <c r="BF157" s="22">
        <v>5</v>
      </c>
      <c r="BG157" s="22">
        <v>1</v>
      </c>
      <c r="BH157" s="22">
        <v>32</v>
      </c>
      <c r="BI157" s="22">
        <v>0</v>
      </c>
      <c r="BJ157" s="22">
        <v>0</v>
      </c>
      <c r="BK157" s="22">
        <v>343</v>
      </c>
      <c r="BL157" s="22">
        <v>0</v>
      </c>
      <c r="BM157" s="22">
        <v>1</v>
      </c>
    </row>
    <row r="158" spans="1:65" x14ac:dyDescent="0.25">
      <c r="A158" s="22" t="s">
        <v>123</v>
      </c>
      <c r="B158" s="22" t="s">
        <v>303</v>
      </c>
      <c r="C158" s="22" t="s">
        <v>436</v>
      </c>
      <c r="D158" s="22" t="s">
        <v>437</v>
      </c>
      <c r="E158" s="22">
        <v>63</v>
      </c>
      <c r="F158" s="22">
        <v>1755.57</v>
      </c>
      <c r="G158" s="22">
        <v>0</v>
      </c>
      <c r="H158" s="24">
        <v>62.3</v>
      </c>
      <c r="I158" s="25" t="s">
        <v>2013</v>
      </c>
      <c r="J158" s="24">
        <v>0</v>
      </c>
      <c r="K158" s="22">
        <v>0</v>
      </c>
      <c r="L158" s="25"/>
      <c r="M158" s="24">
        <v>70</v>
      </c>
      <c r="N158" s="24">
        <v>0</v>
      </c>
      <c r="O158" s="24">
        <v>0</v>
      </c>
      <c r="P158" s="24">
        <v>4.0999999999999996</v>
      </c>
      <c r="Q158" s="24">
        <v>0</v>
      </c>
      <c r="R158" s="24">
        <v>74.099999999999994</v>
      </c>
      <c r="S158" s="24">
        <v>65</v>
      </c>
      <c r="T158" s="24">
        <v>0</v>
      </c>
      <c r="U158" s="24">
        <v>0</v>
      </c>
      <c r="V158" s="24">
        <v>0</v>
      </c>
      <c r="W158" s="24">
        <v>0</v>
      </c>
      <c r="X158" s="24">
        <v>65</v>
      </c>
      <c r="Y158" s="24">
        <v>31.6</v>
      </c>
      <c r="Z158" s="25" t="s">
        <v>2014</v>
      </c>
      <c r="AA158" s="22">
        <v>12</v>
      </c>
      <c r="AB158" s="22">
        <v>12</v>
      </c>
      <c r="AC158" s="25" t="s">
        <v>2014</v>
      </c>
      <c r="AD158" s="25" t="s">
        <v>2014</v>
      </c>
      <c r="AE158" s="25" t="s">
        <v>2014</v>
      </c>
      <c r="AF158" s="22">
        <v>30</v>
      </c>
      <c r="AG158" s="22">
        <v>0</v>
      </c>
      <c r="AH158" s="22">
        <v>4</v>
      </c>
      <c r="AI158" s="22">
        <v>3497</v>
      </c>
      <c r="AJ158" s="22">
        <v>80623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0</v>
      </c>
      <c r="AR158" s="22">
        <v>0</v>
      </c>
      <c r="AS158" s="25" t="s">
        <v>2162</v>
      </c>
      <c r="AT158" s="22">
        <v>52</v>
      </c>
      <c r="AU158" s="22">
        <v>52</v>
      </c>
      <c r="AV158" s="22">
        <v>3144842</v>
      </c>
      <c r="AW158" s="22">
        <v>2429373</v>
      </c>
      <c r="AX158" s="22">
        <v>15180</v>
      </c>
      <c r="AY158" s="22">
        <v>0</v>
      </c>
      <c r="AZ158" s="22">
        <v>5589395</v>
      </c>
      <c r="BA158" s="22">
        <v>59</v>
      </c>
      <c r="BB158" s="22">
        <v>2</v>
      </c>
      <c r="BC158" s="22">
        <v>4</v>
      </c>
      <c r="BD158" s="22">
        <v>1</v>
      </c>
      <c r="BE158" s="22">
        <v>44</v>
      </c>
      <c r="BF158" s="22">
        <v>1</v>
      </c>
      <c r="BG158" s="22">
        <v>4</v>
      </c>
      <c r="BH158" s="22">
        <v>40</v>
      </c>
      <c r="BI158" s="22">
        <v>10</v>
      </c>
      <c r="BJ158" s="22">
        <v>61</v>
      </c>
      <c r="BK158" s="22">
        <v>401</v>
      </c>
      <c r="BL158" s="22">
        <v>1</v>
      </c>
      <c r="BM158" s="22">
        <v>0</v>
      </c>
    </row>
    <row r="159" spans="1:65" x14ac:dyDescent="0.25">
      <c r="A159" s="22" t="s">
        <v>123</v>
      </c>
      <c r="B159" s="22" t="s">
        <v>303</v>
      </c>
      <c r="C159" s="22" t="s">
        <v>438</v>
      </c>
      <c r="D159" s="22" t="s">
        <v>439</v>
      </c>
      <c r="E159" s="22">
        <v>17</v>
      </c>
      <c r="F159" s="22">
        <v>504.12</v>
      </c>
      <c r="G159" s="22">
        <v>0</v>
      </c>
      <c r="H159" s="24">
        <v>38.799999999999997</v>
      </c>
      <c r="I159" s="25" t="s">
        <v>2013</v>
      </c>
      <c r="J159" s="24">
        <v>0</v>
      </c>
      <c r="K159" s="22">
        <v>0</v>
      </c>
      <c r="L159" s="25"/>
      <c r="M159" s="24">
        <v>25.2</v>
      </c>
      <c r="N159" s="24">
        <v>0</v>
      </c>
      <c r="O159" s="24">
        <v>0</v>
      </c>
      <c r="P159" s="24">
        <v>0</v>
      </c>
      <c r="Q159" s="24">
        <v>0</v>
      </c>
      <c r="R159" s="24">
        <v>25.2</v>
      </c>
      <c r="S159" s="24">
        <v>23.2</v>
      </c>
      <c r="T159" s="24">
        <v>0</v>
      </c>
      <c r="U159" s="24">
        <v>0</v>
      </c>
      <c r="V159" s="24">
        <v>0</v>
      </c>
      <c r="W159" s="24">
        <v>0</v>
      </c>
      <c r="X159" s="24">
        <v>23.2</v>
      </c>
      <c r="Y159" s="24">
        <v>8.6999999999999993</v>
      </c>
      <c r="Z159" s="25" t="s">
        <v>2014</v>
      </c>
      <c r="AA159" s="22">
        <v>0</v>
      </c>
      <c r="AB159" s="22">
        <v>0</v>
      </c>
      <c r="AC159" s="25" t="s">
        <v>2013</v>
      </c>
      <c r="AD159" s="25" t="s">
        <v>2013</v>
      </c>
      <c r="AE159" s="25" t="s">
        <v>2013</v>
      </c>
      <c r="AF159" s="22">
        <v>0</v>
      </c>
      <c r="AG159" s="22">
        <v>0</v>
      </c>
      <c r="AH159" s="22">
        <v>0</v>
      </c>
      <c r="AI159" s="22">
        <v>962</v>
      </c>
      <c r="AJ159" s="22">
        <v>32293.8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0</v>
      </c>
      <c r="AR159" s="22">
        <v>0</v>
      </c>
      <c r="AS159" s="25" t="s">
        <v>2163</v>
      </c>
      <c r="AT159" s="22">
        <v>0</v>
      </c>
      <c r="AU159" s="22">
        <v>0</v>
      </c>
      <c r="AV159" s="22">
        <v>0</v>
      </c>
      <c r="AW159" s="22">
        <v>0</v>
      </c>
      <c r="AX159" s="22">
        <v>0</v>
      </c>
      <c r="AY159" s="22">
        <v>0</v>
      </c>
      <c r="AZ159" s="22">
        <v>0</v>
      </c>
      <c r="BA159" s="22">
        <v>0</v>
      </c>
      <c r="BB159" s="22">
        <v>0</v>
      </c>
      <c r="BC159" s="22">
        <v>0</v>
      </c>
      <c r="BD159" s="22">
        <v>1</v>
      </c>
      <c r="BE159" s="22">
        <v>4</v>
      </c>
      <c r="BF159" s="22">
        <v>0</v>
      </c>
      <c r="BG159" s="22">
        <v>0</v>
      </c>
      <c r="BH159" s="22">
        <v>0</v>
      </c>
      <c r="BI159" s="22">
        <v>0</v>
      </c>
      <c r="BJ159" s="22">
        <v>0</v>
      </c>
      <c r="BK159" s="22">
        <v>184</v>
      </c>
      <c r="BL159" s="22">
        <v>0</v>
      </c>
      <c r="BM159" s="22">
        <v>0</v>
      </c>
    </row>
    <row r="160" spans="1:65" x14ac:dyDescent="0.25">
      <c r="A160" s="22" t="s">
        <v>123</v>
      </c>
      <c r="B160" s="22" t="s">
        <v>303</v>
      </c>
      <c r="C160" s="22" t="s">
        <v>440</v>
      </c>
      <c r="D160" s="22" t="s">
        <v>441</v>
      </c>
      <c r="E160" s="22">
        <v>10</v>
      </c>
      <c r="F160" s="22">
        <v>1116.4000000000001</v>
      </c>
      <c r="G160" s="22">
        <v>0</v>
      </c>
      <c r="H160" s="24">
        <v>19.899999999999999</v>
      </c>
      <c r="I160" s="25" t="s">
        <v>2013</v>
      </c>
      <c r="J160" s="24">
        <v>0</v>
      </c>
      <c r="K160" s="22">
        <v>0</v>
      </c>
      <c r="L160" s="25"/>
      <c r="M160" s="24">
        <v>15.7</v>
      </c>
      <c r="N160" s="24">
        <v>0</v>
      </c>
      <c r="O160" s="24">
        <v>0</v>
      </c>
      <c r="P160" s="24">
        <v>0</v>
      </c>
      <c r="Q160" s="24">
        <v>0</v>
      </c>
      <c r="R160" s="24">
        <v>15.7</v>
      </c>
      <c r="S160" s="24">
        <v>17.600000000000001</v>
      </c>
      <c r="T160" s="24">
        <v>0</v>
      </c>
      <c r="U160" s="24">
        <v>0</v>
      </c>
      <c r="V160" s="24">
        <v>0</v>
      </c>
      <c r="W160" s="24">
        <v>0</v>
      </c>
      <c r="X160" s="24">
        <v>17.600000000000001</v>
      </c>
      <c r="Y160" s="24">
        <v>0</v>
      </c>
      <c r="Z160" s="25" t="s">
        <v>2014</v>
      </c>
      <c r="AA160" s="22">
        <v>2</v>
      </c>
      <c r="AB160" s="22">
        <v>2</v>
      </c>
      <c r="AC160" s="25" t="s">
        <v>2014</v>
      </c>
      <c r="AD160" s="25" t="s">
        <v>2014</v>
      </c>
      <c r="AE160" s="25" t="s">
        <v>2014</v>
      </c>
      <c r="AF160" s="22">
        <v>3</v>
      </c>
      <c r="AG160" s="22">
        <v>0</v>
      </c>
      <c r="AH160" s="22">
        <v>0</v>
      </c>
      <c r="AI160" s="22">
        <v>405</v>
      </c>
      <c r="AJ160" s="22">
        <v>17235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0</v>
      </c>
      <c r="AR160" s="22">
        <v>0</v>
      </c>
      <c r="AS160" s="25" t="s">
        <v>2164</v>
      </c>
      <c r="AT160" s="22">
        <v>6</v>
      </c>
      <c r="AU160" s="22">
        <v>6</v>
      </c>
      <c r="AV160" s="22">
        <v>1</v>
      </c>
      <c r="AW160" s="22">
        <v>0</v>
      </c>
      <c r="AX160" s="22">
        <v>0</v>
      </c>
      <c r="AY160" s="22">
        <v>0</v>
      </c>
      <c r="AZ160" s="22">
        <v>1</v>
      </c>
      <c r="BA160" s="22">
        <v>0</v>
      </c>
      <c r="BB160" s="22">
        <v>1</v>
      </c>
      <c r="BC160" s="22">
        <v>0</v>
      </c>
      <c r="BD160" s="22">
        <v>0</v>
      </c>
      <c r="BE160" s="22">
        <v>0</v>
      </c>
      <c r="BF160" s="22">
        <v>0</v>
      </c>
      <c r="BG160" s="22">
        <v>0</v>
      </c>
      <c r="BH160" s="22">
        <v>0</v>
      </c>
      <c r="BI160" s="22">
        <v>0</v>
      </c>
      <c r="BJ160" s="22">
        <v>0</v>
      </c>
      <c r="BK160" s="22">
        <v>0</v>
      </c>
      <c r="BL160" s="22">
        <v>0</v>
      </c>
      <c r="BM160" s="22">
        <v>0</v>
      </c>
    </row>
    <row r="161" spans="1:65" x14ac:dyDescent="0.25">
      <c r="A161" s="22" t="s">
        <v>123</v>
      </c>
      <c r="B161" s="22" t="s">
        <v>303</v>
      </c>
      <c r="C161" s="22" t="s">
        <v>442</v>
      </c>
      <c r="D161" s="22" t="s">
        <v>443</v>
      </c>
      <c r="E161" s="22">
        <v>25</v>
      </c>
      <c r="F161" s="22">
        <v>751.39</v>
      </c>
      <c r="G161" s="22">
        <v>0</v>
      </c>
      <c r="H161" s="24">
        <v>54.7</v>
      </c>
      <c r="I161" s="25" t="s">
        <v>2013</v>
      </c>
      <c r="J161" s="24">
        <v>0</v>
      </c>
      <c r="K161" s="22">
        <v>0</v>
      </c>
      <c r="L161" s="25"/>
      <c r="M161" s="24">
        <v>40.5</v>
      </c>
      <c r="N161" s="24">
        <v>0</v>
      </c>
      <c r="O161" s="24">
        <v>0</v>
      </c>
      <c r="P161" s="24">
        <v>102</v>
      </c>
      <c r="Q161" s="24">
        <v>0</v>
      </c>
      <c r="R161" s="24">
        <v>142.5</v>
      </c>
      <c r="S161" s="24">
        <v>35.5</v>
      </c>
      <c r="T161" s="24">
        <v>0</v>
      </c>
      <c r="U161" s="24">
        <v>0</v>
      </c>
      <c r="V161" s="24">
        <v>0</v>
      </c>
      <c r="W161" s="24">
        <v>0</v>
      </c>
      <c r="X161" s="24">
        <v>35.5</v>
      </c>
      <c r="Y161" s="24">
        <v>13.6</v>
      </c>
      <c r="Z161" s="25" t="s">
        <v>2014</v>
      </c>
      <c r="AA161" s="22">
        <v>49</v>
      </c>
      <c r="AB161" s="22">
        <v>41</v>
      </c>
      <c r="AC161" s="25" t="s">
        <v>2014</v>
      </c>
      <c r="AD161" s="25" t="s">
        <v>2014</v>
      </c>
      <c r="AE161" s="25" t="s">
        <v>2014</v>
      </c>
      <c r="AF161" s="22">
        <v>36</v>
      </c>
      <c r="AG161" s="22">
        <v>0</v>
      </c>
      <c r="AH161" s="22">
        <v>0</v>
      </c>
      <c r="AI161" s="22">
        <v>1453</v>
      </c>
      <c r="AJ161" s="22">
        <v>43955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0</v>
      </c>
      <c r="AR161" s="22">
        <v>0</v>
      </c>
      <c r="AS161" s="25" t="s">
        <v>2165</v>
      </c>
      <c r="AT161" s="22">
        <v>54</v>
      </c>
      <c r="AU161" s="22">
        <v>53</v>
      </c>
      <c r="AV161" s="22">
        <v>6209956</v>
      </c>
      <c r="AW161" s="22">
        <v>310000</v>
      </c>
      <c r="AX161" s="22">
        <v>89000</v>
      </c>
      <c r="AY161" s="22">
        <v>31000000</v>
      </c>
      <c r="AZ161" s="22">
        <v>37608956</v>
      </c>
      <c r="BA161" s="22">
        <v>51</v>
      </c>
      <c r="BB161" s="22">
        <v>5</v>
      </c>
      <c r="BC161" s="22">
        <v>3</v>
      </c>
      <c r="BD161" s="22">
        <v>1</v>
      </c>
      <c r="BE161" s="22">
        <v>36</v>
      </c>
      <c r="BF161" s="22">
        <v>3</v>
      </c>
      <c r="BG161" s="22">
        <v>4</v>
      </c>
      <c r="BH161" s="22">
        <v>59</v>
      </c>
      <c r="BI161" s="22">
        <v>5</v>
      </c>
      <c r="BJ161" s="22">
        <v>51</v>
      </c>
      <c r="BK161" s="22">
        <v>165</v>
      </c>
      <c r="BL161" s="22">
        <v>0</v>
      </c>
      <c r="BM161" s="22">
        <v>0</v>
      </c>
    </row>
    <row r="162" spans="1:65" x14ac:dyDescent="0.25">
      <c r="A162" s="22" t="s">
        <v>123</v>
      </c>
      <c r="B162" s="22" t="s">
        <v>303</v>
      </c>
      <c r="C162" s="22" t="s">
        <v>444</v>
      </c>
      <c r="D162" s="22" t="s">
        <v>445</v>
      </c>
      <c r="E162" s="22">
        <v>52</v>
      </c>
      <c r="F162" s="22">
        <v>1667.89</v>
      </c>
      <c r="G162" s="22">
        <v>0</v>
      </c>
      <c r="H162" s="24">
        <v>63.6</v>
      </c>
      <c r="I162" s="25" t="s">
        <v>2013</v>
      </c>
      <c r="J162" s="24">
        <v>0</v>
      </c>
      <c r="K162" s="22">
        <v>0</v>
      </c>
      <c r="L162" s="25"/>
      <c r="M162" s="24">
        <v>66.3</v>
      </c>
      <c r="N162" s="24">
        <v>0</v>
      </c>
      <c r="O162" s="24">
        <v>0</v>
      </c>
      <c r="P162" s="24">
        <v>0</v>
      </c>
      <c r="Q162" s="24">
        <v>0</v>
      </c>
      <c r="R162" s="24">
        <v>66.3</v>
      </c>
      <c r="S162" s="24">
        <v>50.9</v>
      </c>
      <c r="T162" s="24">
        <v>0</v>
      </c>
      <c r="U162" s="24">
        <v>0</v>
      </c>
      <c r="V162" s="24">
        <v>0</v>
      </c>
      <c r="W162" s="24">
        <v>0</v>
      </c>
      <c r="X162" s="24">
        <v>50.9</v>
      </c>
      <c r="Y162" s="24">
        <v>25.4</v>
      </c>
      <c r="Z162" s="25" t="s">
        <v>2014</v>
      </c>
      <c r="AA162" s="22">
        <v>4</v>
      </c>
      <c r="AB162" s="22">
        <v>4</v>
      </c>
      <c r="AC162" s="25" t="s">
        <v>2014</v>
      </c>
      <c r="AD162" s="25" t="s">
        <v>2014</v>
      </c>
      <c r="AE162" s="25" t="s">
        <v>2013</v>
      </c>
      <c r="AF162" s="22">
        <v>0</v>
      </c>
      <c r="AG162" s="22">
        <v>0</v>
      </c>
      <c r="AH162" s="22">
        <v>0</v>
      </c>
      <c r="AI162" s="22">
        <v>2099</v>
      </c>
      <c r="AJ162" s="22">
        <v>74745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0</v>
      </c>
      <c r="AR162" s="22">
        <v>0</v>
      </c>
      <c r="AS162" s="25" t="s">
        <v>2166</v>
      </c>
      <c r="AT162" s="22">
        <v>87</v>
      </c>
      <c r="AU162" s="22">
        <v>86</v>
      </c>
      <c r="AV162" s="22">
        <v>3219540</v>
      </c>
      <c r="AW162" s="22">
        <v>0</v>
      </c>
      <c r="AX162" s="22">
        <v>6250000</v>
      </c>
      <c r="AY162" s="22">
        <v>0</v>
      </c>
      <c r="AZ162" s="22">
        <v>9469540</v>
      </c>
      <c r="BA162" s="22">
        <v>65</v>
      </c>
      <c r="BB162" s="22">
        <v>16</v>
      </c>
      <c r="BC162" s="22">
        <v>3</v>
      </c>
      <c r="BD162" s="22">
        <v>1</v>
      </c>
      <c r="BE162" s="22">
        <v>610</v>
      </c>
      <c r="BF162" s="22">
        <v>1</v>
      </c>
      <c r="BG162" s="22">
        <v>3</v>
      </c>
      <c r="BH162" s="22">
        <v>45</v>
      </c>
      <c r="BI162" s="22">
        <v>16</v>
      </c>
      <c r="BJ162" s="22">
        <v>65</v>
      </c>
      <c r="BK162" s="22">
        <v>0</v>
      </c>
      <c r="BL162" s="22">
        <v>2</v>
      </c>
      <c r="BM162" s="22">
        <v>2</v>
      </c>
    </row>
    <row r="163" spans="1:65" x14ac:dyDescent="0.25">
      <c r="A163" s="22" t="s">
        <v>123</v>
      </c>
      <c r="B163" s="22" t="s">
        <v>303</v>
      </c>
      <c r="C163" s="22" t="s">
        <v>446</v>
      </c>
      <c r="D163" s="22" t="s">
        <v>447</v>
      </c>
      <c r="E163" s="22">
        <v>24</v>
      </c>
      <c r="F163" s="22">
        <v>2053.44</v>
      </c>
      <c r="G163" s="22">
        <v>0</v>
      </c>
      <c r="H163" s="24">
        <v>61</v>
      </c>
      <c r="I163" s="25" t="s">
        <v>2014</v>
      </c>
      <c r="J163" s="24">
        <v>0.4</v>
      </c>
      <c r="K163" s="22">
        <v>0</v>
      </c>
      <c r="L163" s="25" t="s">
        <v>2041</v>
      </c>
      <c r="M163" s="24">
        <v>35</v>
      </c>
      <c r="N163" s="24">
        <v>0</v>
      </c>
      <c r="O163" s="24">
        <v>0</v>
      </c>
      <c r="P163" s="24">
        <v>0</v>
      </c>
      <c r="Q163" s="24">
        <v>0</v>
      </c>
      <c r="R163" s="24">
        <v>35</v>
      </c>
      <c r="S163" s="24">
        <v>25</v>
      </c>
      <c r="T163" s="24">
        <v>0</v>
      </c>
      <c r="U163" s="24">
        <v>0</v>
      </c>
      <c r="V163" s="24">
        <v>0</v>
      </c>
      <c r="W163" s="24">
        <v>0</v>
      </c>
      <c r="X163" s="24">
        <v>25</v>
      </c>
      <c r="Y163" s="24">
        <v>1.4</v>
      </c>
      <c r="Z163" s="25" t="s">
        <v>2014</v>
      </c>
      <c r="AA163" s="22">
        <v>4</v>
      </c>
      <c r="AB163" s="22">
        <v>5</v>
      </c>
      <c r="AC163" s="25" t="s">
        <v>2014</v>
      </c>
      <c r="AD163" s="25" t="s">
        <v>2014</v>
      </c>
      <c r="AE163" s="25" t="s">
        <v>2014</v>
      </c>
      <c r="AF163" s="22">
        <v>4</v>
      </c>
      <c r="AG163" s="22">
        <v>0</v>
      </c>
      <c r="AH163" s="22">
        <v>1</v>
      </c>
      <c r="AI163" s="22">
        <v>923</v>
      </c>
      <c r="AJ163" s="22">
        <v>32186</v>
      </c>
      <c r="AK163" s="22">
        <v>1</v>
      </c>
      <c r="AL163" s="22">
        <v>1</v>
      </c>
      <c r="AM163" s="22">
        <v>0</v>
      </c>
      <c r="AN163" s="22">
        <v>0</v>
      </c>
      <c r="AO163" s="22">
        <v>0</v>
      </c>
      <c r="AP163" s="22">
        <v>0</v>
      </c>
      <c r="AQ163" s="22">
        <v>0</v>
      </c>
      <c r="AR163" s="22">
        <v>0</v>
      </c>
      <c r="AS163" s="25" t="s">
        <v>2167</v>
      </c>
      <c r="AT163" s="22">
        <v>38</v>
      </c>
      <c r="AU163" s="22">
        <v>33</v>
      </c>
      <c r="AV163" s="22">
        <v>2128500</v>
      </c>
      <c r="AW163" s="22">
        <v>98150</v>
      </c>
      <c r="AX163" s="22">
        <v>0</v>
      </c>
      <c r="AY163" s="22">
        <v>225000</v>
      </c>
      <c r="AZ163" s="22">
        <v>2451650</v>
      </c>
      <c r="BA163" s="22">
        <v>19</v>
      </c>
      <c r="BB163" s="22">
        <v>14</v>
      </c>
      <c r="BC163" s="22">
        <v>1</v>
      </c>
      <c r="BD163" s="22">
        <v>1</v>
      </c>
      <c r="BE163" s="22">
        <v>1</v>
      </c>
      <c r="BF163" s="22">
        <v>3</v>
      </c>
      <c r="BG163" s="22">
        <v>0</v>
      </c>
      <c r="BH163" s="22">
        <v>152</v>
      </c>
      <c r="BI163" s="22">
        <v>52</v>
      </c>
      <c r="BJ163" s="22">
        <v>20</v>
      </c>
      <c r="BK163" s="22">
        <v>105</v>
      </c>
      <c r="BL163" s="22">
        <v>0</v>
      </c>
      <c r="BM163" s="22">
        <v>0</v>
      </c>
    </row>
    <row r="164" spans="1:65" x14ac:dyDescent="0.25">
      <c r="A164" s="22" t="s">
        <v>123</v>
      </c>
      <c r="B164" s="22" t="s">
        <v>303</v>
      </c>
      <c r="C164" s="22" t="s">
        <v>448</v>
      </c>
      <c r="D164" s="22" t="s">
        <v>449</v>
      </c>
      <c r="E164" s="22">
        <v>21</v>
      </c>
      <c r="F164" s="22">
        <v>1123</v>
      </c>
      <c r="G164" s="22">
        <v>0</v>
      </c>
      <c r="H164" s="24">
        <v>40</v>
      </c>
      <c r="I164" s="25" t="s">
        <v>2013</v>
      </c>
      <c r="J164" s="24">
        <v>0</v>
      </c>
      <c r="K164" s="22">
        <v>0</v>
      </c>
      <c r="L164" s="25"/>
      <c r="M164" s="24">
        <v>37</v>
      </c>
      <c r="N164" s="24">
        <v>0</v>
      </c>
      <c r="O164" s="24">
        <v>0</v>
      </c>
      <c r="P164" s="24">
        <v>0</v>
      </c>
      <c r="Q164" s="24">
        <v>0</v>
      </c>
      <c r="R164" s="24">
        <v>37</v>
      </c>
      <c r="S164" s="24">
        <v>31.5</v>
      </c>
      <c r="T164" s="24">
        <v>0</v>
      </c>
      <c r="U164" s="24">
        <v>0</v>
      </c>
      <c r="V164" s="24">
        <v>0</v>
      </c>
      <c r="W164" s="24">
        <v>0</v>
      </c>
      <c r="X164" s="24">
        <v>31.5</v>
      </c>
      <c r="Y164" s="24">
        <v>6</v>
      </c>
      <c r="Z164" s="25" t="s">
        <v>2013</v>
      </c>
      <c r="AA164" s="22">
        <v>0</v>
      </c>
      <c r="AB164" s="22">
        <v>0</v>
      </c>
      <c r="AC164" s="25" t="s">
        <v>2013</v>
      </c>
      <c r="AD164" s="25" t="s">
        <v>2013</v>
      </c>
      <c r="AE164" s="25" t="s">
        <v>2013</v>
      </c>
      <c r="AF164" s="22">
        <v>0</v>
      </c>
      <c r="AG164" s="22">
        <v>0</v>
      </c>
      <c r="AH164" s="22">
        <v>0</v>
      </c>
      <c r="AI164" s="22">
        <v>1231</v>
      </c>
      <c r="AJ164" s="22">
        <v>42738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0</v>
      </c>
      <c r="AR164" s="22">
        <v>0</v>
      </c>
      <c r="AS164" s="25" t="s">
        <v>2168</v>
      </c>
      <c r="AT164" s="22">
        <v>44</v>
      </c>
      <c r="AU164" s="22">
        <v>41</v>
      </c>
      <c r="AV164" s="22">
        <v>1756000</v>
      </c>
      <c r="AW164" s="22">
        <v>1156750</v>
      </c>
      <c r="AX164" s="22">
        <v>36000</v>
      </c>
      <c r="AY164" s="22">
        <v>60000</v>
      </c>
      <c r="AZ164" s="22">
        <v>3008750</v>
      </c>
      <c r="BA164" s="22">
        <v>12</v>
      </c>
      <c r="BB164" s="22">
        <v>30</v>
      </c>
      <c r="BC164" s="22">
        <v>1</v>
      </c>
      <c r="BD164" s="22">
        <v>1</v>
      </c>
      <c r="BE164" s="22">
        <v>21</v>
      </c>
      <c r="BF164" s="22">
        <v>7</v>
      </c>
      <c r="BG164" s="22">
        <v>0</v>
      </c>
      <c r="BH164" s="22">
        <v>40</v>
      </c>
      <c r="BI164" s="22">
        <v>14</v>
      </c>
      <c r="BJ164" s="22">
        <v>19</v>
      </c>
      <c r="BK164" s="22">
        <v>217</v>
      </c>
      <c r="BL164" s="22">
        <v>0</v>
      </c>
      <c r="BM164" s="22">
        <v>0</v>
      </c>
    </row>
    <row r="165" spans="1:65" x14ac:dyDescent="0.25">
      <c r="A165" s="22" t="s">
        <v>123</v>
      </c>
      <c r="B165" s="22" t="s">
        <v>303</v>
      </c>
      <c r="C165" s="22" t="s">
        <v>450</v>
      </c>
      <c r="D165" s="22" t="s">
        <v>451</v>
      </c>
      <c r="E165" s="22">
        <v>67</v>
      </c>
      <c r="F165" s="22">
        <v>1293.56</v>
      </c>
      <c r="G165" s="22">
        <v>0</v>
      </c>
      <c r="H165" s="24">
        <v>59</v>
      </c>
      <c r="I165" s="25" t="s">
        <v>2013</v>
      </c>
      <c r="J165" s="24">
        <v>0</v>
      </c>
      <c r="K165" s="22">
        <v>0</v>
      </c>
      <c r="L165" s="25"/>
      <c r="M165" s="24">
        <v>52.7</v>
      </c>
      <c r="N165" s="24">
        <v>0</v>
      </c>
      <c r="O165" s="24">
        <v>0</v>
      </c>
      <c r="P165" s="24">
        <v>0</v>
      </c>
      <c r="Q165" s="24">
        <v>0</v>
      </c>
      <c r="R165" s="24">
        <v>52.7</v>
      </c>
      <c r="S165" s="24">
        <v>50.8</v>
      </c>
      <c r="T165" s="24">
        <v>0</v>
      </c>
      <c r="U165" s="24">
        <v>0</v>
      </c>
      <c r="V165" s="24">
        <v>0</v>
      </c>
      <c r="W165" s="24">
        <v>0</v>
      </c>
      <c r="X165" s="24">
        <v>50.8</v>
      </c>
      <c r="Y165" s="24">
        <v>20.399999999999999</v>
      </c>
      <c r="Z165" s="25" t="s">
        <v>2014</v>
      </c>
      <c r="AA165" s="22">
        <v>12</v>
      </c>
      <c r="AB165" s="22">
        <v>12</v>
      </c>
      <c r="AC165" s="25" t="s">
        <v>2013</v>
      </c>
      <c r="AD165" s="25" t="s">
        <v>2014</v>
      </c>
      <c r="AE165" s="25" t="s">
        <v>2014</v>
      </c>
      <c r="AF165" s="22">
        <v>24</v>
      </c>
      <c r="AG165" s="22">
        <v>0</v>
      </c>
      <c r="AH165" s="22">
        <v>0</v>
      </c>
      <c r="AI165" s="22">
        <v>3103</v>
      </c>
      <c r="AJ165" s="22">
        <v>78572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0</v>
      </c>
      <c r="AR165" s="22">
        <v>0</v>
      </c>
      <c r="AS165" s="25" t="s">
        <v>2169</v>
      </c>
      <c r="AT165" s="22">
        <v>94</v>
      </c>
      <c r="AU165" s="22">
        <v>93</v>
      </c>
      <c r="AV165" s="22">
        <v>2449280.16</v>
      </c>
      <c r="AW165" s="22">
        <v>4258090</v>
      </c>
      <c r="AX165" s="22">
        <v>275500</v>
      </c>
      <c r="AY165" s="22">
        <v>5048278.72</v>
      </c>
      <c r="AZ165" s="22">
        <v>12031148.880000001</v>
      </c>
      <c r="BA165" s="22">
        <v>85</v>
      </c>
      <c r="BB165" s="22">
        <v>9</v>
      </c>
      <c r="BC165" s="22">
        <v>0</v>
      </c>
      <c r="BD165" s="22">
        <v>1</v>
      </c>
      <c r="BE165" s="22">
        <v>61</v>
      </c>
      <c r="BF165" s="22">
        <v>48</v>
      </c>
      <c r="BG165" s="22">
        <v>0</v>
      </c>
      <c r="BH165" s="22">
        <v>0</v>
      </c>
      <c r="BI165" s="22">
        <v>96</v>
      </c>
      <c r="BJ165" s="22">
        <v>89</v>
      </c>
      <c r="BK165" s="22">
        <v>565</v>
      </c>
      <c r="BL165" s="22">
        <v>3</v>
      </c>
      <c r="BM165" s="22">
        <v>1</v>
      </c>
    </row>
    <row r="166" spans="1:65" x14ac:dyDescent="0.25">
      <c r="A166" s="22" t="s">
        <v>123</v>
      </c>
      <c r="B166" s="22" t="s">
        <v>303</v>
      </c>
      <c r="C166" s="22" t="s">
        <v>452</v>
      </c>
      <c r="D166" s="22" t="s">
        <v>453</v>
      </c>
      <c r="E166" s="22">
        <v>6</v>
      </c>
      <c r="F166" s="22">
        <v>267.67</v>
      </c>
      <c r="G166" s="22">
        <v>0</v>
      </c>
      <c r="H166" s="24">
        <v>19.7</v>
      </c>
      <c r="I166" s="25" t="s">
        <v>2013</v>
      </c>
      <c r="J166" s="24">
        <v>0</v>
      </c>
      <c r="K166" s="22">
        <v>0</v>
      </c>
      <c r="L166" s="25"/>
      <c r="M166" s="24">
        <v>20.3</v>
      </c>
      <c r="N166" s="24">
        <v>0</v>
      </c>
      <c r="O166" s="24">
        <v>0</v>
      </c>
      <c r="P166" s="24">
        <v>0</v>
      </c>
      <c r="Q166" s="24">
        <v>0</v>
      </c>
      <c r="R166" s="24">
        <v>20.3</v>
      </c>
      <c r="S166" s="24">
        <v>20.7</v>
      </c>
      <c r="T166" s="24">
        <v>0</v>
      </c>
      <c r="U166" s="24">
        <v>0</v>
      </c>
      <c r="V166" s="24">
        <v>0</v>
      </c>
      <c r="W166" s="24">
        <v>0</v>
      </c>
      <c r="X166" s="24">
        <v>20.7</v>
      </c>
      <c r="Y166" s="24">
        <v>4</v>
      </c>
      <c r="Z166" s="25" t="s">
        <v>2014</v>
      </c>
      <c r="AA166" s="22">
        <v>3</v>
      </c>
      <c r="AB166" s="22">
        <v>3</v>
      </c>
      <c r="AC166" s="25" t="s">
        <v>2014</v>
      </c>
      <c r="AD166" s="25" t="s">
        <v>2014</v>
      </c>
      <c r="AE166" s="25" t="s">
        <v>2014</v>
      </c>
      <c r="AF166" s="22">
        <v>9</v>
      </c>
      <c r="AG166" s="22">
        <v>0</v>
      </c>
      <c r="AH166" s="22">
        <v>0</v>
      </c>
      <c r="AI166" s="22">
        <v>398</v>
      </c>
      <c r="AJ166" s="22">
        <v>10400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0</v>
      </c>
      <c r="AR166" s="22">
        <v>0</v>
      </c>
      <c r="AS166" s="25" t="s">
        <v>2170</v>
      </c>
      <c r="AT166" s="22">
        <v>10</v>
      </c>
      <c r="AU166" s="22">
        <v>10</v>
      </c>
      <c r="AV166" s="22">
        <v>37300</v>
      </c>
      <c r="AW166" s="22">
        <v>275000</v>
      </c>
      <c r="AX166" s="22">
        <v>0</v>
      </c>
      <c r="AY166" s="22">
        <v>4000</v>
      </c>
      <c r="AZ166" s="22">
        <v>316300</v>
      </c>
      <c r="BA166" s="22">
        <v>6</v>
      </c>
      <c r="BB166" s="22">
        <v>10</v>
      </c>
      <c r="BC166" s="22">
        <v>0</v>
      </c>
      <c r="BD166" s="22">
        <v>0</v>
      </c>
      <c r="BE166" s="22">
        <v>0</v>
      </c>
      <c r="BF166" s="22">
        <v>0</v>
      </c>
      <c r="BG166" s="22">
        <v>0</v>
      </c>
      <c r="BH166" s="22">
        <v>0</v>
      </c>
      <c r="BI166" s="22">
        <v>15</v>
      </c>
      <c r="BJ166" s="22">
        <v>6</v>
      </c>
      <c r="BK166" s="22">
        <v>0</v>
      </c>
      <c r="BL166" s="22">
        <v>0</v>
      </c>
      <c r="BM166" s="22">
        <v>0</v>
      </c>
    </row>
    <row r="167" spans="1:65" x14ac:dyDescent="0.25">
      <c r="A167" s="22" t="s">
        <v>123</v>
      </c>
      <c r="B167" s="22" t="s">
        <v>303</v>
      </c>
      <c r="C167" s="22" t="s">
        <v>454</v>
      </c>
      <c r="D167" s="22" t="s">
        <v>455</v>
      </c>
      <c r="E167" s="22">
        <v>17</v>
      </c>
      <c r="F167" s="22">
        <v>1314.98</v>
      </c>
      <c r="G167" s="22">
        <v>0</v>
      </c>
      <c r="H167" s="24">
        <v>29.4</v>
      </c>
      <c r="I167" s="25" t="s">
        <v>2013</v>
      </c>
      <c r="J167" s="24">
        <v>0</v>
      </c>
      <c r="K167" s="22">
        <v>0</v>
      </c>
      <c r="L167" s="25"/>
      <c r="M167" s="24">
        <v>0</v>
      </c>
      <c r="N167" s="24">
        <v>0</v>
      </c>
      <c r="O167" s="24">
        <v>0</v>
      </c>
      <c r="P167" s="24">
        <v>25.2</v>
      </c>
      <c r="Q167" s="24">
        <v>0</v>
      </c>
      <c r="R167" s="24">
        <v>25.2</v>
      </c>
      <c r="S167" s="24">
        <v>0</v>
      </c>
      <c r="T167" s="24">
        <v>0</v>
      </c>
      <c r="U167" s="24">
        <v>0</v>
      </c>
      <c r="V167" s="24">
        <v>20</v>
      </c>
      <c r="W167" s="24">
        <v>0</v>
      </c>
      <c r="X167" s="24">
        <v>20</v>
      </c>
      <c r="Y167" s="24">
        <v>1.4</v>
      </c>
      <c r="Z167" s="25" t="s">
        <v>2013</v>
      </c>
      <c r="AA167" s="22">
        <v>0</v>
      </c>
      <c r="AB167" s="22">
        <v>0</v>
      </c>
      <c r="AC167" s="25" t="s">
        <v>2013</v>
      </c>
      <c r="AD167" s="25" t="s">
        <v>2013</v>
      </c>
      <c r="AE167" s="25" t="s">
        <v>2013</v>
      </c>
      <c r="AF167" s="22">
        <v>0</v>
      </c>
      <c r="AG167" s="22">
        <v>0</v>
      </c>
      <c r="AH167" s="22">
        <v>0</v>
      </c>
      <c r="AI167" s="22">
        <v>999</v>
      </c>
      <c r="AJ167" s="22">
        <v>26889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0</v>
      </c>
      <c r="AR167" s="22">
        <v>0</v>
      </c>
      <c r="AS167" s="25" t="s">
        <v>2171</v>
      </c>
      <c r="AT167" s="22">
        <v>12</v>
      </c>
      <c r="AU167" s="22">
        <v>12</v>
      </c>
      <c r="AV167" s="22">
        <v>3946211</v>
      </c>
      <c r="AW167" s="22">
        <v>10080</v>
      </c>
      <c r="AX167" s="22">
        <v>0</v>
      </c>
      <c r="AY167" s="22">
        <v>104000</v>
      </c>
      <c r="AZ167" s="22">
        <v>4060291</v>
      </c>
      <c r="BA167" s="22">
        <v>18</v>
      </c>
      <c r="BB167" s="22">
        <v>40</v>
      </c>
      <c r="BC167" s="22">
        <v>0</v>
      </c>
      <c r="BD167" s="22">
        <v>1</v>
      </c>
      <c r="BE167" s="22">
        <v>13</v>
      </c>
      <c r="BF167" s="22">
        <v>1</v>
      </c>
      <c r="BG167" s="22">
        <v>0</v>
      </c>
      <c r="BH167" s="22">
        <v>0</v>
      </c>
      <c r="BI167" s="22">
        <v>7</v>
      </c>
      <c r="BJ167" s="22">
        <v>18</v>
      </c>
      <c r="BK167" s="22">
        <v>60</v>
      </c>
      <c r="BL167" s="22">
        <v>3</v>
      </c>
      <c r="BM167" s="22">
        <v>0</v>
      </c>
    </row>
    <row r="168" spans="1:65" x14ac:dyDescent="0.25">
      <c r="A168" s="22" t="s">
        <v>123</v>
      </c>
      <c r="B168" s="22" t="s">
        <v>303</v>
      </c>
      <c r="C168" s="22" t="s">
        <v>456</v>
      </c>
      <c r="D168" s="22" t="s">
        <v>457</v>
      </c>
      <c r="E168" s="22">
        <v>74</v>
      </c>
      <c r="F168" s="22">
        <v>1508.87</v>
      </c>
      <c r="G168" s="22">
        <v>0</v>
      </c>
      <c r="H168" s="24">
        <v>50.6</v>
      </c>
      <c r="I168" s="25" t="s">
        <v>2013</v>
      </c>
      <c r="J168" s="24">
        <v>0</v>
      </c>
      <c r="K168" s="22">
        <v>0</v>
      </c>
      <c r="L168" s="25"/>
      <c r="M168" s="24">
        <v>51.2</v>
      </c>
      <c r="N168" s="24">
        <v>0</v>
      </c>
      <c r="O168" s="24">
        <v>0</v>
      </c>
      <c r="P168" s="24">
        <v>0</v>
      </c>
      <c r="Q168" s="24">
        <v>0</v>
      </c>
      <c r="R168" s="24">
        <v>51.2</v>
      </c>
      <c r="S168" s="24">
        <v>45.7</v>
      </c>
      <c r="T168" s="24">
        <v>0</v>
      </c>
      <c r="U168" s="24">
        <v>0</v>
      </c>
      <c r="V168" s="24">
        <v>0</v>
      </c>
      <c r="W168" s="24">
        <v>0</v>
      </c>
      <c r="X168" s="24">
        <v>45.7</v>
      </c>
      <c r="Y168" s="24">
        <v>9.8000000000000007</v>
      </c>
      <c r="Z168" s="25" t="s">
        <v>2014</v>
      </c>
      <c r="AA168" s="22">
        <v>2</v>
      </c>
      <c r="AB168" s="22">
        <v>2</v>
      </c>
      <c r="AC168" s="25" t="s">
        <v>2013</v>
      </c>
      <c r="AD168" s="25" t="s">
        <v>2014</v>
      </c>
      <c r="AE168" s="25" t="s">
        <v>2014</v>
      </c>
      <c r="AF168" s="22">
        <v>4</v>
      </c>
      <c r="AG168" s="22">
        <v>0</v>
      </c>
      <c r="AH168" s="22">
        <v>5</v>
      </c>
      <c r="AI168" s="22">
        <v>2683</v>
      </c>
      <c r="AJ168" s="22">
        <v>76542</v>
      </c>
      <c r="AK168" s="22">
        <v>1</v>
      </c>
      <c r="AL168" s="22">
        <v>1</v>
      </c>
      <c r="AM168" s="22">
        <v>0</v>
      </c>
      <c r="AN168" s="22">
        <v>0</v>
      </c>
      <c r="AO168" s="22">
        <v>2</v>
      </c>
      <c r="AP168" s="22">
        <v>2</v>
      </c>
      <c r="AQ168" s="22">
        <v>0</v>
      </c>
      <c r="AR168" s="22">
        <v>0</v>
      </c>
      <c r="AS168" s="25" t="s">
        <v>2172</v>
      </c>
      <c r="AT168" s="22">
        <v>91</v>
      </c>
      <c r="AU168" s="22">
        <v>87</v>
      </c>
      <c r="AV168" s="22">
        <v>2350000</v>
      </c>
      <c r="AW168" s="22">
        <v>0</v>
      </c>
      <c r="AX168" s="22">
        <v>0</v>
      </c>
      <c r="AY168" s="22">
        <v>0</v>
      </c>
      <c r="AZ168" s="22">
        <v>2350000</v>
      </c>
      <c r="BA168" s="22">
        <v>0</v>
      </c>
      <c r="BB168" s="22">
        <v>6</v>
      </c>
      <c r="BC168" s="22">
        <v>1</v>
      </c>
      <c r="BD168" s="22">
        <v>1</v>
      </c>
      <c r="BE168" s="22">
        <v>34</v>
      </c>
      <c r="BF168" s="22">
        <v>21</v>
      </c>
      <c r="BG168" s="22">
        <v>1</v>
      </c>
      <c r="BH168" s="22">
        <v>83</v>
      </c>
      <c r="BI168" s="22">
        <v>0</v>
      </c>
      <c r="BJ168" s="22">
        <v>0</v>
      </c>
      <c r="BK168" s="22">
        <v>473</v>
      </c>
      <c r="BL168" s="22">
        <v>7</v>
      </c>
      <c r="BM168" s="22">
        <v>0</v>
      </c>
    </row>
    <row r="169" spans="1:65" x14ac:dyDescent="0.25">
      <c r="A169" s="22" t="s">
        <v>123</v>
      </c>
      <c r="B169" s="22" t="s">
        <v>303</v>
      </c>
      <c r="C169" s="22" t="s">
        <v>458</v>
      </c>
      <c r="D169" s="22" t="s">
        <v>459</v>
      </c>
      <c r="E169" s="22">
        <v>9</v>
      </c>
      <c r="F169" s="22">
        <v>412.4</v>
      </c>
      <c r="G169" s="22">
        <v>0</v>
      </c>
      <c r="H169" s="24">
        <v>30</v>
      </c>
      <c r="I169" s="25" t="s">
        <v>2013</v>
      </c>
      <c r="J169" s="24">
        <v>0</v>
      </c>
      <c r="K169" s="22">
        <v>0</v>
      </c>
      <c r="L169" s="25"/>
      <c r="M169" s="24">
        <v>20</v>
      </c>
      <c r="N169" s="24">
        <v>0</v>
      </c>
      <c r="O169" s="24">
        <v>0</v>
      </c>
      <c r="P169" s="24">
        <v>0</v>
      </c>
      <c r="Q169" s="24">
        <v>0</v>
      </c>
      <c r="R169" s="24">
        <v>20</v>
      </c>
      <c r="S169" s="24">
        <v>13</v>
      </c>
      <c r="T169" s="24">
        <v>0</v>
      </c>
      <c r="U169" s="24">
        <v>0</v>
      </c>
      <c r="V169" s="24">
        <v>0</v>
      </c>
      <c r="W169" s="24">
        <v>0</v>
      </c>
      <c r="X169" s="24">
        <v>13</v>
      </c>
      <c r="Y169" s="24">
        <v>5</v>
      </c>
      <c r="Z169" s="25" t="s">
        <v>2014</v>
      </c>
      <c r="AA169" s="22">
        <v>3</v>
      </c>
      <c r="AB169" s="22">
        <v>3</v>
      </c>
      <c r="AC169" s="25" t="s">
        <v>2014</v>
      </c>
      <c r="AD169" s="25" t="s">
        <v>2014</v>
      </c>
      <c r="AE169" s="25" t="s">
        <v>2013</v>
      </c>
      <c r="AF169" s="22">
        <v>0</v>
      </c>
      <c r="AG169" s="22">
        <v>0</v>
      </c>
      <c r="AH169" s="22">
        <v>0</v>
      </c>
      <c r="AI169" s="22">
        <v>464</v>
      </c>
      <c r="AJ169" s="22">
        <v>15111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0</v>
      </c>
      <c r="AR169" s="22">
        <v>0</v>
      </c>
      <c r="AS169" s="25" t="s">
        <v>2173</v>
      </c>
      <c r="AT169" s="22">
        <v>21</v>
      </c>
      <c r="AU169" s="22">
        <v>21</v>
      </c>
      <c r="AV169" s="22">
        <v>1000000</v>
      </c>
      <c r="AW169" s="22">
        <v>0</v>
      </c>
      <c r="AX169" s="22">
        <v>0</v>
      </c>
      <c r="AY169" s="22">
        <v>0</v>
      </c>
      <c r="AZ169" s="22">
        <v>1000000</v>
      </c>
      <c r="BA169" s="22">
        <v>1</v>
      </c>
      <c r="BB169" s="22">
        <v>5</v>
      </c>
      <c r="BC169" s="22">
        <v>0</v>
      </c>
      <c r="BD169" s="22">
        <v>1</v>
      </c>
      <c r="BE169" s="22">
        <v>14</v>
      </c>
      <c r="BF169" s="22">
        <v>2</v>
      </c>
      <c r="BG169" s="22">
        <v>0</v>
      </c>
      <c r="BH169" s="22">
        <v>0</v>
      </c>
      <c r="BI169" s="22">
        <v>14</v>
      </c>
      <c r="BJ169" s="22">
        <v>1</v>
      </c>
      <c r="BK169" s="22">
        <v>21</v>
      </c>
      <c r="BL169" s="22">
        <v>0</v>
      </c>
      <c r="BM169" s="22">
        <v>0</v>
      </c>
    </row>
    <row r="170" spans="1:65" x14ac:dyDescent="0.25">
      <c r="A170" s="22" t="s">
        <v>123</v>
      </c>
      <c r="B170" s="22" t="s">
        <v>303</v>
      </c>
      <c r="C170" s="22" t="s">
        <v>460</v>
      </c>
      <c r="D170" s="22" t="s">
        <v>461</v>
      </c>
      <c r="E170" s="22">
        <v>9</v>
      </c>
      <c r="F170" s="22">
        <v>327.43</v>
      </c>
      <c r="G170" s="22">
        <v>0</v>
      </c>
      <c r="H170" s="24">
        <v>18</v>
      </c>
      <c r="I170" s="25" t="s">
        <v>2013</v>
      </c>
      <c r="J170" s="24">
        <v>0</v>
      </c>
      <c r="K170" s="22">
        <v>0</v>
      </c>
      <c r="L170" s="25"/>
      <c r="M170" s="24">
        <v>12</v>
      </c>
      <c r="N170" s="24">
        <v>0</v>
      </c>
      <c r="O170" s="24">
        <v>0</v>
      </c>
      <c r="P170" s="24">
        <v>0</v>
      </c>
      <c r="Q170" s="24">
        <v>0</v>
      </c>
      <c r="R170" s="24">
        <v>12</v>
      </c>
      <c r="S170" s="24">
        <v>12</v>
      </c>
      <c r="T170" s="24">
        <v>0</v>
      </c>
      <c r="U170" s="24">
        <v>0</v>
      </c>
      <c r="V170" s="24">
        <v>0</v>
      </c>
      <c r="W170" s="24">
        <v>0</v>
      </c>
      <c r="X170" s="24">
        <v>12</v>
      </c>
      <c r="Y170" s="24">
        <v>1</v>
      </c>
      <c r="Z170" s="25" t="s">
        <v>2014</v>
      </c>
      <c r="AA170" s="22">
        <v>1</v>
      </c>
      <c r="AB170" s="22">
        <v>1</v>
      </c>
      <c r="AC170" s="25" t="s">
        <v>2013</v>
      </c>
      <c r="AD170" s="25" t="s">
        <v>2014</v>
      </c>
      <c r="AE170" s="25" t="s">
        <v>2014</v>
      </c>
      <c r="AF170" s="22">
        <v>3</v>
      </c>
      <c r="AG170" s="22">
        <v>0</v>
      </c>
      <c r="AH170" s="22">
        <v>0</v>
      </c>
      <c r="AI170" s="22">
        <v>456</v>
      </c>
      <c r="AJ170" s="22">
        <v>21035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0</v>
      </c>
      <c r="AR170" s="22">
        <v>0</v>
      </c>
      <c r="AS170" s="25" t="s">
        <v>2174</v>
      </c>
      <c r="AT170" s="22">
        <v>14</v>
      </c>
      <c r="AU170" s="22">
        <v>14</v>
      </c>
      <c r="AV170" s="22">
        <v>563000</v>
      </c>
      <c r="AW170" s="22">
        <v>170000</v>
      </c>
      <c r="AX170" s="22">
        <v>0</v>
      </c>
      <c r="AY170" s="22">
        <v>8503000</v>
      </c>
      <c r="AZ170" s="22">
        <v>9236000</v>
      </c>
      <c r="BA170" s="22">
        <v>0</v>
      </c>
      <c r="BB170" s="22">
        <v>30</v>
      </c>
      <c r="BC170" s="22">
        <v>0</v>
      </c>
      <c r="BD170" s="22">
        <v>1</v>
      </c>
      <c r="BE170" s="22">
        <v>2</v>
      </c>
      <c r="BF170" s="22">
        <v>1</v>
      </c>
      <c r="BG170" s="22">
        <v>0</v>
      </c>
      <c r="BH170" s="22">
        <v>0</v>
      </c>
      <c r="BI170" s="22">
        <v>0</v>
      </c>
      <c r="BJ170" s="22">
        <v>0</v>
      </c>
      <c r="BK170" s="22">
        <v>75</v>
      </c>
      <c r="BL170" s="22">
        <v>0</v>
      </c>
      <c r="BM170" s="22">
        <v>0</v>
      </c>
    </row>
    <row r="171" spans="1:65" x14ac:dyDescent="0.25">
      <c r="A171" s="22" t="s">
        <v>123</v>
      </c>
      <c r="B171" s="22" t="s">
        <v>303</v>
      </c>
      <c r="C171" s="22" t="s">
        <v>462</v>
      </c>
      <c r="D171" s="22" t="s">
        <v>463</v>
      </c>
      <c r="E171" s="22">
        <v>61</v>
      </c>
      <c r="F171" s="22">
        <v>1025.54</v>
      </c>
      <c r="G171" s="22">
        <v>0</v>
      </c>
      <c r="H171" s="24">
        <v>74.099999999999994</v>
      </c>
      <c r="I171" s="25" t="s">
        <v>2013</v>
      </c>
      <c r="J171" s="24">
        <v>0</v>
      </c>
      <c r="K171" s="22">
        <v>0</v>
      </c>
      <c r="L171" s="25"/>
      <c r="M171" s="24">
        <v>71.900000000000006</v>
      </c>
      <c r="N171" s="24">
        <v>0</v>
      </c>
      <c r="O171" s="24">
        <v>0</v>
      </c>
      <c r="P171" s="24">
        <v>0</v>
      </c>
      <c r="Q171" s="24">
        <v>0</v>
      </c>
      <c r="R171" s="24">
        <v>71.900000000000006</v>
      </c>
      <c r="S171" s="24">
        <v>51.8</v>
      </c>
      <c r="T171" s="24">
        <v>0</v>
      </c>
      <c r="U171" s="24">
        <v>0</v>
      </c>
      <c r="V171" s="24">
        <v>0</v>
      </c>
      <c r="W171" s="24">
        <v>0</v>
      </c>
      <c r="X171" s="24">
        <v>51.8</v>
      </c>
      <c r="Y171" s="24">
        <v>30</v>
      </c>
      <c r="Z171" s="25" t="s">
        <v>2014</v>
      </c>
      <c r="AA171" s="22">
        <v>7</v>
      </c>
      <c r="AB171" s="22">
        <v>7</v>
      </c>
      <c r="AC171" s="25" t="s">
        <v>2013</v>
      </c>
      <c r="AD171" s="25" t="s">
        <v>2014</v>
      </c>
      <c r="AE171" s="25" t="s">
        <v>2014</v>
      </c>
      <c r="AF171" s="22">
        <v>4</v>
      </c>
      <c r="AG171" s="22">
        <v>0</v>
      </c>
      <c r="AH171" s="22">
        <v>0</v>
      </c>
      <c r="AI171" s="22">
        <v>1978</v>
      </c>
      <c r="AJ171" s="22">
        <v>59597.5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0</v>
      </c>
      <c r="AR171" s="22">
        <v>0</v>
      </c>
      <c r="AS171" s="25" t="s">
        <v>2175</v>
      </c>
      <c r="AT171" s="22">
        <v>0</v>
      </c>
      <c r="AU171" s="22">
        <v>0</v>
      </c>
      <c r="AV171" s="22">
        <v>0</v>
      </c>
      <c r="AW171" s="22">
        <v>0</v>
      </c>
      <c r="AX171" s="22">
        <v>0</v>
      </c>
      <c r="AY171" s="22">
        <v>0</v>
      </c>
      <c r="AZ171" s="22">
        <v>0</v>
      </c>
      <c r="BA171" s="22">
        <v>0</v>
      </c>
      <c r="BB171" s="22">
        <v>0</v>
      </c>
      <c r="BC171" s="22">
        <v>1</v>
      </c>
      <c r="BD171" s="22">
        <v>1</v>
      </c>
      <c r="BE171" s="22">
        <v>42</v>
      </c>
      <c r="BF171" s="22">
        <v>1</v>
      </c>
      <c r="BG171" s="22">
        <v>1</v>
      </c>
      <c r="BH171" s="22">
        <v>35</v>
      </c>
      <c r="BI171" s="22">
        <v>0</v>
      </c>
      <c r="BJ171" s="22">
        <v>0</v>
      </c>
      <c r="BK171" s="22">
        <v>357</v>
      </c>
      <c r="BL171" s="22">
        <v>4</v>
      </c>
      <c r="BM171" s="22">
        <v>1</v>
      </c>
    </row>
    <row r="172" spans="1:65" x14ac:dyDescent="0.25">
      <c r="A172" s="22" t="s">
        <v>123</v>
      </c>
      <c r="B172" s="22" t="s">
        <v>303</v>
      </c>
      <c r="C172" s="22" t="s">
        <v>464</v>
      </c>
      <c r="D172" s="22" t="s">
        <v>465</v>
      </c>
      <c r="E172" s="22">
        <v>5</v>
      </c>
      <c r="F172" s="22">
        <v>177.01</v>
      </c>
      <c r="G172" s="22">
        <v>0</v>
      </c>
      <c r="H172" s="24">
        <v>41.6</v>
      </c>
      <c r="I172" s="25" t="s">
        <v>2013</v>
      </c>
      <c r="J172" s="24">
        <v>0</v>
      </c>
      <c r="K172" s="22">
        <v>0</v>
      </c>
      <c r="L172" s="25"/>
      <c r="M172" s="24">
        <v>10.1</v>
      </c>
      <c r="N172" s="24">
        <v>0</v>
      </c>
      <c r="O172" s="24">
        <v>0</v>
      </c>
      <c r="P172" s="24">
        <v>0</v>
      </c>
      <c r="Q172" s="24">
        <v>0</v>
      </c>
      <c r="R172" s="24">
        <v>10.1</v>
      </c>
      <c r="S172" s="24">
        <v>10.4</v>
      </c>
      <c r="T172" s="24">
        <v>0</v>
      </c>
      <c r="U172" s="24">
        <v>0</v>
      </c>
      <c r="V172" s="24">
        <v>0</v>
      </c>
      <c r="W172" s="24">
        <v>0</v>
      </c>
      <c r="X172" s="24">
        <v>10.4</v>
      </c>
      <c r="Y172" s="24">
        <v>0</v>
      </c>
      <c r="Z172" s="25" t="s">
        <v>2014</v>
      </c>
      <c r="AA172" s="22">
        <v>49</v>
      </c>
      <c r="AB172" s="22">
        <v>41</v>
      </c>
      <c r="AC172" s="25" t="s">
        <v>2014</v>
      </c>
      <c r="AD172" s="25" t="s">
        <v>2014</v>
      </c>
      <c r="AE172" s="25" t="s">
        <v>2014</v>
      </c>
      <c r="AF172" s="22">
        <v>36</v>
      </c>
      <c r="AG172" s="22">
        <v>0</v>
      </c>
      <c r="AH172" s="22">
        <v>0</v>
      </c>
      <c r="AI172" s="22">
        <v>292</v>
      </c>
      <c r="AJ172" s="22">
        <v>12191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0</v>
      </c>
      <c r="AR172" s="22">
        <v>0</v>
      </c>
      <c r="AS172" s="25" t="s">
        <v>2176</v>
      </c>
      <c r="AT172" s="22">
        <v>0</v>
      </c>
      <c r="AU172" s="22">
        <v>0</v>
      </c>
      <c r="AV172" s="22">
        <v>0</v>
      </c>
      <c r="AW172" s="22">
        <v>0</v>
      </c>
      <c r="AX172" s="22">
        <v>0</v>
      </c>
      <c r="AY172" s="22">
        <v>0</v>
      </c>
      <c r="AZ172" s="22">
        <v>0</v>
      </c>
      <c r="BA172" s="22">
        <v>0</v>
      </c>
      <c r="BB172" s="22">
        <v>0</v>
      </c>
      <c r="BC172" s="22">
        <v>0</v>
      </c>
      <c r="BD172" s="22">
        <v>1</v>
      </c>
      <c r="BE172" s="22">
        <v>0</v>
      </c>
      <c r="BF172" s="22">
        <v>0</v>
      </c>
      <c r="BG172" s="22">
        <v>0</v>
      </c>
      <c r="BH172" s="22">
        <v>0</v>
      </c>
      <c r="BI172" s="22">
        <v>0</v>
      </c>
      <c r="BJ172" s="22">
        <v>0</v>
      </c>
      <c r="BK172" s="22">
        <v>1</v>
      </c>
      <c r="BL172" s="22">
        <v>0</v>
      </c>
      <c r="BM172" s="22">
        <v>0</v>
      </c>
    </row>
    <row r="173" spans="1:65" x14ac:dyDescent="0.25">
      <c r="A173" s="22" t="s">
        <v>123</v>
      </c>
      <c r="B173" s="22" t="s">
        <v>303</v>
      </c>
      <c r="C173" s="22" t="s">
        <v>466</v>
      </c>
      <c r="D173" s="22" t="s">
        <v>467</v>
      </c>
      <c r="E173" s="22">
        <v>54</v>
      </c>
      <c r="F173" s="22">
        <v>1378.7</v>
      </c>
      <c r="G173" s="22">
        <v>0</v>
      </c>
      <c r="H173" s="24">
        <v>94</v>
      </c>
      <c r="I173" s="25" t="s">
        <v>2013</v>
      </c>
      <c r="J173" s="24">
        <v>0</v>
      </c>
      <c r="K173" s="22">
        <v>0</v>
      </c>
      <c r="L173" s="25"/>
      <c r="M173" s="24">
        <v>66.3</v>
      </c>
      <c r="N173" s="24">
        <v>0</v>
      </c>
      <c r="O173" s="24">
        <v>0</v>
      </c>
      <c r="P173" s="24">
        <v>0</v>
      </c>
      <c r="Q173" s="24">
        <v>0</v>
      </c>
      <c r="R173" s="24">
        <v>66.3</v>
      </c>
      <c r="S173" s="24">
        <v>59.8</v>
      </c>
      <c r="T173" s="24">
        <v>0</v>
      </c>
      <c r="U173" s="24">
        <v>0</v>
      </c>
      <c r="V173" s="24">
        <v>0</v>
      </c>
      <c r="W173" s="24">
        <v>0</v>
      </c>
      <c r="X173" s="24">
        <v>59.8</v>
      </c>
      <c r="Y173" s="24">
        <v>26.1</v>
      </c>
      <c r="Z173" s="25" t="s">
        <v>2014</v>
      </c>
      <c r="AA173" s="22">
        <v>5</v>
      </c>
      <c r="AB173" s="22">
        <v>1</v>
      </c>
      <c r="AC173" s="25" t="s">
        <v>2014</v>
      </c>
      <c r="AD173" s="25" t="s">
        <v>2014</v>
      </c>
      <c r="AE173" s="25" t="s">
        <v>2013</v>
      </c>
      <c r="AF173" s="22">
        <v>0</v>
      </c>
      <c r="AG173" s="22">
        <v>0</v>
      </c>
      <c r="AH173" s="22">
        <v>1</v>
      </c>
      <c r="AI173" s="22">
        <v>2390</v>
      </c>
      <c r="AJ173" s="22">
        <v>72000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0</v>
      </c>
      <c r="AR173" s="22">
        <v>0</v>
      </c>
      <c r="AS173" s="25"/>
      <c r="AT173" s="22">
        <v>67</v>
      </c>
      <c r="AU173" s="22">
        <v>66</v>
      </c>
      <c r="AV173" s="22">
        <v>2764572</v>
      </c>
      <c r="AW173" s="22">
        <v>3312525</v>
      </c>
      <c r="AX173" s="22">
        <v>268412</v>
      </c>
      <c r="AY173" s="22">
        <v>155000</v>
      </c>
      <c r="AZ173" s="22">
        <v>6500509</v>
      </c>
      <c r="BA173" s="22">
        <v>55</v>
      </c>
      <c r="BB173" s="22">
        <v>21</v>
      </c>
      <c r="BC173" s="22">
        <v>2</v>
      </c>
      <c r="BD173" s="22">
        <v>1</v>
      </c>
      <c r="BE173" s="22">
        <v>89</v>
      </c>
      <c r="BF173" s="22">
        <v>2</v>
      </c>
      <c r="BG173" s="22">
        <v>2</v>
      </c>
      <c r="BH173" s="22">
        <v>25</v>
      </c>
      <c r="BI173" s="22">
        <v>14</v>
      </c>
      <c r="BJ173" s="22">
        <v>55</v>
      </c>
      <c r="BK173" s="22">
        <v>553</v>
      </c>
      <c r="BL173" s="22">
        <v>0</v>
      </c>
      <c r="BM173" s="22">
        <v>0</v>
      </c>
    </row>
    <row r="174" spans="1:65" x14ac:dyDescent="0.25">
      <c r="A174" s="22" t="s">
        <v>123</v>
      </c>
      <c r="B174" s="22" t="s">
        <v>303</v>
      </c>
      <c r="C174" s="22" t="s">
        <v>468</v>
      </c>
      <c r="D174" s="22" t="s">
        <v>469</v>
      </c>
      <c r="E174" s="22">
        <v>145</v>
      </c>
      <c r="F174" s="22">
        <v>3685.91</v>
      </c>
      <c r="G174" s="22">
        <v>0</v>
      </c>
      <c r="H174" s="24">
        <v>119.2</v>
      </c>
      <c r="I174" s="25" t="s">
        <v>2013</v>
      </c>
      <c r="J174" s="24">
        <v>0</v>
      </c>
      <c r="K174" s="22">
        <v>0</v>
      </c>
      <c r="L174" s="25"/>
      <c r="M174" s="24">
        <v>119.4</v>
      </c>
      <c r="N174" s="24">
        <v>0</v>
      </c>
      <c r="O174" s="24">
        <v>0</v>
      </c>
      <c r="P174" s="24">
        <v>2.4</v>
      </c>
      <c r="Q174" s="24">
        <v>0</v>
      </c>
      <c r="R174" s="24">
        <v>121.8</v>
      </c>
      <c r="S174" s="24">
        <v>107.5</v>
      </c>
      <c r="T174" s="24">
        <v>0</v>
      </c>
      <c r="U174" s="24">
        <v>0</v>
      </c>
      <c r="V174" s="24">
        <v>2.4</v>
      </c>
      <c r="W174" s="24">
        <v>0</v>
      </c>
      <c r="X174" s="24">
        <v>109.9</v>
      </c>
      <c r="Y174" s="24">
        <v>82.503</v>
      </c>
      <c r="Z174" s="25" t="s">
        <v>2014</v>
      </c>
      <c r="AA174" s="22">
        <v>7</v>
      </c>
      <c r="AB174" s="22">
        <v>7</v>
      </c>
      <c r="AC174" s="25" t="s">
        <v>2013</v>
      </c>
      <c r="AD174" s="25" t="s">
        <v>2014</v>
      </c>
      <c r="AE174" s="25" t="s">
        <v>2013</v>
      </c>
      <c r="AF174" s="22">
        <v>0</v>
      </c>
      <c r="AG174" s="22">
        <v>0</v>
      </c>
      <c r="AH174" s="22">
        <v>1</v>
      </c>
      <c r="AI174" s="22">
        <v>8527</v>
      </c>
      <c r="AJ174" s="22">
        <v>185413.8</v>
      </c>
      <c r="AK174" s="22">
        <v>0</v>
      </c>
      <c r="AL174" s="22">
        <v>0</v>
      </c>
      <c r="AM174" s="22">
        <v>0</v>
      </c>
      <c r="AN174" s="22">
        <v>0</v>
      </c>
      <c r="AO174" s="22">
        <v>12</v>
      </c>
      <c r="AP174" s="22">
        <v>0</v>
      </c>
      <c r="AQ174" s="22">
        <v>0</v>
      </c>
      <c r="AR174" s="22">
        <v>0</v>
      </c>
      <c r="AS174" s="25" t="s">
        <v>2177</v>
      </c>
      <c r="AT174" s="22">
        <v>248</v>
      </c>
      <c r="AU174" s="22">
        <v>239</v>
      </c>
      <c r="AV174" s="22">
        <v>24520861.289999999</v>
      </c>
      <c r="AW174" s="22">
        <v>4659410.3</v>
      </c>
      <c r="AX174" s="22">
        <v>11079000</v>
      </c>
      <c r="AY174" s="22">
        <v>157900</v>
      </c>
      <c r="AZ174" s="22">
        <v>40417171.590000004</v>
      </c>
      <c r="BA174" s="22">
        <v>252</v>
      </c>
      <c r="BB174" s="22">
        <v>21</v>
      </c>
      <c r="BC174" s="22">
        <v>8</v>
      </c>
      <c r="BD174" s="22">
        <v>1</v>
      </c>
      <c r="BE174" s="22">
        <v>138</v>
      </c>
      <c r="BF174" s="22">
        <v>4</v>
      </c>
      <c r="BG174" s="22">
        <v>5</v>
      </c>
      <c r="BH174" s="22">
        <v>65</v>
      </c>
      <c r="BI174" s="22">
        <v>13</v>
      </c>
      <c r="BJ174" s="22">
        <v>252</v>
      </c>
      <c r="BK174" s="22">
        <v>955</v>
      </c>
      <c r="BL174" s="22">
        <v>5</v>
      </c>
      <c r="BM174" s="22">
        <v>2</v>
      </c>
    </row>
    <row r="175" spans="1:65" x14ac:dyDescent="0.25">
      <c r="A175" s="22" t="s">
        <v>123</v>
      </c>
      <c r="B175" s="22" t="s">
        <v>303</v>
      </c>
      <c r="C175" s="22" t="s">
        <v>470</v>
      </c>
      <c r="D175" s="22" t="s">
        <v>471</v>
      </c>
      <c r="E175" s="22">
        <v>105</v>
      </c>
      <c r="F175" s="22">
        <v>2800.37</v>
      </c>
      <c r="G175" s="22">
        <v>0</v>
      </c>
      <c r="H175" s="24">
        <v>118.9</v>
      </c>
      <c r="I175" s="25" t="s">
        <v>2013</v>
      </c>
      <c r="J175" s="24">
        <v>0</v>
      </c>
      <c r="K175" s="22">
        <v>0</v>
      </c>
      <c r="L175" s="25"/>
      <c r="M175" s="24">
        <v>137</v>
      </c>
      <c r="N175" s="24">
        <v>0</v>
      </c>
      <c r="O175" s="24">
        <v>0</v>
      </c>
      <c r="P175" s="24">
        <v>0</v>
      </c>
      <c r="Q175" s="24">
        <v>0</v>
      </c>
      <c r="R175" s="24">
        <v>137</v>
      </c>
      <c r="S175" s="24">
        <v>100.8</v>
      </c>
      <c r="T175" s="24">
        <v>0</v>
      </c>
      <c r="U175" s="24">
        <v>0</v>
      </c>
      <c r="V175" s="24">
        <v>0</v>
      </c>
      <c r="W175" s="24">
        <v>0</v>
      </c>
      <c r="X175" s="24">
        <v>100.8</v>
      </c>
      <c r="Y175" s="24">
        <v>57.2</v>
      </c>
      <c r="Z175" s="25" t="s">
        <v>2014</v>
      </c>
      <c r="AA175" s="22">
        <v>2</v>
      </c>
      <c r="AB175" s="22">
        <v>2</v>
      </c>
      <c r="AC175" s="25" t="s">
        <v>2014</v>
      </c>
      <c r="AD175" s="25" t="s">
        <v>2014</v>
      </c>
      <c r="AE175" s="25" t="s">
        <v>2013</v>
      </c>
      <c r="AF175" s="22">
        <v>0</v>
      </c>
      <c r="AG175" s="22">
        <v>0</v>
      </c>
      <c r="AH175" s="22">
        <v>13</v>
      </c>
      <c r="AI175" s="22">
        <v>6164</v>
      </c>
      <c r="AJ175" s="22">
        <v>260786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0</v>
      </c>
      <c r="AR175" s="22">
        <v>0</v>
      </c>
      <c r="AS175" s="25" t="s">
        <v>2178</v>
      </c>
      <c r="AT175" s="22">
        <v>140</v>
      </c>
      <c r="AU175" s="22">
        <v>138</v>
      </c>
      <c r="AV175" s="22">
        <v>12089360</v>
      </c>
      <c r="AW175" s="22">
        <v>3519830</v>
      </c>
      <c r="AX175" s="22">
        <v>610000</v>
      </c>
      <c r="AY175" s="22">
        <v>3472800</v>
      </c>
      <c r="AZ175" s="22">
        <v>19691990</v>
      </c>
      <c r="BA175" s="22">
        <v>218</v>
      </c>
      <c r="BB175" s="22">
        <v>5</v>
      </c>
      <c r="BC175" s="22">
        <v>1</v>
      </c>
      <c r="BD175" s="22">
        <v>1</v>
      </c>
      <c r="BE175" s="22">
        <v>1016</v>
      </c>
      <c r="BF175" s="22">
        <v>1</v>
      </c>
      <c r="BG175" s="22">
        <v>1</v>
      </c>
      <c r="BH175" s="22">
        <v>60</v>
      </c>
      <c r="BI175" s="22">
        <v>10</v>
      </c>
      <c r="BJ175" s="22">
        <v>221</v>
      </c>
      <c r="BK175" s="22">
        <v>877</v>
      </c>
      <c r="BL175" s="22">
        <v>5</v>
      </c>
      <c r="BM175" s="22">
        <v>0</v>
      </c>
    </row>
    <row r="176" spans="1:65" x14ac:dyDescent="0.25">
      <c r="A176" s="22" t="s">
        <v>123</v>
      </c>
      <c r="B176" s="22" t="s">
        <v>303</v>
      </c>
      <c r="C176" s="22" t="s">
        <v>472</v>
      </c>
      <c r="D176" s="22" t="s">
        <v>473</v>
      </c>
      <c r="E176" s="22">
        <v>31</v>
      </c>
      <c r="F176" s="22">
        <v>1272.54</v>
      </c>
      <c r="G176" s="22">
        <v>0</v>
      </c>
      <c r="H176" s="24">
        <v>24.4</v>
      </c>
      <c r="I176" s="25" t="s">
        <v>2013</v>
      </c>
      <c r="J176" s="24">
        <v>0</v>
      </c>
      <c r="K176" s="22">
        <v>0</v>
      </c>
      <c r="L176" s="25"/>
      <c r="M176" s="24">
        <v>23.7</v>
      </c>
      <c r="N176" s="24">
        <v>0</v>
      </c>
      <c r="O176" s="24">
        <v>0</v>
      </c>
      <c r="P176" s="24">
        <v>0</v>
      </c>
      <c r="Q176" s="24">
        <v>0</v>
      </c>
      <c r="R176" s="24">
        <v>23.7</v>
      </c>
      <c r="S176" s="24">
        <v>23.7</v>
      </c>
      <c r="T176" s="24">
        <v>0</v>
      </c>
      <c r="U176" s="24">
        <v>0</v>
      </c>
      <c r="V176" s="24">
        <v>0</v>
      </c>
      <c r="W176" s="24">
        <v>0</v>
      </c>
      <c r="X176" s="24">
        <v>23.7</v>
      </c>
      <c r="Y176" s="24">
        <v>4.7</v>
      </c>
      <c r="Z176" s="25" t="s">
        <v>2014</v>
      </c>
      <c r="AA176" s="22">
        <v>2</v>
      </c>
      <c r="AB176" s="22">
        <v>2</v>
      </c>
      <c r="AC176" s="25" t="s">
        <v>2013</v>
      </c>
      <c r="AD176" s="25" t="s">
        <v>2014</v>
      </c>
      <c r="AE176" s="25" t="s">
        <v>2014</v>
      </c>
      <c r="AF176" s="22">
        <v>3</v>
      </c>
      <c r="AG176" s="22">
        <v>0</v>
      </c>
      <c r="AH176" s="22">
        <v>3</v>
      </c>
      <c r="AI176" s="22">
        <v>1411</v>
      </c>
      <c r="AJ176" s="22">
        <v>35761</v>
      </c>
      <c r="AK176" s="22">
        <v>0</v>
      </c>
      <c r="AL176" s="22">
        <v>0</v>
      </c>
      <c r="AM176" s="22">
        <v>0</v>
      </c>
      <c r="AN176" s="22">
        <v>0</v>
      </c>
      <c r="AO176" s="22">
        <v>1</v>
      </c>
      <c r="AP176" s="22">
        <v>1</v>
      </c>
      <c r="AQ176" s="22">
        <v>0</v>
      </c>
      <c r="AR176" s="22">
        <v>0</v>
      </c>
      <c r="AS176" s="25" t="s">
        <v>2179</v>
      </c>
      <c r="AT176" s="22">
        <v>46</v>
      </c>
      <c r="AU176" s="22">
        <v>46</v>
      </c>
      <c r="AV176" s="22">
        <v>1566800</v>
      </c>
      <c r="AW176" s="22">
        <v>5550000</v>
      </c>
      <c r="AX176" s="22">
        <v>2300000</v>
      </c>
      <c r="AY176" s="22">
        <v>84870</v>
      </c>
      <c r="AZ176" s="22">
        <v>9501670</v>
      </c>
      <c r="BA176" s="22">
        <v>33</v>
      </c>
      <c r="BB176" s="22">
        <v>10</v>
      </c>
      <c r="BC176" s="22">
        <v>3</v>
      </c>
      <c r="BD176" s="22">
        <v>1</v>
      </c>
      <c r="BE176" s="22">
        <v>23</v>
      </c>
      <c r="BF176" s="22">
        <v>1</v>
      </c>
      <c r="BG176" s="22">
        <v>3</v>
      </c>
      <c r="BH176" s="22">
        <v>52</v>
      </c>
      <c r="BI176" s="22">
        <v>11</v>
      </c>
      <c r="BJ176" s="22">
        <v>33</v>
      </c>
      <c r="BK176" s="22">
        <v>240</v>
      </c>
      <c r="BL176" s="22">
        <v>3</v>
      </c>
      <c r="BM176" s="22">
        <v>0</v>
      </c>
    </row>
    <row r="177" spans="1:65" x14ac:dyDescent="0.25">
      <c r="A177" s="22" t="s">
        <v>123</v>
      </c>
      <c r="B177" s="22" t="s">
        <v>303</v>
      </c>
      <c r="C177" s="22" t="s">
        <v>474</v>
      </c>
      <c r="D177" s="22" t="s">
        <v>475</v>
      </c>
      <c r="E177" s="22">
        <v>22</v>
      </c>
      <c r="F177" s="22">
        <v>2601.46</v>
      </c>
      <c r="G177" s="22">
        <v>0</v>
      </c>
      <c r="H177" s="24">
        <v>27</v>
      </c>
      <c r="I177" s="25" t="s">
        <v>2013</v>
      </c>
      <c r="J177" s="24">
        <v>0</v>
      </c>
      <c r="K177" s="22">
        <v>0</v>
      </c>
      <c r="L177" s="25"/>
      <c r="M177" s="24">
        <v>29</v>
      </c>
      <c r="N177" s="24">
        <v>0</v>
      </c>
      <c r="O177" s="24">
        <v>0</v>
      </c>
      <c r="P177" s="24">
        <v>0</v>
      </c>
      <c r="Q177" s="24">
        <v>0</v>
      </c>
      <c r="R177" s="24">
        <v>29</v>
      </c>
      <c r="S177" s="24">
        <v>21.5</v>
      </c>
      <c r="T177" s="24">
        <v>0</v>
      </c>
      <c r="U177" s="24">
        <v>0</v>
      </c>
      <c r="V177" s="24">
        <v>0</v>
      </c>
      <c r="W177" s="24">
        <v>0</v>
      </c>
      <c r="X177" s="24">
        <v>21.5</v>
      </c>
      <c r="Y177" s="24">
        <v>3</v>
      </c>
      <c r="Z177" s="25" t="s">
        <v>2014</v>
      </c>
      <c r="AA177" s="22">
        <v>3</v>
      </c>
      <c r="AB177" s="22">
        <v>3</v>
      </c>
      <c r="AC177" s="25" t="s">
        <v>2014</v>
      </c>
      <c r="AD177" s="25" t="s">
        <v>2014</v>
      </c>
      <c r="AE177" s="25" t="s">
        <v>2014</v>
      </c>
      <c r="AF177" s="22">
        <v>4</v>
      </c>
      <c r="AG177" s="22">
        <v>0</v>
      </c>
      <c r="AH177" s="22">
        <v>0</v>
      </c>
      <c r="AI177" s="22">
        <v>773</v>
      </c>
      <c r="AJ177" s="22">
        <v>20267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0</v>
      </c>
      <c r="AR177" s="22">
        <v>0</v>
      </c>
      <c r="AS177" s="25" t="s">
        <v>2180</v>
      </c>
      <c r="AT177" s="22">
        <v>7</v>
      </c>
      <c r="AU177" s="22">
        <v>7</v>
      </c>
      <c r="AV177" s="22">
        <v>55000</v>
      </c>
      <c r="AW177" s="22">
        <v>20000</v>
      </c>
      <c r="AX177" s="22">
        <v>0</v>
      </c>
      <c r="AY177" s="22">
        <v>0</v>
      </c>
      <c r="AZ177" s="22">
        <v>75000</v>
      </c>
      <c r="BA177" s="22">
        <v>1</v>
      </c>
      <c r="BB177" s="22">
        <v>3</v>
      </c>
      <c r="BC177" s="22">
        <v>0</v>
      </c>
      <c r="BD177" s="22">
        <v>1</v>
      </c>
      <c r="BE177" s="22">
        <v>118</v>
      </c>
      <c r="BF177" s="22">
        <v>1</v>
      </c>
      <c r="BG177" s="22">
        <v>0</v>
      </c>
      <c r="BH177" s="22">
        <v>0</v>
      </c>
      <c r="BI177" s="22">
        <v>1</v>
      </c>
      <c r="BJ177" s="22">
        <v>1</v>
      </c>
      <c r="BK177" s="22">
        <v>118</v>
      </c>
      <c r="BL177" s="22">
        <v>0</v>
      </c>
      <c r="BM177" s="22">
        <v>0</v>
      </c>
    </row>
    <row r="178" spans="1:65" x14ac:dyDescent="0.25">
      <c r="A178" s="22" t="s">
        <v>123</v>
      </c>
      <c r="B178" s="22" t="s">
        <v>303</v>
      </c>
      <c r="C178" s="22" t="s">
        <v>476</v>
      </c>
      <c r="D178" s="22" t="s">
        <v>477</v>
      </c>
      <c r="E178" s="22">
        <v>139</v>
      </c>
      <c r="F178" s="22">
        <v>2257.38</v>
      </c>
      <c r="G178" s="22">
        <v>0</v>
      </c>
      <c r="H178" s="24">
        <v>100</v>
      </c>
      <c r="I178" s="25" t="s">
        <v>2013</v>
      </c>
      <c r="J178" s="24">
        <v>0</v>
      </c>
      <c r="K178" s="22">
        <v>0</v>
      </c>
      <c r="L178" s="25"/>
      <c r="M178" s="24">
        <v>105.7</v>
      </c>
      <c r="N178" s="24">
        <v>0</v>
      </c>
      <c r="O178" s="24">
        <v>0</v>
      </c>
      <c r="P178" s="24">
        <v>0</v>
      </c>
      <c r="Q178" s="24">
        <v>0</v>
      </c>
      <c r="R178" s="24">
        <v>105.7</v>
      </c>
      <c r="S178" s="24">
        <v>97</v>
      </c>
      <c r="T178" s="24">
        <v>0</v>
      </c>
      <c r="U178" s="24">
        <v>0</v>
      </c>
      <c r="V178" s="24">
        <v>3.2</v>
      </c>
      <c r="W178" s="24">
        <v>0</v>
      </c>
      <c r="X178" s="24">
        <v>100.2</v>
      </c>
      <c r="Y178" s="24">
        <v>62.5</v>
      </c>
      <c r="Z178" s="25" t="s">
        <v>2014</v>
      </c>
      <c r="AA178" s="22">
        <v>6</v>
      </c>
      <c r="AB178" s="22">
        <v>5</v>
      </c>
      <c r="AC178" s="25" t="s">
        <v>2013</v>
      </c>
      <c r="AD178" s="25" t="s">
        <v>2014</v>
      </c>
      <c r="AE178" s="25" t="s">
        <v>2013</v>
      </c>
      <c r="AF178" s="22">
        <v>0</v>
      </c>
      <c r="AG178" s="22">
        <v>0</v>
      </c>
      <c r="AH178" s="22">
        <v>1</v>
      </c>
      <c r="AI178" s="22">
        <v>7315</v>
      </c>
      <c r="AJ178" s="22">
        <v>138774</v>
      </c>
      <c r="AK178" s="22">
        <v>0</v>
      </c>
      <c r="AL178" s="22">
        <v>0</v>
      </c>
      <c r="AM178" s="22">
        <v>0</v>
      </c>
      <c r="AN178" s="22">
        <v>0</v>
      </c>
      <c r="AO178" s="22">
        <v>2</v>
      </c>
      <c r="AP178" s="22">
        <v>0</v>
      </c>
      <c r="AQ178" s="22">
        <v>2</v>
      </c>
      <c r="AR178" s="22">
        <v>2</v>
      </c>
      <c r="AS178" s="25" t="s">
        <v>2181</v>
      </c>
      <c r="AT178" s="22">
        <v>282</v>
      </c>
      <c r="AU178" s="22">
        <v>270</v>
      </c>
      <c r="AV178" s="22">
        <v>25872329</v>
      </c>
      <c r="AW178" s="22">
        <v>302704</v>
      </c>
      <c r="AX178" s="22">
        <v>0</v>
      </c>
      <c r="AY178" s="22">
        <v>302704</v>
      </c>
      <c r="AZ178" s="22">
        <v>26477737</v>
      </c>
      <c r="BA178" s="22">
        <v>282</v>
      </c>
      <c r="BB178" s="22">
        <v>8</v>
      </c>
      <c r="BC178" s="22">
        <v>14</v>
      </c>
      <c r="BD178" s="22">
        <v>1</v>
      </c>
      <c r="BE178" s="22">
        <v>1066</v>
      </c>
      <c r="BF178" s="22">
        <v>7</v>
      </c>
      <c r="BG178" s="22">
        <v>11</v>
      </c>
      <c r="BH178" s="22">
        <v>45</v>
      </c>
      <c r="BI178" s="22">
        <v>10</v>
      </c>
      <c r="BJ178" s="22">
        <v>287</v>
      </c>
      <c r="BK178" s="22">
        <v>0</v>
      </c>
      <c r="BL178" s="22">
        <v>7</v>
      </c>
      <c r="BM178" s="22">
        <v>4</v>
      </c>
    </row>
    <row r="179" spans="1:65" x14ac:dyDescent="0.25">
      <c r="A179" s="22" t="s">
        <v>123</v>
      </c>
      <c r="B179" s="22" t="s">
        <v>303</v>
      </c>
      <c r="C179" s="22" t="s">
        <v>478</v>
      </c>
      <c r="D179" s="22" t="s">
        <v>479</v>
      </c>
      <c r="E179" s="22">
        <v>98</v>
      </c>
      <c r="F179" s="22">
        <v>1949.12</v>
      </c>
      <c r="G179" s="22">
        <v>0</v>
      </c>
      <c r="H179" s="24">
        <v>89.2</v>
      </c>
      <c r="I179" s="25" t="s">
        <v>2013</v>
      </c>
      <c r="J179" s="24">
        <v>0</v>
      </c>
      <c r="K179" s="22">
        <v>0</v>
      </c>
      <c r="L179" s="25"/>
      <c r="M179" s="24">
        <v>83.8</v>
      </c>
      <c r="N179" s="24">
        <v>0</v>
      </c>
      <c r="O179" s="24">
        <v>0</v>
      </c>
      <c r="P179" s="24">
        <v>0</v>
      </c>
      <c r="Q179" s="24">
        <v>0</v>
      </c>
      <c r="R179" s="24">
        <v>83.8</v>
      </c>
      <c r="S179" s="24">
        <v>86</v>
      </c>
      <c r="T179" s="24">
        <v>0</v>
      </c>
      <c r="U179" s="24">
        <v>0</v>
      </c>
      <c r="V179" s="24">
        <v>0</v>
      </c>
      <c r="W179" s="24">
        <v>0</v>
      </c>
      <c r="X179" s="24">
        <v>86</v>
      </c>
      <c r="Y179" s="24">
        <v>28.5</v>
      </c>
      <c r="Z179" s="25" t="s">
        <v>2014</v>
      </c>
      <c r="AA179" s="22">
        <v>3</v>
      </c>
      <c r="AB179" s="22">
        <v>3</v>
      </c>
      <c r="AC179" s="25" t="s">
        <v>2014</v>
      </c>
      <c r="AD179" s="25" t="s">
        <v>2014</v>
      </c>
      <c r="AE179" s="25" t="s">
        <v>2013</v>
      </c>
      <c r="AF179" s="22">
        <v>0</v>
      </c>
      <c r="AG179" s="22">
        <v>0</v>
      </c>
      <c r="AH179" s="22">
        <v>0</v>
      </c>
      <c r="AI179" s="22">
        <v>3465</v>
      </c>
      <c r="AJ179" s="22">
        <v>100550</v>
      </c>
      <c r="AK179" s="22">
        <v>0</v>
      </c>
      <c r="AL179" s="22">
        <v>0</v>
      </c>
      <c r="AM179" s="22">
        <v>0</v>
      </c>
      <c r="AN179" s="22">
        <v>0</v>
      </c>
      <c r="AO179" s="22">
        <v>2</v>
      </c>
      <c r="AP179" s="22">
        <v>2</v>
      </c>
      <c r="AQ179" s="22">
        <v>0</v>
      </c>
      <c r="AR179" s="22">
        <v>0</v>
      </c>
      <c r="AS179" s="25" t="s">
        <v>2182</v>
      </c>
      <c r="AT179" s="22">
        <v>163</v>
      </c>
      <c r="AU179" s="22">
        <v>157</v>
      </c>
      <c r="AV179" s="22">
        <v>7185287</v>
      </c>
      <c r="AW179" s="22">
        <v>7422186</v>
      </c>
      <c r="AX179" s="22">
        <v>5139197</v>
      </c>
      <c r="AY179" s="22">
        <v>1073045</v>
      </c>
      <c r="AZ179" s="22">
        <v>20819715</v>
      </c>
      <c r="BA179" s="22">
        <v>99</v>
      </c>
      <c r="BB179" s="22">
        <v>11</v>
      </c>
      <c r="BC179" s="22">
        <v>5</v>
      </c>
      <c r="BD179" s="22">
        <v>1</v>
      </c>
      <c r="BE179" s="22">
        <v>84</v>
      </c>
      <c r="BF179" s="22">
        <v>2</v>
      </c>
      <c r="BG179" s="22">
        <v>4</v>
      </c>
      <c r="BH179" s="22">
        <v>43</v>
      </c>
      <c r="BI179" s="22">
        <v>10</v>
      </c>
      <c r="BJ179" s="22">
        <v>105</v>
      </c>
      <c r="BK179" s="22">
        <v>572</v>
      </c>
      <c r="BL179" s="22">
        <v>4</v>
      </c>
      <c r="BM179" s="22">
        <v>0</v>
      </c>
    </row>
    <row r="180" spans="1:65" x14ac:dyDescent="0.25">
      <c r="A180" s="22" t="s">
        <v>123</v>
      </c>
      <c r="B180" s="22" t="s">
        <v>303</v>
      </c>
      <c r="C180" s="22" t="s">
        <v>480</v>
      </c>
      <c r="D180" s="22" t="s">
        <v>481</v>
      </c>
      <c r="E180" s="22">
        <v>12</v>
      </c>
      <c r="F180" s="22">
        <v>368.69</v>
      </c>
      <c r="G180" s="22">
        <v>0</v>
      </c>
      <c r="H180" s="24">
        <v>32</v>
      </c>
      <c r="I180" s="25" t="s">
        <v>2013</v>
      </c>
      <c r="J180" s="24">
        <v>0</v>
      </c>
      <c r="K180" s="22">
        <v>0</v>
      </c>
      <c r="L180" s="25"/>
      <c r="M180" s="24">
        <v>30</v>
      </c>
      <c r="N180" s="24">
        <v>0</v>
      </c>
      <c r="O180" s="24">
        <v>0</v>
      </c>
      <c r="P180" s="24">
        <v>0</v>
      </c>
      <c r="Q180" s="24">
        <v>0</v>
      </c>
      <c r="R180" s="24">
        <v>30</v>
      </c>
      <c r="S180" s="24">
        <v>28.1</v>
      </c>
      <c r="T180" s="24">
        <v>0</v>
      </c>
      <c r="U180" s="24">
        <v>0</v>
      </c>
      <c r="V180" s="24">
        <v>0</v>
      </c>
      <c r="W180" s="24">
        <v>0</v>
      </c>
      <c r="X180" s="24">
        <v>28.1</v>
      </c>
      <c r="Y180" s="24">
        <v>6.2</v>
      </c>
      <c r="Z180" s="25" t="s">
        <v>2014</v>
      </c>
      <c r="AA180" s="22">
        <v>2</v>
      </c>
      <c r="AB180" s="22">
        <v>2</v>
      </c>
      <c r="AC180" s="25" t="s">
        <v>2013</v>
      </c>
      <c r="AD180" s="25" t="s">
        <v>2014</v>
      </c>
      <c r="AE180" s="25" t="s">
        <v>2014</v>
      </c>
      <c r="AF180" s="22">
        <v>4</v>
      </c>
      <c r="AG180" s="22">
        <v>0</v>
      </c>
      <c r="AH180" s="22">
        <v>1</v>
      </c>
      <c r="AI180" s="22">
        <v>422</v>
      </c>
      <c r="AJ180" s="22">
        <v>13699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0</v>
      </c>
      <c r="AR180" s="22">
        <v>0</v>
      </c>
      <c r="AS180" s="25" t="s">
        <v>2183</v>
      </c>
      <c r="AT180" s="22">
        <v>12</v>
      </c>
      <c r="AU180" s="22">
        <v>11</v>
      </c>
      <c r="AV180" s="22">
        <v>845440</v>
      </c>
      <c r="AW180" s="22">
        <v>550000</v>
      </c>
      <c r="AX180" s="22">
        <v>38000</v>
      </c>
      <c r="AY180" s="22">
        <v>0</v>
      </c>
      <c r="AZ180" s="22">
        <v>1433440</v>
      </c>
      <c r="BA180" s="22">
        <v>3</v>
      </c>
      <c r="BB180" s="22">
        <v>48</v>
      </c>
      <c r="BC180" s="22">
        <v>0</v>
      </c>
      <c r="BD180" s="22">
        <v>1</v>
      </c>
      <c r="BE180" s="22">
        <v>6</v>
      </c>
      <c r="BF180" s="22">
        <v>1</v>
      </c>
      <c r="BG180" s="22">
        <v>0</v>
      </c>
      <c r="BH180" s="22">
        <v>0</v>
      </c>
      <c r="BI180" s="22">
        <v>28</v>
      </c>
      <c r="BJ180" s="22">
        <v>6</v>
      </c>
      <c r="BK180" s="22">
        <v>73</v>
      </c>
      <c r="BL180" s="22">
        <v>1</v>
      </c>
      <c r="BM180" s="22">
        <v>0</v>
      </c>
    </row>
    <row r="181" spans="1:65" x14ac:dyDescent="0.25">
      <c r="A181" s="22" t="s">
        <v>123</v>
      </c>
      <c r="B181" s="22" t="s">
        <v>303</v>
      </c>
      <c r="C181" s="22" t="s">
        <v>482</v>
      </c>
      <c r="D181" s="22" t="s">
        <v>483</v>
      </c>
      <c r="E181" s="22">
        <v>28</v>
      </c>
      <c r="F181" s="22">
        <v>673.07</v>
      </c>
      <c r="G181" s="22">
        <v>0</v>
      </c>
      <c r="H181" s="24">
        <v>42.6</v>
      </c>
      <c r="I181" s="25" t="s">
        <v>2013</v>
      </c>
      <c r="J181" s="24">
        <v>0</v>
      </c>
      <c r="K181" s="22">
        <v>0</v>
      </c>
      <c r="L181" s="25"/>
      <c r="M181" s="24">
        <v>64.400000000000006</v>
      </c>
      <c r="N181" s="24">
        <v>0</v>
      </c>
      <c r="O181" s="24">
        <v>0</v>
      </c>
      <c r="P181" s="24">
        <v>0</v>
      </c>
      <c r="Q181" s="24">
        <v>0</v>
      </c>
      <c r="R181" s="24">
        <v>64.400000000000006</v>
      </c>
      <c r="S181" s="24">
        <v>26.4</v>
      </c>
      <c r="T181" s="24">
        <v>0</v>
      </c>
      <c r="U181" s="24">
        <v>0</v>
      </c>
      <c r="V181" s="24">
        <v>0</v>
      </c>
      <c r="W181" s="24">
        <v>1.2</v>
      </c>
      <c r="X181" s="24">
        <v>27.6</v>
      </c>
      <c r="Y181" s="24">
        <v>5.3</v>
      </c>
      <c r="Z181" s="25" t="s">
        <v>2014</v>
      </c>
      <c r="AA181" s="22">
        <v>12</v>
      </c>
      <c r="AB181" s="22">
        <v>12</v>
      </c>
      <c r="AC181" s="25" t="s">
        <v>2013</v>
      </c>
      <c r="AD181" s="25" t="s">
        <v>2014</v>
      </c>
      <c r="AE181" s="25" t="s">
        <v>2014</v>
      </c>
      <c r="AF181" s="22">
        <v>27</v>
      </c>
      <c r="AG181" s="22">
        <v>0</v>
      </c>
      <c r="AH181" s="22">
        <v>0</v>
      </c>
      <c r="AI181" s="22">
        <v>1383</v>
      </c>
      <c r="AJ181" s="22">
        <v>31704</v>
      </c>
      <c r="AK181" s="22">
        <v>9</v>
      </c>
      <c r="AL181" s="22">
        <v>2</v>
      </c>
      <c r="AM181" s="22">
        <v>7</v>
      </c>
      <c r="AN181" s="22">
        <v>3</v>
      </c>
      <c r="AO181" s="22">
        <v>6</v>
      </c>
      <c r="AP181" s="22">
        <v>1</v>
      </c>
      <c r="AQ181" s="22">
        <v>5</v>
      </c>
      <c r="AR181" s="22">
        <v>3</v>
      </c>
      <c r="AS181" s="25" t="s">
        <v>2184</v>
      </c>
      <c r="AT181" s="22">
        <v>23</v>
      </c>
      <c r="AU181" s="22">
        <v>23</v>
      </c>
      <c r="AV181" s="22">
        <v>507985</v>
      </c>
      <c r="AW181" s="22">
        <v>1015500</v>
      </c>
      <c r="AX181" s="22">
        <v>0</v>
      </c>
      <c r="AY181" s="22">
        <v>93140</v>
      </c>
      <c r="AZ181" s="22">
        <v>1616625</v>
      </c>
      <c r="BA181" s="22">
        <v>28</v>
      </c>
      <c r="BB181" s="22">
        <v>2</v>
      </c>
      <c r="BC181" s="22">
        <v>0</v>
      </c>
      <c r="BD181" s="22">
        <v>1</v>
      </c>
      <c r="BE181" s="22">
        <v>382</v>
      </c>
      <c r="BF181" s="22">
        <v>2</v>
      </c>
      <c r="BG181" s="22">
        <v>0</v>
      </c>
      <c r="BH181" s="22">
        <v>0</v>
      </c>
      <c r="BI181" s="22">
        <v>5</v>
      </c>
      <c r="BJ181" s="22">
        <v>30</v>
      </c>
      <c r="BK181" s="22">
        <v>0</v>
      </c>
      <c r="BL181" s="22">
        <v>0</v>
      </c>
      <c r="BM181" s="22">
        <v>0</v>
      </c>
    </row>
    <row r="182" spans="1:65" x14ac:dyDescent="0.25">
      <c r="A182" s="22" t="s">
        <v>123</v>
      </c>
      <c r="B182" s="22" t="s">
        <v>303</v>
      </c>
      <c r="C182" s="22" t="s">
        <v>484</v>
      </c>
      <c r="D182" s="22" t="s">
        <v>485</v>
      </c>
      <c r="E182" s="22">
        <v>15</v>
      </c>
      <c r="F182" s="22">
        <v>860.82</v>
      </c>
      <c r="G182" s="22">
        <v>0</v>
      </c>
      <c r="H182" s="24">
        <v>25.2</v>
      </c>
      <c r="I182" s="25" t="s">
        <v>2013</v>
      </c>
      <c r="J182" s="24">
        <v>0</v>
      </c>
      <c r="K182" s="22">
        <v>0</v>
      </c>
      <c r="L182" s="25"/>
      <c r="M182" s="24">
        <v>16</v>
      </c>
      <c r="N182" s="24">
        <v>0</v>
      </c>
      <c r="O182" s="24">
        <v>0</v>
      </c>
      <c r="P182" s="24">
        <v>0</v>
      </c>
      <c r="Q182" s="24">
        <v>0</v>
      </c>
      <c r="R182" s="24">
        <v>16</v>
      </c>
      <c r="S182" s="24">
        <v>15</v>
      </c>
      <c r="T182" s="24">
        <v>0</v>
      </c>
      <c r="U182" s="24">
        <v>0</v>
      </c>
      <c r="V182" s="24">
        <v>0</v>
      </c>
      <c r="W182" s="24">
        <v>0</v>
      </c>
      <c r="X182" s="24">
        <v>15</v>
      </c>
      <c r="Y182" s="24">
        <v>1</v>
      </c>
      <c r="Z182" s="25" t="s">
        <v>2014</v>
      </c>
      <c r="AA182" s="22">
        <v>5</v>
      </c>
      <c r="AB182" s="22">
        <v>5</v>
      </c>
      <c r="AC182" s="25" t="s">
        <v>2013</v>
      </c>
      <c r="AD182" s="25" t="s">
        <v>2014</v>
      </c>
      <c r="AE182" s="25" t="s">
        <v>2014</v>
      </c>
      <c r="AF182" s="22">
        <v>5</v>
      </c>
      <c r="AG182" s="22">
        <v>0</v>
      </c>
      <c r="AH182" s="22">
        <v>0</v>
      </c>
      <c r="AI182" s="22">
        <v>1062</v>
      </c>
      <c r="AJ182" s="22">
        <v>25170.12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0</v>
      </c>
      <c r="AR182" s="22">
        <v>0</v>
      </c>
      <c r="AS182" s="25" t="s">
        <v>2185</v>
      </c>
      <c r="AT182" s="22">
        <v>6</v>
      </c>
      <c r="AU182" s="22">
        <v>6</v>
      </c>
      <c r="AV182" s="22">
        <v>61268</v>
      </c>
      <c r="AW182" s="22">
        <v>0</v>
      </c>
      <c r="AX182" s="22">
        <v>0</v>
      </c>
      <c r="AY182" s="22">
        <v>0</v>
      </c>
      <c r="AZ182" s="22">
        <v>61268</v>
      </c>
      <c r="BA182" s="22">
        <v>0</v>
      </c>
      <c r="BB182" s="22">
        <v>5</v>
      </c>
      <c r="BC182" s="22">
        <v>0</v>
      </c>
      <c r="BD182" s="22">
        <v>0</v>
      </c>
      <c r="BE182" s="22">
        <v>0</v>
      </c>
      <c r="BF182" s="22">
        <v>0</v>
      </c>
      <c r="BG182" s="22">
        <v>0</v>
      </c>
      <c r="BH182" s="22">
        <v>0</v>
      </c>
      <c r="BI182" s="22">
        <v>0</v>
      </c>
      <c r="BJ182" s="22">
        <v>0</v>
      </c>
      <c r="BK182" s="22">
        <v>0</v>
      </c>
      <c r="BL182" s="22">
        <v>0</v>
      </c>
      <c r="BM182" s="22">
        <v>0</v>
      </c>
    </row>
    <row r="183" spans="1:65" x14ac:dyDescent="0.25">
      <c r="A183" s="22" t="s">
        <v>123</v>
      </c>
      <c r="B183" s="22" t="s">
        <v>303</v>
      </c>
      <c r="C183" s="22" t="s">
        <v>486</v>
      </c>
      <c r="D183" s="22" t="s">
        <v>487</v>
      </c>
      <c r="E183" s="22">
        <v>13</v>
      </c>
      <c r="F183" s="22">
        <v>276.06</v>
      </c>
      <c r="G183" s="22">
        <v>0</v>
      </c>
      <c r="H183" s="24">
        <v>14.5</v>
      </c>
      <c r="I183" s="25" t="s">
        <v>2013</v>
      </c>
      <c r="J183" s="24">
        <v>0</v>
      </c>
      <c r="K183" s="22">
        <v>0</v>
      </c>
      <c r="L183" s="25"/>
      <c r="M183" s="24">
        <v>14</v>
      </c>
      <c r="N183" s="24">
        <v>0</v>
      </c>
      <c r="O183" s="24">
        <v>0</v>
      </c>
      <c r="P183" s="24">
        <v>0</v>
      </c>
      <c r="Q183" s="24">
        <v>0</v>
      </c>
      <c r="R183" s="24">
        <v>14</v>
      </c>
      <c r="S183" s="24">
        <v>11.3</v>
      </c>
      <c r="T183" s="24">
        <v>0</v>
      </c>
      <c r="U183" s="24">
        <v>0</v>
      </c>
      <c r="V183" s="24">
        <v>0</v>
      </c>
      <c r="W183" s="24">
        <v>0</v>
      </c>
      <c r="X183" s="24">
        <v>11.3</v>
      </c>
      <c r="Y183" s="24">
        <v>5.3</v>
      </c>
      <c r="Z183" s="25" t="s">
        <v>2014</v>
      </c>
      <c r="AA183" s="22">
        <v>12</v>
      </c>
      <c r="AB183" s="22">
        <v>12</v>
      </c>
      <c r="AC183" s="25" t="s">
        <v>2014</v>
      </c>
      <c r="AD183" s="25" t="s">
        <v>2014</v>
      </c>
      <c r="AE183" s="25" t="s">
        <v>2014</v>
      </c>
      <c r="AF183" s="22">
        <v>25</v>
      </c>
      <c r="AG183" s="22">
        <v>0</v>
      </c>
      <c r="AH183" s="22">
        <v>0</v>
      </c>
      <c r="AI183" s="22">
        <v>464</v>
      </c>
      <c r="AJ183" s="22">
        <v>17430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0</v>
      </c>
      <c r="AR183" s="22">
        <v>0</v>
      </c>
      <c r="AS183" s="25"/>
      <c r="AT183" s="22">
        <v>41</v>
      </c>
      <c r="AU183" s="22">
        <v>40</v>
      </c>
      <c r="AV183" s="22">
        <v>600038</v>
      </c>
      <c r="AW183" s="22">
        <v>686000</v>
      </c>
      <c r="AX183" s="22">
        <v>0</v>
      </c>
      <c r="AY183" s="22">
        <v>208000</v>
      </c>
      <c r="AZ183" s="22">
        <v>1494038</v>
      </c>
      <c r="BA183" s="22">
        <v>0</v>
      </c>
      <c r="BB183" s="22">
        <v>7</v>
      </c>
      <c r="BC183" s="22">
        <v>0</v>
      </c>
      <c r="BD183" s="22">
        <v>0</v>
      </c>
      <c r="BE183" s="22">
        <v>0</v>
      </c>
      <c r="BF183" s="22">
        <v>0</v>
      </c>
      <c r="BG183" s="22">
        <v>0</v>
      </c>
      <c r="BH183" s="22">
        <v>0</v>
      </c>
      <c r="BI183" s="22">
        <v>0</v>
      </c>
      <c r="BJ183" s="22">
        <v>0</v>
      </c>
      <c r="BK183" s="22">
        <v>0</v>
      </c>
      <c r="BL183" s="22">
        <v>0</v>
      </c>
      <c r="BM183" s="22">
        <v>0</v>
      </c>
    </row>
    <row r="184" spans="1:65" x14ac:dyDescent="0.25">
      <c r="A184" s="22" t="s">
        <v>123</v>
      </c>
      <c r="B184" s="22" t="s">
        <v>303</v>
      </c>
      <c r="C184" s="22" t="s">
        <v>488</v>
      </c>
      <c r="D184" s="22" t="s">
        <v>489</v>
      </c>
      <c r="E184" s="22">
        <v>9</v>
      </c>
      <c r="F184" s="22">
        <v>311.83</v>
      </c>
      <c r="G184" s="22">
        <v>0</v>
      </c>
      <c r="H184" s="24">
        <v>17.23</v>
      </c>
      <c r="I184" s="25" t="s">
        <v>2013</v>
      </c>
      <c r="J184" s="24">
        <v>0</v>
      </c>
      <c r="K184" s="22">
        <v>0</v>
      </c>
      <c r="L184" s="25"/>
      <c r="M184" s="24">
        <v>17.100000000000001</v>
      </c>
      <c r="N184" s="24">
        <v>0</v>
      </c>
      <c r="O184" s="24">
        <v>0</v>
      </c>
      <c r="P184" s="24">
        <v>0</v>
      </c>
      <c r="Q184" s="24">
        <v>0</v>
      </c>
      <c r="R184" s="24">
        <v>17.100000000000001</v>
      </c>
      <c r="S184" s="24">
        <v>17</v>
      </c>
      <c r="T184" s="24">
        <v>0</v>
      </c>
      <c r="U184" s="24">
        <v>0</v>
      </c>
      <c r="V184" s="24">
        <v>0</v>
      </c>
      <c r="W184" s="24">
        <v>0</v>
      </c>
      <c r="X184" s="24">
        <v>17</v>
      </c>
      <c r="Y184" s="24">
        <v>3.3</v>
      </c>
      <c r="Z184" s="25" t="s">
        <v>2014</v>
      </c>
      <c r="AA184" s="22">
        <v>3</v>
      </c>
      <c r="AB184" s="22">
        <v>3</v>
      </c>
      <c r="AC184" s="25" t="s">
        <v>2014</v>
      </c>
      <c r="AD184" s="25" t="s">
        <v>2014</v>
      </c>
      <c r="AE184" s="25" t="s">
        <v>2013</v>
      </c>
      <c r="AF184" s="22">
        <v>0</v>
      </c>
      <c r="AG184" s="22">
        <v>0</v>
      </c>
      <c r="AH184" s="22">
        <v>0</v>
      </c>
      <c r="AI184" s="22">
        <v>548</v>
      </c>
      <c r="AJ184" s="22">
        <v>19000.8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0</v>
      </c>
      <c r="AR184" s="22">
        <v>0</v>
      </c>
      <c r="AS184" s="25" t="s">
        <v>2186</v>
      </c>
      <c r="AT184" s="22">
        <v>0</v>
      </c>
      <c r="AU184" s="22">
        <v>0</v>
      </c>
      <c r="AV184" s="22">
        <v>0</v>
      </c>
      <c r="AW184" s="22">
        <v>0</v>
      </c>
      <c r="AX184" s="22">
        <v>0</v>
      </c>
      <c r="AY184" s="22">
        <v>0</v>
      </c>
      <c r="AZ184" s="22">
        <v>0</v>
      </c>
      <c r="BA184" s="22">
        <v>0</v>
      </c>
      <c r="BB184" s="22">
        <v>0</v>
      </c>
      <c r="BC184" s="22">
        <v>0</v>
      </c>
      <c r="BD184" s="22">
        <v>1</v>
      </c>
      <c r="BE184" s="22">
        <v>1</v>
      </c>
      <c r="BF184" s="22">
        <v>1</v>
      </c>
      <c r="BG184" s="22">
        <v>0</v>
      </c>
      <c r="BH184" s="22">
        <v>0</v>
      </c>
      <c r="BI184" s="22">
        <v>0</v>
      </c>
      <c r="BJ184" s="22">
        <v>0</v>
      </c>
      <c r="BK184" s="22">
        <v>155</v>
      </c>
      <c r="BL184" s="22">
        <v>0</v>
      </c>
      <c r="BM184" s="22">
        <v>0</v>
      </c>
    </row>
    <row r="185" spans="1:65" x14ac:dyDescent="0.25">
      <c r="A185" s="22" t="s">
        <v>123</v>
      </c>
      <c r="B185" s="22" t="s">
        <v>303</v>
      </c>
      <c r="C185" s="22" t="s">
        <v>490</v>
      </c>
      <c r="D185" s="22" t="s">
        <v>491</v>
      </c>
      <c r="E185" s="22">
        <v>36</v>
      </c>
      <c r="F185" s="22">
        <v>878.02</v>
      </c>
      <c r="G185" s="22">
        <v>0</v>
      </c>
      <c r="H185" s="24">
        <v>25</v>
      </c>
      <c r="I185" s="25" t="s">
        <v>2013</v>
      </c>
      <c r="J185" s="24">
        <v>0</v>
      </c>
      <c r="K185" s="22">
        <v>0</v>
      </c>
      <c r="L185" s="25"/>
      <c r="M185" s="24">
        <v>31</v>
      </c>
      <c r="N185" s="24">
        <v>0</v>
      </c>
      <c r="O185" s="24">
        <v>0</v>
      </c>
      <c r="P185" s="24">
        <v>0</v>
      </c>
      <c r="Q185" s="24">
        <v>0</v>
      </c>
      <c r="R185" s="24">
        <v>31</v>
      </c>
      <c r="S185" s="24">
        <v>26</v>
      </c>
      <c r="T185" s="24">
        <v>0</v>
      </c>
      <c r="U185" s="24">
        <v>0</v>
      </c>
      <c r="V185" s="24">
        <v>0</v>
      </c>
      <c r="W185" s="24">
        <v>0</v>
      </c>
      <c r="X185" s="24">
        <v>26</v>
      </c>
      <c r="Y185" s="24">
        <v>7</v>
      </c>
      <c r="Z185" s="25" t="s">
        <v>2014</v>
      </c>
      <c r="AA185" s="22">
        <v>5</v>
      </c>
      <c r="AB185" s="22">
        <v>5</v>
      </c>
      <c r="AC185" s="25" t="s">
        <v>2013</v>
      </c>
      <c r="AD185" s="25" t="s">
        <v>2014</v>
      </c>
      <c r="AE185" s="25" t="s">
        <v>2013</v>
      </c>
      <c r="AF185" s="22">
        <v>0</v>
      </c>
      <c r="AG185" s="22">
        <v>0</v>
      </c>
      <c r="AH185" s="22">
        <v>0</v>
      </c>
      <c r="AI185" s="22">
        <v>739</v>
      </c>
      <c r="AJ185" s="22">
        <v>28936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0</v>
      </c>
      <c r="AR185" s="22">
        <v>0</v>
      </c>
      <c r="AS185" s="25" t="s">
        <v>2187</v>
      </c>
      <c r="AT185" s="22">
        <v>16</v>
      </c>
      <c r="AU185" s="22">
        <v>16</v>
      </c>
      <c r="AV185" s="22">
        <v>145000</v>
      </c>
      <c r="AW185" s="22">
        <v>830000</v>
      </c>
      <c r="AX185" s="22">
        <v>0</v>
      </c>
      <c r="AY185" s="22">
        <v>3000000</v>
      </c>
      <c r="AZ185" s="22">
        <v>3975000</v>
      </c>
      <c r="BA185" s="22">
        <v>19</v>
      </c>
      <c r="BB185" s="22">
        <v>10</v>
      </c>
      <c r="BC185" s="22">
        <v>0</v>
      </c>
      <c r="BD185" s="22">
        <v>1</v>
      </c>
      <c r="BE185" s="22">
        <v>5</v>
      </c>
      <c r="BF185" s="22">
        <v>5</v>
      </c>
      <c r="BG185" s="22">
        <v>0</v>
      </c>
      <c r="BH185" s="22">
        <v>0</v>
      </c>
      <c r="BI185" s="22">
        <v>0</v>
      </c>
      <c r="BJ185" s="22">
        <v>19</v>
      </c>
      <c r="BK185" s="22">
        <v>200</v>
      </c>
      <c r="BL185" s="22">
        <v>0</v>
      </c>
      <c r="BM185" s="22">
        <v>0</v>
      </c>
    </row>
    <row r="186" spans="1:65" x14ac:dyDescent="0.25">
      <c r="A186" s="22" t="s">
        <v>123</v>
      </c>
      <c r="B186" s="22" t="s">
        <v>303</v>
      </c>
      <c r="C186" s="22" t="s">
        <v>492</v>
      </c>
      <c r="D186" s="22" t="s">
        <v>493</v>
      </c>
      <c r="E186" s="22">
        <v>7</v>
      </c>
      <c r="F186" s="22">
        <v>259.3</v>
      </c>
      <c r="G186" s="22">
        <v>0</v>
      </c>
      <c r="H186" s="24">
        <v>14.32</v>
      </c>
      <c r="I186" s="25" t="s">
        <v>2013</v>
      </c>
      <c r="J186" s="24">
        <v>0</v>
      </c>
      <c r="K186" s="22">
        <v>0</v>
      </c>
      <c r="L186" s="25"/>
      <c r="M186" s="24">
        <v>10.82</v>
      </c>
      <c r="N186" s="24">
        <v>0</v>
      </c>
      <c r="O186" s="24">
        <v>0</v>
      </c>
      <c r="P186" s="24">
        <v>0</v>
      </c>
      <c r="Q186" s="24">
        <v>0</v>
      </c>
      <c r="R186" s="24">
        <v>10.82</v>
      </c>
      <c r="S186" s="24">
        <v>10.220000000000001</v>
      </c>
      <c r="T186" s="24">
        <v>0</v>
      </c>
      <c r="U186" s="24">
        <v>0</v>
      </c>
      <c r="V186" s="24">
        <v>0</v>
      </c>
      <c r="W186" s="24">
        <v>0</v>
      </c>
      <c r="X186" s="24">
        <v>10.220000000000001</v>
      </c>
      <c r="Y186" s="24">
        <v>4.2</v>
      </c>
      <c r="Z186" s="25" t="s">
        <v>2014</v>
      </c>
      <c r="AA186" s="22">
        <v>49</v>
      </c>
      <c r="AB186" s="22">
        <v>41</v>
      </c>
      <c r="AC186" s="25" t="s">
        <v>2014</v>
      </c>
      <c r="AD186" s="25" t="s">
        <v>2014</v>
      </c>
      <c r="AE186" s="25" t="s">
        <v>2014</v>
      </c>
      <c r="AF186" s="22">
        <v>36</v>
      </c>
      <c r="AG186" s="22">
        <v>0</v>
      </c>
      <c r="AH186" s="22">
        <v>0</v>
      </c>
      <c r="AI186" s="22">
        <v>443</v>
      </c>
      <c r="AJ186" s="22">
        <v>15516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0</v>
      </c>
      <c r="AR186" s="22">
        <v>0</v>
      </c>
      <c r="AS186" s="25" t="s">
        <v>2188</v>
      </c>
      <c r="AT186" s="22">
        <v>30</v>
      </c>
      <c r="AU186" s="22">
        <v>28</v>
      </c>
      <c r="AV186" s="22">
        <v>1378820</v>
      </c>
      <c r="AW186" s="22">
        <v>36620</v>
      </c>
      <c r="AX186" s="22">
        <v>2138200</v>
      </c>
      <c r="AY186" s="22">
        <v>0</v>
      </c>
      <c r="AZ186" s="22">
        <v>3553640</v>
      </c>
      <c r="BA186" s="22">
        <v>15</v>
      </c>
      <c r="BB186" s="22">
        <v>21</v>
      </c>
      <c r="BC186" s="22">
        <v>3</v>
      </c>
      <c r="BD186" s="22">
        <v>1</v>
      </c>
      <c r="BE186" s="22">
        <v>15</v>
      </c>
      <c r="BF186" s="22">
        <v>1</v>
      </c>
      <c r="BG186" s="22">
        <v>4</v>
      </c>
      <c r="BH186" s="22">
        <v>163.75</v>
      </c>
      <c r="BI186" s="22">
        <v>61</v>
      </c>
      <c r="BJ186" s="22">
        <v>15</v>
      </c>
      <c r="BK186" s="22">
        <v>72</v>
      </c>
      <c r="BL186" s="22">
        <v>0</v>
      </c>
      <c r="BM186" s="22">
        <v>0</v>
      </c>
    </row>
    <row r="187" spans="1:65" x14ac:dyDescent="0.25">
      <c r="A187" s="22" t="s">
        <v>123</v>
      </c>
      <c r="B187" s="22" t="s">
        <v>303</v>
      </c>
      <c r="C187" s="22" t="s">
        <v>494</v>
      </c>
      <c r="D187" s="22" t="s">
        <v>495</v>
      </c>
      <c r="E187" s="22">
        <v>86</v>
      </c>
      <c r="F187" s="22">
        <v>1422.79</v>
      </c>
      <c r="G187" s="22">
        <v>0</v>
      </c>
      <c r="H187" s="24">
        <v>107.9</v>
      </c>
      <c r="I187" s="25" t="s">
        <v>2013</v>
      </c>
      <c r="J187" s="24">
        <v>0</v>
      </c>
      <c r="K187" s="22">
        <v>0</v>
      </c>
      <c r="L187" s="25"/>
      <c r="M187" s="24">
        <v>57</v>
      </c>
      <c r="N187" s="24">
        <v>0</v>
      </c>
      <c r="O187" s="24">
        <v>0</v>
      </c>
      <c r="P187" s="24">
        <v>0</v>
      </c>
      <c r="Q187" s="24">
        <v>0</v>
      </c>
      <c r="R187" s="24">
        <v>57</v>
      </c>
      <c r="S187" s="24">
        <v>55.2</v>
      </c>
      <c r="T187" s="24">
        <v>0</v>
      </c>
      <c r="U187" s="24">
        <v>0</v>
      </c>
      <c r="V187" s="24">
        <v>0</v>
      </c>
      <c r="W187" s="24">
        <v>0</v>
      </c>
      <c r="X187" s="24">
        <v>55.2</v>
      </c>
      <c r="Y187" s="24">
        <v>26.9</v>
      </c>
      <c r="Z187" s="25" t="s">
        <v>2014</v>
      </c>
      <c r="AA187" s="22">
        <v>5</v>
      </c>
      <c r="AB187" s="22">
        <v>5</v>
      </c>
      <c r="AC187" s="25" t="s">
        <v>2014</v>
      </c>
      <c r="AD187" s="25" t="s">
        <v>2014</v>
      </c>
      <c r="AE187" s="25" t="s">
        <v>2013</v>
      </c>
      <c r="AF187" s="22">
        <v>0</v>
      </c>
      <c r="AG187" s="22">
        <v>0</v>
      </c>
      <c r="AH187" s="22">
        <v>2</v>
      </c>
      <c r="AI187" s="22">
        <v>2595</v>
      </c>
      <c r="AJ187" s="22">
        <v>64540</v>
      </c>
      <c r="AK187" s="22">
        <v>0</v>
      </c>
      <c r="AL187" s="22">
        <v>0</v>
      </c>
      <c r="AM187" s="22">
        <v>0</v>
      </c>
      <c r="AN187" s="22">
        <v>0</v>
      </c>
      <c r="AO187" s="22">
        <v>2</v>
      </c>
      <c r="AP187" s="22">
        <v>2</v>
      </c>
      <c r="AQ187" s="22">
        <v>0</v>
      </c>
      <c r="AR187" s="22">
        <v>0</v>
      </c>
      <c r="AS187" s="25" t="s">
        <v>2189</v>
      </c>
      <c r="AT187" s="22">
        <v>110</v>
      </c>
      <c r="AU187" s="22">
        <v>110</v>
      </c>
      <c r="AV187" s="22">
        <v>528943.22</v>
      </c>
      <c r="AW187" s="22">
        <v>1852869</v>
      </c>
      <c r="AX187" s="22">
        <v>85000</v>
      </c>
      <c r="AY187" s="22">
        <v>1000071</v>
      </c>
      <c r="AZ187" s="22">
        <v>3466883.22</v>
      </c>
      <c r="BA187" s="22">
        <v>53</v>
      </c>
      <c r="BB187" s="22">
        <v>2</v>
      </c>
      <c r="BC187" s="22">
        <v>1</v>
      </c>
      <c r="BD187" s="22">
        <v>1</v>
      </c>
      <c r="BE187" s="22">
        <v>36</v>
      </c>
      <c r="BF187" s="22">
        <v>2</v>
      </c>
      <c r="BG187" s="22">
        <v>1</v>
      </c>
      <c r="BH187" s="22">
        <v>40</v>
      </c>
      <c r="BI187" s="22">
        <v>2</v>
      </c>
      <c r="BJ187" s="22">
        <v>54</v>
      </c>
      <c r="BK187" s="22">
        <v>335</v>
      </c>
      <c r="BL187" s="22">
        <v>0</v>
      </c>
      <c r="BM187" s="22">
        <v>0</v>
      </c>
    </row>
    <row r="188" spans="1:65" x14ac:dyDescent="0.25">
      <c r="A188" s="22" t="s">
        <v>123</v>
      </c>
      <c r="B188" s="22" t="s">
        <v>303</v>
      </c>
      <c r="C188" s="22" t="s">
        <v>496</v>
      </c>
      <c r="D188" s="22" t="s">
        <v>497</v>
      </c>
      <c r="E188" s="22">
        <v>35</v>
      </c>
      <c r="F188" s="22">
        <v>1328.74</v>
      </c>
      <c r="G188" s="22">
        <v>0</v>
      </c>
      <c r="H188" s="24">
        <v>67.599999999999994</v>
      </c>
      <c r="I188" s="25" t="s">
        <v>2013</v>
      </c>
      <c r="J188" s="24">
        <v>0</v>
      </c>
      <c r="K188" s="22">
        <v>0</v>
      </c>
      <c r="L188" s="25"/>
      <c r="M188" s="24">
        <v>45.6</v>
      </c>
      <c r="N188" s="24">
        <v>0</v>
      </c>
      <c r="O188" s="24">
        <v>0</v>
      </c>
      <c r="P188" s="24">
        <v>2</v>
      </c>
      <c r="Q188" s="24">
        <v>0</v>
      </c>
      <c r="R188" s="24">
        <v>47.6</v>
      </c>
      <c r="S188" s="24">
        <v>39.5</v>
      </c>
      <c r="T188" s="24">
        <v>0</v>
      </c>
      <c r="U188" s="24">
        <v>0</v>
      </c>
      <c r="V188" s="24">
        <v>0</v>
      </c>
      <c r="W188" s="24">
        <v>0</v>
      </c>
      <c r="X188" s="24">
        <v>39.5</v>
      </c>
      <c r="Y188" s="24">
        <v>17.100000000000001</v>
      </c>
      <c r="Z188" s="25" t="s">
        <v>2013</v>
      </c>
      <c r="AA188" s="22">
        <v>0</v>
      </c>
      <c r="AB188" s="22">
        <v>0</v>
      </c>
      <c r="AC188" s="25" t="s">
        <v>2013</v>
      </c>
      <c r="AD188" s="25" t="s">
        <v>2013</v>
      </c>
      <c r="AE188" s="25" t="s">
        <v>2013</v>
      </c>
      <c r="AF188" s="22">
        <v>0</v>
      </c>
      <c r="AG188" s="22">
        <v>0</v>
      </c>
      <c r="AH188" s="22">
        <v>5</v>
      </c>
      <c r="AI188" s="22">
        <v>1821</v>
      </c>
      <c r="AJ188" s="22">
        <v>52436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0</v>
      </c>
      <c r="AR188" s="22">
        <v>0</v>
      </c>
      <c r="AS188" s="25" t="s">
        <v>2190</v>
      </c>
      <c r="AT188" s="22">
        <v>27</v>
      </c>
      <c r="AU188" s="22">
        <v>27</v>
      </c>
      <c r="AV188" s="22">
        <v>1816500</v>
      </c>
      <c r="AW188" s="22">
        <v>30000</v>
      </c>
      <c r="AX188" s="22">
        <v>286000</v>
      </c>
      <c r="AY188" s="22">
        <v>19800000</v>
      </c>
      <c r="AZ188" s="22">
        <v>21932500</v>
      </c>
      <c r="BA188" s="22">
        <v>18</v>
      </c>
      <c r="BB188" s="22">
        <v>5</v>
      </c>
      <c r="BC188" s="22">
        <v>0</v>
      </c>
      <c r="BD188" s="22">
        <v>1</v>
      </c>
      <c r="BE188" s="22">
        <v>42</v>
      </c>
      <c r="BF188" s="22">
        <v>6</v>
      </c>
      <c r="BG188" s="22">
        <v>0</v>
      </c>
      <c r="BH188" s="22">
        <v>0</v>
      </c>
      <c r="BI188" s="22">
        <v>15</v>
      </c>
      <c r="BJ188" s="22">
        <v>18</v>
      </c>
      <c r="BK188" s="22">
        <v>275</v>
      </c>
      <c r="BL188" s="22">
        <v>0</v>
      </c>
      <c r="BM188" s="22">
        <v>0</v>
      </c>
    </row>
    <row r="189" spans="1:65" x14ac:dyDescent="0.25">
      <c r="A189" s="22" t="s">
        <v>123</v>
      </c>
      <c r="B189" s="22" t="s">
        <v>303</v>
      </c>
      <c r="C189" s="22" t="s">
        <v>498</v>
      </c>
      <c r="D189" s="22" t="s">
        <v>499</v>
      </c>
      <c r="E189" s="22">
        <v>12</v>
      </c>
      <c r="F189" s="22">
        <v>361.58</v>
      </c>
      <c r="G189" s="22">
        <v>0</v>
      </c>
      <c r="H189" s="24">
        <v>14.8</v>
      </c>
      <c r="I189" s="25" t="s">
        <v>2013</v>
      </c>
      <c r="J189" s="24">
        <v>0</v>
      </c>
      <c r="K189" s="22">
        <v>0</v>
      </c>
      <c r="L189" s="25"/>
      <c r="M189" s="24">
        <v>13.7</v>
      </c>
      <c r="N189" s="24">
        <v>0</v>
      </c>
      <c r="O189" s="24">
        <v>0</v>
      </c>
      <c r="P189" s="24">
        <v>0</v>
      </c>
      <c r="Q189" s="24">
        <v>0</v>
      </c>
      <c r="R189" s="24">
        <v>13.7</v>
      </c>
      <c r="S189" s="24">
        <v>17.899999999999999</v>
      </c>
      <c r="T189" s="24">
        <v>0</v>
      </c>
      <c r="U189" s="24">
        <v>0</v>
      </c>
      <c r="V189" s="24">
        <v>0</v>
      </c>
      <c r="W189" s="24">
        <v>0</v>
      </c>
      <c r="X189" s="24">
        <v>17.899999999999999</v>
      </c>
      <c r="Y189" s="24">
        <v>4.4000000000000004</v>
      </c>
      <c r="Z189" s="25" t="s">
        <v>2014</v>
      </c>
      <c r="AA189" s="22">
        <v>3</v>
      </c>
      <c r="AB189" s="22">
        <v>0</v>
      </c>
      <c r="AC189" s="25" t="s">
        <v>2013</v>
      </c>
      <c r="AD189" s="25" t="s">
        <v>2013</v>
      </c>
      <c r="AE189" s="25" t="s">
        <v>2014</v>
      </c>
      <c r="AF189" s="22">
        <v>2</v>
      </c>
      <c r="AG189" s="22">
        <v>0</v>
      </c>
      <c r="AH189" s="22">
        <v>0</v>
      </c>
      <c r="AI189" s="22">
        <v>491</v>
      </c>
      <c r="AJ189" s="22">
        <v>14346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0</v>
      </c>
      <c r="AR189" s="22">
        <v>0</v>
      </c>
      <c r="AS189" s="25" t="s">
        <v>2191</v>
      </c>
      <c r="AT189" s="22">
        <v>12</v>
      </c>
      <c r="AU189" s="22">
        <v>7</v>
      </c>
      <c r="AV189" s="22">
        <v>48000</v>
      </c>
      <c r="AW189" s="22">
        <v>850000</v>
      </c>
      <c r="AX189" s="22">
        <v>0</v>
      </c>
      <c r="AY189" s="22">
        <v>0</v>
      </c>
      <c r="AZ189" s="22">
        <v>898000</v>
      </c>
      <c r="BA189" s="22">
        <v>0</v>
      </c>
      <c r="BB189" s="22">
        <v>5</v>
      </c>
      <c r="BC189" s="22">
        <v>0</v>
      </c>
      <c r="BD189" s="22">
        <v>1</v>
      </c>
      <c r="BE189" s="22">
        <v>43</v>
      </c>
      <c r="BF189" s="22">
        <v>1</v>
      </c>
      <c r="BG189" s="22">
        <v>0</v>
      </c>
      <c r="BH189" s="22">
        <v>0</v>
      </c>
      <c r="BI189" s="22">
        <v>0</v>
      </c>
      <c r="BJ189" s="22">
        <v>0</v>
      </c>
      <c r="BK189" s="22">
        <v>40</v>
      </c>
      <c r="BL189" s="22">
        <v>0</v>
      </c>
      <c r="BM189" s="22">
        <v>0</v>
      </c>
    </row>
    <row r="190" spans="1:65" x14ac:dyDescent="0.25">
      <c r="A190" s="22" t="s">
        <v>123</v>
      </c>
      <c r="B190" s="22" t="s">
        <v>303</v>
      </c>
      <c r="C190" s="22" t="s">
        <v>500</v>
      </c>
      <c r="D190" s="22" t="s">
        <v>501</v>
      </c>
      <c r="E190" s="22">
        <v>13</v>
      </c>
      <c r="F190" s="22">
        <v>610.33000000000004</v>
      </c>
      <c r="G190" s="22">
        <v>0</v>
      </c>
      <c r="H190" s="24">
        <v>41.6</v>
      </c>
      <c r="I190" s="25" t="s">
        <v>2013</v>
      </c>
      <c r="J190" s="24">
        <v>0</v>
      </c>
      <c r="K190" s="22">
        <v>0</v>
      </c>
      <c r="L190" s="25"/>
      <c r="M190" s="24">
        <v>10.1</v>
      </c>
      <c r="N190" s="24">
        <v>0</v>
      </c>
      <c r="O190" s="24">
        <v>0</v>
      </c>
      <c r="P190" s="24">
        <v>0</v>
      </c>
      <c r="Q190" s="24">
        <v>0</v>
      </c>
      <c r="R190" s="24">
        <v>10.1</v>
      </c>
      <c r="S190" s="24">
        <v>10.7</v>
      </c>
      <c r="T190" s="24">
        <v>0</v>
      </c>
      <c r="U190" s="24">
        <v>0</v>
      </c>
      <c r="V190" s="24">
        <v>0</v>
      </c>
      <c r="W190" s="24">
        <v>0</v>
      </c>
      <c r="X190" s="24">
        <v>10.7</v>
      </c>
      <c r="Y190" s="24">
        <v>0</v>
      </c>
      <c r="Z190" s="25" t="s">
        <v>2014</v>
      </c>
      <c r="AA190" s="22">
        <v>43</v>
      </c>
      <c r="AB190" s="22">
        <v>35</v>
      </c>
      <c r="AC190" s="25" t="s">
        <v>2014</v>
      </c>
      <c r="AD190" s="25" t="s">
        <v>2014</v>
      </c>
      <c r="AE190" s="25" t="s">
        <v>2014</v>
      </c>
      <c r="AF190" s="22">
        <v>34</v>
      </c>
      <c r="AG190" s="22">
        <v>0</v>
      </c>
      <c r="AH190" s="22">
        <v>0</v>
      </c>
      <c r="AI190" s="22">
        <v>810</v>
      </c>
      <c r="AJ190" s="22">
        <v>37221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0</v>
      </c>
      <c r="AR190" s="22">
        <v>0</v>
      </c>
      <c r="AS190" s="25" t="s">
        <v>2176</v>
      </c>
      <c r="AT190" s="22">
        <v>39</v>
      </c>
      <c r="AU190" s="22">
        <v>39</v>
      </c>
      <c r="AV190" s="22">
        <v>500000</v>
      </c>
      <c r="AW190" s="22">
        <v>150000</v>
      </c>
      <c r="AX190" s="22">
        <v>0</v>
      </c>
      <c r="AY190" s="22">
        <v>0</v>
      </c>
      <c r="AZ190" s="22">
        <v>650000</v>
      </c>
      <c r="BA190" s="22">
        <v>27</v>
      </c>
      <c r="BB190" s="22">
        <v>5</v>
      </c>
      <c r="BC190" s="22">
        <v>1</v>
      </c>
      <c r="BD190" s="22">
        <v>1</v>
      </c>
      <c r="BE190" s="22">
        <v>41</v>
      </c>
      <c r="BF190" s="22">
        <v>1</v>
      </c>
      <c r="BG190" s="22">
        <v>1</v>
      </c>
      <c r="BH190" s="22">
        <v>60</v>
      </c>
      <c r="BI190" s="22">
        <v>14</v>
      </c>
      <c r="BJ190" s="22">
        <v>27</v>
      </c>
      <c r="BK190" s="22">
        <v>227</v>
      </c>
      <c r="BL190" s="22">
        <v>1</v>
      </c>
      <c r="BM190" s="22">
        <v>0</v>
      </c>
    </row>
    <row r="191" spans="1:65" x14ac:dyDescent="0.25">
      <c r="A191" s="22" t="s">
        <v>123</v>
      </c>
      <c r="B191" s="22" t="s">
        <v>303</v>
      </c>
      <c r="C191" s="22" t="s">
        <v>502</v>
      </c>
      <c r="D191" s="22" t="s">
        <v>503</v>
      </c>
      <c r="E191" s="22">
        <v>48</v>
      </c>
      <c r="F191" s="22">
        <v>1238.47</v>
      </c>
      <c r="G191" s="22">
        <v>0</v>
      </c>
      <c r="H191" s="24">
        <v>58.1</v>
      </c>
      <c r="I191" s="25" t="s">
        <v>2013</v>
      </c>
      <c r="J191" s="24">
        <v>0</v>
      </c>
      <c r="K191" s="22">
        <v>0</v>
      </c>
      <c r="L191" s="25"/>
      <c r="M191" s="24">
        <v>67</v>
      </c>
      <c r="N191" s="24">
        <v>0</v>
      </c>
      <c r="O191" s="24">
        <v>0</v>
      </c>
      <c r="P191" s="24">
        <v>0</v>
      </c>
      <c r="Q191" s="24">
        <v>0</v>
      </c>
      <c r="R191" s="24">
        <v>67</v>
      </c>
      <c r="S191" s="24">
        <v>51</v>
      </c>
      <c r="T191" s="24">
        <v>0</v>
      </c>
      <c r="U191" s="24">
        <v>0</v>
      </c>
      <c r="V191" s="24">
        <v>0</v>
      </c>
      <c r="W191" s="24">
        <v>0</v>
      </c>
      <c r="X191" s="24">
        <v>51</v>
      </c>
      <c r="Y191" s="24">
        <v>24.6</v>
      </c>
      <c r="Z191" s="25" t="s">
        <v>2014</v>
      </c>
      <c r="AA191" s="22">
        <v>6</v>
      </c>
      <c r="AB191" s="22">
        <v>6</v>
      </c>
      <c r="AC191" s="25" t="s">
        <v>2013</v>
      </c>
      <c r="AD191" s="25" t="s">
        <v>2014</v>
      </c>
      <c r="AE191" s="25" t="s">
        <v>2014</v>
      </c>
      <c r="AF191" s="22">
        <v>5</v>
      </c>
      <c r="AG191" s="22">
        <v>0</v>
      </c>
      <c r="AH191" s="22">
        <v>1</v>
      </c>
      <c r="AI191" s="22">
        <v>3199</v>
      </c>
      <c r="AJ191" s="22">
        <v>64992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0</v>
      </c>
      <c r="AR191" s="22">
        <v>0</v>
      </c>
      <c r="AS191" s="25" t="s">
        <v>2192</v>
      </c>
      <c r="AT191" s="22">
        <v>68</v>
      </c>
      <c r="AU191" s="22">
        <v>68</v>
      </c>
      <c r="AV191" s="22">
        <v>2486000</v>
      </c>
      <c r="AW191" s="22">
        <v>7865000</v>
      </c>
      <c r="AX191" s="22">
        <v>2519000</v>
      </c>
      <c r="AY191" s="22">
        <v>7823000</v>
      </c>
      <c r="AZ191" s="22">
        <v>20693000</v>
      </c>
      <c r="BA191" s="22">
        <v>50</v>
      </c>
      <c r="BB191" s="22">
        <v>3</v>
      </c>
      <c r="BC191" s="22">
        <v>2</v>
      </c>
      <c r="BD191" s="22">
        <v>1</v>
      </c>
      <c r="BE191" s="22">
        <v>55</v>
      </c>
      <c r="BF191" s="22">
        <v>2</v>
      </c>
      <c r="BG191" s="22">
        <v>2</v>
      </c>
      <c r="BH191" s="22">
        <v>75</v>
      </c>
      <c r="BI191" s="22">
        <v>7</v>
      </c>
      <c r="BJ191" s="22">
        <v>50</v>
      </c>
      <c r="BK191" s="22">
        <v>468</v>
      </c>
      <c r="BL191" s="22">
        <v>0</v>
      </c>
      <c r="BM191" s="22">
        <v>0</v>
      </c>
    </row>
    <row r="192" spans="1:65" x14ac:dyDescent="0.25">
      <c r="A192" s="22" t="s">
        <v>123</v>
      </c>
      <c r="B192" s="22" t="s">
        <v>303</v>
      </c>
      <c r="C192" s="22" t="s">
        <v>504</v>
      </c>
      <c r="D192" s="22" t="s">
        <v>505</v>
      </c>
      <c r="E192" s="22">
        <v>13</v>
      </c>
      <c r="F192" s="22">
        <v>481.76</v>
      </c>
      <c r="G192" s="22">
        <v>0</v>
      </c>
      <c r="H192" s="24">
        <v>11.9</v>
      </c>
      <c r="I192" s="25" t="s">
        <v>2013</v>
      </c>
      <c r="J192" s="24">
        <v>0</v>
      </c>
      <c r="K192" s="22">
        <v>0</v>
      </c>
      <c r="L192" s="25"/>
      <c r="M192" s="24">
        <v>0</v>
      </c>
      <c r="N192" s="24">
        <v>8.6</v>
      </c>
      <c r="O192" s="24">
        <v>0</v>
      </c>
      <c r="P192" s="24">
        <v>0</v>
      </c>
      <c r="Q192" s="24">
        <v>0</v>
      </c>
      <c r="R192" s="24">
        <v>8.6</v>
      </c>
      <c r="S192" s="24">
        <v>0</v>
      </c>
      <c r="T192" s="24">
        <v>9.6999999999999993</v>
      </c>
      <c r="U192" s="24">
        <v>0</v>
      </c>
      <c r="V192" s="24">
        <v>0</v>
      </c>
      <c r="W192" s="24">
        <v>0</v>
      </c>
      <c r="X192" s="24">
        <v>9.6999999999999993</v>
      </c>
      <c r="Y192" s="24">
        <v>0</v>
      </c>
      <c r="Z192" s="25" t="s">
        <v>2013</v>
      </c>
      <c r="AA192" s="22">
        <v>0</v>
      </c>
      <c r="AB192" s="22">
        <v>0</v>
      </c>
      <c r="AC192" s="25" t="s">
        <v>2013</v>
      </c>
      <c r="AD192" s="25" t="s">
        <v>2013</v>
      </c>
      <c r="AE192" s="25" t="s">
        <v>2013</v>
      </c>
      <c r="AF192" s="22">
        <v>0</v>
      </c>
      <c r="AG192" s="22">
        <v>0</v>
      </c>
      <c r="AH192" s="22">
        <v>0</v>
      </c>
      <c r="AI192" s="22">
        <v>599</v>
      </c>
      <c r="AJ192" s="22">
        <v>20519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0</v>
      </c>
      <c r="AR192" s="22">
        <v>0</v>
      </c>
      <c r="AS192" s="25" t="s">
        <v>2177</v>
      </c>
      <c r="AT192" s="22">
        <v>6</v>
      </c>
      <c r="AU192" s="22">
        <v>6</v>
      </c>
      <c r="AV192" s="22">
        <v>1154575</v>
      </c>
      <c r="AW192" s="22">
        <v>0</v>
      </c>
      <c r="AX192" s="22">
        <v>0</v>
      </c>
      <c r="AY192" s="22">
        <v>0</v>
      </c>
      <c r="AZ192" s="22">
        <v>1154575</v>
      </c>
      <c r="BA192" s="22">
        <v>7</v>
      </c>
      <c r="BB192" s="22">
        <v>20</v>
      </c>
      <c r="BC192" s="22">
        <v>1</v>
      </c>
      <c r="BD192" s="22">
        <v>1</v>
      </c>
      <c r="BE192" s="22">
        <v>12</v>
      </c>
      <c r="BF192" s="22">
        <v>5</v>
      </c>
      <c r="BG192" s="22">
        <v>1</v>
      </c>
      <c r="BH192" s="22">
        <v>60</v>
      </c>
      <c r="BI192" s="22">
        <v>46</v>
      </c>
      <c r="BJ192" s="22">
        <v>7</v>
      </c>
      <c r="BK192" s="22">
        <v>12</v>
      </c>
      <c r="BL192" s="22">
        <v>0</v>
      </c>
      <c r="BM192" s="22">
        <v>0</v>
      </c>
    </row>
    <row r="193" spans="1:65" x14ac:dyDescent="0.25">
      <c r="A193" s="22" t="s">
        <v>123</v>
      </c>
      <c r="B193" s="22" t="s">
        <v>303</v>
      </c>
      <c r="C193" s="22" t="s">
        <v>506</v>
      </c>
      <c r="D193" s="22" t="s">
        <v>507</v>
      </c>
      <c r="E193" s="22">
        <v>63</v>
      </c>
      <c r="F193" s="22">
        <v>1393.37</v>
      </c>
      <c r="G193" s="22">
        <v>0</v>
      </c>
      <c r="H193" s="24">
        <v>71</v>
      </c>
      <c r="I193" s="25" t="s">
        <v>2013</v>
      </c>
      <c r="J193" s="24">
        <v>0</v>
      </c>
      <c r="K193" s="22">
        <v>0</v>
      </c>
      <c r="L193" s="25"/>
      <c r="M193" s="24">
        <v>45.7</v>
      </c>
      <c r="N193" s="24">
        <v>0</v>
      </c>
      <c r="O193" s="24">
        <v>0</v>
      </c>
      <c r="P193" s="24">
        <v>9.1999999999999993</v>
      </c>
      <c r="Q193" s="24">
        <v>1.5</v>
      </c>
      <c r="R193" s="24">
        <v>56.4</v>
      </c>
      <c r="S193" s="24">
        <v>54.5</v>
      </c>
      <c r="T193" s="24">
        <v>0</v>
      </c>
      <c r="U193" s="24">
        <v>0</v>
      </c>
      <c r="V193" s="24">
        <v>0</v>
      </c>
      <c r="W193" s="24">
        <v>2.2000000000000002</v>
      </c>
      <c r="X193" s="24">
        <v>56.7</v>
      </c>
      <c r="Y193" s="24">
        <v>24.2</v>
      </c>
      <c r="Z193" s="25" t="s">
        <v>2014</v>
      </c>
      <c r="AA193" s="22">
        <v>3</v>
      </c>
      <c r="AB193" s="22">
        <v>3</v>
      </c>
      <c r="AC193" s="25" t="s">
        <v>2014</v>
      </c>
      <c r="AD193" s="25" t="s">
        <v>2014</v>
      </c>
      <c r="AE193" s="25" t="s">
        <v>2013</v>
      </c>
      <c r="AF193" s="22">
        <v>0</v>
      </c>
      <c r="AG193" s="22">
        <v>0</v>
      </c>
      <c r="AH193" s="22">
        <v>0</v>
      </c>
      <c r="AI193" s="22">
        <v>2290</v>
      </c>
      <c r="AJ193" s="22">
        <v>57248</v>
      </c>
      <c r="AK193" s="22">
        <v>0</v>
      </c>
      <c r="AL193" s="22">
        <v>0</v>
      </c>
      <c r="AM193" s="22">
        <v>0</v>
      </c>
      <c r="AN193" s="22">
        <v>0</v>
      </c>
      <c r="AO193" s="22">
        <v>2</v>
      </c>
      <c r="AP193" s="22">
        <v>2</v>
      </c>
      <c r="AQ193" s="22">
        <v>0</v>
      </c>
      <c r="AR193" s="22">
        <v>0</v>
      </c>
      <c r="AS193" s="25" t="s">
        <v>2193</v>
      </c>
      <c r="AT193" s="22">
        <v>96</v>
      </c>
      <c r="AU193" s="22">
        <v>90</v>
      </c>
      <c r="AV193" s="22">
        <v>836000</v>
      </c>
      <c r="AW193" s="22">
        <v>485550</v>
      </c>
      <c r="AX193" s="22">
        <v>352000</v>
      </c>
      <c r="AY193" s="22">
        <v>2366000</v>
      </c>
      <c r="AZ193" s="22">
        <v>4039550</v>
      </c>
      <c r="BA193" s="22">
        <v>51</v>
      </c>
      <c r="BB193" s="22">
        <v>11</v>
      </c>
      <c r="BC193" s="22">
        <v>1</v>
      </c>
      <c r="BD193" s="22">
        <v>1</v>
      </c>
      <c r="BE193" s="22">
        <v>86</v>
      </c>
      <c r="BF193" s="22">
        <v>2</v>
      </c>
      <c r="BG193" s="22">
        <v>1</v>
      </c>
      <c r="BH193" s="22">
        <v>51</v>
      </c>
      <c r="BI193" s="22">
        <v>19</v>
      </c>
      <c r="BJ193" s="22">
        <v>51</v>
      </c>
      <c r="BK193" s="22">
        <v>339</v>
      </c>
      <c r="BL193" s="22">
        <v>3</v>
      </c>
      <c r="BM193" s="22">
        <v>0</v>
      </c>
    </row>
    <row r="194" spans="1:65" x14ac:dyDescent="0.25">
      <c r="A194" s="22" t="s">
        <v>123</v>
      </c>
      <c r="B194" s="22" t="s">
        <v>303</v>
      </c>
      <c r="C194" s="22" t="s">
        <v>508</v>
      </c>
      <c r="D194" s="22" t="s">
        <v>509</v>
      </c>
      <c r="E194" s="22">
        <v>118</v>
      </c>
      <c r="F194" s="22">
        <v>3137.55</v>
      </c>
      <c r="G194" s="22">
        <v>0</v>
      </c>
      <c r="H194" s="24">
        <v>101.5</v>
      </c>
      <c r="I194" s="25" t="s">
        <v>2013</v>
      </c>
      <c r="J194" s="24">
        <v>0</v>
      </c>
      <c r="K194" s="22">
        <v>0</v>
      </c>
      <c r="L194" s="25"/>
      <c r="M194" s="24">
        <v>74.599999999999994</v>
      </c>
      <c r="N194" s="24">
        <v>0</v>
      </c>
      <c r="O194" s="24">
        <v>0</v>
      </c>
      <c r="P194" s="24">
        <v>0</v>
      </c>
      <c r="Q194" s="24">
        <v>0</v>
      </c>
      <c r="R194" s="24">
        <v>74.599999999999994</v>
      </c>
      <c r="S194" s="24">
        <v>69</v>
      </c>
      <c r="T194" s="24">
        <v>0</v>
      </c>
      <c r="U194" s="24">
        <v>0</v>
      </c>
      <c r="V194" s="24">
        <v>0</v>
      </c>
      <c r="W194" s="24">
        <v>0</v>
      </c>
      <c r="X194" s="24">
        <v>69</v>
      </c>
      <c r="Y194" s="24">
        <v>23.1</v>
      </c>
      <c r="Z194" s="25" t="s">
        <v>2014</v>
      </c>
      <c r="AA194" s="22">
        <v>3</v>
      </c>
      <c r="AB194" s="22">
        <v>3</v>
      </c>
      <c r="AC194" s="25" t="s">
        <v>2014</v>
      </c>
      <c r="AD194" s="25" t="s">
        <v>2014</v>
      </c>
      <c r="AE194" s="25" t="s">
        <v>2013</v>
      </c>
      <c r="AF194" s="22">
        <v>0</v>
      </c>
      <c r="AG194" s="22">
        <v>0</v>
      </c>
      <c r="AH194" s="22">
        <v>0</v>
      </c>
      <c r="AI194" s="22">
        <v>4507</v>
      </c>
      <c r="AJ194" s="22">
        <v>101831</v>
      </c>
      <c r="AK194" s="22">
        <v>0</v>
      </c>
      <c r="AL194" s="22">
        <v>0</v>
      </c>
      <c r="AM194" s="22">
        <v>0</v>
      </c>
      <c r="AN194" s="22">
        <v>0</v>
      </c>
      <c r="AO194" s="22">
        <v>3</v>
      </c>
      <c r="AP194" s="22">
        <v>0</v>
      </c>
      <c r="AQ194" s="22">
        <v>0</v>
      </c>
      <c r="AR194" s="22">
        <v>0</v>
      </c>
      <c r="AS194" s="25" t="s">
        <v>2194</v>
      </c>
      <c r="AT194" s="22">
        <v>150</v>
      </c>
      <c r="AU194" s="22">
        <v>139</v>
      </c>
      <c r="AV194" s="22">
        <v>2265100</v>
      </c>
      <c r="AW194" s="22">
        <v>2185000</v>
      </c>
      <c r="AX194" s="22">
        <v>8649827</v>
      </c>
      <c r="AY194" s="22">
        <v>0</v>
      </c>
      <c r="AZ194" s="22">
        <v>13099927</v>
      </c>
      <c r="BA194" s="22">
        <v>51</v>
      </c>
      <c r="BB194" s="22">
        <v>4</v>
      </c>
      <c r="BC194" s="22">
        <v>3</v>
      </c>
      <c r="BD194" s="22">
        <v>0</v>
      </c>
      <c r="BE194" s="22">
        <v>0</v>
      </c>
      <c r="BF194" s="22">
        <v>0</v>
      </c>
      <c r="BG194" s="22">
        <v>3</v>
      </c>
      <c r="BH194" s="22">
        <v>50</v>
      </c>
      <c r="BI194" s="22">
        <v>1</v>
      </c>
      <c r="BJ194" s="22">
        <v>64</v>
      </c>
      <c r="BK194" s="22">
        <v>0</v>
      </c>
      <c r="BL194" s="22">
        <v>0</v>
      </c>
      <c r="BM194" s="22">
        <v>0</v>
      </c>
    </row>
    <row r="195" spans="1:65" x14ac:dyDescent="0.25">
      <c r="A195" s="22" t="s">
        <v>123</v>
      </c>
      <c r="B195" s="22" t="s">
        <v>510</v>
      </c>
      <c r="C195" s="22" t="s">
        <v>511</v>
      </c>
      <c r="D195" s="22" t="s">
        <v>512</v>
      </c>
      <c r="E195" s="22">
        <v>8</v>
      </c>
      <c r="F195" s="22">
        <v>256.02</v>
      </c>
      <c r="G195" s="22">
        <v>0</v>
      </c>
      <c r="H195" s="24">
        <v>10</v>
      </c>
      <c r="I195" s="25" t="s">
        <v>2013</v>
      </c>
      <c r="J195" s="24">
        <v>0</v>
      </c>
      <c r="K195" s="22">
        <v>0</v>
      </c>
      <c r="L195" s="25"/>
      <c r="M195" s="24">
        <v>13</v>
      </c>
      <c r="N195" s="24">
        <v>0</v>
      </c>
      <c r="O195" s="24">
        <v>0</v>
      </c>
      <c r="P195" s="24">
        <v>0</v>
      </c>
      <c r="Q195" s="24">
        <v>0</v>
      </c>
      <c r="R195" s="24">
        <v>13</v>
      </c>
      <c r="S195" s="24">
        <v>7</v>
      </c>
      <c r="T195" s="24">
        <v>0</v>
      </c>
      <c r="U195" s="24">
        <v>0</v>
      </c>
      <c r="V195" s="24">
        <v>0</v>
      </c>
      <c r="W195" s="24">
        <v>0</v>
      </c>
      <c r="X195" s="24">
        <v>7</v>
      </c>
      <c r="Y195" s="24">
        <v>2</v>
      </c>
      <c r="Z195" s="25" t="s">
        <v>2013</v>
      </c>
      <c r="AA195" s="22">
        <v>0</v>
      </c>
      <c r="AB195" s="22">
        <v>0</v>
      </c>
      <c r="AC195" s="25" t="s">
        <v>2013</v>
      </c>
      <c r="AD195" s="25" t="s">
        <v>2013</v>
      </c>
      <c r="AE195" s="25" t="s">
        <v>2013</v>
      </c>
      <c r="AF195" s="22">
        <v>0</v>
      </c>
      <c r="AG195" s="22">
        <v>0</v>
      </c>
      <c r="AH195" s="22">
        <v>0</v>
      </c>
      <c r="AI195" s="22">
        <v>285</v>
      </c>
      <c r="AJ195" s="22">
        <v>11384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0</v>
      </c>
      <c r="AR195" s="22">
        <v>0</v>
      </c>
      <c r="AS195" s="25" t="s">
        <v>2195</v>
      </c>
      <c r="AT195" s="22">
        <v>7</v>
      </c>
      <c r="AU195" s="22">
        <v>7</v>
      </c>
      <c r="AV195" s="22">
        <v>915500</v>
      </c>
      <c r="AW195" s="22">
        <v>0</v>
      </c>
      <c r="AX195" s="22">
        <v>0</v>
      </c>
      <c r="AY195" s="22">
        <v>0</v>
      </c>
      <c r="AZ195" s="22">
        <v>915500</v>
      </c>
      <c r="BA195" s="22">
        <v>0</v>
      </c>
      <c r="BB195" s="22">
        <v>7</v>
      </c>
      <c r="BC195" s="22">
        <v>0</v>
      </c>
      <c r="BD195" s="22">
        <v>0</v>
      </c>
      <c r="BE195" s="22">
        <v>0</v>
      </c>
      <c r="BF195" s="22">
        <v>0</v>
      </c>
      <c r="BG195" s="22">
        <v>0</v>
      </c>
      <c r="BH195" s="22">
        <v>0</v>
      </c>
      <c r="BI195" s="22">
        <v>0</v>
      </c>
      <c r="BJ195" s="22">
        <v>0</v>
      </c>
      <c r="BK195" s="22">
        <v>0</v>
      </c>
      <c r="BL195" s="22">
        <v>2</v>
      </c>
      <c r="BM195" s="22">
        <v>0</v>
      </c>
    </row>
    <row r="196" spans="1:65" x14ac:dyDescent="0.25">
      <c r="A196" s="22" t="s">
        <v>123</v>
      </c>
      <c r="B196" s="22" t="s">
        <v>510</v>
      </c>
      <c r="C196" s="22" t="s">
        <v>513</v>
      </c>
      <c r="D196" s="22" t="s">
        <v>514</v>
      </c>
      <c r="E196" s="22">
        <v>7</v>
      </c>
      <c r="F196" s="22">
        <v>271.52</v>
      </c>
      <c r="G196" s="22">
        <v>0</v>
      </c>
      <c r="H196" s="24">
        <v>47.9</v>
      </c>
      <c r="I196" s="25" t="s">
        <v>2013</v>
      </c>
      <c r="J196" s="24">
        <v>0</v>
      </c>
      <c r="K196" s="22">
        <v>0</v>
      </c>
      <c r="L196" s="25"/>
      <c r="M196" s="24">
        <v>0</v>
      </c>
      <c r="N196" s="24">
        <v>0</v>
      </c>
      <c r="O196" s="24">
        <v>0</v>
      </c>
      <c r="P196" s="24">
        <v>0</v>
      </c>
      <c r="Q196" s="24">
        <v>0</v>
      </c>
      <c r="R196" s="24">
        <v>0</v>
      </c>
      <c r="S196" s="24">
        <v>0</v>
      </c>
      <c r="T196" s="24">
        <v>0</v>
      </c>
      <c r="U196" s="24">
        <v>0</v>
      </c>
      <c r="V196" s="24">
        <v>13.2</v>
      </c>
      <c r="W196" s="24">
        <v>0</v>
      </c>
      <c r="X196" s="24">
        <v>13.2</v>
      </c>
      <c r="Y196" s="24">
        <v>0.7</v>
      </c>
      <c r="Z196" s="25" t="s">
        <v>2014</v>
      </c>
      <c r="AA196" s="22">
        <v>6</v>
      </c>
      <c r="AB196" s="22">
        <v>6</v>
      </c>
      <c r="AC196" s="25" t="s">
        <v>2014</v>
      </c>
      <c r="AD196" s="25" t="s">
        <v>2013</v>
      </c>
      <c r="AE196" s="25" t="s">
        <v>2013</v>
      </c>
      <c r="AF196" s="22">
        <v>0</v>
      </c>
      <c r="AG196" s="22">
        <v>0</v>
      </c>
      <c r="AH196" s="22">
        <v>0</v>
      </c>
      <c r="AI196" s="22">
        <v>455</v>
      </c>
      <c r="AJ196" s="22">
        <v>24447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0</v>
      </c>
      <c r="AR196" s="22">
        <v>0</v>
      </c>
      <c r="AS196" s="25" t="s">
        <v>2196</v>
      </c>
      <c r="AT196" s="22">
        <v>22</v>
      </c>
      <c r="AU196" s="22">
        <v>21</v>
      </c>
      <c r="AV196" s="22">
        <v>244500</v>
      </c>
      <c r="AW196" s="22">
        <v>15000</v>
      </c>
      <c r="AX196" s="22">
        <v>0</v>
      </c>
      <c r="AY196" s="22">
        <v>0</v>
      </c>
      <c r="AZ196" s="22">
        <v>259500</v>
      </c>
      <c r="BA196" s="22">
        <v>0</v>
      </c>
      <c r="BB196" s="22">
        <v>15</v>
      </c>
      <c r="BC196" s="22">
        <v>0</v>
      </c>
      <c r="BD196" s="22">
        <v>0</v>
      </c>
      <c r="BE196" s="22">
        <v>0</v>
      </c>
      <c r="BF196" s="22">
        <v>0</v>
      </c>
      <c r="BG196" s="22">
        <v>0</v>
      </c>
      <c r="BH196" s="22">
        <v>0</v>
      </c>
      <c r="BI196" s="22">
        <v>0</v>
      </c>
      <c r="BJ196" s="22">
        <v>0</v>
      </c>
      <c r="BK196" s="22">
        <v>0</v>
      </c>
      <c r="BL196" s="22">
        <v>0</v>
      </c>
      <c r="BM196" s="22">
        <v>0</v>
      </c>
    </row>
    <row r="197" spans="1:65" x14ac:dyDescent="0.25">
      <c r="A197" s="22" t="s">
        <v>123</v>
      </c>
      <c r="B197" s="22" t="s">
        <v>510</v>
      </c>
      <c r="C197" s="22" t="s">
        <v>515</v>
      </c>
      <c r="D197" s="22" t="s">
        <v>516</v>
      </c>
      <c r="E197" s="22">
        <v>3</v>
      </c>
      <c r="F197" s="22">
        <v>329.56</v>
      </c>
      <c r="G197" s="22">
        <v>0</v>
      </c>
      <c r="H197" s="24">
        <v>17.2</v>
      </c>
      <c r="I197" s="25" t="s">
        <v>2013</v>
      </c>
      <c r="J197" s="24">
        <v>0</v>
      </c>
      <c r="K197" s="22">
        <v>0</v>
      </c>
      <c r="L197" s="25"/>
      <c r="M197" s="24">
        <v>14.6</v>
      </c>
      <c r="N197" s="24">
        <v>0</v>
      </c>
      <c r="O197" s="24">
        <v>0</v>
      </c>
      <c r="P197" s="24">
        <v>0</v>
      </c>
      <c r="Q197" s="24">
        <v>0</v>
      </c>
      <c r="R197" s="24">
        <v>14.6</v>
      </c>
      <c r="S197" s="24">
        <v>16.8</v>
      </c>
      <c r="T197" s="24">
        <v>0</v>
      </c>
      <c r="U197" s="24">
        <v>0</v>
      </c>
      <c r="V197" s="24">
        <v>0</v>
      </c>
      <c r="W197" s="24">
        <v>0</v>
      </c>
      <c r="X197" s="24">
        <v>16.8</v>
      </c>
      <c r="Y197" s="24">
        <v>1.5</v>
      </c>
      <c r="Z197" s="25" t="s">
        <v>2014</v>
      </c>
      <c r="AA197" s="22">
        <v>12</v>
      </c>
      <c r="AB197" s="22">
        <v>12</v>
      </c>
      <c r="AC197" s="25" t="s">
        <v>2014</v>
      </c>
      <c r="AD197" s="25" t="s">
        <v>2014</v>
      </c>
      <c r="AE197" s="25" t="s">
        <v>2014</v>
      </c>
      <c r="AF197" s="22">
        <v>2</v>
      </c>
      <c r="AG197" s="22">
        <v>0</v>
      </c>
      <c r="AH197" s="22">
        <v>0</v>
      </c>
      <c r="AI197" s="22">
        <v>433</v>
      </c>
      <c r="AJ197" s="22">
        <v>15834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0</v>
      </c>
      <c r="AR197" s="22">
        <v>0</v>
      </c>
      <c r="AS197" s="25" t="s">
        <v>2197</v>
      </c>
      <c r="AT197" s="22">
        <v>14</v>
      </c>
      <c r="AU197" s="22">
        <v>14</v>
      </c>
      <c r="AV197" s="22">
        <v>443065</v>
      </c>
      <c r="AW197" s="22">
        <v>0</v>
      </c>
      <c r="AX197" s="22">
        <v>150000</v>
      </c>
      <c r="AY197" s="22">
        <v>0</v>
      </c>
      <c r="AZ197" s="22">
        <v>593065</v>
      </c>
      <c r="BA197" s="22">
        <v>0</v>
      </c>
      <c r="BB197" s="22">
        <v>10</v>
      </c>
      <c r="BC197" s="22">
        <v>0</v>
      </c>
      <c r="BD197" s="22">
        <v>1</v>
      </c>
      <c r="BE197" s="22">
        <v>6</v>
      </c>
      <c r="BF197" s="22">
        <v>1</v>
      </c>
      <c r="BG197" s="22">
        <v>0</v>
      </c>
      <c r="BH197" s="22">
        <v>0</v>
      </c>
      <c r="BI197" s="22">
        <v>0</v>
      </c>
      <c r="BJ197" s="22">
        <v>0</v>
      </c>
      <c r="BK197" s="22">
        <v>49</v>
      </c>
      <c r="BL197" s="22">
        <v>1</v>
      </c>
      <c r="BM197" s="22">
        <v>0</v>
      </c>
    </row>
    <row r="198" spans="1:65" x14ac:dyDescent="0.25">
      <c r="A198" s="22" t="s">
        <v>123</v>
      </c>
      <c r="B198" s="22" t="s">
        <v>510</v>
      </c>
      <c r="C198" s="22" t="s">
        <v>517</v>
      </c>
      <c r="D198" s="22" t="s">
        <v>518</v>
      </c>
      <c r="E198" s="22">
        <v>2</v>
      </c>
      <c r="F198" s="22">
        <v>54.92</v>
      </c>
      <c r="G198" s="22">
        <v>0</v>
      </c>
      <c r="H198" s="24">
        <v>7.5</v>
      </c>
      <c r="I198" s="25" t="s">
        <v>2013</v>
      </c>
      <c r="J198" s="24">
        <v>0</v>
      </c>
      <c r="K198" s="22">
        <v>0</v>
      </c>
      <c r="L198" s="25"/>
      <c r="M198" s="24">
        <v>14.6</v>
      </c>
      <c r="N198" s="24">
        <v>0</v>
      </c>
      <c r="O198" s="24">
        <v>0</v>
      </c>
      <c r="P198" s="24">
        <v>0</v>
      </c>
      <c r="Q198" s="24">
        <v>0</v>
      </c>
      <c r="R198" s="24">
        <v>14.6</v>
      </c>
      <c r="S198" s="24">
        <v>4.8</v>
      </c>
      <c r="T198" s="24">
        <v>0</v>
      </c>
      <c r="U198" s="24">
        <v>0</v>
      </c>
      <c r="V198" s="24">
        <v>0</v>
      </c>
      <c r="W198" s="24">
        <v>0</v>
      </c>
      <c r="X198" s="24">
        <v>4.8</v>
      </c>
      <c r="Y198" s="24">
        <v>1.5</v>
      </c>
      <c r="Z198" s="25" t="s">
        <v>2014</v>
      </c>
      <c r="AA198" s="22">
        <v>3</v>
      </c>
      <c r="AB198" s="22">
        <v>3</v>
      </c>
      <c r="AC198" s="25" t="s">
        <v>2014</v>
      </c>
      <c r="AD198" s="25" t="s">
        <v>2014</v>
      </c>
      <c r="AE198" s="25" t="s">
        <v>2014</v>
      </c>
      <c r="AF198" s="22">
        <v>9</v>
      </c>
      <c r="AG198" s="22">
        <v>0</v>
      </c>
      <c r="AH198" s="22">
        <v>0</v>
      </c>
      <c r="AI198" s="22">
        <v>108</v>
      </c>
      <c r="AJ198" s="22">
        <v>5108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  <c r="AR198" s="22">
        <v>0</v>
      </c>
      <c r="AS198" s="25" t="s">
        <v>2198</v>
      </c>
      <c r="AT198" s="22">
        <v>0</v>
      </c>
      <c r="AU198" s="22">
        <v>0</v>
      </c>
      <c r="AV198" s="22">
        <v>0</v>
      </c>
      <c r="AW198" s="22">
        <v>0</v>
      </c>
      <c r="AX198" s="22">
        <v>0</v>
      </c>
      <c r="AY198" s="22">
        <v>0</v>
      </c>
      <c r="AZ198" s="22">
        <v>0</v>
      </c>
      <c r="BA198" s="22">
        <v>0</v>
      </c>
      <c r="BB198" s="22">
        <v>0</v>
      </c>
      <c r="BC198" s="22">
        <v>0</v>
      </c>
      <c r="BD198" s="22">
        <v>1</v>
      </c>
      <c r="BE198" s="22">
        <v>0</v>
      </c>
      <c r="BF198" s="22">
        <v>0</v>
      </c>
      <c r="BG198" s="22">
        <v>0</v>
      </c>
      <c r="BH198" s="22">
        <v>0</v>
      </c>
      <c r="BI198" s="22">
        <v>0</v>
      </c>
      <c r="BJ198" s="22">
        <v>0</v>
      </c>
      <c r="BK198" s="22">
        <v>13</v>
      </c>
      <c r="BL198" s="22">
        <v>0</v>
      </c>
      <c r="BM198" s="22">
        <v>0</v>
      </c>
    </row>
    <row r="199" spans="1:65" x14ac:dyDescent="0.25">
      <c r="A199" s="22" t="s">
        <v>123</v>
      </c>
      <c r="B199" s="22" t="s">
        <v>510</v>
      </c>
      <c r="C199" s="22" t="s">
        <v>519</v>
      </c>
      <c r="D199" s="22" t="s">
        <v>520</v>
      </c>
      <c r="E199" s="22">
        <v>3</v>
      </c>
      <c r="F199" s="22">
        <v>60</v>
      </c>
      <c r="G199" s="22">
        <v>0</v>
      </c>
      <c r="H199" s="24">
        <v>5.6</v>
      </c>
      <c r="I199" s="25" t="s">
        <v>2013</v>
      </c>
      <c r="J199" s="24">
        <v>0</v>
      </c>
      <c r="K199" s="22">
        <v>0</v>
      </c>
      <c r="L199" s="25"/>
      <c r="M199" s="24">
        <v>4.5</v>
      </c>
      <c r="N199" s="24">
        <v>0</v>
      </c>
      <c r="O199" s="24">
        <v>0</v>
      </c>
      <c r="P199" s="24">
        <v>0</v>
      </c>
      <c r="Q199" s="24">
        <v>0</v>
      </c>
      <c r="R199" s="24">
        <v>4.5</v>
      </c>
      <c r="S199" s="24">
        <v>4</v>
      </c>
      <c r="T199" s="24">
        <v>0</v>
      </c>
      <c r="U199" s="24">
        <v>0</v>
      </c>
      <c r="V199" s="24">
        <v>0</v>
      </c>
      <c r="W199" s="24">
        <v>0</v>
      </c>
      <c r="X199" s="24">
        <v>4</v>
      </c>
      <c r="Y199" s="24">
        <v>0</v>
      </c>
      <c r="Z199" s="25" t="s">
        <v>2014</v>
      </c>
      <c r="AA199" s="22">
        <v>3</v>
      </c>
      <c r="AB199" s="22">
        <v>1</v>
      </c>
      <c r="AC199" s="25" t="s">
        <v>2014</v>
      </c>
      <c r="AD199" s="25" t="s">
        <v>2014</v>
      </c>
      <c r="AE199" s="25" t="s">
        <v>2014</v>
      </c>
      <c r="AF199" s="22">
        <v>4</v>
      </c>
      <c r="AG199" s="22">
        <v>0</v>
      </c>
      <c r="AH199" s="22">
        <v>0</v>
      </c>
      <c r="AI199" s="22">
        <v>105</v>
      </c>
      <c r="AJ199" s="22">
        <v>4797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  <c r="AR199" s="22">
        <v>0</v>
      </c>
      <c r="AS199" s="25" t="s">
        <v>2199</v>
      </c>
      <c r="AT199" s="22">
        <v>0</v>
      </c>
      <c r="AU199" s="22">
        <v>0</v>
      </c>
      <c r="AV199" s="22">
        <v>0</v>
      </c>
      <c r="AW199" s="22">
        <v>0</v>
      </c>
      <c r="AX199" s="22">
        <v>0</v>
      </c>
      <c r="AY199" s="22">
        <v>0</v>
      </c>
      <c r="AZ199" s="22">
        <v>0</v>
      </c>
      <c r="BA199" s="22">
        <v>0</v>
      </c>
      <c r="BB199" s="22">
        <v>0</v>
      </c>
      <c r="BC199" s="22">
        <v>0</v>
      </c>
      <c r="BD199" s="22">
        <v>0</v>
      </c>
      <c r="BE199" s="22">
        <v>0</v>
      </c>
      <c r="BF199" s="22">
        <v>0</v>
      </c>
      <c r="BG199" s="22">
        <v>0</v>
      </c>
      <c r="BH199" s="22">
        <v>0</v>
      </c>
      <c r="BI199" s="22">
        <v>0</v>
      </c>
      <c r="BJ199" s="22">
        <v>0</v>
      </c>
      <c r="BK199" s="22">
        <v>0</v>
      </c>
      <c r="BL199" s="22">
        <v>0</v>
      </c>
      <c r="BM199" s="22">
        <v>0</v>
      </c>
    </row>
    <row r="200" spans="1:65" x14ac:dyDescent="0.25">
      <c r="A200" s="22" t="s">
        <v>123</v>
      </c>
      <c r="B200" s="22" t="s">
        <v>510</v>
      </c>
      <c r="C200" s="22" t="s">
        <v>521</v>
      </c>
      <c r="D200" s="22" t="s">
        <v>522</v>
      </c>
      <c r="E200" s="22">
        <v>5</v>
      </c>
      <c r="F200" s="22">
        <v>118.34</v>
      </c>
      <c r="G200" s="22">
        <v>0</v>
      </c>
      <c r="H200" s="24">
        <v>16.3</v>
      </c>
      <c r="I200" s="25" t="s">
        <v>2013</v>
      </c>
      <c r="J200" s="24">
        <v>0</v>
      </c>
      <c r="K200" s="22">
        <v>0</v>
      </c>
      <c r="L200" s="25"/>
      <c r="M200" s="24">
        <v>8</v>
      </c>
      <c r="N200" s="24">
        <v>0</v>
      </c>
      <c r="O200" s="24">
        <v>0</v>
      </c>
      <c r="P200" s="24">
        <v>0</v>
      </c>
      <c r="Q200" s="24">
        <v>0</v>
      </c>
      <c r="R200" s="24">
        <v>8</v>
      </c>
      <c r="S200" s="24">
        <v>9</v>
      </c>
      <c r="T200" s="24">
        <v>0</v>
      </c>
      <c r="U200" s="24">
        <v>0</v>
      </c>
      <c r="V200" s="24">
        <v>0</v>
      </c>
      <c r="W200" s="24">
        <v>0</v>
      </c>
      <c r="X200" s="24">
        <v>9</v>
      </c>
      <c r="Y200" s="24">
        <v>313</v>
      </c>
      <c r="Z200" s="25" t="s">
        <v>2014</v>
      </c>
      <c r="AA200" s="22">
        <v>0</v>
      </c>
      <c r="AB200" s="22">
        <v>0</v>
      </c>
      <c r="AC200" s="25" t="s">
        <v>2014</v>
      </c>
      <c r="AD200" s="25" t="s">
        <v>2014</v>
      </c>
      <c r="AE200" s="25" t="s">
        <v>2014</v>
      </c>
      <c r="AF200" s="22">
        <v>6</v>
      </c>
      <c r="AG200" s="22">
        <v>0</v>
      </c>
      <c r="AH200" s="22">
        <v>0</v>
      </c>
      <c r="AI200" s="22">
        <v>313</v>
      </c>
      <c r="AJ200" s="22">
        <v>7950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0</v>
      </c>
      <c r="AR200" s="22">
        <v>0</v>
      </c>
      <c r="AS200" s="25" t="s">
        <v>2200</v>
      </c>
      <c r="AT200" s="22">
        <v>0</v>
      </c>
      <c r="AU200" s="22">
        <v>0</v>
      </c>
      <c r="AV200" s="22">
        <v>0</v>
      </c>
      <c r="AW200" s="22">
        <v>0</v>
      </c>
      <c r="AX200" s="22">
        <v>0</v>
      </c>
      <c r="AY200" s="22">
        <v>0</v>
      </c>
      <c r="AZ200" s="22">
        <v>0</v>
      </c>
      <c r="BA200" s="22">
        <v>0</v>
      </c>
      <c r="BB200" s="22">
        <v>0</v>
      </c>
      <c r="BC200" s="22">
        <v>0</v>
      </c>
      <c r="BD200" s="22">
        <v>1</v>
      </c>
      <c r="BE200" s="22">
        <v>23</v>
      </c>
      <c r="BF200" s="22">
        <v>23</v>
      </c>
      <c r="BG200" s="22">
        <v>0</v>
      </c>
      <c r="BH200" s="22">
        <v>0</v>
      </c>
      <c r="BI200" s="22">
        <v>0</v>
      </c>
      <c r="BJ200" s="22">
        <v>0</v>
      </c>
      <c r="BK200" s="22">
        <v>38</v>
      </c>
      <c r="BL200" s="22">
        <v>0</v>
      </c>
      <c r="BM200" s="22">
        <v>0</v>
      </c>
    </row>
    <row r="201" spans="1:65" x14ac:dyDescent="0.25">
      <c r="A201" s="22" t="s">
        <v>123</v>
      </c>
      <c r="B201" s="22" t="s">
        <v>510</v>
      </c>
      <c r="C201" s="22" t="s">
        <v>523</v>
      </c>
      <c r="D201" s="22" t="s">
        <v>524</v>
      </c>
      <c r="E201" s="22">
        <v>4</v>
      </c>
      <c r="F201" s="22">
        <v>147.54</v>
      </c>
      <c r="G201" s="22">
        <v>0</v>
      </c>
      <c r="H201" s="24">
        <v>11.9</v>
      </c>
      <c r="I201" s="25" t="s">
        <v>2013</v>
      </c>
      <c r="J201" s="24">
        <v>0</v>
      </c>
      <c r="K201" s="22">
        <v>0</v>
      </c>
      <c r="L201" s="25"/>
      <c r="M201" s="24">
        <v>10</v>
      </c>
      <c r="N201" s="24">
        <v>0</v>
      </c>
      <c r="O201" s="24">
        <v>0</v>
      </c>
      <c r="P201" s="24">
        <v>0</v>
      </c>
      <c r="Q201" s="24">
        <v>0</v>
      </c>
      <c r="R201" s="24">
        <v>10</v>
      </c>
      <c r="S201" s="24">
        <v>8.1999999999999993</v>
      </c>
      <c r="T201" s="24">
        <v>0</v>
      </c>
      <c r="U201" s="24">
        <v>0</v>
      </c>
      <c r="V201" s="24">
        <v>0</v>
      </c>
      <c r="W201" s="24">
        <v>0</v>
      </c>
      <c r="X201" s="24">
        <v>8.1999999999999993</v>
      </c>
      <c r="Y201" s="24">
        <v>0.5</v>
      </c>
      <c r="Z201" s="25" t="s">
        <v>2014</v>
      </c>
      <c r="AA201" s="22">
        <v>49</v>
      </c>
      <c r="AB201" s="22">
        <v>41</v>
      </c>
      <c r="AC201" s="25" t="s">
        <v>2014</v>
      </c>
      <c r="AD201" s="25" t="s">
        <v>2014</v>
      </c>
      <c r="AE201" s="25" t="s">
        <v>2014</v>
      </c>
      <c r="AF201" s="22">
        <v>36</v>
      </c>
      <c r="AG201" s="22">
        <v>0</v>
      </c>
      <c r="AH201" s="22">
        <v>0</v>
      </c>
      <c r="AI201" s="22">
        <v>301</v>
      </c>
      <c r="AJ201" s="22">
        <v>9979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  <c r="AR201" s="22">
        <v>0</v>
      </c>
      <c r="AS201" s="25" t="s">
        <v>2201</v>
      </c>
      <c r="AT201" s="22">
        <v>0</v>
      </c>
      <c r="AU201" s="22">
        <v>0</v>
      </c>
      <c r="AV201" s="22">
        <v>0</v>
      </c>
      <c r="AW201" s="22">
        <v>0</v>
      </c>
      <c r="AX201" s="22">
        <v>0</v>
      </c>
      <c r="AY201" s="22">
        <v>0</v>
      </c>
      <c r="AZ201" s="22">
        <v>0</v>
      </c>
      <c r="BA201" s="22">
        <v>0</v>
      </c>
      <c r="BB201" s="22">
        <v>0</v>
      </c>
      <c r="BC201" s="22">
        <v>0</v>
      </c>
      <c r="BD201" s="22">
        <v>1</v>
      </c>
      <c r="BE201" s="22">
        <v>0</v>
      </c>
      <c r="BF201" s="22">
        <v>0</v>
      </c>
      <c r="BG201" s="22">
        <v>0</v>
      </c>
      <c r="BH201" s="22">
        <v>0</v>
      </c>
      <c r="BI201" s="22">
        <v>0</v>
      </c>
      <c r="BJ201" s="22">
        <v>0</v>
      </c>
      <c r="BK201" s="22">
        <v>16</v>
      </c>
      <c r="BL201" s="22">
        <v>0</v>
      </c>
      <c r="BM201" s="22">
        <v>0</v>
      </c>
    </row>
    <row r="202" spans="1:65" x14ac:dyDescent="0.25">
      <c r="A202" s="22" t="s">
        <v>123</v>
      </c>
      <c r="B202" s="22" t="s">
        <v>510</v>
      </c>
      <c r="C202" s="22" t="s">
        <v>525</v>
      </c>
      <c r="D202" s="22" t="s">
        <v>526</v>
      </c>
      <c r="E202" s="22">
        <v>2</v>
      </c>
      <c r="F202" s="22">
        <v>64.91</v>
      </c>
      <c r="G202" s="22">
        <v>0</v>
      </c>
      <c r="H202" s="24">
        <v>5</v>
      </c>
      <c r="I202" s="25" t="s">
        <v>2013</v>
      </c>
      <c r="J202" s="24">
        <v>0</v>
      </c>
      <c r="K202" s="22">
        <v>0</v>
      </c>
      <c r="L202" s="25"/>
      <c r="M202" s="24">
        <v>10</v>
      </c>
      <c r="N202" s="24">
        <v>0</v>
      </c>
      <c r="O202" s="24">
        <v>0</v>
      </c>
      <c r="P202" s="24">
        <v>0</v>
      </c>
      <c r="Q202" s="24">
        <v>0</v>
      </c>
      <c r="R202" s="24">
        <v>10</v>
      </c>
      <c r="S202" s="24">
        <v>4</v>
      </c>
      <c r="T202" s="24">
        <v>0</v>
      </c>
      <c r="U202" s="24">
        <v>0</v>
      </c>
      <c r="V202" s="24">
        <v>0</v>
      </c>
      <c r="W202" s="24">
        <v>0</v>
      </c>
      <c r="X202" s="24">
        <v>4</v>
      </c>
      <c r="Y202" s="24">
        <v>0</v>
      </c>
      <c r="Z202" s="25" t="s">
        <v>2014</v>
      </c>
      <c r="AA202" s="22">
        <v>49</v>
      </c>
      <c r="AB202" s="22">
        <v>41</v>
      </c>
      <c r="AC202" s="25" t="s">
        <v>2014</v>
      </c>
      <c r="AD202" s="25" t="s">
        <v>2014</v>
      </c>
      <c r="AE202" s="25" t="s">
        <v>2014</v>
      </c>
      <c r="AF202" s="22">
        <v>36</v>
      </c>
      <c r="AG202" s="22">
        <v>0</v>
      </c>
      <c r="AH202" s="22">
        <v>0</v>
      </c>
      <c r="AI202" s="22">
        <v>155</v>
      </c>
      <c r="AJ202" s="22">
        <v>5738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0</v>
      </c>
      <c r="AR202" s="22">
        <v>0</v>
      </c>
      <c r="AS202" s="25" t="s">
        <v>2202</v>
      </c>
      <c r="AT202" s="22">
        <v>7</v>
      </c>
      <c r="AU202" s="22">
        <v>7</v>
      </c>
      <c r="AV202" s="22">
        <v>105000</v>
      </c>
      <c r="AW202" s="22">
        <v>0</v>
      </c>
      <c r="AX202" s="22">
        <v>0</v>
      </c>
      <c r="AY202" s="22">
        <v>0</v>
      </c>
      <c r="AZ202" s="22">
        <v>105000</v>
      </c>
      <c r="BA202" s="22">
        <v>0</v>
      </c>
      <c r="BB202" s="22">
        <v>8</v>
      </c>
      <c r="BC202" s="22">
        <v>1</v>
      </c>
      <c r="BD202" s="22">
        <v>1</v>
      </c>
      <c r="BE202" s="22">
        <v>3</v>
      </c>
      <c r="BF202" s="22">
        <v>2</v>
      </c>
      <c r="BG202" s="22">
        <v>1</v>
      </c>
      <c r="BH202" s="22">
        <v>46</v>
      </c>
      <c r="BI202" s="22">
        <v>0</v>
      </c>
      <c r="BJ202" s="22">
        <v>0</v>
      </c>
      <c r="BK202" s="22">
        <v>6</v>
      </c>
      <c r="BL202" s="22">
        <v>0</v>
      </c>
      <c r="BM202" s="22">
        <v>0</v>
      </c>
    </row>
    <row r="203" spans="1:65" x14ac:dyDescent="0.25">
      <c r="A203" s="22" t="s">
        <v>123</v>
      </c>
      <c r="B203" s="22" t="s">
        <v>510</v>
      </c>
      <c r="C203" s="22" t="s">
        <v>527</v>
      </c>
      <c r="D203" s="22" t="s">
        <v>528</v>
      </c>
      <c r="E203" s="22">
        <v>3</v>
      </c>
      <c r="F203" s="22">
        <v>72.91</v>
      </c>
      <c r="G203" s="22">
        <v>0</v>
      </c>
      <c r="H203" s="24">
        <v>7.3</v>
      </c>
      <c r="I203" s="25" t="s">
        <v>2013</v>
      </c>
      <c r="J203" s="24">
        <v>0</v>
      </c>
      <c r="K203" s="22">
        <v>0</v>
      </c>
      <c r="L203" s="25"/>
      <c r="M203" s="24">
        <v>14.6</v>
      </c>
      <c r="N203" s="24">
        <v>0</v>
      </c>
      <c r="O203" s="24">
        <v>0</v>
      </c>
      <c r="P203" s="24">
        <v>0</v>
      </c>
      <c r="Q203" s="24">
        <v>0</v>
      </c>
      <c r="R203" s="24">
        <v>14.6</v>
      </c>
      <c r="S203" s="24">
        <v>11.2</v>
      </c>
      <c r="T203" s="24">
        <v>0</v>
      </c>
      <c r="U203" s="24">
        <v>0</v>
      </c>
      <c r="V203" s="24">
        <v>0</v>
      </c>
      <c r="W203" s="24">
        <v>0</v>
      </c>
      <c r="X203" s="24">
        <v>11.2</v>
      </c>
      <c r="Y203" s="24">
        <v>0</v>
      </c>
      <c r="Z203" s="25" t="s">
        <v>2014</v>
      </c>
      <c r="AA203" s="22">
        <v>5</v>
      </c>
      <c r="AB203" s="22">
        <v>5</v>
      </c>
      <c r="AC203" s="25" t="s">
        <v>2013</v>
      </c>
      <c r="AD203" s="25" t="s">
        <v>2014</v>
      </c>
      <c r="AE203" s="25" t="s">
        <v>2014</v>
      </c>
      <c r="AF203" s="22">
        <v>7</v>
      </c>
      <c r="AG203" s="22">
        <v>0</v>
      </c>
      <c r="AH203" s="22">
        <v>0</v>
      </c>
      <c r="AI203" s="22">
        <v>174</v>
      </c>
      <c r="AJ203" s="22">
        <v>5291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  <c r="AR203" s="22">
        <v>0</v>
      </c>
      <c r="AS203" s="25" t="s">
        <v>2203</v>
      </c>
      <c r="AT203" s="22">
        <v>4</v>
      </c>
      <c r="AU203" s="22">
        <v>4</v>
      </c>
      <c r="AV203" s="22">
        <v>360000</v>
      </c>
      <c r="AW203" s="22">
        <v>3500</v>
      </c>
      <c r="AX203" s="22">
        <v>0</v>
      </c>
      <c r="AY203" s="22">
        <v>0</v>
      </c>
      <c r="AZ203" s="22">
        <v>363500</v>
      </c>
      <c r="BA203" s="22">
        <v>0</v>
      </c>
      <c r="BB203" s="22">
        <v>7</v>
      </c>
      <c r="BC203" s="22">
        <v>0</v>
      </c>
      <c r="BD203" s="22">
        <v>1</v>
      </c>
      <c r="BE203" s="22">
        <v>3</v>
      </c>
      <c r="BF203" s="22">
        <v>4</v>
      </c>
      <c r="BG203" s="22">
        <v>0</v>
      </c>
      <c r="BH203" s="22">
        <v>0</v>
      </c>
      <c r="BI203" s="22">
        <v>0</v>
      </c>
      <c r="BJ203" s="22">
        <v>0</v>
      </c>
      <c r="BK203" s="22">
        <v>13</v>
      </c>
      <c r="BL203" s="22">
        <v>0</v>
      </c>
      <c r="BM203" s="22">
        <v>0</v>
      </c>
    </row>
    <row r="204" spans="1:65" x14ac:dyDescent="0.25">
      <c r="A204" s="22" t="s">
        <v>123</v>
      </c>
      <c r="B204" s="22" t="s">
        <v>510</v>
      </c>
      <c r="C204" s="22" t="s">
        <v>529</v>
      </c>
      <c r="D204" s="22" t="s">
        <v>530</v>
      </c>
      <c r="E204" s="22">
        <v>6.5</v>
      </c>
      <c r="F204" s="22">
        <v>284.64999999999998</v>
      </c>
      <c r="G204" s="22">
        <v>0</v>
      </c>
      <c r="H204" s="24">
        <v>12</v>
      </c>
      <c r="I204" s="25" t="s">
        <v>2013</v>
      </c>
      <c r="J204" s="24">
        <v>0</v>
      </c>
      <c r="K204" s="22">
        <v>0</v>
      </c>
      <c r="L204" s="25"/>
      <c r="M204" s="24">
        <v>8</v>
      </c>
      <c r="N204" s="24">
        <v>0</v>
      </c>
      <c r="O204" s="24">
        <v>0</v>
      </c>
      <c r="P204" s="24">
        <v>0</v>
      </c>
      <c r="Q204" s="24">
        <v>0</v>
      </c>
      <c r="R204" s="24">
        <v>8</v>
      </c>
      <c r="S204" s="24">
        <v>8</v>
      </c>
      <c r="T204" s="24">
        <v>0</v>
      </c>
      <c r="U204" s="24">
        <v>0</v>
      </c>
      <c r="V204" s="24">
        <v>0</v>
      </c>
      <c r="W204" s="24">
        <v>0</v>
      </c>
      <c r="X204" s="24">
        <v>8</v>
      </c>
      <c r="Y204" s="24">
        <v>2</v>
      </c>
      <c r="Z204" s="25" t="s">
        <v>2014</v>
      </c>
      <c r="AA204" s="22">
        <v>12</v>
      </c>
      <c r="AB204" s="22">
        <v>12</v>
      </c>
      <c r="AC204" s="25" t="s">
        <v>2014</v>
      </c>
      <c r="AD204" s="25" t="s">
        <v>2014</v>
      </c>
      <c r="AE204" s="25" t="s">
        <v>2014</v>
      </c>
      <c r="AF204" s="22">
        <v>24</v>
      </c>
      <c r="AG204" s="22">
        <v>0</v>
      </c>
      <c r="AH204" s="22">
        <v>2</v>
      </c>
      <c r="AI204" s="22">
        <v>340</v>
      </c>
      <c r="AJ204" s="22">
        <v>13167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0</v>
      </c>
      <c r="AR204" s="22">
        <v>0</v>
      </c>
      <c r="AS204" s="25" t="s">
        <v>2204</v>
      </c>
      <c r="AT204" s="22">
        <v>10</v>
      </c>
      <c r="AU204" s="22">
        <v>10</v>
      </c>
      <c r="AV204" s="22">
        <v>448857</v>
      </c>
      <c r="AW204" s="22">
        <v>61173</v>
      </c>
      <c r="AX204" s="22">
        <v>0</v>
      </c>
      <c r="AY204" s="22">
        <v>0</v>
      </c>
      <c r="AZ204" s="22">
        <v>510030</v>
      </c>
      <c r="BA204" s="22">
        <v>17</v>
      </c>
      <c r="BB204" s="22">
        <v>1</v>
      </c>
      <c r="BC204" s="22">
        <v>1</v>
      </c>
      <c r="BD204" s="22">
        <v>0</v>
      </c>
      <c r="BE204" s="22">
        <v>0</v>
      </c>
      <c r="BF204" s="22">
        <v>0</v>
      </c>
      <c r="BG204" s="22">
        <v>1</v>
      </c>
      <c r="BH204" s="22">
        <v>60</v>
      </c>
      <c r="BI204" s="22">
        <v>14</v>
      </c>
      <c r="BJ204" s="22">
        <v>17</v>
      </c>
      <c r="BK204" s="22">
        <v>0</v>
      </c>
      <c r="BL204" s="22">
        <v>0</v>
      </c>
      <c r="BM204" s="22">
        <v>0</v>
      </c>
    </row>
    <row r="205" spans="1:65" x14ac:dyDescent="0.25">
      <c r="A205" s="22" t="s">
        <v>123</v>
      </c>
      <c r="B205" s="22" t="s">
        <v>510</v>
      </c>
      <c r="C205" s="22" t="s">
        <v>531</v>
      </c>
      <c r="D205" s="22" t="s">
        <v>532</v>
      </c>
      <c r="E205" s="22">
        <v>3</v>
      </c>
      <c r="F205" s="22">
        <v>149.04</v>
      </c>
      <c r="G205" s="22">
        <v>0</v>
      </c>
      <c r="H205" s="24">
        <v>10.8</v>
      </c>
      <c r="I205" s="25" t="s">
        <v>2013</v>
      </c>
      <c r="J205" s="24">
        <v>0</v>
      </c>
      <c r="K205" s="22">
        <v>0</v>
      </c>
      <c r="L205" s="25"/>
      <c r="M205" s="24">
        <v>7.8</v>
      </c>
      <c r="N205" s="24">
        <v>0</v>
      </c>
      <c r="O205" s="24">
        <v>0</v>
      </c>
      <c r="P205" s="24">
        <v>0</v>
      </c>
      <c r="Q205" s="24">
        <v>0</v>
      </c>
      <c r="R205" s="24">
        <v>7.8</v>
      </c>
      <c r="S205" s="24">
        <v>8.4</v>
      </c>
      <c r="T205" s="24">
        <v>0</v>
      </c>
      <c r="U205" s="24">
        <v>0</v>
      </c>
      <c r="V205" s="24">
        <v>0</v>
      </c>
      <c r="W205" s="24">
        <v>0</v>
      </c>
      <c r="X205" s="24">
        <v>8.4</v>
      </c>
      <c r="Y205" s="24">
        <v>0</v>
      </c>
      <c r="Z205" s="25" t="s">
        <v>2014</v>
      </c>
      <c r="AA205" s="22">
        <v>18</v>
      </c>
      <c r="AB205" s="22">
        <v>12</v>
      </c>
      <c r="AC205" s="25" t="s">
        <v>2014</v>
      </c>
      <c r="AD205" s="25" t="s">
        <v>2014</v>
      </c>
      <c r="AE205" s="25" t="s">
        <v>2014</v>
      </c>
      <c r="AF205" s="22">
        <v>16</v>
      </c>
      <c r="AG205" s="22">
        <v>0</v>
      </c>
      <c r="AH205" s="22">
        <v>0</v>
      </c>
      <c r="AI205" s="22">
        <v>270</v>
      </c>
      <c r="AJ205" s="22">
        <v>7380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0</v>
      </c>
      <c r="AR205" s="22">
        <v>0</v>
      </c>
      <c r="AS205" s="25" t="s">
        <v>2205</v>
      </c>
      <c r="AT205" s="22">
        <v>3</v>
      </c>
      <c r="AU205" s="22">
        <v>3</v>
      </c>
      <c r="AV205" s="22">
        <v>105900</v>
      </c>
      <c r="AW205" s="22">
        <v>25000</v>
      </c>
      <c r="AX205" s="22">
        <v>0</v>
      </c>
      <c r="AY205" s="22">
        <v>0</v>
      </c>
      <c r="AZ205" s="22">
        <v>130900</v>
      </c>
      <c r="BA205" s="22">
        <v>5</v>
      </c>
      <c r="BB205" s="22">
        <v>10</v>
      </c>
      <c r="BC205" s="22">
        <v>0</v>
      </c>
      <c r="BD205" s="22">
        <v>0</v>
      </c>
      <c r="BE205" s="22">
        <v>0</v>
      </c>
      <c r="BF205" s="22">
        <v>0</v>
      </c>
      <c r="BG205" s="22">
        <v>0</v>
      </c>
      <c r="BH205" s="22">
        <v>0</v>
      </c>
      <c r="BI205" s="22">
        <v>10</v>
      </c>
      <c r="BJ205" s="22">
        <v>5</v>
      </c>
      <c r="BK205" s="22">
        <v>0</v>
      </c>
      <c r="BL205" s="22">
        <v>0</v>
      </c>
      <c r="BM205" s="22">
        <v>0</v>
      </c>
    </row>
    <row r="206" spans="1:65" x14ac:dyDescent="0.25">
      <c r="A206" s="22" t="s">
        <v>123</v>
      </c>
      <c r="B206" s="22" t="s">
        <v>510</v>
      </c>
      <c r="C206" s="22" t="s">
        <v>533</v>
      </c>
      <c r="D206" s="22" t="s">
        <v>534</v>
      </c>
      <c r="E206" s="22">
        <v>1</v>
      </c>
      <c r="F206" s="22">
        <v>661.76</v>
      </c>
      <c r="G206" s="22">
        <v>0</v>
      </c>
      <c r="H206" s="24">
        <v>12</v>
      </c>
      <c r="I206" s="25" t="s">
        <v>2013</v>
      </c>
      <c r="J206" s="24">
        <v>0</v>
      </c>
      <c r="K206" s="22">
        <v>0</v>
      </c>
      <c r="L206" s="25"/>
      <c r="M206" s="24">
        <v>17</v>
      </c>
      <c r="N206" s="24">
        <v>0</v>
      </c>
      <c r="O206" s="24">
        <v>0</v>
      </c>
      <c r="P206" s="24">
        <v>0</v>
      </c>
      <c r="Q206" s="24">
        <v>0</v>
      </c>
      <c r="R206" s="24">
        <v>17</v>
      </c>
      <c r="S206" s="24">
        <v>2</v>
      </c>
      <c r="T206" s="24">
        <v>0</v>
      </c>
      <c r="U206" s="24">
        <v>0</v>
      </c>
      <c r="V206" s="24">
        <v>0</v>
      </c>
      <c r="W206" s="24">
        <v>0</v>
      </c>
      <c r="X206" s="24">
        <v>2</v>
      </c>
      <c r="Y206" s="24">
        <v>0</v>
      </c>
      <c r="Z206" s="25" t="s">
        <v>2013</v>
      </c>
      <c r="AA206" s="22">
        <v>0</v>
      </c>
      <c r="AB206" s="22">
        <v>0</v>
      </c>
      <c r="AC206" s="25" t="s">
        <v>2013</v>
      </c>
      <c r="AD206" s="25" t="s">
        <v>2013</v>
      </c>
      <c r="AE206" s="25" t="s">
        <v>2013</v>
      </c>
      <c r="AF206" s="22">
        <v>0</v>
      </c>
      <c r="AG206" s="22">
        <v>0</v>
      </c>
      <c r="AH206" s="22">
        <v>1</v>
      </c>
      <c r="AI206" s="22">
        <v>96</v>
      </c>
      <c r="AJ206" s="22">
        <v>3135.99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0</v>
      </c>
      <c r="AR206" s="22">
        <v>0</v>
      </c>
      <c r="AS206" s="25" t="s">
        <v>2206</v>
      </c>
      <c r="AT206" s="22">
        <v>0</v>
      </c>
      <c r="AU206" s="22">
        <v>0</v>
      </c>
      <c r="AV206" s="22">
        <v>0</v>
      </c>
      <c r="AW206" s="22">
        <v>0</v>
      </c>
      <c r="AX206" s="22">
        <v>0</v>
      </c>
      <c r="AY206" s="22">
        <v>0</v>
      </c>
      <c r="AZ206" s="22">
        <v>0</v>
      </c>
      <c r="BA206" s="22">
        <v>0</v>
      </c>
      <c r="BB206" s="22">
        <v>0</v>
      </c>
      <c r="BC206" s="22">
        <v>0</v>
      </c>
      <c r="BD206" s="22">
        <v>0</v>
      </c>
      <c r="BE206" s="22">
        <v>0</v>
      </c>
      <c r="BF206" s="22">
        <v>0</v>
      </c>
      <c r="BG206" s="22">
        <v>0</v>
      </c>
      <c r="BH206" s="22">
        <v>0</v>
      </c>
      <c r="BI206" s="22">
        <v>0</v>
      </c>
      <c r="BJ206" s="22">
        <v>0</v>
      </c>
      <c r="BK206" s="22">
        <v>0</v>
      </c>
      <c r="BL206" s="22">
        <v>0</v>
      </c>
      <c r="BM206" s="22">
        <v>0</v>
      </c>
    </row>
    <row r="207" spans="1:65" x14ac:dyDescent="0.25">
      <c r="A207" s="22" t="s">
        <v>123</v>
      </c>
      <c r="B207" s="22" t="s">
        <v>510</v>
      </c>
      <c r="C207" s="22" t="s">
        <v>535</v>
      </c>
      <c r="D207" s="22" t="s">
        <v>536</v>
      </c>
      <c r="E207" s="22">
        <v>10</v>
      </c>
      <c r="F207" s="22">
        <v>658.39</v>
      </c>
      <c r="G207" s="22">
        <v>0</v>
      </c>
      <c r="H207" s="24">
        <v>20.2</v>
      </c>
      <c r="I207" s="25" t="s">
        <v>2013</v>
      </c>
      <c r="J207" s="24">
        <v>0</v>
      </c>
      <c r="K207" s="22">
        <v>0</v>
      </c>
      <c r="L207" s="25"/>
      <c r="M207" s="24">
        <v>19.399999999999999</v>
      </c>
      <c r="N207" s="24">
        <v>0</v>
      </c>
      <c r="O207" s="24">
        <v>0</v>
      </c>
      <c r="P207" s="24">
        <v>0</v>
      </c>
      <c r="Q207" s="24">
        <v>0</v>
      </c>
      <c r="R207" s="24">
        <v>19.399999999999999</v>
      </c>
      <c r="S207" s="24">
        <v>11.8</v>
      </c>
      <c r="T207" s="24">
        <v>0</v>
      </c>
      <c r="U207" s="24">
        <v>0</v>
      </c>
      <c r="V207" s="24">
        <v>0</v>
      </c>
      <c r="W207" s="24">
        <v>0</v>
      </c>
      <c r="X207" s="24">
        <v>11.8</v>
      </c>
      <c r="Y207" s="24">
        <v>3</v>
      </c>
      <c r="Z207" s="25" t="s">
        <v>2014</v>
      </c>
      <c r="AA207" s="22">
        <v>8</v>
      </c>
      <c r="AB207" s="22">
        <v>4</v>
      </c>
      <c r="AC207" s="25" t="s">
        <v>2014</v>
      </c>
      <c r="AD207" s="25" t="s">
        <v>2014</v>
      </c>
      <c r="AE207" s="25" t="s">
        <v>2014</v>
      </c>
      <c r="AF207" s="22">
        <v>3</v>
      </c>
      <c r="AG207" s="22">
        <v>0</v>
      </c>
      <c r="AH207" s="22">
        <v>0</v>
      </c>
      <c r="AI207" s="22">
        <v>426</v>
      </c>
      <c r="AJ207" s="22">
        <v>12495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0</v>
      </c>
      <c r="AR207" s="22">
        <v>0</v>
      </c>
      <c r="AS207" s="25" t="s">
        <v>2207</v>
      </c>
      <c r="AT207" s="22">
        <v>14</v>
      </c>
      <c r="AU207" s="22">
        <v>13</v>
      </c>
      <c r="AV207" s="22">
        <v>24330</v>
      </c>
      <c r="AW207" s="22">
        <v>9500</v>
      </c>
      <c r="AX207" s="22">
        <v>0</v>
      </c>
      <c r="AY207" s="22">
        <v>1410000</v>
      </c>
      <c r="AZ207" s="22">
        <v>1443830</v>
      </c>
      <c r="BA207" s="22">
        <v>11</v>
      </c>
      <c r="BB207" s="22">
        <v>21</v>
      </c>
      <c r="BC207" s="22">
        <v>0</v>
      </c>
      <c r="BD207" s="22">
        <v>1</v>
      </c>
      <c r="BE207" s="22">
        <v>1</v>
      </c>
      <c r="BF207" s="22">
        <v>1</v>
      </c>
      <c r="BG207" s="22">
        <v>0</v>
      </c>
      <c r="BH207" s="22">
        <v>0</v>
      </c>
      <c r="BI207" s="22">
        <v>14</v>
      </c>
      <c r="BJ207" s="22">
        <v>11</v>
      </c>
      <c r="BK207" s="22">
        <v>99</v>
      </c>
      <c r="BL207" s="22">
        <v>0</v>
      </c>
      <c r="BM207" s="22">
        <v>0</v>
      </c>
    </row>
    <row r="208" spans="1:65" x14ac:dyDescent="0.25">
      <c r="A208" s="22" t="s">
        <v>123</v>
      </c>
      <c r="B208" s="22" t="s">
        <v>510</v>
      </c>
      <c r="C208" s="22" t="s">
        <v>537</v>
      </c>
      <c r="D208" s="22" t="s">
        <v>538</v>
      </c>
      <c r="E208" s="22">
        <v>6</v>
      </c>
      <c r="F208" s="22">
        <v>196.36</v>
      </c>
      <c r="G208" s="22">
        <v>0</v>
      </c>
      <c r="H208" s="24">
        <v>9.1</v>
      </c>
      <c r="I208" s="25" t="s">
        <v>2013</v>
      </c>
      <c r="J208" s="24">
        <v>0</v>
      </c>
      <c r="K208" s="22">
        <v>0</v>
      </c>
      <c r="L208" s="25"/>
      <c r="M208" s="24">
        <v>6.1</v>
      </c>
      <c r="N208" s="24">
        <v>0</v>
      </c>
      <c r="O208" s="24">
        <v>0</v>
      </c>
      <c r="P208" s="24">
        <v>0</v>
      </c>
      <c r="Q208" s="24">
        <v>0</v>
      </c>
      <c r="R208" s="24">
        <v>6.1</v>
      </c>
      <c r="S208" s="24">
        <v>3.5</v>
      </c>
      <c r="T208" s="24">
        <v>0</v>
      </c>
      <c r="U208" s="24">
        <v>0</v>
      </c>
      <c r="V208" s="24">
        <v>0</v>
      </c>
      <c r="W208" s="24">
        <v>0</v>
      </c>
      <c r="X208" s="24">
        <v>3.5</v>
      </c>
      <c r="Y208" s="24">
        <v>1.2</v>
      </c>
      <c r="Z208" s="25" t="s">
        <v>2014</v>
      </c>
      <c r="AA208" s="22">
        <v>12</v>
      </c>
      <c r="AB208" s="22">
        <v>12</v>
      </c>
      <c r="AC208" s="25" t="s">
        <v>2014</v>
      </c>
      <c r="AD208" s="25" t="s">
        <v>2014</v>
      </c>
      <c r="AE208" s="25" t="s">
        <v>2014</v>
      </c>
      <c r="AF208" s="22">
        <v>24</v>
      </c>
      <c r="AG208" s="22">
        <v>0</v>
      </c>
      <c r="AH208" s="22">
        <v>3</v>
      </c>
      <c r="AI208" s="22">
        <v>239</v>
      </c>
      <c r="AJ208" s="22">
        <v>10065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0</v>
      </c>
      <c r="AR208" s="22">
        <v>0</v>
      </c>
      <c r="AS208" s="25" t="s">
        <v>2208</v>
      </c>
      <c r="AT208" s="22">
        <v>10</v>
      </c>
      <c r="AU208" s="22">
        <v>10</v>
      </c>
      <c r="AV208" s="22">
        <v>50000</v>
      </c>
      <c r="AW208" s="22">
        <v>0</v>
      </c>
      <c r="AX208" s="22">
        <v>0</v>
      </c>
      <c r="AY208" s="22">
        <v>0</v>
      </c>
      <c r="AZ208" s="22">
        <v>50000</v>
      </c>
      <c r="BA208" s="22">
        <v>0</v>
      </c>
      <c r="BB208" s="22">
        <v>10</v>
      </c>
      <c r="BC208" s="22">
        <v>0</v>
      </c>
      <c r="BD208" s="22">
        <v>1</v>
      </c>
      <c r="BE208" s="22">
        <v>15</v>
      </c>
      <c r="BF208" s="22">
        <v>1</v>
      </c>
      <c r="BG208" s="22">
        <v>0</v>
      </c>
      <c r="BH208" s="22">
        <v>0</v>
      </c>
      <c r="BI208" s="22">
        <v>0</v>
      </c>
      <c r="BJ208" s="22">
        <v>0</v>
      </c>
      <c r="BK208" s="22">
        <v>32</v>
      </c>
      <c r="BL208" s="22">
        <v>0</v>
      </c>
      <c r="BM208" s="22">
        <v>0</v>
      </c>
    </row>
    <row r="209" spans="1:65" x14ac:dyDescent="0.25">
      <c r="A209" s="22" t="s">
        <v>123</v>
      </c>
      <c r="B209" s="22" t="s">
        <v>510</v>
      </c>
      <c r="C209" s="22" t="s">
        <v>539</v>
      </c>
      <c r="D209" s="22" t="s">
        <v>540</v>
      </c>
      <c r="E209" s="22">
        <v>1</v>
      </c>
      <c r="F209" s="22">
        <v>185.74</v>
      </c>
      <c r="G209" s="22">
        <v>0</v>
      </c>
      <c r="H209" s="24">
        <v>9</v>
      </c>
      <c r="I209" s="25" t="s">
        <v>2013</v>
      </c>
      <c r="J209" s="24">
        <v>0</v>
      </c>
      <c r="K209" s="22">
        <v>0</v>
      </c>
      <c r="L209" s="25"/>
      <c r="M209" s="24">
        <v>7.6</v>
      </c>
      <c r="N209" s="24">
        <v>0</v>
      </c>
      <c r="O209" s="24">
        <v>0</v>
      </c>
      <c r="P209" s="24">
        <v>0</v>
      </c>
      <c r="Q209" s="24">
        <v>0</v>
      </c>
      <c r="R209" s="24">
        <v>7.6</v>
      </c>
      <c r="S209" s="24">
        <v>11</v>
      </c>
      <c r="T209" s="24">
        <v>0</v>
      </c>
      <c r="U209" s="24">
        <v>0</v>
      </c>
      <c r="V209" s="24">
        <v>0</v>
      </c>
      <c r="W209" s="24">
        <v>0</v>
      </c>
      <c r="X209" s="24">
        <v>11</v>
      </c>
      <c r="Y209" s="24">
        <v>0</v>
      </c>
      <c r="Z209" s="25" t="s">
        <v>2014</v>
      </c>
      <c r="AA209" s="22">
        <v>1</v>
      </c>
      <c r="AB209" s="22">
        <v>1</v>
      </c>
      <c r="AC209" s="25" t="s">
        <v>2013</v>
      </c>
      <c r="AD209" s="25" t="s">
        <v>2013</v>
      </c>
      <c r="AE209" s="25" t="s">
        <v>2013</v>
      </c>
      <c r="AF209" s="22">
        <v>0</v>
      </c>
      <c r="AG209" s="22">
        <v>0</v>
      </c>
      <c r="AH209" s="22">
        <v>0</v>
      </c>
      <c r="AI209" s="22">
        <v>173</v>
      </c>
      <c r="AJ209" s="22">
        <v>8106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0</v>
      </c>
      <c r="AR209" s="22">
        <v>0</v>
      </c>
      <c r="AS209" s="25" t="s">
        <v>2209</v>
      </c>
      <c r="AT209" s="22">
        <v>0</v>
      </c>
      <c r="AU209" s="22">
        <v>0</v>
      </c>
      <c r="AV209" s="22">
        <v>0</v>
      </c>
      <c r="AW209" s="22">
        <v>0</v>
      </c>
      <c r="AX209" s="22">
        <v>0</v>
      </c>
      <c r="AY209" s="22">
        <v>0</v>
      </c>
      <c r="AZ209" s="22">
        <v>0</v>
      </c>
      <c r="BA209" s="22">
        <v>0</v>
      </c>
      <c r="BB209" s="22">
        <v>0</v>
      </c>
      <c r="BC209" s="22">
        <v>0</v>
      </c>
      <c r="BD209" s="22">
        <v>0</v>
      </c>
      <c r="BE209" s="22">
        <v>0</v>
      </c>
      <c r="BF209" s="22">
        <v>0</v>
      </c>
      <c r="BG209" s="22">
        <v>0</v>
      </c>
      <c r="BH209" s="22">
        <v>0</v>
      </c>
      <c r="BI209" s="22">
        <v>0</v>
      </c>
      <c r="BJ209" s="22">
        <v>0</v>
      </c>
      <c r="BK209" s="22">
        <v>0</v>
      </c>
      <c r="BL209" s="22">
        <v>0</v>
      </c>
      <c r="BM209" s="22">
        <v>0</v>
      </c>
    </row>
    <row r="210" spans="1:65" x14ac:dyDescent="0.25">
      <c r="A210" s="22" t="s">
        <v>123</v>
      </c>
      <c r="B210" s="22" t="s">
        <v>510</v>
      </c>
      <c r="C210" s="22" t="s">
        <v>541</v>
      </c>
      <c r="D210" s="22" t="s">
        <v>542</v>
      </c>
      <c r="E210" s="22">
        <v>3</v>
      </c>
      <c r="F210" s="22">
        <v>158.05000000000001</v>
      </c>
      <c r="G210" s="22">
        <v>0</v>
      </c>
      <c r="H210" s="24">
        <v>6</v>
      </c>
      <c r="I210" s="25" t="s">
        <v>2013</v>
      </c>
      <c r="J210" s="24">
        <v>0</v>
      </c>
      <c r="K210" s="22">
        <v>0</v>
      </c>
      <c r="L210" s="25"/>
      <c r="M210" s="24">
        <v>6</v>
      </c>
      <c r="N210" s="24">
        <v>0</v>
      </c>
      <c r="O210" s="24">
        <v>0</v>
      </c>
      <c r="P210" s="24">
        <v>0</v>
      </c>
      <c r="Q210" s="24">
        <v>0</v>
      </c>
      <c r="R210" s="24">
        <v>6</v>
      </c>
      <c r="S210" s="24">
        <v>0</v>
      </c>
      <c r="T210" s="24">
        <v>0</v>
      </c>
      <c r="U210" s="24">
        <v>0</v>
      </c>
      <c r="V210" s="24">
        <v>0</v>
      </c>
      <c r="W210" s="24">
        <v>0</v>
      </c>
      <c r="X210" s="24">
        <v>0</v>
      </c>
      <c r="Y210" s="24">
        <v>0</v>
      </c>
      <c r="Z210" s="25" t="s">
        <v>2013</v>
      </c>
      <c r="AA210" s="22">
        <v>0</v>
      </c>
      <c r="AB210" s="22">
        <v>0</v>
      </c>
      <c r="AC210" s="25" t="s">
        <v>2013</v>
      </c>
      <c r="AD210" s="25" t="s">
        <v>2013</v>
      </c>
      <c r="AE210" s="25" t="s">
        <v>2013</v>
      </c>
      <c r="AF210" s="22">
        <v>0</v>
      </c>
      <c r="AG210" s="22">
        <v>0</v>
      </c>
      <c r="AH210" s="22">
        <v>0</v>
      </c>
      <c r="AI210" s="22">
        <v>245</v>
      </c>
      <c r="AJ210" s="22">
        <v>9100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0</v>
      </c>
      <c r="AR210" s="22">
        <v>0</v>
      </c>
      <c r="AS210" s="25" t="s">
        <v>2210</v>
      </c>
      <c r="AT210" s="22">
        <v>0</v>
      </c>
      <c r="AU210" s="22">
        <v>0</v>
      </c>
      <c r="AV210" s="22">
        <v>0</v>
      </c>
      <c r="AW210" s="22">
        <v>0</v>
      </c>
      <c r="AX210" s="22">
        <v>0</v>
      </c>
      <c r="AY210" s="22">
        <v>0</v>
      </c>
      <c r="AZ210" s="22">
        <v>0</v>
      </c>
      <c r="BA210" s="22">
        <v>0</v>
      </c>
      <c r="BB210" s="22">
        <v>0</v>
      </c>
      <c r="BC210" s="22">
        <v>0</v>
      </c>
      <c r="BD210" s="22">
        <v>1</v>
      </c>
      <c r="BE210" s="22">
        <v>0</v>
      </c>
      <c r="BF210" s="22">
        <v>0</v>
      </c>
      <c r="BG210" s="22">
        <v>0</v>
      </c>
      <c r="BH210" s="22">
        <v>0</v>
      </c>
      <c r="BI210" s="22">
        <v>0</v>
      </c>
      <c r="BJ210" s="22">
        <v>0</v>
      </c>
      <c r="BK210" s="22">
        <v>0</v>
      </c>
      <c r="BL210" s="22">
        <v>0</v>
      </c>
      <c r="BM210" s="22">
        <v>0</v>
      </c>
    </row>
    <row r="211" spans="1:65" x14ac:dyDescent="0.25">
      <c r="A211" s="22" t="s">
        <v>123</v>
      </c>
      <c r="B211" s="22" t="s">
        <v>510</v>
      </c>
      <c r="C211" s="22" t="s">
        <v>543</v>
      </c>
      <c r="D211" s="22" t="s">
        <v>544</v>
      </c>
      <c r="E211" s="22">
        <v>3</v>
      </c>
      <c r="F211" s="22">
        <v>86.14</v>
      </c>
      <c r="G211" s="22">
        <v>0</v>
      </c>
      <c r="H211" s="24">
        <v>16</v>
      </c>
      <c r="I211" s="25" t="s">
        <v>2013</v>
      </c>
      <c r="J211" s="24">
        <v>0</v>
      </c>
      <c r="K211" s="22">
        <v>0</v>
      </c>
      <c r="L211" s="25"/>
      <c r="M211" s="24">
        <v>0</v>
      </c>
      <c r="N211" s="24">
        <v>0</v>
      </c>
      <c r="O211" s="24">
        <v>0</v>
      </c>
      <c r="P211" s="24">
        <v>0</v>
      </c>
      <c r="Q211" s="24">
        <v>0</v>
      </c>
      <c r="R211" s="24">
        <v>0</v>
      </c>
      <c r="S211" s="24">
        <v>0</v>
      </c>
      <c r="T211" s="24">
        <v>0</v>
      </c>
      <c r="U211" s="24">
        <v>0</v>
      </c>
      <c r="V211" s="24">
        <v>0</v>
      </c>
      <c r="W211" s="24">
        <v>0</v>
      </c>
      <c r="X211" s="24">
        <v>0</v>
      </c>
      <c r="Y211" s="24">
        <v>0</v>
      </c>
      <c r="Z211" s="25" t="s">
        <v>2013</v>
      </c>
      <c r="AA211" s="22">
        <v>0</v>
      </c>
      <c r="AB211" s="22">
        <v>0</v>
      </c>
      <c r="AC211" s="25" t="s">
        <v>2013</v>
      </c>
      <c r="AD211" s="25" t="s">
        <v>2013</v>
      </c>
      <c r="AE211" s="25" t="s">
        <v>2013</v>
      </c>
      <c r="AF211" s="22">
        <v>0</v>
      </c>
      <c r="AG211" s="22">
        <v>0</v>
      </c>
      <c r="AH211" s="22">
        <v>0</v>
      </c>
      <c r="AI211" s="22">
        <v>213</v>
      </c>
      <c r="AJ211" s="22">
        <v>5497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0</v>
      </c>
      <c r="AR211" s="22">
        <v>0</v>
      </c>
      <c r="AS211" s="25" t="s">
        <v>2016</v>
      </c>
      <c r="AT211" s="22">
        <v>0</v>
      </c>
      <c r="AU211" s="22">
        <v>0</v>
      </c>
      <c r="AV211" s="22">
        <v>0</v>
      </c>
      <c r="AW211" s="22">
        <v>0</v>
      </c>
      <c r="AX211" s="22">
        <v>0</v>
      </c>
      <c r="AY211" s="22">
        <v>0</v>
      </c>
      <c r="AZ211" s="22">
        <v>0</v>
      </c>
      <c r="BA211" s="22">
        <v>0</v>
      </c>
      <c r="BB211" s="22">
        <v>0</v>
      </c>
      <c r="BC211" s="22">
        <v>0</v>
      </c>
      <c r="BD211" s="22">
        <v>0</v>
      </c>
      <c r="BE211" s="22">
        <v>0</v>
      </c>
      <c r="BF211" s="22">
        <v>0</v>
      </c>
      <c r="BG211" s="22">
        <v>0</v>
      </c>
      <c r="BH211" s="22">
        <v>0</v>
      </c>
      <c r="BI211" s="22">
        <v>0</v>
      </c>
      <c r="BJ211" s="22">
        <v>0</v>
      </c>
      <c r="BK211" s="22">
        <v>0</v>
      </c>
      <c r="BL211" s="22">
        <v>0</v>
      </c>
      <c r="BM211" s="22">
        <v>0</v>
      </c>
    </row>
    <row r="212" spans="1:65" x14ac:dyDescent="0.25">
      <c r="A212" s="22" t="s">
        <v>123</v>
      </c>
      <c r="B212" s="22" t="s">
        <v>510</v>
      </c>
      <c r="C212" s="22" t="s">
        <v>545</v>
      </c>
      <c r="D212" s="22" t="s">
        <v>546</v>
      </c>
      <c r="E212" s="22">
        <v>3</v>
      </c>
      <c r="F212" s="22">
        <v>229.72</v>
      </c>
      <c r="G212" s="22">
        <v>0</v>
      </c>
      <c r="H212" s="24">
        <v>9.6</v>
      </c>
      <c r="I212" s="25" t="s">
        <v>2013</v>
      </c>
      <c r="J212" s="24">
        <v>0</v>
      </c>
      <c r="K212" s="22">
        <v>0</v>
      </c>
      <c r="L212" s="25"/>
      <c r="M212" s="24">
        <v>5</v>
      </c>
      <c r="N212" s="24">
        <v>0</v>
      </c>
      <c r="O212" s="24">
        <v>0</v>
      </c>
      <c r="P212" s="24">
        <v>0</v>
      </c>
      <c r="Q212" s="24">
        <v>0</v>
      </c>
      <c r="R212" s="24">
        <v>5</v>
      </c>
      <c r="S212" s="24">
        <v>4.5</v>
      </c>
      <c r="T212" s="24">
        <v>0</v>
      </c>
      <c r="U212" s="24">
        <v>0</v>
      </c>
      <c r="V212" s="24">
        <v>0</v>
      </c>
      <c r="W212" s="24">
        <v>0</v>
      </c>
      <c r="X212" s="24">
        <v>4.5</v>
      </c>
      <c r="Y212" s="24">
        <v>0.8</v>
      </c>
      <c r="Z212" s="25" t="s">
        <v>2014</v>
      </c>
      <c r="AA212" s="22">
        <v>6</v>
      </c>
      <c r="AB212" s="22">
        <v>4</v>
      </c>
      <c r="AC212" s="25" t="s">
        <v>2013</v>
      </c>
      <c r="AD212" s="25" t="s">
        <v>2014</v>
      </c>
      <c r="AE212" s="25" t="s">
        <v>2014</v>
      </c>
      <c r="AF212" s="22">
        <v>5</v>
      </c>
      <c r="AG212" s="22">
        <v>0</v>
      </c>
      <c r="AH212" s="22">
        <v>0</v>
      </c>
      <c r="AI212" s="22">
        <v>162</v>
      </c>
      <c r="AJ212" s="22">
        <v>8688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0</v>
      </c>
      <c r="AR212" s="22">
        <v>0</v>
      </c>
      <c r="AS212" s="25" t="s">
        <v>2211</v>
      </c>
      <c r="AT212" s="22">
        <v>0</v>
      </c>
      <c r="AU212" s="22">
        <v>0</v>
      </c>
      <c r="AV212" s="22">
        <v>0</v>
      </c>
      <c r="AW212" s="22">
        <v>0</v>
      </c>
      <c r="AX212" s="22">
        <v>0</v>
      </c>
      <c r="AY212" s="22">
        <v>0</v>
      </c>
      <c r="AZ212" s="22">
        <v>0</v>
      </c>
      <c r="BA212" s="22">
        <v>0</v>
      </c>
      <c r="BB212" s="22">
        <v>0</v>
      </c>
      <c r="BC212" s="22">
        <v>0</v>
      </c>
      <c r="BD212" s="22">
        <v>0</v>
      </c>
      <c r="BE212" s="22">
        <v>0</v>
      </c>
      <c r="BF212" s="22">
        <v>0</v>
      </c>
      <c r="BG212" s="22">
        <v>0</v>
      </c>
      <c r="BH212" s="22">
        <v>0</v>
      </c>
      <c r="BI212" s="22">
        <v>0</v>
      </c>
      <c r="BJ212" s="22">
        <v>0</v>
      </c>
      <c r="BK212" s="22">
        <v>0</v>
      </c>
      <c r="BL212" s="22">
        <v>0</v>
      </c>
      <c r="BM212" s="22">
        <v>0</v>
      </c>
    </row>
    <row r="213" spans="1:65" x14ac:dyDescent="0.25">
      <c r="A213" s="22" t="s">
        <v>123</v>
      </c>
      <c r="B213" s="22" t="s">
        <v>510</v>
      </c>
      <c r="C213" s="22" t="s">
        <v>547</v>
      </c>
      <c r="D213" s="22" t="s">
        <v>548</v>
      </c>
      <c r="E213" s="22">
        <v>4</v>
      </c>
      <c r="F213" s="22">
        <v>1004.85</v>
      </c>
      <c r="G213" s="22">
        <v>0</v>
      </c>
      <c r="H213" s="24">
        <v>33</v>
      </c>
      <c r="I213" s="25" t="s">
        <v>2013</v>
      </c>
      <c r="J213" s="24">
        <v>0</v>
      </c>
      <c r="K213" s="22">
        <v>0</v>
      </c>
      <c r="L213" s="25"/>
      <c r="M213" s="24">
        <v>2.1</v>
      </c>
      <c r="N213" s="24">
        <v>0</v>
      </c>
      <c r="O213" s="24">
        <v>0</v>
      </c>
      <c r="P213" s="24">
        <v>0.1</v>
      </c>
      <c r="Q213" s="24">
        <v>0</v>
      </c>
      <c r="R213" s="24">
        <v>2.2000000000000002</v>
      </c>
      <c r="S213" s="24">
        <v>2.1</v>
      </c>
      <c r="T213" s="24">
        <v>0</v>
      </c>
      <c r="U213" s="24">
        <v>0</v>
      </c>
      <c r="V213" s="24">
        <v>0</v>
      </c>
      <c r="W213" s="24">
        <v>0</v>
      </c>
      <c r="X213" s="24">
        <v>2.1</v>
      </c>
      <c r="Y213" s="24">
        <v>0</v>
      </c>
      <c r="Z213" s="25" t="s">
        <v>2014</v>
      </c>
      <c r="AA213" s="22">
        <v>7</v>
      </c>
      <c r="AB213" s="22">
        <v>5</v>
      </c>
      <c r="AC213" s="25" t="s">
        <v>2013</v>
      </c>
      <c r="AD213" s="25" t="s">
        <v>2013</v>
      </c>
      <c r="AE213" s="25" t="s">
        <v>2014</v>
      </c>
      <c r="AF213" s="22">
        <v>6</v>
      </c>
      <c r="AG213" s="22">
        <v>0</v>
      </c>
      <c r="AH213" s="22">
        <v>2</v>
      </c>
      <c r="AI213" s="22">
        <v>148</v>
      </c>
      <c r="AJ213" s="22">
        <v>7760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0</v>
      </c>
      <c r="AR213" s="22">
        <v>0</v>
      </c>
      <c r="AS213" s="25" t="s">
        <v>2212</v>
      </c>
      <c r="AT213" s="22">
        <v>2</v>
      </c>
      <c r="AU213" s="22">
        <v>1</v>
      </c>
      <c r="AV213" s="22">
        <v>0</v>
      </c>
      <c r="AW213" s="22">
        <v>0</v>
      </c>
      <c r="AX213" s="22">
        <v>80000</v>
      </c>
      <c r="AY213" s="22">
        <v>0</v>
      </c>
      <c r="AZ213" s="22">
        <v>80000</v>
      </c>
      <c r="BA213" s="22">
        <v>0</v>
      </c>
      <c r="BB213" s="22">
        <v>3</v>
      </c>
      <c r="BC213" s="22">
        <v>0</v>
      </c>
      <c r="BD213" s="22">
        <v>0</v>
      </c>
      <c r="BE213" s="22">
        <v>0</v>
      </c>
      <c r="BF213" s="22">
        <v>0</v>
      </c>
      <c r="BG213" s="22">
        <v>0</v>
      </c>
      <c r="BH213" s="22">
        <v>0</v>
      </c>
      <c r="BI213" s="22">
        <v>0</v>
      </c>
      <c r="BJ213" s="22">
        <v>0</v>
      </c>
      <c r="BK213" s="22">
        <v>0</v>
      </c>
      <c r="BL213" s="22">
        <v>0</v>
      </c>
      <c r="BM213" s="22">
        <v>0</v>
      </c>
    </row>
    <row r="214" spans="1:65" x14ac:dyDescent="0.25">
      <c r="A214" s="22" t="s">
        <v>123</v>
      </c>
      <c r="B214" s="22" t="s">
        <v>510</v>
      </c>
      <c r="C214" s="22" t="s">
        <v>549</v>
      </c>
      <c r="D214" s="22" t="s">
        <v>550</v>
      </c>
      <c r="E214" s="22">
        <v>5</v>
      </c>
      <c r="F214" s="22">
        <v>208.64</v>
      </c>
      <c r="G214" s="22">
        <v>0</v>
      </c>
      <c r="H214" s="24">
        <v>10.4</v>
      </c>
      <c r="I214" s="25" t="s">
        <v>2013</v>
      </c>
      <c r="J214" s="24">
        <v>0</v>
      </c>
      <c r="K214" s="22">
        <v>0</v>
      </c>
      <c r="L214" s="25"/>
      <c r="M214" s="24">
        <v>6.9</v>
      </c>
      <c r="N214" s="24">
        <v>0</v>
      </c>
      <c r="O214" s="24">
        <v>0</v>
      </c>
      <c r="P214" s="24">
        <v>0</v>
      </c>
      <c r="Q214" s="24">
        <v>0</v>
      </c>
      <c r="R214" s="24">
        <v>6.9</v>
      </c>
      <c r="S214" s="24">
        <v>6.5</v>
      </c>
      <c r="T214" s="24">
        <v>0</v>
      </c>
      <c r="U214" s="24">
        <v>0</v>
      </c>
      <c r="V214" s="24">
        <v>0</v>
      </c>
      <c r="W214" s="24">
        <v>0</v>
      </c>
      <c r="X214" s="24">
        <v>6.5</v>
      </c>
      <c r="Y214" s="24">
        <v>0</v>
      </c>
      <c r="Z214" s="25" t="s">
        <v>2014</v>
      </c>
      <c r="AA214" s="22">
        <v>12</v>
      </c>
      <c r="AB214" s="22">
        <v>12</v>
      </c>
      <c r="AC214" s="25" t="s">
        <v>2014</v>
      </c>
      <c r="AD214" s="25" t="s">
        <v>2014</v>
      </c>
      <c r="AE214" s="25" t="s">
        <v>2014</v>
      </c>
      <c r="AF214" s="22">
        <v>30</v>
      </c>
      <c r="AG214" s="22">
        <v>0</v>
      </c>
      <c r="AH214" s="22">
        <v>0</v>
      </c>
      <c r="AI214" s="22">
        <v>332</v>
      </c>
      <c r="AJ214" s="22">
        <v>11557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  <c r="AR214" s="22">
        <v>0</v>
      </c>
      <c r="AS214" s="25" t="s">
        <v>2213</v>
      </c>
      <c r="AT214" s="22">
        <v>15</v>
      </c>
      <c r="AU214" s="22">
        <v>15</v>
      </c>
      <c r="AV214" s="22">
        <v>1018374.38</v>
      </c>
      <c r="AW214" s="22">
        <v>30075</v>
      </c>
      <c r="AX214" s="22">
        <v>0</v>
      </c>
      <c r="AY214" s="22">
        <v>0</v>
      </c>
      <c r="AZ214" s="22">
        <v>1048449.38</v>
      </c>
      <c r="BA214" s="22">
        <v>13</v>
      </c>
      <c r="BB214" s="22">
        <v>6</v>
      </c>
      <c r="BC214" s="22">
        <v>0</v>
      </c>
      <c r="BD214" s="22">
        <v>1</v>
      </c>
      <c r="BE214" s="22">
        <v>21</v>
      </c>
      <c r="BF214" s="22">
        <v>5</v>
      </c>
      <c r="BG214" s="22">
        <v>0</v>
      </c>
      <c r="BH214" s="22">
        <v>0</v>
      </c>
      <c r="BI214" s="22">
        <v>13</v>
      </c>
      <c r="BJ214" s="22">
        <v>13</v>
      </c>
      <c r="BK214" s="22">
        <v>50</v>
      </c>
      <c r="BL214" s="22">
        <v>0</v>
      </c>
      <c r="BM214" s="22">
        <v>0</v>
      </c>
    </row>
    <row r="215" spans="1:65" x14ac:dyDescent="0.25">
      <c r="A215" s="22" t="s">
        <v>123</v>
      </c>
      <c r="B215" s="22" t="s">
        <v>510</v>
      </c>
      <c r="C215" s="22" t="s">
        <v>551</v>
      </c>
      <c r="D215" s="22" t="s">
        <v>552</v>
      </c>
      <c r="E215" s="22">
        <v>3.5</v>
      </c>
      <c r="F215" s="22">
        <v>128.4</v>
      </c>
      <c r="G215" s="22">
        <v>0</v>
      </c>
      <c r="H215" s="24">
        <v>9</v>
      </c>
      <c r="I215" s="25" t="s">
        <v>2013</v>
      </c>
      <c r="J215" s="24">
        <v>0</v>
      </c>
      <c r="K215" s="22">
        <v>0</v>
      </c>
      <c r="L215" s="25"/>
      <c r="M215" s="24">
        <v>16</v>
      </c>
      <c r="N215" s="24">
        <v>0</v>
      </c>
      <c r="O215" s="24">
        <v>0</v>
      </c>
      <c r="P215" s="24">
        <v>0</v>
      </c>
      <c r="Q215" s="24">
        <v>0</v>
      </c>
      <c r="R215" s="24">
        <v>16</v>
      </c>
      <c r="S215" s="24">
        <v>12</v>
      </c>
      <c r="T215" s="24">
        <v>0</v>
      </c>
      <c r="U215" s="24">
        <v>0</v>
      </c>
      <c r="V215" s="24">
        <v>0</v>
      </c>
      <c r="W215" s="24">
        <v>0</v>
      </c>
      <c r="X215" s="24">
        <v>12</v>
      </c>
      <c r="Y215" s="24">
        <v>0</v>
      </c>
      <c r="Z215" s="25" t="s">
        <v>2014</v>
      </c>
      <c r="AA215" s="22">
        <v>5</v>
      </c>
      <c r="AB215" s="22">
        <v>5</v>
      </c>
      <c r="AC215" s="25" t="s">
        <v>2014</v>
      </c>
      <c r="AD215" s="25" t="s">
        <v>2014</v>
      </c>
      <c r="AE215" s="25" t="s">
        <v>2014</v>
      </c>
      <c r="AF215" s="22">
        <v>2</v>
      </c>
      <c r="AG215" s="22">
        <v>0</v>
      </c>
      <c r="AH215" s="22">
        <v>0</v>
      </c>
      <c r="AI215" s="22">
        <v>227</v>
      </c>
      <c r="AJ215" s="22">
        <v>7520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0</v>
      </c>
      <c r="AR215" s="22">
        <v>0</v>
      </c>
      <c r="AS215" s="25" t="s">
        <v>2214</v>
      </c>
      <c r="AT215" s="22">
        <v>4</v>
      </c>
      <c r="AU215" s="22">
        <v>4</v>
      </c>
      <c r="AV215" s="22">
        <v>382438</v>
      </c>
      <c r="AW215" s="22">
        <v>0</v>
      </c>
      <c r="AX215" s="22">
        <v>0</v>
      </c>
      <c r="AY215" s="22">
        <v>0</v>
      </c>
      <c r="AZ215" s="22">
        <v>382438</v>
      </c>
      <c r="BA215" s="22">
        <v>1</v>
      </c>
      <c r="BB215" s="22">
        <v>3</v>
      </c>
      <c r="BC215" s="22">
        <v>0</v>
      </c>
      <c r="BD215" s="22">
        <v>1</v>
      </c>
      <c r="BE215" s="22">
        <v>4</v>
      </c>
      <c r="BF215" s="22">
        <v>1</v>
      </c>
      <c r="BG215" s="22">
        <v>0</v>
      </c>
      <c r="BH215" s="22">
        <v>0</v>
      </c>
      <c r="BI215" s="22">
        <v>2</v>
      </c>
      <c r="BJ215" s="22">
        <v>1</v>
      </c>
      <c r="BK215" s="22">
        <v>6</v>
      </c>
      <c r="BL215" s="22">
        <v>1</v>
      </c>
      <c r="BM215" s="22">
        <v>0</v>
      </c>
    </row>
    <row r="216" spans="1:65" x14ac:dyDescent="0.25">
      <c r="A216" s="22" t="s">
        <v>123</v>
      </c>
      <c r="B216" s="22" t="s">
        <v>510</v>
      </c>
      <c r="C216" s="22" t="s">
        <v>553</v>
      </c>
      <c r="D216" s="22" t="s">
        <v>554</v>
      </c>
      <c r="E216" s="22">
        <v>8</v>
      </c>
      <c r="F216" s="22">
        <v>296.45999999999998</v>
      </c>
      <c r="G216" s="22">
        <v>0</v>
      </c>
      <c r="H216" s="24">
        <v>18.5</v>
      </c>
      <c r="I216" s="25" t="s">
        <v>2013</v>
      </c>
      <c r="J216" s="24">
        <v>0</v>
      </c>
      <c r="K216" s="22">
        <v>0</v>
      </c>
      <c r="L216" s="25"/>
      <c r="M216" s="24">
        <v>19</v>
      </c>
      <c r="N216" s="24">
        <v>0</v>
      </c>
      <c r="O216" s="24">
        <v>0</v>
      </c>
      <c r="P216" s="24">
        <v>0</v>
      </c>
      <c r="Q216" s="24">
        <v>0</v>
      </c>
      <c r="R216" s="24">
        <v>19</v>
      </c>
      <c r="S216" s="24">
        <v>13.2</v>
      </c>
      <c r="T216" s="24">
        <v>0</v>
      </c>
      <c r="U216" s="24">
        <v>0</v>
      </c>
      <c r="V216" s="24">
        <v>0</v>
      </c>
      <c r="W216" s="24">
        <v>0</v>
      </c>
      <c r="X216" s="24">
        <v>13.2</v>
      </c>
      <c r="Y216" s="24">
        <v>0.01</v>
      </c>
      <c r="Z216" s="25" t="s">
        <v>2014</v>
      </c>
      <c r="AA216" s="22">
        <v>0</v>
      </c>
      <c r="AB216" s="22">
        <v>0</v>
      </c>
      <c r="AC216" s="25" t="s">
        <v>2013</v>
      </c>
      <c r="AD216" s="25" t="s">
        <v>2013</v>
      </c>
      <c r="AE216" s="25" t="s">
        <v>2013</v>
      </c>
      <c r="AF216" s="22">
        <v>0</v>
      </c>
      <c r="AG216" s="22">
        <v>0</v>
      </c>
      <c r="AH216" s="22">
        <v>0</v>
      </c>
      <c r="AI216" s="22">
        <v>320</v>
      </c>
      <c r="AJ216" s="22">
        <v>14386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0</v>
      </c>
      <c r="AR216" s="22">
        <v>0</v>
      </c>
      <c r="AS216" s="25" t="s">
        <v>2215</v>
      </c>
      <c r="AT216" s="22">
        <v>0</v>
      </c>
      <c r="AU216" s="22">
        <v>0</v>
      </c>
      <c r="AV216" s="22">
        <v>0</v>
      </c>
      <c r="AW216" s="22">
        <v>0</v>
      </c>
      <c r="AX216" s="22">
        <v>0</v>
      </c>
      <c r="AY216" s="22">
        <v>0</v>
      </c>
      <c r="AZ216" s="22">
        <v>0</v>
      </c>
      <c r="BA216" s="22">
        <v>0</v>
      </c>
      <c r="BB216" s="22">
        <v>0</v>
      </c>
      <c r="BC216" s="22">
        <v>0</v>
      </c>
      <c r="BD216" s="22">
        <v>0</v>
      </c>
      <c r="BE216" s="22">
        <v>0</v>
      </c>
      <c r="BF216" s="22">
        <v>0</v>
      </c>
      <c r="BG216" s="22">
        <v>0</v>
      </c>
      <c r="BH216" s="22">
        <v>0</v>
      </c>
      <c r="BI216" s="22">
        <v>0</v>
      </c>
      <c r="BJ216" s="22">
        <v>0</v>
      </c>
      <c r="BK216" s="22">
        <v>0</v>
      </c>
      <c r="BL216" s="22">
        <v>0</v>
      </c>
      <c r="BM216" s="22">
        <v>0</v>
      </c>
    </row>
    <row r="217" spans="1:65" x14ac:dyDescent="0.25">
      <c r="A217" s="22" t="s">
        <v>123</v>
      </c>
      <c r="B217" s="22" t="s">
        <v>510</v>
      </c>
      <c r="C217" s="22" t="s">
        <v>555</v>
      </c>
      <c r="D217" s="22" t="s">
        <v>556</v>
      </c>
      <c r="E217" s="22">
        <v>3</v>
      </c>
      <c r="F217" s="22">
        <v>125.98</v>
      </c>
      <c r="G217" s="22">
        <v>0</v>
      </c>
      <c r="H217" s="24">
        <v>10</v>
      </c>
      <c r="I217" s="25" t="s">
        <v>2013</v>
      </c>
      <c r="J217" s="24">
        <v>0</v>
      </c>
      <c r="K217" s="22">
        <v>0</v>
      </c>
      <c r="L217" s="25"/>
      <c r="M217" s="24">
        <v>5</v>
      </c>
      <c r="N217" s="24">
        <v>0</v>
      </c>
      <c r="O217" s="24">
        <v>0</v>
      </c>
      <c r="P217" s="24">
        <v>20</v>
      </c>
      <c r="Q217" s="24">
        <v>0</v>
      </c>
      <c r="R217" s="24">
        <v>25</v>
      </c>
      <c r="S217" s="24">
        <v>5</v>
      </c>
      <c r="T217" s="24">
        <v>0</v>
      </c>
      <c r="U217" s="24">
        <v>0</v>
      </c>
      <c r="V217" s="24">
        <v>0</v>
      </c>
      <c r="W217" s="24">
        <v>0</v>
      </c>
      <c r="X217" s="24">
        <v>5</v>
      </c>
      <c r="Y217" s="24">
        <v>3</v>
      </c>
      <c r="Z217" s="25" t="s">
        <v>2014</v>
      </c>
      <c r="AA217" s="22">
        <v>49</v>
      </c>
      <c r="AB217" s="22">
        <v>41</v>
      </c>
      <c r="AC217" s="25" t="s">
        <v>2014</v>
      </c>
      <c r="AD217" s="25" t="s">
        <v>2014</v>
      </c>
      <c r="AE217" s="25" t="s">
        <v>2014</v>
      </c>
      <c r="AF217" s="22">
        <v>36</v>
      </c>
      <c r="AG217" s="22">
        <v>0</v>
      </c>
      <c r="AH217" s="22">
        <v>0</v>
      </c>
      <c r="AI217" s="22">
        <v>140</v>
      </c>
      <c r="AJ217" s="22">
        <v>7428.76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0</v>
      </c>
      <c r="AR217" s="22">
        <v>0</v>
      </c>
      <c r="AS217" s="25" t="s">
        <v>2216</v>
      </c>
      <c r="AT217" s="22">
        <v>3</v>
      </c>
      <c r="AU217" s="22">
        <v>3</v>
      </c>
      <c r="AV217" s="22">
        <v>53100</v>
      </c>
      <c r="AW217" s="22">
        <v>0</v>
      </c>
      <c r="AX217" s="22">
        <v>0</v>
      </c>
      <c r="AY217" s="22">
        <v>0</v>
      </c>
      <c r="AZ217" s="22">
        <v>53100</v>
      </c>
      <c r="BA217" s="22">
        <v>0</v>
      </c>
      <c r="BB217" s="22">
        <v>2</v>
      </c>
      <c r="BC217" s="22">
        <v>0</v>
      </c>
      <c r="BD217" s="22">
        <v>0</v>
      </c>
      <c r="BE217" s="22">
        <v>0</v>
      </c>
      <c r="BF217" s="22">
        <v>0</v>
      </c>
      <c r="BG217" s="22">
        <v>0</v>
      </c>
      <c r="BH217" s="22">
        <v>0</v>
      </c>
      <c r="BI217" s="22">
        <v>0</v>
      </c>
      <c r="BJ217" s="22">
        <v>0</v>
      </c>
      <c r="BK217" s="22">
        <v>0</v>
      </c>
      <c r="BL217" s="22">
        <v>0</v>
      </c>
      <c r="BM217" s="22">
        <v>0</v>
      </c>
    </row>
    <row r="218" spans="1:65" x14ac:dyDescent="0.25">
      <c r="A218" s="22" t="s">
        <v>123</v>
      </c>
      <c r="B218" s="22" t="s">
        <v>510</v>
      </c>
      <c r="C218" s="22" t="s">
        <v>557</v>
      </c>
      <c r="D218" s="22" t="s">
        <v>558</v>
      </c>
      <c r="E218" s="22">
        <v>2</v>
      </c>
      <c r="F218" s="22">
        <v>165.34</v>
      </c>
      <c r="G218" s="22">
        <v>0</v>
      </c>
      <c r="H218" s="24">
        <v>6</v>
      </c>
      <c r="I218" s="25" t="s">
        <v>2013</v>
      </c>
      <c r="J218" s="24">
        <v>0</v>
      </c>
      <c r="K218" s="22">
        <v>0</v>
      </c>
      <c r="L218" s="25"/>
      <c r="M218" s="24">
        <v>3.9</v>
      </c>
      <c r="N218" s="24">
        <v>0</v>
      </c>
      <c r="O218" s="24">
        <v>0</v>
      </c>
      <c r="P218" s="24">
        <v>0</v>
      </c>
      <c r="Q218" s="24">
        <v>0</v>
      </c>
      <c r="R218" s="24">
        <v>3.9</v>
      </c>
      <c r="S218" s="24">
        <v>3.3</v>
      </c>
      <c r="T218" s="24">
        <v>0</v>
      </c>
      <c r="U218" s="24">
        <v>0</v>
      </c>
      <c r="V218" s="24">
        <v>0</v>
      </c>
      <c r="W218" s="24">
        <v>0</v>
      </c>
      <c r="X218" s="24">
        <v>3.3</v>
      </c>
      <c r="Y218" s="24">
        <v>0</v>
      </c>
      <c r="Z218" s="25" t="s">
        <v>2014</v>
      </c>
      <c r="AA218" s="22">
        <v>49</v>
      </c>
      <c r="AB218" s="22">
        <v>41</v>
      </c>
      <c r="AC218" s="25" t="s">
        <v>2014</v>
      </c>
      <c r="AD218" s="25" t="s">
        <v>2014</v>
      </c>
      <c r="AE218" s="25" t="s">
        <v>2014</v>
      </c>
      <c r="AF218" s="22">
        <v>36</v>
      </c>
      <c r="AG218" s="22">
        <v>0</v>
      </c>
      <c r="AH218" s="22">
        <v>0</v>
      </c>
      <c r="AI218" s="22">
        <v>117</v>
      </c>
      <c r="AJ218" s="22">
        <v>4500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0</v>
      </c>
      <c r="AR218" s="22">
        <v>0</v>
      </c>
      <c r="AS218" s="25" t="s">
        <v>2217</v>
      </c>
      <c r="AT218" s="22">
        <v>4</v>
      </c>
      <c r="AU218" s="22">
        <v>4</v>
      </c>
      <c r="AV218" s="22">
        <v>65000</v>
      </c>
      <c r="AW218" s="22">
        <v>0</v>
      </c>
      <c r="AX218" s="22">
        <v>0</v>
      </c>
      <c r="AY218" s="22">
        <v>0</v>
      </c>
      <c r="AZ218" s="22">
        <v>65000</v>
      </c>
      <c r="BA218" s="22">
        <v>0</v>
      </c>
      <c r="BB218" s="22">
        <v>10</v>
      </c>
      <c r="BC218" s="22">
        <v>0</v>
      </c>
      <c r="BD218" s="22">
        <v>1</v>
      </c>
      <c r="BE218" s="22">
        <v>0</v>
      </c>
      <c r="BF218" s="22">
        <v>0</v>
      </c>
      <c r="BG218" s="22">
        <v>0</v>
      </c>
      <c r="BH218" s="22">
        <v>0</v>
      </c>
      <c r="BI218" s="22">
        <v>0</v>
      </c>
      <c r="BJ218" s="22">
        <v>0</v>
      </c>
      <c r="BK218" s="22">
        <v>9</v>
      </c>
      <c r="BL218" s="22">
        <v>0</v>
      </c>
      <c r="BM218" s="22">
        <v>0</v>
      </c>
    </row>
    <row r="219" spans="1:65" x14ac:dyDescent="0.25">
      <c r="A219" s="22" t="s">
        <v>123</v>
      </c>
      <c r="B219" s="22" t="s">
        <v>510</v>
      </c>
      <c r="C219" s="22" t="s">
        <v>559</v>
      </c>
      <c r="D219" s="22" t="s">
        <v>560</v>
      </c>
      <c r="E219" s="22">
        <v>2</v>
      </c>
      <c r="F219" s="22">
        <v>154.9</v>
      </c>
      <c r="G219" s="22">
        <v>0</v>
      </c>
      <c r="H219" s="24">
        <v>4</v>
      </c>
      <c r="I219" s="25" t="s">
        <v>2013</v>
      </c>
      <c r="J219" s="24">
        <v>0</v>
      </c>
      <c r="K219" s="22">
        <v>0</v>
      </c>
      <c r="L219" s="25"/>
      <c r="M219" s="24">
        <v>5</v>
      </c>
      <c r="N219" s="24">
        <v>0</v>
      </c>
      <c r="O219" s="24">
        <v>0</v>
      </c>
      <c r="P219" s="24">
        <v>0</v>
      </c>
      <c r="Q219" s="24">
        <v>0</v>
      </c>
      <c r="R219" s="24">
        <v>5</v>
      </c>
      <c r="S219" s="24">
        <v>5</v>
      </c>
      <c r="T219" s="24">
        <v>0</v>
      </c>
      <c r="U219" s="24">
        <v>0</v>
      </c>
      <c r="V219" s="24">
        <v>0</v>
      </c>
      <c r="W219" s="24">
        <v>0</v>
      </c>
      <c r="X219" s="24">
        <v>5</v>
      </c>
      <c r="Y219" s="24">
        <v>1</v>
      </c>
      <c r="Z219" s="25" t="s">
        <v>2014</v>
      </c>
      <c r="AA219" s="22">
        <v>5</v>
      </c>
      <c r="AB219" s="22">
        <v>3</v>
      </c>
      <c r="AC219" s="25" t="s">
        <v>2013</v>
      </c>
      <c r="AD219" s="25" t="s">
        <v>2013</v>
      </c>
      <c r="AE219" s="25" t="s">
        <v>2014</v>
      </c>
      <c r="AF219" s="22">
        <v>0</v>
      </c>
      <c r="AG219" s="22">
        <v>0</v>
      </c>
      <c r="AH219" s="22">
        <v>0</v>
      </c>
      <c r="AI219" s="22">
        <v>210</v>
      </c>
      <c r="AJ219" s="22">
        <v>8544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0</v>
      </c>
      <c r="AR219" s="22">
        <v>0</v>
      </c>
      <c r="AS219" s="25" t="s">
        <v>2218</v>
      </c>
      <c r="AT219" s="22">
        <v>0</v>
      </c>
      <c r="AU219" s="22">
        <v>0</v>
      </c>
      <c r="AV219" s="22">
        <v>0</v>
      </c>
      <c r="AW219" s="22">
        <v>0</v>
      </c>
      <c r="AX219" s="22">
        <v>0</v>
      </c>
      <c r="AY219" s="22">
        <v>0</v>
      </c>
      <c r="AZ219" s="22">
        <v>0</v>
      </c>
      <c r="BA219" s="22">
        <v>0</v>
      </c>
      <c r="BB219" s="22">
        <v>0</v>
      </c>
      <c r="BC219" s="22">
        <v>0</v>
      </c>
      <c r="BD219" s="22">
        <v>1</v>
      </c>
      <c r="BE219" s="22">
        <v>0</v>
      </c>
      <c r="BF219" s="22">
        <v>0</v>
      </c>
      <c r="BG219" s="22">
        <v>0</v>
      </c>
      <c r="BH219" s="22">
        <v>0</v>
      </c>
      <c r="BI219" s="22">
        <v>0</v>
      </c>
      <c r="BJ219" s="22">
        <v>0</v>
      </c>
      <c r="BK219" s="22">
        <v>0</v>
      </c>
      <c r="BL219" s="22">
        <v>0</v>
      </c>
      <c r="BM219" s="22">
        <v>0</v>
      </c>
    </row>
    <row r="220" spans="1:65" x14ac:dyDescent="0.25">
      <c r="A220" s="22" t="s">
        <v>123</v>
      </c>
      <c r="B220" s="22" t="s">
        <v>510</v>
      </c>
      <c r="C220" s="22" t="s">
        <v>561</v>
      </c>
      <c r="D220" s="22" t="s">
        <v>562</v>
      </c>
      <c r="E220" s="22">
        <v>2</v>
      </c>
      <c r="F220" s="22">
        <v>103.68</v>
      </c>
      <c r="G220" s="22">
        <v>0</v>
      </c>
      <c r="H220" s="24">
        <v>4</v>
      </c>
      <c r="I220" s="25" t="s">
        <v>2013</v>
      </c>
      <c r="J220" s="24">
        <v>0</v>
      </c>
      <c r="K220" s="22">
        <v>0</v>
      </c>
      <c r="L220" s="25"/>
      <c r="M220" s="24">
        <v>0</v>
      </c>
      <c r="N220" s="24">
        <v>0</v>
      </c>
      <c r="O220" s="24">
        <v>0</v>
      </c>
      <c r="P220" s="24">
        <v>0</v>
      </c>
      <c r="Q220" s="24">
        <v>0</v>
      </c>
      <c r="R220" s="24">
        <v>0</v>
      </c>
      <c r="S220" s="24">
        <v>3.2</v>
      </c>
      <c r="T220" s="24">
        <v>0</v>
      </c>
      <c r="U220" s="24">
        <v>0</v>
      </c>
      <c r="V220" s="24">
        <v>0</v>
      </c>
      <c r="W220" s="24">
        <v>0</v>
      </c>
      <c r="X220" s="24">
        <v>3.2</v>
      </c>
      <c r="Y220" s="24">
        <v>0</v>
      </c>
      <c r="Z220" s="25" t="s">
        <v>2013</v>
      </c>
      <c r="AA220" s="22">
        <v>0</v>
      </c>
      <c r="AB220" s="22">
        <v>0</v>
      </c>
      <c r="AC220" s="25" t="s">
        <v>2013</v>
      </c>
      <c r="AD220" s="25" t="s">
        <v>2013</v>
      </c>
      <c r="AE220" s="25" t="s">
        <v>2013</v>
      </c>
      <c r="AF220" s="22">
        <v>0</v>
      </c>
      <c r="AG220" s="22">
        <v>0</v>
      </c>
      <c r="AH220" s="22">
        <v>0</v>
      </c>
      <c r="AI220" s="22">
        <v>99</v>
      </c>
      <c r="AJ220" s="22">
        <v>4716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  <c r="AR220" s="22">
        <v>0</v>
      </c>
      <c r="AS220" s="25" t="s">
        <v>2219</v>
      </c>
      <c r="AT220" s="22">
        <v>0</v>
      </c>
      <c r="AU220" s="22">
        <v>0</v>
      </c>
      <c r="AV220" s="22">
        <v>0</v>
      </c>
      <c r="AW220" s="22">
        <v>0</v>
      </c>
      <c r="AX220" s="22">
        <v>0</v>
      </c>
      <c r="AY220" s="22">
        <v>0</v>
      </c>
      <c r="AZ220" s="22">
        <v>0</v>
      </c>
      <c r="BA220" s="22">
        <v>0</v>
      </c>
      <c r="BB220" s="22">
        <v>0</v>
      </c>
      <c r="BC220" s="22">
        <v>0</v>
      </c>
      <c r="BD220" s="22">
        <v>0</v>
      </c>
      <c r="BE220" s="22">
        <v>0</v>
      </c>
      <c r="BF220" s="22">
        <v>0</v>
      </c>
      <c r="BG220" s="22">
        <v>0</v>
      </c>
      <c r="BH220" s="22">
        <v>0</v>
      </c>
      <c r="BI220" s="22">
        <v>0</v>
      </c>
      <c r="BJ220" s="22">
        <v>0</v>
      </c>
      <c r="BK220" s="22">
        <v>0</v>
      </c>
      <c r="BL220" s="22">
        <v>0</v>
      </c>
      <c r="BM220" s="22">
        <v>0</v>
      </c>
    </row>
    <row r="221" spans="1:65" x14ac:dyDescent="0.25">
      <c r="A221" s="22" t="s">
        <v>123</v>
      </c>
      <c r="B221" s="22" t="s">
        <v>510</v>
      </c>
      <c r="C221" s="22" t="s">
        <v>563</v>
      </c>
      <c r="D221" s="22" t="s">
        <v>564</v>
      </c>
      <c r="E221" s="22">
        <v>8</v>
      </c>
      <c r="F221" s="22">
        <v>366.1</v>
      </c>
      <c r="G221" s="22">
        <v>0</v>
      </c>
      <c r="H221" s="24">
        <v>18</v>
      </c>
      <c r="I221" s="25" t="s">
        <v>2013</v>
      </c>
      <c r="J221" s="24">
        <v>0</v>
      </c>
      <c r="K221" s="22">
        <v>0</v>
      </c>
      <c r="L221" s="25"/>
      <c r="M221" s="24">
        <v>26.5</v>
      </c>
      <c r="N221" s="24">
        <v>0</v>
      </c>
      <c r="O221" s="24">
        <v>0</v>
      </c>
      <c r="P221" s="24">
        <v>0</v>
      </c>
      <c r="Q221" s="24">
        <v>0</v>
      </c>
      <c r="R221" s="24">
        <v>26.5</v>
      </c>
      <c r="S221" s="24">
        <v>28</v>
      </c>
      <c r="T221" s="24">
        <v>0</v>
      </c>
      <c r="U221" s="24">
        <v>0</v>
      </c>
      <c r="V221" s="24">
        <v>0</v>
      </c>
      <c r="W221" s="24">
        <v>0</v>
      </c>
      <c r="X221" s="24">
        <v>28</v>
      </c>
      <c r="Y221" s="24">
        <v>1.6</v>
      </c>
      <c r="Z221" s="25" t="s">
        <v>2014</v>
      </c>
      <c r="AA221" s="22">
        <v>5</v>
      </c>
      <c r="AB221" s="22">
        <v>5</v>
      </c>
      <c r="AC221" s="25" t="s">
        <v>2013</v>
      </c>
      <c r="AD221" s="25" t="s">
        <v>2014</v>
      </c>
      <c r="AE221" s="25" t="s">
        <v>2013</v>
      </c>
      <c r="AF221" s="22">
        <v>0</v>
      </c>
      <c r="AG221" s="22">
        <v>0</v>
      </c>
      <c r="AH221" s="22">
        <v>0</v>
      </c>
      <c r="AI221" s="22">
        <v>390</v>
      </c>
      <c r="AJ221" s="22">
        <v>13848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0</v>
      </c>
      <c r="AR221" s="22">
        <v>0</v>
      </c>
      <c r="AS221" s="25" t="s">
        <v>2220</v>
      </c>
      <c r="AT221" s="22">
        <v>9</v>
      </c>
      <c r="AU221" s="22">
        <v>9</v>
      </c>
      <c r="AV221" s="22">
        <v>752500</v>
      </c>
      <c r="AW221" s="22">
        <v>0</v>
      </c>
      <c r="AX221" s="22">
        <v>0</v>
      </c>
      <c r="AY221" s="22">
        <v>0</v>
      </c>
      <c r="AZ221" s="22">
        <v>752500</v>
      </c>
      <c r="BA221" s="22">
        <v>4</v>
      </c>
      <c r="BB221" s="22">
        <v>1</v>
      </c>
      <c r="BC221" s="22">
        <v>1</v>
      </c>
      <c r="BD221" s="22">
        <v>1</v>
      </c>
      <c r="BE221" s="22">
        <v>16</v>
      </c>
      <c r="BF221" s="22">
        <v>1</v>
      </c>
      <c r="BG221" s="22">
        <v>1</v>
      </c>
      <c r="BH221" s="22">
        <v>90</v>
      </c>
      <c r="BI221" s="22">
        <v>4</v>
      </c>
      <c r="BJ221" s="22">
        <v>4</v>
      </c>
      <c r="BK221" s="22">
        <v>84</v>
      </c>
      <c r="BL221" s="22">
        <v>0</v>
      </c>
      <c r="BM221" s="22">
        <v>0</v>
      </c>
    </row>
    <row r="222" spans="1:65" x14ac:dyDescent="0.25">
      <c r="A222" s="22" t="s">
        <v>123</v>
      </c>
      <c r="B222" s="22" t="s">
        <v>510</v>
      </c>
      <c r="C222" s="22" t="s">
        <v>565</v>
      </c>
      <c r="D222" s="22" t="s">
        <v>566</v>
      </c>
      <c r="E222" s="22">
        <v>2</v>
      </c>
      <c r="F222" s="22">
        <v>99.3</v>
      </c>
      <c r="G222" s="22">
        <v>0</v>
      </c>
      <c r="H222" s="24">
        <v>10</v>
      </c>
      <c r="I222" s="25" t="s">
        <v>2013</v>
      </c>
      <c r="J222" s="24">
        <v>0</v>
      </c>
      <c r="K222" s="22">
        <v>0</v>
      </c>
      <c r="L222" s="25"/>
      <c r="M222" s="24">
        <v>5</v>
      </c>
      <c r="N222" s="24">
        <v>0</v>
      </c>
      <c r="O222" s="24">
        <v>0</v>
      </c>
      <c r="P222" s="24">
        <v>0</v>
      </c>
      <c r="Q222" s="24">
        <v>0</v>
      </c>
      <c r="R222" s="24">
        <v>5</v>
      </c>
      <c r="S222" s="24">
        <v>3.5</v>
      </c>
      <c r="T222" s="24">
        <v>0</v>
      </c>
      <c r="U222" s="24">
        <v>0</v>
      </c>
      <c r="V222" s="24">
        <v>0</v>
      </c>
      <c r="W222" s="24">
        <v>0</v>
      </c>
      <c r="X222" s="24">
        <v>3.5</v>
      </c>
      <c r="Y222" s="24">
        <v>0</v>
      </c>
      <c r="Z222" s="25" t="s">
        <v>2014</v>
      </c>
      <c r="AA222" s="22">
        <v>18</v>
      </c>
      <c r="AB222" s="22">
        <v>15</v>
      </c>
      <c r="AC222" s="25" t="s">
        <v>2013</v>
      </c>
      <c r="AD222" s="25" t="s">
        <v>2014</v>
      </c>
      <c r="AE222" s="25" t="s">
        <v>2014</v>
      </c>
      <c r="AF222" s="22">
        <v>18</v>
      </c>
      <c r="AG222" s="22">
        <v>0</v>
      </c>
      <c r="AH222" s="22">
        <v>0</v>
      </c>
      <c r="AI222" s="22">
        <v>113</v>
      </c>
      <c r="AJ222" s="22">
        <v>6950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  <c r="AR222" s="22">
        <v>0</v>
      </c>
      <c r="AS222" s="25" t="s">
        <v>2221</v>
      </c>
      <c r="AT222" s="22">
        <v>3</v>
      </c>
      <c r="AU222" s="22">
        <v>3</v>
      </c>
      <c r="AV222" s="22">
        <v>100000</v>
      </c>
      <c r="AW222" s="22">
        <v>0</v>
      </c>
      <c r="AX222" s="22">
        <v>0</v>
      </c>
      <c r="AY222" s="22">
        <v>0</v>
      </c>
      <c r="AZ222" s="22">
        <v>100000</v>
      </c>
      <c r="BA222" s="22">
        <v>2</v>
      </c>
      <c r="BB222" s="22">
        <v>2</v>
      </c>
      <c r="BC222" s="22">
        <v>1</v>
      </c>
      <c r="BD222" s="22">
        <v>1</v>
      </c>
      <c r="BE222" s="22">
        <v>19</v>
      </c>
      <c r="BF222" s="22">
        <v>1</v>
      </c>
      <c r="BG222" s="22">
        <v>1</v>
      </c>
      <c r="BH222" s="22">
        <v>14</v>
      </c>
      <c r="BI222" s="22">
        <v>5</v>
      </c>
      <c r="BJ222" s="22">
        <v>2</v>
      </c>
      <c r="BK222" s="22">
        <v>1</v>
      </c>
      <c r="BL222" s="22">
        <v>0</v>
      </c>
      <c r="BM222" s="22">
        <v>0</v>
      </c>
    </row>
    <row r="223" spans="1:65" x14ac:dyDescent="0.25">
      <c r="A223" s="22" t="s">
        <v>123</v>
      </c>
      <c r="B223" s="22" t="s">
        <v>510</v>
      </c>
      <c r="C223" s="22" t="s">
        <v>567</v>
      </c>
      <c r="D223" s="22" t="s">
        <v>568</v>
      </c>
      <c r="E223" s="22">
        <v>1</v>
      </c>
      <c r="F223" s="22">
        <v>88.57</v>
      </c>
      <c r="G223" s="22">
        <v>0</v>
      </c>
      <c r="H223" s="24">
        <v>7</v>
      </c>
      <c r="I223" s="25" t="s">
        <v>2013</v>
      </c>
      <c r="J223" s="24">
        <v>0</v>
      </c>
      <c r="K223" s="22">
        <v>0</v>
      </c>
      <c r="L223" s="25"/>
      <c r="M223" s="24">
        <v>7</v>
      </c>
      <c r="N223" s="24">
        <v>0</v>
      </c>
      <c r="O223" s="24">
        <v>0</v>
      </c>
      <c r="P223" s="24">
        <v>0</v>
      </c>
      <c r="Q223" s="24">
        <v>0</v>
      </c>
      <c r="R223" s="24">
        <v>7</v>
      </c>
      <c r="S223" s="24">
        <v>4</v>
      </c>
      <c r="T223" s="24">
        <v>0</v>
      </c>
      <c r="U223" s="24">
        <v>0</v>
      </c>
      <c r="V223" s="24">
        <v>0</v>
      </c>
      <c r="W223" s="24">
        <v>0</v>
      </c>
      <c r="X223" s="24">
        <v>4</v>
      </c>
      <c r="Y223" s="24">
        <v>0</v>
      </c>
      <c r="Z223" s="25" t="s">
        <v>2014</v>
      </c>
      <c r="AA223" s="22">
        <v>0</v>
      </c>
      <c r="AB223" s="22">
        <v>0</v>
      </c>
      <c r="AC223" s="25" t="s">
        <v>2013</v>
      </c>
      <c r="AD223" s="25" t="s">
        <v>2013</v>
      </c>
      <c r="AE223" s="25" t="s">
        <v>2013</v>
      </c>
      <c r="AF223" s="22">
        <v>0</v>
      </c>
      <c r="AG223" s="22">
        <v>0</v>
      </c>
      <c r="AH223" s="22">
        <v>0</v>
      </c>
      <c r="AI223" s="22">
        <v>136</v>
      </c>
      <c r="AJ223" s="22">
        <v>5500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0</v>
      </c>
      <c r="AR223" s="22">
        <v>0</v>
      </c>
      <c r="AS223" s="25"/>
      <c r="AT223" s="22">
        <v>0</v>
      </c>
      <c r="AU223" s="22">
        <v>0</v>
      </c>
      <c r="AV223" s="22">
        <v>0</v>
      </c>
      <c r="AW223" s="22">
        <v>0</v>
      </c>
      <c r="AX223" s="22">
        <v>0</v>
      </c>
      <c r="AY223" s="22">
        <v>0</v>
      </c>
      <c r="AZ223" s="22">
        <v>0</v>
      </c>
      <c r="BA223" s="22">
        <v>0</v>
      </c>
      <c r="BB223" s="22">
        <v>0</v>
      </c>
      <c r="BC223" s="22">
        <v>0</v>
      </c>
      <c r="BD223" s="22">
        <v>1</v>
      </c>
      <c r="BE223" s="22">
        <v>0</v>
      </c>
      <c r="BF223" s="22">
        <v>0</v>
      </c>
      <c r="BG223" s="22">
        <v>0</v>
      </c>
      <c r="BH223" s="22">
        <v>0</v>
      </c>
      <c r="BI223" s="22">
        <v>0</v>
      </c>
      <c r="BJ223" s="22">
        <v>0</v>
      </c>
      <c r="BK223" s="22">
        <v>0</v>
      </c>
      <c r="BL223" s="22">
        <v>0</v>
      </c>
      <c r="BM223" s="22">
        <v>0</v>
      </c>
    </row>
    <row r="224" spans="1:65" x14ac:dyDescent="0.25">
      <c r="A224" s="22" t="s">
        <v>123</v>
      </c>
      <c r="B224" s="22" t="s">
        <v>510</v>
      </c>
      <c r="C224" s="22" t="s">
        <v>569</v>
      </c>
      <c r="D224" s="22" t="s">
        <v>570</v>
      </c>
      <c r="E224" s="22">
        <v>2</v>
      </c>
      <c r="F224" s="22">
        <v>130.99</v>
      </c>
      <c r="G224" s="22">
        <v>0</v>
      </c>
      <c r="H224" s="24">
        <v>5</v>
      </c>
      <c r="I224" s="25" t="s">
        <v>2013</v>
      </c>
      <c r="J224" s="24">
        <v>0</v>
      </c>
      <c r="K224" s="22">
        <v>0</v>
      </c>
      <c r="L224" s="25"/>
      <c r="M224" s="24">
        <v>4</v>
      </c>
      <c r="N224" s="24">
        <v>0</v>
      </c>
      <c r="O224" s="24">
        <v>0</v>
      </c>
      <c r="P224" s="24">
        <v>0</v>
      </c>
      <c r="Q224" s="24">
        <v>0</v>
      </c>
      <c r="R224" s="24">
        <v>4</v>
      </c>
      <c r="S224" s="24">
        <v>4</v>
      </c>
      <c r="T224" s="24">
        <v>0</v>
      </c>
      <c r="U224" s="24">
        <v>0</v>
      </c>
      <c r="V224" s="24">
        <v>0</v>
      </c>
      <c r="W224" s="24">
        <v>0</v>
      </c>
      <c r="X224" s="24">
        <v>4</v>
      </c>
      <c r="Y224" s="24">
        <v>0</v>
      </c>
      <c r="Z224" s="25" t="s">
        <v>2014</v>
      </c>
      <c r="AA224" s="22">
        <v>6</v>
      </c>
      <c r="AB224" s="22">
        <v>6</v>
      </c>
      <c r="AC224" s="25" t="s">
        <v>2013</v>
      </c>
      <c r="AD224" s="25" t="s">
        <v>2014</v>
      </c>
      <c r="AE224" s="25" t="s">
        <v>2014</v>
      </c>
      <c r="AF224" s="22">
        <v>6</v>
      </c>
      <c r="AG224" s="22">
        <v>0</v>
      </c>
      <c r="AH224" s="22">
        <v>0</v>
      </c>
      <c r="AI224" s="22">
        <v>170</v>
      </c>
      <c r="AJ224" s="22">
        <v>5478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0</v>
      </c>
      <c r="AR224" s="22">
        <v>0</v>
      </c>
      <c r="AS224" s="25" t="s">
        <v>2222</v>
      </c>
      <c r="AT224" s="22">
        <v>2</v>
      </c>
      <c r="AU224" s="22">
        <v>2</v>
      </c>
      <c r="AV224" s="22">
        <v>10000</v>
      </c>
      <c r="AW224" s="22">
        <v>0</v>
      </c>
      <c r="AX224" s="22">
        <v>0</v>
      </c>
      <c r="AY224" s="22">
        <v>0</v>
      </c>
      <c r="AZ224" s="22">
        <v>10000</v>
      </c>
      <c r="BA224" s="22">
        <v>0</v>
      </c>
      <c r="BB224" s="22">
        <v>15</v>
      </c>
      <c r="BC224" s="22">
        <v>0</v>
      </c>
      <c r="BD224" s="22">
        <v>0</v>
      </c>
      <c r="BE224" s="22">
        <v>0</v>
      </c>
      <c r="BF224" s="22">
        <v>0</v>
      </c>
      <c r="BG224" s="22">
        <v>0</v>
      </c>
      <c r="BH224" s="22">
        <v>0</v>
      </c>
      <c r="BI224" s="22">
        <v>0</v>
      </c>
      <c r="BJ224" s="22">
        <v>0</v>
      </c>
      <c r="BK224" s="22">
        <v>0</v>
      </c>
      <c r="BL224" s="22">
        <v>0</v>
      </c>
      <c r="BM224" s="22">
        <v>0</v>
      </c>
    </row>
    <row r="225" spans="1:65" x14ac:dyDescent="0.25">
      <c r="A225" s="22" t="s">
        <v>123</v>
      </c>
      <c r="B225" s="22" t="s">
        <v>510</v>
      </c>
      <c r="C225" s="22" t="s">
        <v>571</v>
      </c>
      <c r="D225" s="22" t="s">
        <v>572</v>
      </c>
      <c r="E225" s="22">
        <v>6</v>
      </c>
      <c r="F225" s="22">
        <v>186.25</v>
      </c>
      <c r="G225" s="22">
        <v>0</v>
      </c>
      <c r="H225" s="24">
        <v>8.6999999999999993</v>
      </c>
      <c r="I225" s="25" t="s">
        <v>2013</v>
      </c>
      <c r="J225" s="24">
        <v>0</v>
      </c>
      <c r="K225" s="22">
        <v>0</v>
      </c>
      <c r="L225" s="25"/>
      <c r="M225" s="24">
        <v>9.1999999999999993</v>
      </c>
      <c r="N225" s="24">
        <v>0</v>
      </c>
      <c r="O225" s="24">
        <v>0</v>
      </c>
      <c r="P225" s="24">
        <v>0.4</v>
      </c>
      <c r="Q225" s="24">
        <v>0</v>
      </c>
      <c r="R225" s="24">
        <v>9.6</v>
      </c>
      <c r="S225" s="24">
        <v>11.7</v>
      </c>
      <c r="T225" s="24">
        <v>0</v>
      </c>
      <c r="U225" s="24">
        <v>0</v>
      </c>
      <c r="V225" s="24">
        <v>0</v>
      </c>
      <c r="W225" s="24">
        <v>0</v>
      </c>
      <c r="X225" s="24">
        <v>11.7</v>
      </c>
      <c r="Y225" s="24">
        <v>2.67</v>
      </c>
      <c r="Z225" s="25" t="s">
        <v>2014</v>
      </c>
      <c r="AA225" s="22">
        <v>1</v>
      </c>
      <c r="AB225" s="22">
        <v>1</v>
      </c>
      <c r="AC225" s="25" t="s">
        <v>2013</v>
      </c>
      <c r="AD225" s="25" t="s">
        <v>2014</v>
      </c>
      <c r="AE225" s="25" t="s">
        <v>2014</v>
      </c>
      <c r="AF225" s="22">
        <v>5</v>
      </c>
      <c r="AG225" s="22">
        <v>0</v>
      </c>
      <c r="AH225" s="22">
        <v>0</v>
      </c>
      <c r="AI225" s="22">
        <v>406</v>
      </c>
      <c r="AJ225" s="22">
        <v>13500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  <c r="AR225" s="22">
        <v>0</v>
      </c>
      <c r="AS225" s="25" t="s">
        <v>2223</v>
      </c>
      <c r="AT225" s="22">
        <v>0</v>
      </c>
      <c r="AU225" s="22">
        <v>0</v>
      </c>
      <c r="AV225" s="22">
        <v>0</v>
      </c>
      <c r="AW225" s="22">
        <v>0</v>
      </c>
      <c r="AX225" s="22">
        <v>0</v>
      </c>
      <c r="AY225" s="22">
        <v>0</v>
      </c>
      <c r="AZ225" s="22">
        <v>0</v>
      </c>
      <c r="BA225" s="22">
        <v>0</v>
      </c>
      <c r="BB225" s="22">
        <v>0</v>
      </c>
      <c r="BC225" s="22">
        <v>0</v>
      </c>
      <c r="BD225" s="22">
        <v>1</v>
      </c>
      <c r="BE225" s="22">
        <v>0</v>
      </c>
      <c r="BF225" s="22">
        <v>0</v>
      </c>
      <c r="BG225" s="22">
        <v>0</v>
      </c>
      <c r="BH225" s="22">
        <v>0</v>
      </c>
      <c r="BI225" s="22">
        <v>0</v>
      </c>
      <c r="BJ225" s="22">
        <v>0</v>
      </c>
      <c r="BK225" s="22">
        <v>0</v>
      </c>
      <c r="BL225" s="22">
        <v>0</v>
      </c>
      <c r="BM225" s="22">
        <v>0</v>
      </c>
    </row>
    <row r="226" spans="1:65" x14ac:dyDescent="0.25">
      <c r="A226" s="22" t="s">
        <v>123</v>
      </c>
      <c r="B226" s="22" t="s">
        <v>510</v>
      </c>
      <c r="C226" s="22" t="s">
        <v>573</v>
      </c>
      <c r="D226" s="22" t="s">
        <v>574</v>
      </c>
      <c r="E226" s="22">
        <v>1</v>
      </c>
      <c r="F226" s="22">
        <v>33.590000000000003</v>
      </c>
      <c r="G226" s="22">
        <v>0</v>
      </c>
      <c r="H226" s="24">
        <v>5.5</v>
      </c>
      <c r="I226" s="25" t="s">
        <v>2013</v>
      </c>
      <c r="J226" s="24">
        <v>0</v>
      </c>
      <c r="K226" s="22">
        <v>0</v>
      </c>
      <c r="L226" s="25"/>
      <c r="M226" s="24">
        <v>2</v>
      </c>
      <c r="N226" s="24">
        <v>0</v>
      </c>
      <c r="O226" s="24">
        <v>0</v>
      </c>
      <c r="P226" s="24">
        <v>0</v>
      </c>
      <c r="Q226" s="24">
        <v>0</v>
      </c>
      <c r="R226" s="24">
        <v>2</v>
      </c>
      <c r="S226" s="24">
        <v>2.5</v>
      </c>
      <c r="T226" s="24">
        <v>0</v>
      </c>
      <c r="U226" s="24">
        <v>0</v>
      </c>
      <c r="V226" s="24">
        <v>0</v>
      </c>
      <c r="W226" s="24">
        <v>0</v>
      </c>
      <c r="X226" s="24">
        <v>2.5</v>
      </c>
      <c r="Y226" s="24">
        <v>0</v>
      </c>
      <c r="Z226" s="25" t="s">
        <v>2014</v>
      </c>
      <c r="AA226" s="22">
        <v>1</v>
      </c>
      <c r="AB226" s="22">
        <v>1</v>
      </c>
      <c r="AC226" s="25" t="s">
        <v>2014</v>
      </c>
      <c r="AD226" s="25" t="s">
        <v>2014</v>
      </c>
      <c r="AE226" s="25" t="s">
        <v>2013</v>
      </c>
      <c r="AF226" s="22">
        <v>0</v>
      </c>
      <c r="AG226" s="22">
        <v>0</v>
      </c>
      <c r="AH226" s="22">
        <v>0</v>
      </c>
      <c r="AI226" s="22">
        <v>74</v>
      </c>
      <c r="AJ226" s="22">
        <v>9230660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  <c r="AR226" s="22">
        <v>0</v>
      </c>
      <c r="AS226" s="25" t="s">
        <v>2224</v>
      </c>
      <c r="AT226" s="22">
        <v>3</v>
      </c>
      <c r="AU226" s="22">
        <v>3</v>
      </c>
      <c r="AV226" s="22">
        <v>300000</v>
      </c>
      <c r="AW226" s="22">
        <v>0</v>
      </c>
      <c r="AX226" s="22">
        <v>0</v>
      </c>
      <c r="AY226" s="22">
        <v>50000</v>
      </c>
      <c r="AZ226" s="22">
        <v>350000</v>
      </c>
      <c r="BA226" s="22">
        <v>0</v>
      </c>
      <c r="BB226" s="22">
        <v>14</v>
      </c>
      <c r="BC226" s="22">
        <v>0</v>
      </c>
      <c r="BD226" s="22">
        <v>1</v>
      </c>
      <c r="BE226" s="22">
        <v>0</v>
      </c>
      <c r="BF226" s="22">
        <v>0</v>
      </c>
      <c r="BG226" s="22">
        <v>0</v>
      </c>
      <c r="BH226" s="22">
        <v>0</v>
      </c>
      <c r="BI226" s="22">
        <v>0</v>
      </c>
      <c r="BJ226" s="22">
        <v>0</v>
      </c>
      <c r="BK226" s="22">
        <v>0</v>
      </c>
      <c r="BL226" s="22">
        <v>0</v>
      </c>
      <c r="BM226" s="22">
        <v>0</v>
      </c>
    </row>
    <row r="227" spans="1:65" x14ac:dyDescent="0.25">
      <c r="A227" s="22" t="s">
        <v>123</v>
      </c>
      <c r="B227" s="22" t="s">
        <v>510</v>
      </c>
      <c r="C227" s="22" t="s">
        <v>575</v>
      </c>
      <c r="D227" s="22" t="s">
        <v>576</v>
      </c>
      <c r="E227" s="22">
        <v>4</v>
      </c>
      <c r="F227" s="22">
        <v>200.64</v>
      </c>
      <c r="G227" s="22">
        <v>0</v>
      </c>
      <c r="H227" s="24">
        <v>8.1</v>
      </c>
      <c r="I227" s="25" t="s">
        <v>2013</v>
      </c>
      <c r="J227" s="24">
        <v>0</v>
      </c>
      <c r="K227" s="22">
        <v>0</v>
      </c>
      <c r="L227" s="25"/>
      <c r="M227" s="24">
        <v>4</v>
      </c>
      <c r="N227" s="24">
        <v>0</v>
      </c>
      <c r="O227" s="24">
        <v>0</v>
      </c>
      <c r="P227" s="24">
        <v>0</v>
      </c>
      <c r="Q227" s="24">
        <v>0</v>
      </c>
      <c r="R227" s="24">
        <v>4</v>
      </c>
      <c r="S227" s="24">
        <v>5</v>
      </c>
      <c r="T227" s="24">
        <v>0</v>
      </c>
      <c r="U227" s="24">
        <v>0</v>
      </c>
      <c r="V227" s="24">
        <v>0</v>
      </c>
      <c r="W227" s="24">
        <v>0</v>
      </c>
      <c r="X227" s="24">
        <v>5</v>
      </c>
      <c r="Y227" s="24">
        <v>1.1000000000000001</v>
      </c>
      <c r="Z227" s="25" t="s">
        <v>2013</v>
      </c>
      <c r="AA227" s="22">
        <v>0</v>
      </c>
      <c r="AB227" s="22">
        <v>0</v>
      </c>
      <c r="AC227" s="25" t="s">
        <v>2013</v>
      </c>
      <c r="AD227" s="25" t="s">
        <v>2013</v>
      </c>
      <c r="AE227" s="25" t="s">
        <v>2013</v>
      </c>
      <c r="AF227" s="22">
        <v>0</v>
      </c>
      <c r="AG227" s="22">
        <v>0</v>
      </c>
      <c r="AH227" s="22">
        <v>0</v>
      </c>
      <c r="AI227" s="22">
        <v>182</v>
      </c>
      <c r="AJ227" s="22">
        <v>8820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0</v>
      </c>
      <c r="AR227" s="22">
        <v>0</v>
      </c>
      <c r="AS227" s="25" t="s">
        <v>2225</v>
      </c>
      <c r="AT227" s="22">
        <v>8</v>
      </c>
      <c r="AU227" s="22">
        <v>8</v>
      </c>
      <c r="AV227" s="22">
        <v>35000</v>
      </c>
      <c r="AW227" s="22">
        <v>0</v>
      </c>
      <c r="AX227" s="22">
        <v>0</v>
      </c>
      <c r="AY227" s="22">
        <v>0</v>
      </c>
      <c r="AZ227" s="22">
        <v>35000</v>
      </c>
      <c r="BA227" s="22">
        <v>0</v>
      </c>
      <c r="BB227" s="22">
        <v>26</v>
      </c>
      <c r="BC227" s="22">
        <v>0</v>
      </c>
      <c r="BD227" s="22">
        <v>0</v>
      </c>
      <c r="BE227" s="22">
        <v>0</v>
      </c>
      <c r="BF227" s="22">
        <v>0</v>
      </c>
      <c r="BG227" s="22">
        <v>0</v>
      </c>
      <c r="BH227" s="22">
        <v>0</v>
      </c>
      <c r="BI227" s="22">
        <v>0</v>
      </c>
      <c r="BJ227" s="22">
        <v>0</v>
      </c>
      <c r="BK227" s="22">
        <v>0</v>
      </c>
      <c r="BL227" s="22">
        <v>0</v>
      </c>
      <c r="BM227" s="22">
        <v>0</v>
      </c>
    </row>
    <row r="228" spans="1:65" x14ac:dyDescent="0.25">
      <c r="A228" s="22" t="s">
        <v>123</v>
      </c>
      <c r="B228" s="22" t="s">
        <v>510</v>
      </c>
      <c r="C228" s="22" t="s">
        <v>577</v>
      </c>
      <c r="D228" s="22" t="s">
        <v>578</v>
      </c>
      <c r="E228" s="22">
        <v>4</v>
      </c>
      <c r="F228" s="22">
        <v>139.44999999999999</v>
      </c>
      <c r="G228" s="22">
        <v>0</v>
      </c>
      <c r="H228" s="24">
        <v>12</v>
      </c>
      <c r="I228" s="25" t="s">
        <v>2013</v>
      </c>
      <c r="J228" s="24">
        <v>0</v>
      </c>
      <c r="K228" s="22">
        <v>0</v>
      </c>
      <c r="L228" s="25"/>
      <c r="M228" s="24">
        <v>5</v>
      </c>
      <c r="N228" s="24">
        <v>0</v>
      </c>
      <c r="O228" s="24">
        <v>0</v>
      </c>
      <c r="P228" s="24">
        <v>0</v>
      </c>
      <c r="Q228" s="24">
        <v>0</v>
      </c>
      <c r="R228" s="24">
        <v>5</v>
      </c>
      <c r="S228" s="24">
        <v>5</v>
      </c>
      <c r="T228" s="24">
        <v>0</v>
      </c>
      <c r="U228" s="24">
        <v>0</v>
      </c>
      <c r="V228" s="24">
        <v>0</v>
      </c>
      <c r="W228" s="24">
        <v>0</v>
      </c>
      <c r="X228" s="24">
        <v>5</v>
      </c>
      <c r="Y228" s="24">
        <v>0</v>
      </c>
      <c r="Z228" s="25" t="s">
        <v>2014</v>
      </c>
      <c r="AA228" s="22">
        <v>12</v>
      </c>
      <c r="AB228" s="22">
        <v>12</v>
      </c>
      <c r="AC228" s="25" t="s">
        <v>2014</v>
      </c>
      <c r="AD228" s="25" t="s">
        <v>2014</v>
      </c>
      <c r="AE228" s="25" t="s">
        <v>2014</v>
      </c>
      <c r="AF228" s="22">
        <v>27</v>
      </c>
      <c r="AG228" s="22">
        <v>0</v>
      </c>
      <c r="AH228" s="22">
        <v>0</v>
      </c>
      <c r="AI228" s="22">
        <v>158</v>
      </c>
      <c r="AJ228" s="22">
        <v>6375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0</v>
      </c>
      <c r="AR228" s="22">
        <v>0</v>
      </c>
      <c r="AS228" s="25" t="s">
        <v>2226</v>
      </c>
      <c r="AT228" s="22">
        <v>1</v>
      </c>
      <c r="AU228" s="22">
        <v>1</v>
      </c>
      <c r="AV228" s="22">
        <v>25563</v>
      </c>
      <c r="AW228" s="22">
        <v>10000</v>
      </c>
      <c r="AX228" s="22">
        <v>0</v>
      </c>
      <c r="AY228" s="22">
        <v>0</v>
      </c>
      <c r="AZ228" s="22">
        <v>35563</v>
      </c>
      <c r="BA228" s="22">
        <v>2</v>
      </c>
      <c r="BB228" s="22">
        <v>14</v>
      </c>
      <c r="BC228" s="22">
        <v>0</v>
      </c>
      <c r="BD228" s="22">
        <v>1</v>
      </c>
      <c r="BE228" s="22">
        <v>1</v>
      </c>
      <c r="BF228" s="22">
        <v>1</v>
      </c>
      <c r="BG228" s="22">
        <v>0</v>
      </c>
      <c r="BH228" s="22">
        <v>0</v>
      </c>
      <c r="BI228" s="22">
        <v>14</v>
      </c>
      <c r="BJ228" s="22">
        <v>2</v>
      </c>
      <c r="BK228" s="22">
        <v>11</v>
      </c>
      <c r="BL228" s="22">
        <v>0</v>
      </c>
      <c r="BM228" s="22">
        <v>0</v>
      </c>
    </row>
    <row r="229" spans="1:65" x14ac:dyDescent="0.25">
      <c r="A229" s="22" t="s">
        <v>123</v>
      </c>
      <c r="B229" s="22" t="s">
        <v>510</v>
      </c>
      <c r="C229" s="22" t="s">
        <v>579</v>
      </c>
      <c r="D229" s="22" t="s">
        <v>580</v>
      </c>
      <c r="E229" s="22">
        <v>2</v>
      </c>
      <c r="F229" s="22">
        <v>159.6</v>
      </c>
      <c r="G229" s="22">
        <v>0</v>
      </c>
      <c r="H229" s="24">
        <v>26</v>
      </c>
      <c r="I229" s="25" t="s">
        <v>2013</v>
      </c>
      <c r="J229" s="24">
        <v>0</v>
      </c>
      <c r="K229" s="22">
        <v>0</v>
      </c>
      <c r="L229" s="25"/>
      <c r="M229" s="24">
        <v>11.7</v>
      </c>
      <c r="N229" s="24">
        <v>0</v>
      </c>
      <c r="O229" s="24">
        <v>0</v>
      </c>
      <c r="P229" s="24">
        <v>0</v>
      </c>
      <c r="Q229" s="24">
        <v>0</v>
      </c>
      <c r="R229" s="24">
        <v>11.7</v>
      </c>
      <c r="S229" s="24">
        <v>12.8</v>
      </c>
      <c r="T229" s="24">
        <v>0</v>
      </c>
      <c r="U229" s="24">
        <v>0</v>
      </c>
      <c r="V229" s="24">
        <v>0</v>
      </c>
      <c r="W229" s="24">
        <v>0</v>
      </c>
      <c r="X229" s="24">
        <v>12.8</v>
      </c>
      <c r="Y229" s="24">
        <v>0</v>
      </c>
      <c r="Z229" s="25" t="s">
        <v>2014</v>
      </c>
      <c r="AA229" s="22">
        <v>5</v>
      </c>
      <c r="AB229" s="22">
        <v>5</v>
      </c>
      <c r="AC229" s="25" t="s">
        <v>2013</v>
      </c>
      <c r="AD229" s="25" t="s">
        <v>2014</v>
      </c>
      <c r="AE229" s="25" t="s">
        <v>2014</v>
      </c>
      <c r="AF229" s="22">
        <v>18</v>
      </c>
      <c r="AG229" s="22">
        <v>0</v>
      </c>
      <c r="AH229" s="22">
        <v>0</v>
      </c>
      <c r="AI229" s="22">
        <v>130</v>
      </c>
      <c r="AJ229" s="22">
        <v>10920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0</v>
      </c>
      <c r="AR229" s="22">
        <v>0</v>
      </c>
      <c r="AS229" s="25" t="s">
        <v>2227</v>
      </c>
      <c r="AT229" s="22">
        <v>5</v>
      </c>
      <c r="AU229" s="22">
        <v>5</v>
      </c>
      <c r="AV229" s="22">
        <v>12000</v>
      </c>
      <c r="AW229" s="22">
        <v>0</v>
      </c>
      <c r="AX229" s="22">
        <v>0</v>
      </c>
      <c r="AY229" s="22">
        <v>0</v>
      </c>
      <c r="AZ229" s="22">
        <v>12000</v>
      </c>
      <c r="BA229" s="22">
        <v>0</v>
      </c>
      <c r="BB229" s="22">
        <v>7</v>
      </c>
      <c r="BC229" s="22">
        <v>0</v>
      </c>
      <c r="BD229" s="22">
        <v>0</v>
      </c>
      <c r="BE229" s="22">
        <v>0</v>
      </c>
      <c r="BF229" s="22">
        <v>0</v>
      </c>
      <c r="BG229" s="22">
        <v>0</v>
      </c>
      <c r="BH229" s="22">
        <v>0</v>
      </c>
      <c r="BI229" s="22">
        <v>0</v>
      </c>
      <c r="BJ229" s="22">
        <v>0</v>
      </c>
      <c r="BK229" s="22">
        <v>0</v>
      </c>
      <c r="BL229" s="22">
        <v>0</v>
      </c>
      <c r="BM229" s="22">
        <v>0</v>
      </c>
    </row>
    <row r="230" spans="1:65" x14ac:dyDescent="0.25">
      <c r="A230" s="22" t="s">
        <v>123</v>
      </c>
      <c r="B230" s="22" t="s">
        <v>510</v>
      </c>
      <c r="C230" s="22" t="s">
        <v>581</v>
      </c>
      <c r="D230" s="22" t="s">
        <v>582</v>
      </c>
      <c r="E230" s="22">
        <v>6</v>
      </c>
      <c r="F230" s="22">
        <v>195.18</v>
      </c>
      <c r="G230" s="22">
        <v>0</v>
      </c>
      <c r="H230" s="24">
        <v>18.5</v>
      </c>
      <c r="I230" s="25" t="s">
        <v>2013</v>
      </c>
      <c r="J230" s="24">
        <v>0</v>
      </c>
      <c r="K230" s="22">
        <v>0</v>
      </c>
      <c r="L230" s="25"/>
      <c r="M230" s="24">
        <v>9.4</v>
      </c>
      <c r="N230" s="24">
        <v>0</v>
      </c>
      <c r="O230" s="24">
        <v>0</v>
      </c>
      <c r="P230" s="24">
        <v>0</v>
      </c>
      <c r="Q230" s="24">
        <v>0</v>
      </c>
      <c r="R230" s="24">
        <v>9.4</v>
      </c>
      <c r="S230" s="24">
        <v>7.7</v>
      </c>
      <c r="T230" s="24">
        <v>0</v>
      </c>
      <c r="U230" s="24">
        <v>0</v>
      </c>
      <c r="V230" s="24">
        <v>0</v>
      </c>
      <c r="W230" s="24">
        <v>0</v>
      </c>
      <c r="X230" s="24">
        <v>7.7</v>
      </c>
      <c r="Y230" s="24">
        <v>0.7</v>
      </c>
      <c r="Z230" s="25" t="s">
        <v>2014</v>
      </c>
      <c r="AA230" s="22">
        <v>1</v>
      </c>
      <c r="AB230" s="22">
        <v>1</v>
      </c>
      <c r="AC230" s="25" t="s">
        <v>2013</v>
      </c>
      <c r="AD230" s="25" t="s">
        <v>2013</v>
      </c>
      <c r="AE230" s="25" t="s">
        <v>2013</v>
      </c>
      <c r="AF230" s="22">
        <v>0</v>
      </c>
      <c r="AG230" s="22">
        <v>0</v>
      </c>
      <c r="AH230" s="22">
        <v>0</v>
      </c>
      <c r="AI230" s="22">
        <v>260</v>
      </c>
      <c r="AJ230" s="22">
        <v>13167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0</v>
      </c>
      <c r="AR230" s="22">
        <v>0</v>
      </c>
      <c r="AS230" s="25" t="s">
        <v>2124</v>
      </c>
      <c r="AT230" s="22">
        <v>0</v>
      </c>
      <c r="AU230" s="22">
        <v>0</v>
      </c>
      <c r="AV230" s="22">
        <v>0</v>
      </c>
      <c r="AW230" s="22">
        <v>0</v>
      </c>
      <c r="AX230" s="22">
        <v>0</v>
      </c>
      <c r="AY230" s="22">
        <v>0</v>
      </c>
      <c r="AZ230" s="22">
        <v>0</v>
      </c>
      <c r="BA230" s="22">
        <v>0</v>
      </c>
      <c r="BB230" s="22">
        <v>0</v>
      </c>
      <c r="BC230" s="22">
        <v>0</v>
      </c>
      <c r="BD230" s="22">
        <v>0</v>
      </c>
      <c r="BE230" s="22">
        <v>0</v>
      </c>
      <c r="BF230" s="22">
        <v>0</v>
      </c>
      <c r="BG230" s="22">
        <v>0</v>
      </c>
      <c r="BH230" s="22">
        <v>0</v>
      </c>
      <c r="BI230" s="22">
        <v>0</v>
      </c>
      <c r="BJ230" s="22">
        <v>0</v>
      </c>
      <c r="BK230" s="22">
        <v>0</v>
      </c>
      <c r="BL230" s="22">
        <v>0</v>
      </c>
      <c r="BM230" s="22">
        <v>0</v>
      </c>
    </row>
    <row r="231" spans="1:65" x14ac:dyDescent="0.25">
      <c r="A231" s="22" t="s">
        <v>123</v>
      </c>
      <c r="B231" s="22" t="s">
        <v>510</v>
      </c>
      <c r="C231" s="22" t="s">
        <v>583</v>
      </c>
      <c r="D231" s="22" t="s">
        <v>584</v>
      </c>
      <c r="E231" s="22">
        <v>8</v>
      </c>
      <c r="F231" s="22">
        <v>402.39</v>
      </c>
      <c r="G231" s="22">
        <v>0</v>
      </c>
      <c r="H231" s="24">
        <v>15.3</v>
      </c>
      <c r="I231" s="25" t="s">
        <v>2013</v>
      </c>
      <c r="J231" s="24">
        <v>0</v>
      </c>
      <c r="K231" s="22">
        <v>0</v>
      </c>
      <c r="L231" s="25"/>
      <c r="M231" s="24">
        <v>12.7</v>
      </c>
      <c r="N231" s="24">
        <v>0</v>
      </c>
      <c r="O231" s="24">
        <v>0</v>
      </c>
      <c r="P231" s="24">
        <v>0</v>
      </c>
      <c r="Q231" s="24">
        <v>0</v>
      </c>
      <c r="R231" s="24">
        <v>12.7</v>
      </c>
      <c r="S231" s="24">
        <v>12.7</v>
      </c>
      <c r="T231" s="24">
        <v>0</v>
      </c>
      <c r="U231" s="24">
        <v>0</v>
      </c>
      <c r="V231" s="24">
        <v>0</v>
      </c>
      <c r="W231" s="24">
        <v>0</v>
      </c>
      <c r="X231" s="24">
        <v>12.7</v>
      </c>
      <c r="Y231" s="24">
        <v>0</v>
      </c>
      <c r="Z231" s="25" t="s">
        <v>2014</v>
      </c>
      <c r="AA231" s="22">
        <v>3</v>
      </c>
      <c r="AB231" s="22">
        <v>3</v>
      </c>
      <c r="AC231" s="25" t="s">
        <v>2013</v>
      </c>
      <c r="AD231" s="25" t="s">
        <v>2014</v>
      </c>
      <c r="AE231" s="25" t="s">
        <v>2014</v>
      </c>
      <c r="AF231" s="22">
        <v>9</v>
      </c>
      <c r="AG231" s="22">
        <v>0</v>
      </c>
      <c r="AH231" s="22">
        <v>0</v>
      </c>
      <c r="AI231" s="22">
        <v>457</v>
      </c>
      <c r="AJ231" s="22">
        <v>13276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0</v>
      </c>
      <c r="AR231" s="22">
        <v>0</v>
      </c>
      <c r="AS231" s="25" t="s">
        <v>2228</v>
      </c>
      <c r="AT231" s="22">
        <v>15</v>
      </c>
      <c r="AU231" s="22">
        <v>15</v>
      </c>
      <c r="AV231" s="22">
        <v>507000</v>
      </c>
      <c r="AW231" s="22">
        <v>1</v>
      </c>
      <c r="AX231" s="22">
        <v>0</v>
      </c>
      <c r="AY231" s="22">
        <v>275000</v>
      </c>
      <c r="AZ231" s="22">
        <v>782001</v>
      </c>
      <c r="BA231" s="22">
        <v>15</v>
      </c>
      <c r="BB231" s="22">
        <v>2</v>
      </c>
      <c r="BC231" s="22">
        <v>1</v>
      </c>
      <c r="BD231" s="22">
        <v>1</v>
      </c>
      <c r="BE231" s="22">
        <v>58</v>
      </c>
      <c r="BF231" s="22">
        <v>1</v>
      </c>
      <c r="BG231" s="22">
        <v>1</v>
      </c>
      <c r="BH231" s="22">
        <v>180</v>
      </c>
      <c r="BI231" s="22">
        <v>2</v>
      </c>
      <c r="BJ231" s="22">
        <v>15</v>
      </c>
      <c r="BK231" s="22">
        <v>51</v>
      </c>
      <c r="BL231" s="22">
        <v>0</v>
      </c>
      <c r="BM231" s="22">
        <v>0</v>
      </c>
    </row>
    <row r="232" spans="1:65" x14ac:dyDescent="0.25">
      <c r="A232" s="22" t="s">
        <v>123</v>
      </c>
      <c r="B232" s="22" t="s">
        <v>510</v>
      </c>
      <c r="C232" s="22" t="s">
        <v>585</v>
      </c>
      <c r="D232" s="22" t="s">
        <v>586</v>
      </c>
      <c r="E232" s="22">
        <v>2</v>
      </c>
      <c r="F232" s="22">
        <v>85.47</v>
      </c>
      <c r="G232" s="22">
        <v>0</v>
      </c>
      <c r="H232" s="24">
        <v>3.4</v>
      </c>
      <c r="I232" s="25" t="s">
        <v>2013</v>
      </c>
      <c r="J232" s="24">
        <v>0</v>
      </c>
      <c r="K232" s="22">
        <v>0</v>
      </c>
      <c r="L232" s="25"/>
      <c r="M232" s="24">
        <v>3.5</v>
      </c>
      <c r="N232" s="24">
        <v>0</v>
      </c>
      <c r="O232" s="24">
        <v>0</v>
      </c>
      <c r="P232" s="24">
        <v>0</v>
      </c>
      <c r="Q232" s="24">
        <v>0</v>
      </c>
      <c r="R232" s="24">
        <v>3.5</v>
      </c>
      <c r="S232" s="24">
        <v>3.1</v>
      </c>
      <c r="T232" s="24">
        <v>0</v>
      </c>
      <c r="U232" s="24">
        <v>0</v>
      </c>
      <c r="V232" s="24">
        <v>0</v>
      </c>
      <c r="W232" s="24">
        <v>0</v>
      </c>
      <c r="X232" s="24">
        <v>3.1</v>
      </c>
      <c r="Y232" s="24">
        <v>1.4</v>
      </c>
      <c r="Z232" s="25" t="s">
        <v>2014</v>
      </c>
      <c r="AA232" s="22">
        <v>22</v>
      </c>
      <c r="AB232" s="22">
        <v>22</v>
      </c>
      <c r="AC232" s="25" t="s">
        <v>2013</v>
      </c>
      <c r="AD232" s="25" t="s">
        <v>2014</v>
      </c>
      <c r="AE232" s="25" t="s">
        <v>2014</v>
      </c>
      <c r="AF232" s="22">
        <v>16</v>
      </c>
      <c r="AG232" s="22">
        <v>0</v>
      </c>
      <c r="AH232" s="22">
        <v>0</v>
      </c>
      <c r="AI232" s="22">
        <v>146</v>
      </c>
      <c r="AJ232" s="22">
        <v>5278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0</v>
      </c>
      <c r="AR232" s="22">
        <v>0</v>
      </c>
      <c r="AS232" s="25" t="s">
        <v>2229</v>
      </c>
      <c r="AT232" s="22">
        <v>4</v>
      </c>
      <c r="AU232" s="22">
        <v>4</v>
      </c>
      <c r="AV232" s="22">
        <v>808000</v>
      </c>
      <c r="AW232" s="22">
        <v>0</v>
      </c>
      <c r="AX232" s="22">
        <v>0</v>
      </c>
      <c r="AY232" s="22">
        <v>380000</v>
      </c>
      <c r="AZ232" s="22">
        <v>1188000</v>
      </c>
      <c r="BA232" s="22">
        <v>0</v>
      </c>
      <c r="BB232" s="22">
        <v>1</v>
      </c>
      <c r="BC232" s="22">
        <v>1</v>
      </c>
      <c r="BD232" s="22">
        <v>0</v>
      </c>
      <c r="BE232" s="22">
        <v>0</v>
      </c>
      <c r="BF232" s="22">
        <v>0</v>
      </c>
      <c r="BG232" s="22">
        <v>1</v>
      </c>
      <c r="BH232" s="22">
        <v>49</v>
      </c>
      <c r="BI232" s="22">
        <v>0</v>
      </c>
      <c r="BJ232" s="22">
        <v>0</v>
      </c>
      <c r="BK232" s="22">
        <v>0</v>
      </c>
      <c r="BL232" s="22">
        <v>1</v>
      </c>
      <c r="BM232" s="22">
        <v>0</v>
      </c>
    </row>
    <row r="233" spans="1:65" x14ac:dyDescent="0.25">
      <c r="A233" s="22" t="s">
        <v>123</v>
      </c>
      <c r="B233" s="22" t="s">
        <v>510</v>
      </c>
      <c r="C233" s="22" t="s">
        <v>587</v>
      </c>
      <c r="D233" s="22" t="s">
        <v>588</v>
      </c>
      <c r="E233" s="22">
        <v>4</v>
      </c>
      <c r="F233" s="22">
        <v>198.36</v>
      </c>
      <c r="G233" s="22">
        <v>0</v>
      </c>
      <c r="H233" s="24">
        <v>20</v>
      </c>
      <c r="I233" s="25" t="s">
        <v>2013</v>
      </c>
      <c r="J233" s="24">
        <v>0</v>
      </c>
      <c r="K233" s="22">
        <v>0</v>
      </c>
      <c r="L233" s="25"/>
      <c r="M233" s="24">
        <v>5</v>
      </c>
      <c r="N233" s="24">
        <v>0</v>
      </c>
      <c r="O233" s="24">
        <v>0</v>
      </c>
      <c r="P233" s="24">
        <v>0</v>
      </c>
      <c r="Q233" s="24">
        <v>0</v>
      </c>
      <c r="R233" s="24">
        <v>5</v>
      </c>
      <c r="S233" s="24">
        <v>6</v>
      </c>
      <c r="T233" s="24">
        <v>0</v>
      </c>
      <c r="U233" s="24">
        <v>0</v>
      </c>
      <c r="V233" s="24">
        <v>0</v>
      </c>
      <c r="W233" s="24">
        <v>0</v>
      </c>
      <c r="X233" s="24">
        <v>6</v>
      </c>
      <c r="Y233" s="24">
        <v>0</v>
      </c>
      <c r="Z233" s="25" t="s">
        <v>2013</v>
      </c>
      <c r="AA233" s="22">
        <v>0</v>
      </c>
      <c r="AB233" s="22">
        <v>0</v>
      </c>
      <c r="AC233" s="25" t="s">
        <v>2013</v>
      </c>
      <c r="AD233" s="25" t="s">
        <v>2013</v>
      </c>
      <c r="AE233" s="25" t="s">
        <v>2013</v>
      </c>
      <c r="AF233" s="22">
        <v>0</v>
      </c>
      <c r="AG233" s="22">
        <v>0</v>
      </c>
      <c r="AH233" s="22">
        <v>0</v>
      </c>
      <c r="AI233" s="22">
        <v>256</v>
      </c>
      <c r="AJ233" s="22">
        <v>10468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0</v>
      </c>
      <c r="AR233" s="22">
        <v>0</v>
      </c>
      <c r="AS233" s="25" t="s">
        <v>2230</v>
      </c>
      <c r="AT233" s="22">
        <v>5</v>
      </c>
      <c r="AU233" s="22">
        <v>5</v>
      </c>
      <c r="AV233" s="22">
        <v>26188.92</v>
      </c>
      <c r="AW233" s="22">
        <v>0</v>
      </c>
      <c r="AX233" s="22">
        <v>0</v>
      </c>
      <c r="AY233" s="22">
        <v>0</v>
      </c>
      <c r="AZ233" s="22">
        <v>26188.92</v>
      </c>
      <c r="BA233" s="22">
        <v>5</v>
      </c>
      <c r="BB233" s="22">
        <v>30</v>
      </c>
      <c r="BC233" s="22">
        <v>0</v>
      </c>
      <c r="BD233" s="22">
        <v>1</v>
      </c>
      <c r="BE233" s="22">
        <v>1</v>
      </c>
      <c r="BF233" s="22">
        <v>2</v>
      </c>
      <c r="BG233" s="22">
        <v>0</v>
      </c>
      <c r="BH233" s="22">
        <v>0</v>
      </c>
      <c r="BI233" s="22">
        <v>30</v>
      </c>
      <c r="BJ233" s="22">
        <v>5</v>
      </c>
      <c r="BK233" s="22">
        <v>27</v>
      </c>
      <c r="BL233" s="22">
        <v>0</v>
      </c>
      <c r="BM233" s="22">
        <v>0</v>
      </c>
    </row>
    <row r="234" spans="1:65" x14ac:dyDescent="0.25">
      <c r="A234" s="22" t="s">
        <v>123</v>
      </c>
      <c r="B234" s="22" t="s">
        <v>510</v>
      </c>
      <c r="C234" s="22" t="s">
        <v>589</v>
      </c>
      <c r="D234" s="22" t="s">
        <v>590</v>
      </c>
      <c r="E234" s="22">
        <v>2</v>
      </c>
      <c r="F234" s="22">
        <v>135.94999999999999</v>
      </c>
      <c r="G234" s="22">
        <v>0</v>
      </c>
      <c r="H234" s="24">
        <v>11</v>
      </c>
      <c r="I234" s="25" t="s">
        <v>2013</v>
      </c>
      <c r="J234" s="24">
        <v>0</v>
      </c>
      <c r="K234" s="22">
        <v>0</v>
      </c>
      <c r="L234" s="25"/>
      <c r="M234" s="24">
        <v>16.100000000000001</v>
      </c>
      <c r="N234" s="24">
        <v>0</v>
      </c>
      <c r="O234" s="24">
        <v>0</v>
      </c>
      <c r="P234" s="24">
        <v>0</v>
      </c>
      <c r="Q234" s="24">
        <v>0</v>
      </c>
      <c r="R234" s="24">
        <v>16.100000000000001</v>
      </c>
      <c r="S234" s="24">
        <v>9.1999999999999993</v>
      </c>
      <c r="T234" s="24">
        <v>0</v>
      </c>
      <c r="U234" s="24">
        <v>0</v>
      </c>
      <c r="V234" s="24">
        <v>0</v>
      </c>
      <c r="W234" s="24">
        <v>0</v>
      </c>
      <c r="X234" s="24">
        <v>9.1999999999999993</v>
      </c>
      <c r="Y234" s="24">
        <v>0</v>
      </c>
      <c r="Z234" s="25" t="s">
        <v>2014</v>
      </c>
      <c r="AA234" s="22">
        <v>49</v>
      </c>
      <c r="AB234" s="22">
        <v>41</v>
      </c>
      <c r="AC234" s="25" t="s">
        <v>2014</v>
      </c>
      <c r="AD234" s="25" t="s">
        <v>2014</v>
      </c>
      <c r="AE234" s="25" t="s">
        <v>2014</v>
      </c>
      <c r="AF234" s="22">
        <v>36</v>
      </c>
      <c r="AG234" s="22">
        <v>0</v>
      </c>
      <c r="AH234" s="22">
        <v>0</v>
      </c>
      <c r="AI234" s="22">
        <v>123</v>
      </c>
      <c r="AJ234" s="22">
        <v>8625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0</v>
      </c>
      <c r="AR234" s="22">
        <v>0</v>
      </c>
      <c r="AS234" s="25" t="s">
        <v>2231</v>
      </c>
      <c r="AT234" s="22">
        <v>13</v>
      </c>
      <c r="AU234" s="22">
        <v>12</v>
      </c>
      <c r="AV234" s="22">
        <v>490800</v>
      </c>
      <c r="AW234" s="22">
        <v>0</v>
      </c>
      <c r="AX234" s="22">
        <v>0</v>
      </c>
      <c r="AY234" s="22">
        <v>0</v>
      </c>
      <c r="AZ234" s="22">
        <v>490800</v>
      </c>
      <c r="BA234" s="22">
        <v>2</v>
      </c>
      <c r="BB234" s="22">
        <v>5</v>
      </c>
      <c r="BC234" s="22">
        <v>1</v>
      </c>
      <c r="BD234" s="22">
        <v>1</v>
      </c>
      <c r="BE234" s="22">
        <v>4</v>
      </c>
      <c r="BF234" s="22">
        <v>1</v>
      </c>
      <c r="BG234" s="22">
        <v>1</v>
      </c>
      <c r="BH234" s="22">
        <v>35</v>
      </c>
      <c r="BI234" s="22">
        <v>5</v>
      </c>
      <c r="BJ234" s="22">
        <v>2</v>
      </c>
      <c r="BK234" s="22">
        <v>7</v>
      </c>
      <c r="BL234" s="22">
        <v>0</v>
      </c>
      <c r="BM234" s="22">
        <v>1</v>
      </c>
    </row>
    <row r="235" spans="1:65" x14ac:dyDescent="0.25">
      <c r="A235" s="22" t="s">
        <v>123</v>
      </c>
      <c r="B235" s="22" t="s">
        <v>510</v>
      </c>
      <c r="C235" s="22" t="s">
        <v>591</v>
      </c>
      <c r="D235" s="22" t="s">
        <v>592</v>
      </c>
      <c r="E235" s="22">
        <v>2</v>
      </c>
      <c r="F235" s="22">
        <v>69.86</v>
      </c>
      <c r="G235" s="22">
        <v>0</v>
      </c>
      <c r="H235" s="24">
        <v>2.9</v>
      </c>
      <c r="I235" s="25" t="s">
        <v>2013</v>
      </c>
      <c r="J235" s="24">
        <v>0</v>
      </c>
      <c r="K235" s="22">
        <v>0</v>
      </c>
      <c r="L235" s="25"/>
      <c r="M235" s="24">
        <v>2.8</v>
      </c>
      <c r="N235" s="24">
        <v>0</v>
      </c>
      <c r="O235" s="24">
        <v>0</v>
      </c>
      <c r="P235" s="24">
        <v>0</v>
      </c>
      <c r="Q235" s="24">
        <v>0</v>
      </c>
      <c r="R235" s="24">
        <v>2.8</v>
      </c>
      <c r="S235" s="24">
        <v>2.1</v>
      </c>
      <c r="T235" s="24">
        <v>0</v>
      </c>
      <c r="U235" s="24">
        <v>0</v>
      </c>
      <c r="V235" s="24">
        <v>0</v>
      </c>
      <c r="W235" s="24">
        <v>0</v>
      </c>
      <c r="X235" s="24">
        <v>2.1</v>
      </c>
      <c r="Y235" s="24">
        <v>0</v>
      </c>
      <c r="Z235" s="25" t="s">
        <v>2013</v>
      </c>
      <c r="AA235" s="22">
        <v>0</v>
      </c>
      <c r="AB235" s="22">
        <v>0</v>
      </c>
      <c r="AC235" s="25" t="s">
        <v>2013</v>
      </c>
      <c r="AD235" s="25" t="s">
        <v>2013</v>
      </c>
      <c r="AE235" s="25" t="s">
        <v>2013</v>
      </c>
      <c r="AF235" s="22">
        <v>0</v>
      </c>
      <c r="AG235" s="22">
        <v>0</v>
      </c>
      <c r="AH235" s="22">
        <v>0</v>
      </c>
      <c r="AI235" s="22">
        <v>62</v>
      </c>
      <c r="AJ235" s="22">
        <v>5000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0</v>
      </c>
      <c r="AR235" s="22">
        <v>0</v>
      </c>
      <c r="AS235" s="25" t="s">
        <v>2232</v>
      </c>
      <c r="AT235" s="22">
        <v>0</v>
      </c>
      <c r="AU235" s="22">
        <v>0</v>
      </c>
      <c r="AV235" s="22">
        <v>0</v>
      </c>
      <c r="AW235" s="22">
        <v>0</v>
      </c>
      <c r="AX235" s="22">
        <v>0</v>
      </c>
      <c r="AY235" s="22">
        <v>0</v>
      </c>
      <c r="AZ235" s="22">
        <v>0</v>
      </c>
      <c r="BA235" s="22">
        <v>0</v>
      </c>
      <c r="BB235" s="22">
        <v>0</v>
      </c>
      <c r="BC235" s="22">
        <v>0</v>
      </c>
      <c r="BD235" s="22">
        <v>1</v>
      </c>
      <c r="BE235" s="22">
        <v>3</v>
      </c>
      <c r="BF235" s="22">
        <v>3</v>
      </c>
      <c r="BG235" s="22">
        <v>0</v>
      </c>
      <c r="BH235" s="22">
        <v>0</v>
      </c>
      <c r="BI235" s="22">
        <v>0</v>
      </c>
      <c r="BJ235" s="22">
        <v>0</v>
      </c>
      <c r="BK235" s="22">
        <v>0</v>
      </c>
      <c r="BL235" s="22">
        <v>0</v>
      </c>
      <c r="BM235" s="22">
        <v>0</v>
      </c>
    </row>
    <row r="236" spans="1:65" x14ac:dyDescent="0.25">
      <c r="A236" s="22" t="s">
        <v>123</v>
      </c>
      <c r="B236" s="22" t="s">
        <v>510</v>
      </c>
      <c r="C236" s="22" t="s">
        <v>593</v>
      </c>
      <c r="D236" s="22" t="s">
        <v>594</v>
      </c>
      <c r="E236" s="22">
        <v>4</v>
      </c>
      <c r="F236" s="22">
        <v>63.26</v>
      </c>
      <c r="G236" s="22">
        <v>0</v>
      </c>
      <c r="H236" s="24">
        <v>7.3</v>
      </c>
      <c r="I236" s="25" t="s">
        <v>2013</v>
      </c>
      <c r="J236" s="24">
        <v>0</v>
      </c>
      <c r="K236" s="22">
        <v>0</v>
      </c>
      <c r="L236" s="25"/>
      <c r="M236" s="24">
        <v>6.1</v>
      </c>
      <c r="N236" s="24">
        <v>0</v>
      </c>
      <c r="O236" s="24">
        <v>0</v>
      </c>
      <c r="P236" s="24">
        <v>0</v>
      </c>
      <c r="Q236" s="24">
        <v>0</v>
      </c>
      <c r="R236" s="24">
        <v>6.1</v>
      </c>
      <c r="S236" s="24">
        <v>4.7</v>
      </c>
      <c r="T236" s="24">
        <v>0</v>
      </c>
      <c r="U236" s="24">
        <v>0</v>
      </c>
      <c r="V236" s="24">
        <v>0</v>
      </c>
      <c r="W236" s="24">
        <v>0</v>
      </c>
      <c r="X236" s="24">
        <v>4.7</v>
      </c>
      <c r="Y236" s="24">
        <v>0.2</v>
      </c>
      <c r="Z236" s="25" t="s">
        <v>2014</v>
      </c>
      <c r="AA236" s="22">
        <v>2</v>
      </c>
      <c r="AB236" s="22">
        <v>2</v>
      </c>
      <c r="AC236" s="25" t="s">
        <v>2014</v>
      </c>
      <c r="AD236" s="25" t="s">
        <v>2014</v>
      </c>
      <c r="AE236" s="25" t="s">
        <v>2014</v>
      </c>
      <c r="AF236" s="22">
        <v>5</v>
      </c>
      <c r="AG236" s="22">
        <v>0</v>
      </c>
      <c r="AH236" s="22">
        <v>0</v>
      </c>
      <c r="AI236" s="22">
        <v>210</v>
      </c>
      <c r="AJ236" s="22">
        <v>2469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0</v>
      </c>
      <c r="AR236" s="22">
        <v>0</v>
      </c>
      <c r="AS236" s="25" t="s">
        <v>2233</v>
      </c>
      <c r="AT236" s="22">
        <v>8</v>
      </c>
      <c r="AU236" s="22">
        <v>8</v>
      </c>
      <c r="AV236" s="22">
        <v>310000</v>
      </c>
      <c r="AW236" s="22">
        <v>450000</v>
      </c>
      <c r="AX236" s="22">
        <v>0</v>
      </c>
      <c r="AY236" s="22">
        <v>0</v>
      </c>
      <c r="AZ236" s="22">
        <v>760000</v>
      </c>
      <c r="BA236" s="22">
        <v>0</v>
      </c>
      <c r="BB236" s="22">
        <v>14</v>
      </c>
      <c r="BC236" s="22">
        <v>0</v>
      </c>
      <c r="BD236" s="22">
        <v>1</v>
      </c>
      <c r="BE236" s="22">
        <v>0</v>
      </c>
      <c r="BF236" s="22">
        <v>0</v>
      </c>
      <c r="BG236" s="22">
        <v>0</v>
      </c>
      <c r="BH236" s="22">
        <v>0</v>
      </c>
      <c r="BI236" s="22">
        <v>0</v>
      </c>
      <c r="BJ236" s="22">
        <v>0</v>
      </c>
      <c r="BK236" s="22">
        <v>18</v>
      </c>
      <c r="BL236" s="22">
        <v>0</v>
      </c>
      <c r="BM236" s="22">
        <v>0</v>
      </c>
    </row>
    <row r="237" spans="1:65" x14ac:dyDescent="0.25">
      <c r="A237" s="22" t="s">
        <v>123</v>
      </c>
      <c r="B237" s="22" t="s">
        <v>510</v>
      </c>
      <c r="C237" s="22" t="s">
        <v>595</v>
      </c>
      <c r="D237" s="22" t="s">
        <v>596</v>
      </c>
      <c r="E237" s="22">
        <v>2</v>
      </c>
      <c r="F237" s="22">
        <v>53.53</v>
      </c>
      <c r="G237" s="22">
        <v>0</v>
      </c>
      <c r="H237" s="24">
        <v>5</v>
      </c>
      <c r="I237" s="25" t="s">
        <v>2013</v>
      </c>
      <c r="J237" s="24">
        <v>0</v>
      </c>
      <c r="K237" s="22">
        <v>0</v>
      </c>
      <c r="L237" s="25"/>
      <c r="M237" s="24">
        <v>3.5</v>
      </c>
      <c r="N237" s="24">
        <v>0</v>
      </c>
      <c r="O237" s="24">
        <v>0</v>
      </c>
      <c r="P237" s="24">
        <v>0</v>
      </c>
      <c r="Q237" s="24">
        <v>0</v>
      </c>
      <c r="R237" s="24">
        <v>3.5</v>
      </c>
      <c r="S237" s="24">
        <v>3.5</v>
      </c>
      <c r="T237" s="24">
        <v>0</v>
      </c>
      <c r="U237" s="24">
        <v>0</v>
      </c>
      <c r="V237" s="24">
        <v>0</v>
      </c>
      <c r="W237" s="24">
        <v>0</v>
      </c>
      <c r="X237" s="24">
        <v>3.5</v>
      </c>
      <c r="Y237" s="24">
        <v>0</v>
      </c>
      <c r="Z237" s="25" t="s">
        <v>2014</v>
      </c>
      <c r="AA237" s="22">
        <v>3</v>
      </c>
      <c r="AB237" s="22">
        <v>3</v>
      </c>
      <c r="AC237" s="25" t="s">
        <v>2013</v>
      </c>
      <c r="AD237" s="25" t="s">
        <v>2014</v>
      </c>
      <c r="AE237" s="25" t="s">
        <v>2014</v>
      </c>
      <c r="AF237" s="22">
        <v>9</v>
      </c>
      <c r="AG237" s="22">
        <v>0</v>
      </c>
      <c r="AH237" s="22">
        <v>0</v>
      </c>
      <c r="AI237" s="22">
        <v>85</v>
      </c>
      <c r="AJ237" s="22">
        <v>3960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0</v>
      </c>
      <c r="AR237" s="22">
        <v>0</v>
      </c>
      <c r="AS237" s="25" t="s">
        <v>2234</v>
      </c>
      <c r="AT237" s="22">
        <v>0</v>
      </c>
      <c r="AU237" s="22">
        <v>0</v>
      </c>
      <c r="AV237" s="22">
        <v>0</v>
      </c>
      <c r="AW237" s="22">
        <v>0</v>
      </c>
      <c r="AX237" s="22">
        <v>40000</v>
      </c>
      <c r="AY237" s="22">
        <v>0</v>
      </c>
      <c r="AZ237" s="22">
        <v>40000</v>
      </c>
      <c r="BA237" s="22">
        <v>1</v>
      </c>
      <c r="BB237" s="22">
        <v>0</v>
      </c>
      <c r="BC237" s="22">
        <v>0</v>
      </c>
      <c r="BD237" s="22">
        <v>0</v>
      </c>
      <c r="BE237" s="22">
        <v>0</v>
      </c>
      <c r="BF237" s="22">
        <v>0</v>
      </c>
      <c r="BG237" s="22">
        <v>0</v>
      </c>
      <c r="BH237" s="22">
        <v>0</v>
      </c>
      <c r="BI237" s="22">
        <v>20</v>
      </c>
      <c r="BJ237" s="22">
        <v>1</v>
      </c>
      <c r="BK237" s="22">
        <v>0</v>
      </c>
      <c r="BL237" s="22">
        <v>0</v>
      </c>
      <c r="BM237" s="22">
        <v>0</v>
      </c>
    </row>
    <row r="238" spans="1:65" x14ac:dyDescent="0.25">
      <c r="A238" s="22" t="s">
        <v>123</v>
      </c>
      <c r="B238" s="22" t="s">
        <v>510</v>
      </c>
      <c r="C238" s="22" t="s">
        <v>597</v>
      </c>
      <c r="D238" s="22" t="s">
        <v>598</v>
      </c>
      <c r="E238" s="22">
        <v>1</v>
      </c>
      <c r="F238" s="22">
        <v>83.89</v>
      </c>
      <c r="G238" s="22">
        <v>0</v>
      </c>
      <c r="H238" s="24">
        <v>5</v>
      </c>
      <c r="I238" s="25" t="s">
        <v>2013</v>
      </c>
      <c r="J238" s="24">
        <v>0</v>
      </c>
      <c r="K238" s="22">
        <v>0</v>
      </c>
      <c r="L238" s="25"/>
      <c r="M238" s="24">
        <v>6.5</v>
      </c>
      <c r="N238" s="24">
        <v>0</v>
      </c>
      <c r="O238" s="24">
        <v>0</v>
      </c>
      <c r="P238" s="24">
        <v>0</v>
      </c>
      <c r="Q238" s="24">
        <v>0</v>
      </c>
      <c r="R238" s="24">
        <v>6.5</v>
      </c>
      <c r="S238" s="24">
        <v>7.7</v>
      </c>
      <c r="T238" s="24">
        <v>0</v>
      </c>
      <c r="U238" s="24">
        <v>0</v>
      </c>
      <c r="V238" s="24">
        <v>0</v>
      </c>
      <c r="W238" s="24">
        <v>0</v>
      </c>
      <c r="X238" s="24">
        <v>7.7</v>
      </c>
      <c r="Y238" s="24">
        <v>1</v>
      </c>
      <c r="Z238" s="25" t="s">
        <v>2014</v>
      </c>
      <c r="AA238" s="22">
        <v>49</v>
      </c>
      <c r="AB238" s="22">
        <v>41</v>
      </c>
      <c r="AC238" s="25" t="s">
        <v>2014</v>
      </c>
      <c r="AD238" s="25" t="s">
        <v>2014</v>
      </c>
      <c r="AE238" s="25" t="s">
        <v>2014</v>
      </c>
      <c r="AF238" s="22">
        <v>36</v>
      </c>
      <c r="AG238" s="22">
        <v>0</v>
      </c>
      <c r="AH238" s="22">
        <v>0</v>
      </c>
      <c r="AI238" s="22">
        <v>88</v>
      </c>
      <c r="AJ238" s="22">
        <v>4781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  <c r="AR238" s="22">
        <v>0</v>
      </c>
      <c r="AS238" s="25" t="s">
        <v>2235</v>
      </c>
      <c r="AT238" s="22">
        <v>0</v>
      </c>
      <c r="AU238" s="22">
        <v>0</v>
      </c>
      <c r="AV238" s="22">
        <v>0</v>
      </c>
      <c r="AW238" s="22">
        <v>0</v>
      </c>
      <c r="AX238" s="22">
        <v>0</v>
      </c>
      <c r="AY238" s="22">
        <v>0</v>
      </c>
      <c r="AZ238" s="22">
        <v>0</v>
      </c>
      <c r="BA238" s="22">
        <v>0</v>
      </c>
      <c r="BB238" s="22">
        <v>0</v>
      </c>
      <c r="BC238" s="22">
        <v>0</v>
      </c>
      <c r="BD238" s="22">
        <v>1</v>
      </c>
      <c r="BE238" s="22">
        <v>3</v>
      </c>
      <c r="BF238" s="22">
        <v>1</v>
      </c>
      <c r="BG238" s="22">
        <v>0</v>
      </c>
      <c r="BH238" s="22">
        <v>0</v>
      </c>
      <c r="BI238" s="22">
        <v>0</v>
      </c>
      <c r="BJ238" s="22">
        <v>0</v>
      </c>
      <c r="BK238" s="22">
        <v>3</v>
      </c>
      <c r="BL238" s="22">
        <v>0</v>
      </c>
      <c r="BM238" s="22">
        <v>0</v>
      </c>
    </row>
    <row r="239" spans="1:65" x14ac:dyDescent="0.25">
      <c r="A239" s="22" t="s">
        <v>123</v>
      </c>
      <c r="B239" s="22" t="s">
        <v>510</v>
      </c>
      <c r="C239" s="22" t="s">
        <v>599</v>
      </c>
      <c r="D239" s="22" t="s">
        <v>600</v>
      </c>
      <c r="E239" s="22">
        <v>5</v>
      </c>
      <c r="F239" s="22">
        <v>300.10000000000002</v>
      </c>
      <c r="G239" s="22">
        <v>0</v>
      </c>
      <c r="H239" s="24">
        <v>12.5</v>
      </c>
      <c r="I239" s="25" t="s">
        <v>2013</v>
      </c>
      <c r="J239" s="24">
        <v>0</v>
      </c>
      <c r="K239" s="22">
        <v>0</v>
      </c>
      <c r="L239" s="25"/>
      <c r="M239" s="24">
        <v>5</v>
      </c>
      <c r="N239" s="24">
        <v>0</v>
      </c>
      <c r="O239" s="24">
        <v>0</v>
      </c>
      <c r="P239" s="24">
        <v>0</v>
      </c>
      <c r="Q239" s="24">
        <v>0</v>
      </c>
      <c r="R239" s="24">
        <v>5</v>
      </c>
      <c r="S239" s="24">
        <v>5</v>
      </c>
      <c r="T239" s="24">
        <v>0</v>
      </c>
      <c r="U239" s="24">
        <v>0</v>
      </c>
      <c r="V239" s="24">
        <v>0</v>
      </c>
      <c r="W239" s="24">
        <v>0</v>
      </c>
      <c r="X239" s="24">
        <v>5</v>
      </c>
      <c r="Y239" s="24">
        <v>0.1</v>
      </c>
      <c r="Z239" s="25" t="s">
        <v>2014</v>
      </c>
      <c r="AA239" s="22">
        <v>2</v>
      </c>
      <c r="AB239" s="22">
        <v>2</v>
      </c>
      <c r="AC239" s="25" t="s">
        <v>2014</v>
      </c>
      <c r="AD239" s="25" t="s">
        <v>2014</v>
      </c>
      <c r="AE239" s="25" t="s">
        <v>2013</v>
      </c>
      <c r="AF239" s="22">
        <v>0</v>
      </c>
      <c r="AG239" s="22">
        <v>0</v>
      </c>
      <c r="AH239" s="22">
        <v>0</v>
      </c>
      <c r="AI239" s="22">
        <v>179</v>
      </c>
      <c r="AJ239" s="22">
        <v>8800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0</v>
      </c>
      <c r="AR239" s="22">
        <v>0</v>
      </c>
      <c r="AS239" s="25" t="s">
        <v>2236</v>
      </c>
      <c r="AT239" s="22">
        <v>7</v>
      </c>
      <c r="AU239" s="22">
        <v>7</v>
      </c>
      <c r="AV239" s="22">
        <v>438000</v>
      </c>
      <c r="AW239" s="22">
        <v>0</v>
      </c>
      <c r="AX239" s="22">
        <v>0</v>
      </c>
      <c r="AY239" s="22">
        <v>0</v>
      </c>
      <c r="AZ239" s="22">
        <v>438000</v>
      </c>
      <c r="BA239" s="22">
        <v>0</v>
      </c>
      <c r="BB239" s="22">
        <v>17</v>
      </c>
      <c r="BC239" s="22">
        <v>0</v>
      </c>
      <c r="BD239" s="22">
        <v>0</v>
      </c>
      <c r="BE239" s="22">
        <v>0</v>
      </c>
      <c r="BF239" s="22">
        <v>0</v>
      </c>
      <c r="BG239" s="22">
        <v>0</v>
      </c>
      <c r="BH239" s="22">
        <v>0</v>
      </c>
      <c r="BI239" s="22">
        <v>0</v>
      </c>
      <c r="BJ239" s="22">
        <v>0</v>
      </c>
      <c r="BK239" s="22">
        <v>0</v>
      </c>
      <c r="BL239" s="22">
        <v>0</v>
      </c>
      <c r="BM239" s="22">
        <v>0</v>
      </c>
    </row>
    <row r="240" spans="1:65" x14ac:dyDescent="0.25">
      <c r="A240" s="22" t="s">
        <v>123</v>
      </c>
      <c r="B240" s="22" t="s">
        <v>510</v>
      </c>
      <c r="C240" s="22" t="s">
        <v>601</v>
      </c>
      <c r="D240" s="22" t="s">
        <v>602</v>
      </c>
      <c r="E240" s="22">
        <v>3</v>
      </c>
      <c r="F240" s="22">
        <v>166.75</v>
      </c>
      <c r="G240" s="22">
        <v>0</v>
      </c>
      <c r="H240" s="24">
        <v>12</v>
      </c>
      <c r="I240" s="25" t="s">
        <v>2013</v>
      </c>
      <c r="J240" s="24">
        <v>0</v>
      </c>
      <c r="K240" s="22">
        <v>0</v>
      </c>
      <c r="L240" s="25"/>
      <c r="M240" s="24">
        <v>0</v>
      </c>
      <c r="N240" s="24">
        <v>0</v>
      </c>
      <c r="O240" s="24">
        <v>0</v>
      </c>
      <c r="P240" s="24">
        <v>6.5</v>
      </c>
      <c r="Q240" s="24">
        <v>0</v>
      </c>
      <c r="R240" s="24">
        <v>6.5</v>
      </c>
      <c r="S240" s="24">
        <v>5.2</v>
      </c>
      <c r="T240" s="24">
        <v>0</v>
      </c>
      <c r="U240" s="24">
        <v>0</v>
      </c>
      <c r="V240" s="24">
        <v>0</v>
      </c>
      <c r="W240" s="24">
        <v>0</v>
      </c>
      <c r="X240" s="24">
        <v>5.2</v>
      </c>
      <c r="Y240" s="24">
        <v>0</v>
      </c>
      <c r="Z240" s="25" t="s">
        <v>2014</v>
      </c>
      <c r="AA240" s="22">
        <v>5</v>
      </c>
      <c r="AB240" s="22">
        <v>5</v>
      </c>
      <c r="AC240" s="25" t="s">
        <v>2014</v>
      </c>
      <c r="AD240" s="25" t="s">
        <v>2014</v>
      </c>
      <c r="AE240" s="25" t="s">
        <v>2014</v>
      </c>
      <c r="AF240" s="22">
        <v>0</v>
      </c>
      <c r="AG240" s="22">
        <v>0</v>
      </c>
      <c r="AH240" s="22">
        <v>0</v>
      </c>
      <c r="AI240" s="22">
        <v>215</v>
      </c>
      <c r="AJ240" s="22">
        <v>5054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0</v>
      </c>
      <c r="AR240" s="22">
        <v>0</v>
      </c>
      <c r="AS240" s="25" t="s">
        <v>2237</v>
      </c>
      <c r="AT240" s="22">
        <v>0</v>
      </c>
      <c r="AU240" s="22">
        <v>0</v>
      </c>
      <c r="AV240" s="22">
        <v>0</v>
      </c>
      <c r="AW240" s="22">
        <v>0</v>
      </c>
      <c r="AX240" s="22">
        <v>0</v>
      </c>
      <c r="AY240" s="22">
        <v>0</v>
      </c>
      <c r="AZ240" s="22">
        <v>0</v>
      </c>
      <c r="BA240" s="22">
        <v>0</v>
      </c>
      <c r="BB240" s="22">
        <v>0</v>
      </c>
      <c r="BC240" s="22">
        <v>0</v>
      </c>
      <c r="BD240" s="22">
        <v>0</v>
      </c>
      <c r="BE240" s="22">
        <v>0</v>
      </c>
      <c r="BF240" s="22">
        <v>0</v>
      </c>
      <c r="BG240" s="22">
        <v>0</v>
      </c>
      <c r="BH240" s="22">
        <v>0</v>
      </c>
      <c r="BI240" s="22">
        <v>0</v>
      </c>
      <c r="BJ240" s="22">
        <v>0</v>
      </c>
      <c r="BK240" s="22">
        <v>0</v>
      </c>
      <c r="BL240" s="22">
        <v>0</v>
      </c>
      <c r="BM240" s="22">
        <v>0</v>
      </c>
    </row>
    <row r="241" spans="1:65" x14ac:dyDescent="0.25">
      <c r="A241" s="22" t="s">
        <v>123</v>
      </c>
      <c r="B241" s="22" t="s">
        <v>510</v>
      </c>
      <c r="C241" s="22" t="s">
        <v>603</v>
      </c>
      <c r="D241" s="22" t="s">
        <v>604</v>
      </c>
      <c r="E241" s="22">
        <v>2</v>
      </c>
      <c r="F241" s="22">
        <v>78.09</v>
      </c>
      <c r="G241" s="22">
        <v>0</v>
      </c>
      <c r="H241" s="24">
        <v>6.8</v>
      </c>
      <c r="I241" s="25" t="s">
        <v>2013</v>
      </c>
      <c r="J241" s="24">
        <v>0</v>
      </c>
      <c r="K241" s="22">
        <v>0</v>
      </c>
      <c r="L241" s="25"/>
      <c r="M241" s="24">
        <v>5.2</v>
      </c>
      <c r="N241" s="24">
        <v>0</v>
      </c>
      <c r="O241" s="24">
        <v>0</v>
      </c>
      <c r="P241" s="24">
        <v>0</v>
      </c>
      <c r="Q241" s="24">
        <v>0</v>
      </c>
      <c r="R241" s="24">
        <v>5.2</v>
      </c>
      <c r="S241" s="24">
        <v>0</v>
      </c>
      <c r="T241" s="24">
        <v>6.4</v>
      </c>
      <c r="U241" s="24">
        <v>0</v>
      </c>
      <c r="V241" s="24">
        <v>0</v>
      </c>
      <c r="W241" s="24">
        <v>0</v>
      </c>
      <c r="X241" s="24">
        <v>6.4</v>
      </c>
      <c r="Y241" s="24">
        <v>0</v>
      </c>
      <c r="Z241" s="25" t="s">
        <v>2014</v>
      </c>
      <c r="AA241" s="22">
        <v>3</v>
      </c>
      <c r="AB241" s="22">
        <v>3</v>
      </c>
      <c r="AC241" s="25" t="s">
        <v>2013</v>
      </c>
      <c r="AD241" s="25" t="s">
        <v>2014</v>
      </c>
      <c r="AE241" s="25" t="s">
        <v>2014</v>
      </c>
      <c r="AF241" s="22">
        <v>4</v>
      </c>
      <c r="AG241" s="22">
        <v>0</v>
      </c>
      <c r="AH241" s="22">
        <v>0</v>
      </c>
      <c r="AI241" s="22">
        <v>125</v>
      </c>
      <c r="AJ241" s="22">
        <v>4362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0</v>
      </c>
      <c r="AR241" s="22">
        <v>0</v>
      </c>
      <c r="AS241" s="25" t="s">
        <v>2238</v>
      </c>
      <c r="AT241" s="22">
        <v>0</v>
      </c>
      <c r="AU241" s="22">
        <v>0</v>
      </c>
      <c r="AV241" s="22">
        <v>0</v>
      </c>
      <c r="AW241" s="22">
        <v>0</v>
      </c>
      <c r="AX241" s="22">
        <v>0</v>
      </c>
      <c r="AY241" s="22">
        <v>0</v>
      </c>
      <c r="AZ241" s="22">
        <v>0</v>
      </c>
      <c r="BA241" s="22">
        <v>0</v>
      </c>
      <c r="BB241" s="22">
        <v>0</v>
      </c>
      <c r="BC241" s="22">
        <v>0</v>
      </c>
      <c r="BD241" s="22">
        <v>0</v>
      </c>
      <c r="BE241" s="22">
        <v>0</v>
      </c>
      <c r="BF241" s="22">
        <v>0</v>
      </c>
      <c r="BG241" s="22">
        <v>0</v>
      </c>
      <c r="BH241" s="22">
        <v>0</v>
      </c>
      <c r="BI241" s="22">
        <v>0</v>
      </c>
      <c r="BJ241" s="22">
        <v>0</v>
      </c>
      <c r="BK241" s="22">
        <v>0</v>
      </c>
      <c r="BL241" s="22">
        <v>0</v>
      </c>
      <c r="BM241" s="22">
        <v>0</v>
      </c>
    </row>
    <row r="242" spans="1:65" x14ac:dyDescent="0.25">
      <c r="A242" s="22" t="s">
        <v>123</v>
      </c>
      <c r="B242" s="22" t="s">
        <v>510</v>
      </c>
      <c r="C242" s="22" t="s">
        <v>605</v>
      </c>
      <c r="D242" s="22" t="s">
        <v>606</v>
      </c>
      <c r="E242" s="22">
        <v>2</v>
      </c>
      <c r="F242" s="22">
        <v>57.12</v>
      </c>
      <c r="G242" s="22">
        <v>0</v>
      </c>
      <c r="H242" s="24">
        <v>4.4000000000000004</v>
      </c>
      <c r="I242" s="25" t="s">
        <v>2013</v>
      </c>
      <c r="J242" s="24">
        <v>0</v>
      </c>
      <c r="K242" s="22">
        <v>0</v>
      </c>
      <c r="L242" s="25"/>
      <c r="M242" s="24">
        <v>3</v>
      </c>
      <c r="N242" s="24">
        <v>0</v>
      </c>
      <c r="O242" s="24">
        <v>0</v>
      </c>
      <c r="P242" s="24">
        <v>0</v>
      </c>
      <c r="Q242" s="24">
        <v>0</v>
      </c>
      <c r="R242" s="24">
        <v>3</v>
      </c>
      <c r="S242" s="24">
        <v>3</v>
      </c>
      <c r="T242" s="24">
        <v>0</v>
      </c>
      <c r="U242" s="24">
        <v>0</v>
      </c>
      <c r="V242" s="24">
        <v>0</v>
      </c>
      <c r="W242" s="24">
        <v>0</v>
      </c>
      <c r="X242" s="24">
        <v>3</v>
      </c>
      <c r="Y242" s="24">
        <v>0</v>
      </c>
      <c r="Z242" s="25" t="s">
        <v>2013</v>
      </c>
      <c r="AA242" s="22">
        <v>0</v>
      </c>
      <c r="AB242" s="22">
        <v>0</v>
      </c>
      <c r="AC242" s="25" t="s">
        <v>2013</v>
      </c>
      <c r="AD242" s="25" t="s">
        <v>2013</v>
      </c>
      <c r="AE242" s="25" t="s">
        <v>2013</v>
      </c>
      <c r="AF242" s="22">
        <v>0</v>
      </c>
      <c r="AG242" s="22">
        <v>0</v>
      </c>
      <c r="AH242" s="22">
        <v>0</v>
      </c>
      <c r="AI242" s="22">
        <v>85</v>
      </c>
      <c r="AJ242" s="22">
        <v>3000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0</v>
      </c>
      <c r="AR242" s="22">
        <v>0</v>
      </c>
      <c r="AS242" s="25" t="s">
        <v>2231</v>
      </c>
      <c r="AT242" s="22">
        <v>0</v>
      </c>
      <c r="AU242" s="22">
        <v>0</v>
      </c>
      <c r="AV242" s="22">
        <v>0</v>
      </c>
      <c r="AW242" s="22">
        <v>0</v>
      </c>
      <c r="AX242" s="22">
        <v>0</v>
      </c>
      <c r="AY242" s="22">
        <v>0</v>
      </c>
      <c r="AZ242" s="22">
        <v>0</v>
      </c>
      <c r="BA242" s="22">
        <v>0</v>
      </c>
      <c r="BB242" s="22">
        <v>0</v>
      </c>
      <c r="BC242" s="22">
        <v>0</v>
      </c>
      <c r="BD242" s="22">
        <v>0</v>
      </c>
      <c r="BE242" s="22">
        <v>0</v>
      </c>
      <c r="BF242" s="22">
        <v>0</v>
      </c>
      <c r="BG242" s="22">
        <v>0</v>
      </c>
      <c r="BH242" s="22">
        <v>0</v>
      </c>
      <c r="BI242" s="22">
        <v>0</v>
      </c>
      <c r="BJ242" s="22">
        <v>0</v>
      </c>
      <c r="BK242" s="22">
        <v>0</v>
      </c>
      <c r="BL242" s="22">
        <v>0</v>
      </c>
      <c r="BM242" s="22">
        <v>0</v>
      </c>
    </row>
    <row r="243" spans="1:65" x14ac:dyDescent="0.25">
      <c r="A243" s="22" t="s">
        <v>123</v>
      </c>
      <c r="B243" s="22" t="s">
        <v>510</v>
      </c>
      <c r="C243" s="22" t="s">
        <v>607</v>
      </c>
      <c r="D243" s="22" t="s">
        <v>608</v>
      </c>
      <c r="E243" s="22">
        <v>3</v>
      </c>
      <c r="F243" s="22">
        <v>93.75</v>
      </c>
      <c r="G243" s="22">
        <v>0</v>
      </c>
      <c r="H243" s="24">
        <v>5.8</v>
      </c>
      <c r="I243" s="25" t="s">
        <v>2013</v>
      </c>
      <c r="J243" s="24">
        <v>0</v>
      </c>
      <c r="K243" s="22">
        <v>0</v>
      </c>
      <c r="L243" s="25"/>
      <c r="M243" s="24">
        <v>4</v>
      </c>
      <c r="N243" s="24">
        <v>0</v>
      </c>
      <c r="O243" s="24">
        <v>0</v>
      </c>
      <c r="P243" s="24">
        <v>0</v>
      </c>
      <c r="Q243" s="24">
        <v>0</v>
      </c>
      <c r="R243" s="24">
        <v>4</v>
      </c>
      <c r="S243" s="24">
        <v>4</v>
      </c>
      <c r="T243" s="24">
        <v>0</v>
      </c>
      <c r="U243" s="24">
        <v>0</v>
      </c>
      <c r="V243" s="24">
        <v>0</v>
      </c>
      <c r="W243" s="24">
        <v>0</v>
      </c>
      <c r="X243" s="24">
        <v>4</v>
      </c>
      <c r="Y243" s="24">
        <v>1</v>
      </c>
      <c r="Z243" s="25" t="s">
        <v>2014</v>
      </c>
      <c r="AA243" s="22">
        <v>1</v>
      </c>
      <c r="AB243" s="22">
        <v>1</v>
      </c>
      <c r="AC243" s="25" t="s">
        <v>2014</v>
      </c>
      <c r="AD243" s="25" t="s">
        <v>2014</v>
      </c>
      <c r="AE243" s="25" t="s">
        <v>2014</v>
      </c>
      <c r="AF243" s="22">
        <v>4</v>
      </c>
      <c r="AG243" s="22">
        <v>0</v>
      </c>
      <c r="AH243" s="22">
        <v>0</v>
      </c>
      <c r="AI243" s="22">
        <v>131</v>
      </c>
      <c r="AJ243" s="22">
        <v>4830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0</v>
      </c>
      <c r="AR243" s="22">
        <v>0</v>
      </c>
      <c r="AS243" s="25" t="s">
        <v>2239</v>
      </c>
      <c r="AT243" s="22">
        <v>4</v>
      </c>
      <c r="AU243" s="22">
        <v>4</v>
      </c>
      <c r="AV243" s="22">
        <v>1</v>
      </c>
      <c r="AW243" s="22">
        <v>0</v>
      </c>
      <c r="AX243" s="22">
        <v>0</v>
      </c>
      <c r="AY243" s="22">
        <v>0</v>
      </c>
      <c r="AZ243" s="22">
        <v>1</v>
      </c>
      <c r="BA243" s="22">
        <v>1</v>
      </c>
      <c r="BB243" s="22">
        <v>1</v>
      </c>
      <c r="BC243" s="22">
        <v>0</v>
      </c>
      <c r="BD243" s="22">
        <v>1</v>
      </c>
      <c r="BE243" s="22">
        <v>11</v>
      </c>
      <c r="BF243" s="22">
        <v>7</v>
      </c>
      <c r="BG243" s="22">
        <v>0</v>
      </c>
      <c r="BH243" s="22">
        <v>0</v>
      </c>
      <c r="BI243" s="22">
        <v>7</v>
      </c>
      <c r="BJ243" s="22">
        <v>1</v>
      </c>
      <c r="BK243" s="22">
        <v>11</v>
      </c>
      <c r="BL243" s="22">
        <v>0</v>
      </c>
      <c r="BM243" s="22">
        <v>0</v>
      </c>
    </row>
    <row r="244" spans="1:65" x14ac:dyDescent="0.25">
      <c r="A244" s="22" t="s">
        <v>123</v>
      </c>
      <c r="B244" s="22" t="s">
        <v>510</v>
      </c>
      <c r="C244" s="22" t="s">
        <v>609</v>
      </c>
      <c r="D244" s="22" t="s">
        <v>610</v>
      </c>
      <c r="E244" s="22">
        <v>2</v>
      </c>
      <c r="F244" s="22">
        <v>124.57</v>
      </c>
      <c r="G244" s="22">
        <v>0</v>
      </c>
      <c r="H244" s="24">
        <v>7.3</v>
      </c>
      <c r="I244" s="25" t="s">
        <v>2013</v>
      </c>
      <c r="J244" s="24">
        <v>0</v>
      </c>
      <c r="K244" s="22">
        <v>0</v>
      </c>
      <c r="L244" s="25"/>
      <c r="M244" s="24">
        <v>7.3</v>
      </c>
      <c r="N244" s="24">
        <v>0</v>
      </c>
      <c r="O244" s="24">
        <v>0</v>
      </c>
      <c r="P244" s="24">
        <v>0</v>
      </c>
      <c r="Q244" s="24">
        <v>0</v>
      </c>
      <c r="R244" s="24">
        <v>7.3</v>
      </c>
      <c r="S244" s="24">
        <v>7</v>
      </c>
      <c r="T244" s="24">
        <v>0</v>
      </c>
      <c r="U244" s="24">
        <v>0</v>
      </c>
      <c r="V244" s="24">
        <v>0</v>
      </c>
      <c r="W244" s="24">
        <v>0</v>
      </c>
      <c r="X244" s="24">
        <v>7</v>
      </c>
      <c r="Y244" s="24">
        <v>1.5</v>
      </c>
      <c r="Z244" s="25" t="s">
        <v>2014</v>
      </c>
      <c r="AA244" s="22">
        <v>6</v>
      </c>
      <c r="AB244" s="22">
        <v>6</v>
      </c>
      <c r="AC244" s="25" t="s">
        <v>2013</v>
      </c>
      <c r="AD244" s="25" t="s">
        <v>2014</v>
      </c>
      <c r="AE244" s="25" t="s">
        <v>2014</v>
      </c>
      <c r="AF244" s="22">
        <v>5</v>
      </c>
      <c r="AG244" s="22">
        <v>0</v>
      </c>
      <c r="AH244" s="22">
        <v>0</v>
      </c>
      <c r="AI244" s="22">
        <v>244</v>
      </c>
      <c r="AJ244" s="22">
        <v>8217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0</v>
      </c>
      <c r="AR244" s="22">
        <v>0</v>
      </c>
      <c r="AS244" s="25" t="s">
        <v>2240</v>
      </c>
      <c r="AT244" s="22">
        <v>6</v>
      </c>
      <c r="AU244" s="22">
        <v>6</v>
      </c>
      <c r="AV244" s="22">
        <v>500000</v>
      </c>
      <c r="AW244" s="22">
        <v>0</v>
      </c>
      <c r="AX244" s="22">
        <v>0</v>
      </c>
      <c r="AY244" s="22">
        <v>400000</v>
      </c>
      <c r="AZ244" s="22">
        <v>900000</v>
      </c>
      <c r="BA244" s="22">
        <v>3</v>
      </c>
      <c r="BB244" s="22">
        <v>15</v>
      </c>
      <c r="BC244" s="22">
        <v>1</v>
      </c>
      <c r="BD244" s="22">
        <v>0</v>
      </c>
      <c r="BE244" s="22">
        <v>0</v>
      </c>
      <c r="BF244" s="22">
        <v>0</v>
      </c>
      <c r="BG244" s="22">
        <v>1</v>
      </c>
      <c r="BH244" s="22">
        <v>45</v>
      </c>
      <c r="BI244" s="22">
        <v>30</v>
      </c>
      <c r="BJ244" s="22">
        <v>3</v>
      </c>
      <c r="BK244" s="22">
        <v>0</v>
      </c>
      <c r="BL244" s="22">
        <v>0</v>
      </c>
      <c r="BM244" s="22">
        <v>0</v>
      </c>
    </row>
    <row r="245" spans="1:65" x14ac:dyDescent="0.25">
      <c r="A245" s="22" t="s">
        <v>123</v>
      </c>
      <c r="B245" s="22" t="s">
        <v>510</v>
      </c>
      <c r="C245" s="22" t="s">
        <v>611</v>
      </c>
      <c r="D245" s="22" t="s">
        <v>612</v>
      </c>
      <c r="E245" s="22">
        <v>3</v>
      </c>
      <c r="F245" s="22">
        <v>156.09</v>
      </c>
      <c r="G245" s="22">
        <v>0</v>
      </c>
      <c r="H245" s="24">
        <v>13.1</v>
      </c>
      <c r="I245" s="25" t="s">
        <v>2013</v>
      </c>
      <c r="J245" s="24">
        <v>0</v>
      </c>
      <c r="K245" s="22">
        <v>0</v>
      </c>
      <c r="L245" s="25"/>
      <c r="M245" s="24">
        <v>9.1999999999999993</v>
      </c>
      <c r="N245" s="24">
        <v>0</v>
      </c>
      <c r="O245" s="24">
        <v>0</v>
      </c>
      <c r="P245" s="24">
        <v>0.4</v>
      </c>
      <c r="Q245" s="24">
        <v>0</v>
      </c>
      <c r="R245" s="24">
        <v>9.6</v>
      </c>
      <c r="S245" s="24">
        <v>8.4</v>
      </c>
      <c r="T245" s="24">
        <v>0</v>
      </c>
      <c r="U245" s="24">
        <v>0</v>
      </c>
      <c r="V245" s="24">
        <v>0</v>
      </c>
      <c r="W245" s="24">
        <v>0</v>
      </c>
      <c r="X245" s="24">
        <v>8.4</v>
      </c>
      <c r="Y245" s="24">
        <v>3.3</v>
      </c>
      <c r="Z245" s="25" t="s">
        <v>2014</v>
      </c>
      <c r="AA245" s="22">
        <v>14</v>
      </c>
      <c r="AB245" s="22">
        <v>14</v>
      </c>
      <c r="AC245" s="25" t="s">
        <v>2013</v>
      </c>
      <c r="AD245" s="25" t="s">
        <v>2014</v>
      </c>
      <c r="AE245" s="25" t="s">
        <v>2014</v>
      </c>
      <c r="AF245" s="22">
        <v>7</v>
      </c>
      <c r="AG245" s="22">
        <v>0</v>
      </c>
      <c r="AH245" s="22">
        <v>0</v>
      </c>
      <c r="AI245" s="22">
        <v>356</v>
      </c>
      <c r="AJ245" s="22">
        <v>10518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  <c r="AR245" s="22">
        <v>0</v>
      </c>
      <c r="AS245" s="25" t="s">
        <v>2241</v>
      </c>
      <c r="AT245" s="22">
        <v>6</v>
      </c>
      <c r="AU245" s="22">
        <v>6</v>
      </c>
      <c r="AV245" s="22">
        <v>10000</v>
      </c>
      <c r="AW245" s="22">
        <v>0</v>
      </c>
      <c r="AX245" s="22">
        <v>0</v>
      </c>
      <c r="AY245" s="22">
        <v>0</v>
      </c>
      <c r="AZ245" s="22">
        <v>10000</v>
      </c>
      <c r="BA245" s="22">
        <v>0</v>
      </c>
      <c r="BB245" s="22">
        <v>2</v>
      </c>
      <c r="BC245" s="22">
        <v>0</v>
      </c>
      <c r="BD245" s="22">
        <v>0</v>
      </c>
      <c r="BE245" s="22">
        <v>0</v>
      </c>
      <c r="BF245" s="22">
        <v>0</v>
      </c>
      <c r="BG245" s="22">
        <v>0</v>
      </c>
      <c r="BH245" s="22">
        <v>0</v>
      </c>
      <c r="BI245" s="22">
        <v>0</v>
      </c>
      <c r="BJ245" s="22">
        <v>0</v>
      </c>
      <c r="BK245" s="22">
        <v>0</v>
      </c>
      <c r="BL245" s="22">
        <v>0</v>
      </c>
      <c r="BM245" s="22">
        <v>0</v>
      </c>
    </row>
    <row r="246" spans="1:65" x14ac:dyDescent="0.25">
      <c r="A246" s="22" t="s">
        <v>123</v>
      </c>
      <c r="B246" s="22" t="s">
        <v>510</v>
      </c>
      <c r="C246" s="22" t="s">
        <v>613</v>
      </c>
      <c r="D246" s="22" t="s">
        <v>614</v>
      </c>
      <c r="E246" s="22">
        <v>5</v>
      </c>
      <c r="F246" s="22">
        <v>254.04</v>
      </c>
      <c r="G246" s="22">
        <v>0</v>
      </c>
      <c r="H246" s="24">
        <v>7.5</v>
      </c>
      <c r="I246" s="25" t="s">
        <v>2013</v>
      </c>
      <c r="J246" s="24">
        <v>0</v>
      </c>
      <c r="K246" s="22">
        <v>0</v>
      </c>
      <c r="L246" s="25"/>
      <c r="M246" s="24">
        <v>8.6999999999999993</v>
      </c>
      <c r="N246" s="24">
        <v>0</v>
      </c>
      <c r="O246" s="24">
        <v>0</v>
      </c>
      <c r="P246" s="24">
        <v>0</v>
      </c>
      <c r="Q246" s="24">
        <v>0</v>
      </c>
      <c r="R246" s="24">
        <v>8.6999999999999993</v>
      </c>
      <c r="S246" s="24">
        <v>8.5</v>
      </c>
      <c r="T246" s="24">
        <v>0</v>
      </c>
      <c r="U246" s="24">
        <v>0</v>
      </c>
      <c r="V246" s="24">
        <v>0</v>
      </c>
      <c r="W246" s="24">
        <v>0</v>
      </c>
      <c r="X246" s="24">
        <v>8.5</v>
      </c>
      <c r="Y246" s="24">
        <v>2.2000000000000002</v>
      </c>
      <c r="Z246" s="25" t="s">
        <v>2014</v>
      </c>
      <c r="AA246" s="22">
        <v>12</v>
      </c>
      <c r="AB246" s="22">
        <v>12</v>
      </c>
      <c r="AC246" s="25" t="s">
        <v>2014</v>
      </c>
      <c r="AD246" s="25" t="s">
        <v>2014</v>
      </c>
      <c r="AE246" s="25" t="s">
        <v>2014</v>
      </c>
      <c r="AF246" s="22">
        <v>26</v>
      </c>
      <c r="AG246" s="22">
        <v>0</v>
      </c>
      <c r="AH246" s="22">
        <v>0</v>
      </c>
      <c r="AI246" s="22">
        <v>360</v>
      </c>
      <c r="AJ246" s="22">
        <v>10790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  <c r="AR246" s="22">
        <v>0</v>
      </c>
      <c r="AS246" s="25" t="s">
        <v>2242</v>
      </c>
      <c r="AT246" s="22">
        <v>16</v>
      </c>
      <c r="AU246" s="22">
        <v>12</v>
      </c>
      <c r="AV246" s="22">
        <v>569356</v>
      </c>
      <c r="AW246" s="22">
        <v>235000</v>
      </c>
      <c r="AX246" s="22">
        <v>110000</v>
      </c>
      <c r="AY246" s="22">
        <v>0</v>
      </c>
      <c r="AZ246" s="22">
        <v>914356</v>
      </c>
      <c r="BA246" s="22">
        <v>0</v>
      </c>
      <c r="BB246" s="22">
        <v>5</v>
      </c>
      <c r="BC246" s="22">
        <v>23</v>
      </c>
      <c r="BD246" s="22">
        <v>1</v>
      </c>
      <c r="BE246" s="22">
        <v>7</v>
      </c>
      <c r="BF246" s="22">
        <v>1</v>
      </c>
      <c r="BG246" s="22">
        <v>1</v>
      </c>
      <c r="BH246" s="22">
        <v>0</v>
      </c>
      <c r="BI246" s="22">
        <v>0</v>
      </c>
      <c r="BJ246" s="22">
        <v>0</v>
      </c>
      <c r="BK246" s="22">
        <v>0</v>
      </c>
      <c r="BL246" s="22">
        <v>0</v>
      </c>
      <c r="BM246" s="22">
        <v>0</v>
      </c>
    </row>
    <row r="247" spans="1:65" x14ac:dyDescent="0.25">
      <c r="A247" s="22" t="s">
        <v>123</v>
      </c>
      <c r="B247" s="22" t="s">
        <v>510</v>
      </c>
      <c r="C247" s="22" t="s">
        <v>615</v>
      </c>
      <c r="D247" s="22" t="s">
        <v>616</v>
      </c>
      <c r="E247" s="22">
        <v>1</v>
      </c>
      <c r="F247" s="22">
        <v>90.25</v>
      </c>
      <c r="G247" s="22">
        <v>0</v>
      </c>
      <c r="H247" s="24">
        <v>2.9</v>
      </c>
      <c r="I247" s="25" t="s">
        <v>2013</v>
      </c>
      <c r="J247" s="24">
        <v>0</v>
      </c>
      <c r="K247" s="22">
        <v>0</v>
      </c>
      <c r="L247" s="25"/>
      <c r="M247" s="24">
        <v>2.8</v>
      </c>
      <c r="N247" s="24">
        <v>0</v>
      </c>
      <c r="O247" s="24">
        <v>0</v>
      </c>
      <c r="P247" s="24">
        <v>0</v>
      </c>
      <c r="Q247" s="24">
        <v>0</v>
      </c>
      <c r="R247" s="24">
        <v>2.8</v>
      </c>
      <c r="S247" s="24">
        <v>2.6</v>
      </c>
      <c r="T247" s="24">
        <v>0</v>
      </c>
      <c r="U247" s="24">
        <v>0</v>
      </c>
      <c r="V247" s="24">
        <v>0</v>
      </c>
      <c r="W247" s="24">
        <v>0</v>
      </c>
      <c r="X247" s="24">
        <v>2.6</v>
      </c>
      <c r="Y247" s="24">
        <v>0</v>
      </c>
      <c r="Z247" s="25" t="s">
        <v>2014</v>
      </c>
      <c r="AA247" s="22">
        <v>49</v>
      </c>
      <c r="AB247" s="22">
        <v>41</v>
      </c>
      <c r="AC247" s="25" t="s">
        <v>2014</v>
      </c>
      <c r="AD247" s="25" t="s">
        <v>2014</v>
      </c>
      <c r="AE247" s="25" t="s">
        <v>2014</v>
      </c>
      <c r="AF247" s="22">
        <v>36</v>
      </c>
      <c r="AG247" s="22">
        <v>0</v>
      </c>
      <c r="AH247" s="22">
        <v>0</v>
      </c>
      <c r="AI247" s="22">
        <v>91</v>
      </c>
      <c r="AJ247" s="22">
        <v>5040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  <c r="AR247" s="22">
        <v>0</v>
      </c>
      <c r="AS247" s="25" t="s">
        <v>2243</v>
      </c>
      <c r="AT247" s="22">
        <v>5</v>
      </c>
      <c r="AU247" s="22">
        <v>4</v>
      </c>
      <c r="AV247" s="22">
        <v>1</v>
      </c>
      <c r="AW247" s="22">
        <v>0</v>
      </c>
      <c r="AX247" s="22">
        <v>0</v>
      </c>
      <c r="AY247" s="22">
        <v>0</v>
      </c>
      <c r="AZ247" s="22">
        <v>1</v>
      </c>
      <c r="BA247" s="22">
        <v>0</v>
      </c>
      <c r="BB247" s="22">
        <v>14</v>
      </c>
      <c r="BC247" s="22">
        <v>0</v>
      </c>
      <c r="BD247" s="22">
        <v>0</v>
      </c>
      <c r="BE247" s="22">
        <v>0</v>
      </c>
      <c r="BF247" s="22">
        <v>0</v>
      </c>
      <c r="BG247" s="22">
        <v>0</v>
      </c>
      <c r="BH247" s="22">
        <v>0</v>
      </c>
      <c r="BI247" s="22">
        <v>0</v>
      </c>
      <c r="BJ247" s="22">
        <v>0</v>
      </c>
      <c r="BK247" s="22">
        <v>0</v>
      </c>
      <c r="BL247" s="22">
        <v>0</v>
      </c>
      <c r="BM247" s="22">
        <v>0</v>
      </c>
    </row>
    <row r="248" spans="1:65" x14ac:dyDescent="0.25">
      <c r="A248" s="22" t="s">
        <v>123</v>
      </c>
      <c r="B248" s="22" t="s">
        <v>510</v>
      </c>
      <c r="C248" s="22" t="s">
        <v>617</v>
      </c>
      <c r="D248" s="22" t="s">
        <v>618</v>
      </c>
      <c r="E248" s="22">
        <v>3</v>
      </c>
      <c r="F248" s="22">
        <v>100.67</v>
      </c>
      <c r="G248" s="22">
        <v>0</v>
      </c>
      <c r="H248" s="24">
        <v>2</v>
      </c>
      <c r="I248" s="25" t="s">
        <v>2013</v>
      </c>
      <c r="J248" s="24">
        <v>0</v>
      </c>
      <c r="K248" s="22">
        <v>0</v>
      </c>
      <c r="L248" s="25"/>
      <c r="M248" s="24">
        <v>6.2</v>
      </c>
      <c r="N248" s="24">
        <v>0</v>
      </c>
      <c r="O248" s="24">
        <v>0</v>
      </c>
      <c r="P248" s="24">
        <v>0</v>
      </c>
      <c r="Q248" s="24">
        <v>0</v>
      </c>
      <c r="R248" s="24">
        <v>6.2</v>
      </c>
      <c r="S248" s="24">
        <v>6.9</v>
      </c>
      <c r="T248" s="24">
        <v>0</v>
      </c>
      <c r="U248" s="24">
        <v>0</v>
      </c>
      <c r="V248" s="24">
        <v>0</v>
      </c>
      <c r="W248" s="24">
        <v>0</v>
      </c>
      <c r="X248" s="24">
        <v>6.9</v>
      </c>
      <c r="Y248" s="24">
        <v>2.5</v>
      </c>
      <c r="Z248" s="25" t="s">
        <v>2014</v>
      </c>
      <c r="AA248" s="22">
        <v>1</v>
      </c>
      <c r="AB248" s="22">
        <v>1</v>
      </c>
      <c r="AC248" s="25" t="s">
        <v>2013</v>
      </c>
      <c r="AD248" s="25" t="s">
        <v>2013</v>
      </c>
      <c r="AE248" s="25" t="s">
        <v>2014</v>
      </c>
      <c r="AF248" s="22">
        <v>3</v>
      </c>
      <c r="AG248" s="22">
        <v>0</v>
      </c>
      <c r="AH248" s="22">
        <v>0</v>
      </c>
      <c r="AI248" s="22">
        <v>156</v>
      </c>
      <c r="AJ248" s="22">
        <v>6471.68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0</v>
      </c>
      <c r="AR248" s="22">
        <v>0</v>
      </c>
      <c r="AS248" s="25" t="s">
        <v>2244</v>
      </c>
      <c r="AT248" s="22">
        <v>8</v>
      </c>
      <c r="AU248" s="22">
        <v>3</v>
      </c>
      <c r="AV248" s="22">
        <v>630000</v>
      </c>
      <c r="AW248" s="22">
        <v>100000</v>
      </c>
      <c r="AX248" s="22">
        <v>0</v>
      </c>
      <c r="AY248" s="22">
        <v>0</v>
      </c>
      <c r="AZ248" s="22">
        <v>730000</v>
      </c>
      <c r="BA248" s="22">
        <v>3</v>
      </c>
      <c r="BB248" s="22">
        <v>15</v>
      </c>
      <c r="BC248" s="22">
        <v>0</v>
      </c>
      <c r="BD248" s="22">
        <v>1</v>
      </c>
      <c r="BE248" s="22">
        <v>0</v>
      </c>
      <c r="BF248" s="22">
        <v>0</v>
      </c>
      <c r="BG248" s="22">
        <v>0</v>
      </c>
      <c r="BH248" s="22">
        <v>0</v>
      </c>
      <c r="BI248" s="22">
        <v>21</v>
      </c>
      <c r="BJ248" s="22">
        <v>3</v>
      </c>
      <c r="BK248" s="22">
        <v>22</v>
      </c>
      <c r="BL248" s="22">
        <v>0</v>
      </c>
      <c r="BM248" s="22">
        <v>0</v>
      </c>
    </row>
    <row r="249" spans="1:65" x14ac:dyDescent="0.25">
      <c r="A249" s="22" t="s">
        <v>123</v>
      </c>
      <c r="B249" s="22" t="s">
        <v>510</v>
      </c>
      <c r="C249" s="22" t="s">
        <v>619</v>
      </c>
      <c r="D249" s="22" t="s">
        <v>620</v>
      </c>
      <c r="E249" s="22">
        <v>2</v>
      </c>
      <c r="F249" s="22">
        <v>211.44</v>
      </c>
      <c r="G249" s="22">
        <v>0</v>
      </c>
      <c r="H249" s="24">
        <v>9</v>
      </c>
      <c r="I249" s="25" t="s">
        <v>2013</v>
      </c>
      <c r="J249" s="24">
        <v>0</v>
      </c>
      <c r="K249" s="22">
        <v>0</v>
      </c>
      <c r="L249" s="25"/>
      <c r="M249" s="24">
        <v>6</v>
      </c>
      <c r="N249" s="24">
        <v>0</v>
      </c>
      <c r="O249" s="24">
        <v>0</v>
      </c>
      <c r="P249" s="24">
        <v>0</v>
      </c>
      <c r="Q249" s="24">
        <v>0</v>
      </c>
      <c r="R249" s="24">
        <v>6</v>
      </c>
      <c r="S249" s="24">
        <v>6</v>
      </c>
      <c r="T249" s="24">
        <v>0</v>
      </c>
      <c r="U249" s="24">
        <v>0</v>
      </c>
      <c r="V249" s="24">
        <v>0</v>
      </c>
      <c r="W249" s="24">
        <v>0</v>
      </c>
      <c r="X249" s="24">
        <v>6</v>
      </c>
      <c r="Y249" s="24">
        <v>0</v>
      </c>
      <c r="Z249" s="25" t="s">
        <v>2014</v>
      </c>
      <c r="AA249" s="22">
        <v>3</v>
      </c>
      <c r="AB249" s="22">
        <v>3</v>
      </c>
      <c r="AC249" s="25" t="s">
        <v>2013</v>
      </c>
      <c r="AD249" s="25" t="s">
        <v>2014</v>
      </c>
      <c r="AE249" s="25" t="s">
        <v>2014</v>
      </c>
      <c r="AF249" s="22">
        <v>10</v>
      </c>
      <c r="AG249" s="22">
        <v>0</v>
      </c>
      <c r="AH249" s="22">
        <v>0</v>
      </c>
      <c r="AI249" s="22">
        <v>131</v>
      </c>
      <c r="AJ249" s="22">
        <v>7784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  <c r="AR249" s="22">
        <v>0</v>
      </c>
      <c r="AS249" s="25" t="s">
        <v>2245</v>
      </c>
      <c r="AT249" s="22">
        <v>0</v>
      </c>
      <c r="AU249" s="22">
        <v>0</v>
      </c>
      <c r="AV249" s="22">
        <v>0</v>
      </c>
      <c r="AW249" s="22">
        <v>0</v>
      </c>
      <c r="AX249" s="22">
        <v>0</v>
      </c>
      <c r="AY249" s="22">
        <v>0</v>
      </c>
      <c r="AZ249" s="22">
        <v>0</v>
      </c>
      <c r="BA249" s="22">
        <v>0</v>
      </c>
      <c r="BB249" s="22">
        <v>0</v>
      </c>
      <c r="BC249" s="22">
        <v>0</v>
      </c>
      <c r="BD249" s="22">
        <v>0</v>
      </c>
      <c r="BE249" s="22">
        <v>0</v>
      </c>
      <c r="BF249" s="22">
        <v>0</v>
      </c>
      <c r="BG249" s="22">
        <v>0</v>
      </c>
      <c r="BH249" s="22">
        <v>0</v>
      </c>
      <c r="BI249" s="22">
        <v>0</v>
      </c>
      <c r="BJ249" s="22">
        <v>0</v>
      </c>
      <c r="BK249" s="22">
        <v>0</v>
      </c>
      <c r="BL249" s="22">
        <v>0</v>
      </c>
      <c r="BM249" s="22">
        <v>0</v>
      </c>
    </row>
    <row r="250" spans="1:65" x14ac:dyDescent="0.25">
      <c r="A250" s="22" t="s">
        <v>123</v>
      </c>
      <c r="B250" s="22" t="s">
        <v>510</v>
      </c>
      <c r="C250" s="22" t="s">
        <v>621</v>
      </c>
      <c r="D250" s="22" t="s">
        <v>622</v>
      </c>
      <c r="E250" s="22">
        <v>5</v>
      </c>
      <c r="F250" s="22">
        <v>156.6</v>
      </c>
      <c r="G250" s="22">
        <v>0</v>
      </c>
      <c r="H250" s="24">
        <v>18</v>
      </c>
      <c r="I250" s="25" t="s">
        <v>2013</v>
      </c>
      <c r="J250" s="24">
        <v>0</v>
      </c>
      <c r="K250" s="22">
        <v>0</v>
      </c>
      <c r="L250" s="25"/>
      <c r="M250" s="24">
        <v>10</v>
      </c>
      <c r="N250" s="24">
        <v>0</v>
      </c>
      <c r="O250" s="24">
        <v>0</v>
      </c>
      <c r="P250" s="24">
        <v>0.9</v>
      </c>
      <c r="Q250" s="24">
        <v>0</v>
      </c>
      <c r="R250" s="24">
        <v>10.9</v>
      </c>
      <c r="S250" s="24">
        <v>12</v>
      </c>
      <c r="T250" s="24">
        <v>0</v>
      </c>
      <c r="U250" s="24">
        <v>0</v>
      </c>
      <c r="V250" s="24">
        <v>0</v>
      </c>
      <c r="W250" s="24">
        <v>0</v>
      </c>
      <c r="X250" s="24">
        <v>12</v>
      </c>
      <c r="Y250" s="24">
        <v>0</v>
      </c>
      <c r="Z250" s="25" t="s">
        <v>2014</v>
      </c>
      <c r="AA250" s="22">
        <v>1</v>
      </c>
      <c r="AB250" s="22">
        <v>1</v>
      </c>
      <c r="AC250" s="25" t="s">
        <v>2014</v>
      </c>
      <c r="AD250" s="25" t="s">
        <v>2014</v>
      </c>
      <c r="AE250" s="25" t="s">
        <v>2014</v>
      </c>
      <c r="AF250" s="22">
        <v>6</v>
      </c>
      <c r="AG250" s="22">
        <v>0</v>
      </c>
      <c r="AH250" s="22">
        <v>0</v>
      </c>
      <c r="AI250" s="22">
        <v>482</v>
      </c>
      <c r="AJ250" s="22">
        <v>12408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0</v>
      </c>
      <c r="AR250" s="22">
        <v>0</v>
      </c>
      <c r="AS250" s="25" t="s">
        <v>2246</v>
      </c>
      <c r="AT250" s="22">
        <v>4</v>
      </c>
      <c r="AU250" s="22">
        <v>3</v>
      </c>
      <c r="AV250" s="22">
        <v>30000</v>
      </c>
      <c r="AW250" s="22">
        <v>106500</v>
      </c>
      <c r="AX250" s="22">
        <v>0</v>
      </c>
      <c r="AY250" s="22">
        <v>0</v>
      </c>
      <c r="AZ250" s="22">
        <v>136500</v>
      </c>
      <c r="BA250" s="22">
        <v>0</v>
      </c>
      <c r="BB250" s="22">
        <v>3</v>
      </c>
      <c r="BC250" s="22">
        <v>0</v>
      </c>
      <c r="BD250" s="22">
        <v>1</v>
      </c>
      <c r="BE250" s="22">
        <v>6</v>
      </c>
      <c r="BF250" s="22">
        <v>3</v>
      </c>
      <c r="BG250" s="22">
        <v>0</v>
      </c>
      <c r="BH250" s="22">
        <v>0</v>
      </c>
      <c r="BI250" s="22">
        <v>0</v>
      </c>
      <c r="BJ250" s="22">
        <v>0</v>
      </c>
      <c r="BK250" s="22">
        <v>2</v>
      </c>
      <c r="BL250" s="22">
        <v>0</v>
      </c>
      <c r="BM250" s="22">
        <v>0</v>
      </c>
    </row>
    <row r="251" spans="1:65" x14ac:dyDescent="0.25">
      <c r="A251" s="22" t="s">
        <v>123</v>
      </c>
      <c r="B251" s="22" t="s">
        <v>510</v>
      </c>
      <c r="C251" s="22" t="s">
        <v>623</v>
      </c>
      <c r="D251" s="22" t="s">
        <v>624</v>
      </c>
      <c r="E251" s="22">
        <v>5</v>
      </c>
      <c r="F251" s="22">
        <v>175.5</v>
      </c>
      <c r="G251" s="22">
        <v>0</v>
      </c>
      <c r="H251" s="24">
        <v>17.100000000000001</v>
      </c>
      <c r="I251" s="25" t="s">
        <v>2013</v>
      </c>
      <c r="J251" s="24">
        <v>0</v>
      </c>
      <c r="K251" s="22">
        <v>0</v>
      </c>
      <c r="L251" s="25"/>
      <c r="M251" s="24">
        <v>11.2</v>
      </c>
      <c r="N251" s="24">
        <v>0</v>
      </c>
      <c r="O251" s="24">
        <v>0</v>
      </c>
      <c r="P251" s="24">
        <v>0</v>
      </c>
      <c r="Q251" s="24">
        <v>0</v>
      </c>
      <c r="R251" s="24">
        <v>11.2</v>
      </c>
      <c r="S251" s="24">
        <v>7.4</v>
      </c>
      <c r="T251" s="24">
        <v>0</v>
      </c>
      <c r="U251" s="24">
        <v>0</v>
      </c>
      <c r="V251" s="24">
        <v>0</v>
      </c>
      <c r="W251" s="24">
        <v>0</v>
      </c>
      <c r="X251" s="24">
        <v>7.4</v>
      </c>
      <c r="Y251" s="24">
        <v>0</v>
      </c>
      <c r="Z251" s="25" t="s">
        <v>2014</v>
      </c>
      <c r="AA251" s="22">
        <v>2</v>
      </c>
      <c r="AB251" s="22">
        <v>2</v>
      </c>
      <c r="AC251" s="25" t="s">
        <v>2014</v>
      </c>
      <c r="AD251" s="25" t="s">
        <v>2014</v>
      </c>
      <c r="AE251" s="25" t="s">
        <v>2014</v>
      </c>
      <c r="AF251" s="22">
        <v>7</v>
      </c>
      <c r="AG251" s="22">
        <v>0</v>
      </c>
      <c r="AH251" s="22">
        <v>1</v>
      </c>
      <c r="AI251" s="22">
        <v>256</v>
      </c>
      <c r="AJ251" s="22">
        <v>8466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  <c r="AR251" s="22">
        <v>0</v>
      </c>
      <c r="AS251" s="25" t="s">
        <v>2177</v>
      </c>
      <c r="AT251" s="22">
        <v>2</v>
      </c>
      <c r="AU251" s="22">
        <v>2</v>
      </c>
      <c r="AV251" s="22">
        <v>0</v>
      </c>
      <c r="AW251" s="22">
        <v>430000</v>
      </c>
      <c r="AX251" s="22">
        <v>0</v>
      </c>
      <c r="AY251" s="22">
        <v>0</v>
      </c>
      <c r="AZ251" s="22">
        <v>430000</v>
      </c>
      <c r="BA251" s="22">
        <v>2</v>
      </c>
      <c r="BB251" s="22">
        <v>6</v>
      </c>
      <c r="BC251" s="22">
        <v>0</v>
      </c>
      <c r="BD251" s="22">
        <v>1</v>
      </c>
      <c r="BE251" s="22">
        <v>0</v>
      </c>
      <c r="BF251" s="22">
        <v>0</v>
      </c>
      <c r="BG251" s="22">
        <v>0</v>
      </c>
      <c r="BH251" s="22">
        <v>0</v>
      </c>
      <c r="BI251" s="22">
        <v>6</v>
      </c>
      <c r="BJ251" s="22">
        <v>2</v>
      </c>
      <c r="BK251" s="22">
        <v>0</v>
      </c>
      <c r="BL251" s="22">
        <v>0</v>
      </c>
      <c r="BM251" s="22">
        <v>0</v>
      </c>
    </row>
    <row r="252" spans="1:65" x14ac:dyDescent="0.25">
      <c r="A252" s="22" t="s">
        <v>123</v>
      </c>
      <c r="B252" s="22" t="s">
        <v>510</v>
      </c>
      <c r="C252" s="22" t="s">
        <v>625</v>
      </c>
      <c r="D252" s="22" t="s">
        <v>626</v>
      </c>
      <c r="E252" s="22">
        <v>1</v>
      </c>
      <c r="F252" s="22">
        <v>84.61</v>
      </c>
      <c r="G252" s="22">
        <v>0</v>
      </c>
      <c r="H252" s="24">
        <v>4.2</v>
      </c>
      <c r="I252" s="25" t="s">
        <v>2013</v>
      </c>
      <c r="J252" s="24">
        <v>0</v>
      </c>
      <c r="K252" s="22">
        <v>0</v>
      </c>
      <c r="L252" s="25"/>
      <c r="M252" s="24">
        <v>3.2</v>
      </c>
      <c r="N252" s="24">
        <v>0</v>
      </c>
      <c r="O252" s="24">
        <v>0</v>
      </c>
      <c r="P252" s="24">
        <v>0</v>
      </c>
      <c r="Q252" s="24">
        <v>0</v>
      </c>
      <c r="R252" s="24">
        <v>3.2</v>
      </c>
      <c r="S252" s="24">
        <v>3.2</v>
      </c>
      <c r="T252" s="24">
        <v>0</v>
      </c>
      <c r="U252" s="24">
        <v>0</v>
      </c>
      <c r="V252" s="24">
        <v>0</v>
      </c>
      <c r="W252" s="24">
        <v>0</v>
      </c>
      <c r="X252" s="24">
        <v>3.2</v>
      </c>
      <c r="Y252" s="24">
        <v>0</v>
      </c>
      <c r="Z252" s="25" t="s">
        <v>2014</v>
      </c>
      <c r="AA252" s="22">
        <v>49</v>
      </c>
      <c r="AB252" s="22">
        <v>41</v>
      </c>
      <c r="AC252" s="25" t="s">
        <v>2014</v>
      </c>
      <c r="AD252" s="25" t="s">
        <v>2014</v>
      </c>
      <c r="AE252" s="25" t="s">
        <v>2014</v>
      </c>
      <c r="AF252" s="22">
        <v>36</v>
      </c>
      <c r="AG252" s="22">
        <v>0</v>
      </c>
      <c r="AH252" s="22">
        <v>0</v>
      </c>
      <c r="AI252" s="22">
        <v>86</v>
      </c>
      <c r="AJ252" s="22">
        <v>5775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0</v>
      </c>
      <c r="AR252" s="22">
        <v>0</v>
      </c>
      <c r="AS252" s="25" t="s">
        <v>2247</v>
      </c>
      <c r="AT252" s="22">
        <v>5</v>
      </c>
      <c r="AU252" s="22">
        <v>5</v>
      </c>
      <c r="AV252" s="22">
        <v>15000</v>
      </c>
      <c r="AW252" s="22">
        <v>0</v>
      </c>
      <c r="AX252" s="22">
        <v>0</v>
      </c>
      <c r="AY252" s="22">
        <v>5200</v>
      </c>
      <c r="AZ252" s="22">
        <v>20200</v>
      </c>
      <c r="BA252" s="22">
        <v>2</v>
      </c>
      <c r="BB252" s="22">
        <v>4</v>
      </c>
      <c r="BC252" s="22">
        <v>0</v>
      </c>
      <c r="BD252" s="22">
        <v>0</v>
      </c>
      <c r="BE252" s="22">
        <v>0</v>
      </c>
      <c r="BF252" s="22">
        <v>0</v>
      </c>
      <c r="BG252" s="22">
        <v>0</v>
      </c>
      <c r="BH252" s="22">
        <v>0</v>
      </c>
      <c r="BI252" s="22">
        <v>1</v>
      </c>
      <c r="BJ252" s="22">
        <v>2</v>
      </c>
      <c r="BK252" s="22">
        <v>0</v>
      </c>
      <c r="BL252" s="22">
        <v>0</v>
      </c>
      <c r="BM252" s="22">
        <v>0</v>
      </c>
    </row>
    <row r="253" spans="1:65" x14ac:dyDescent="0.25">
      <c r="A253" s="22" t="s">
        <v>123</v>
      </c>
      <c r="B253" s="22" t="s">
        <v>510</v>
      </c>
      <c r="C253" s="22" t="s">
        <v>627</v>
      </c>
      <c r="D253" s="22" t="s">
        <v>628</v>
      </c>
      <c r="E253" s="22">
        <v>2</v>
      </c>
      <c r="F253" s="22">
        <v>66.209999999999994</v>
      </c>
      <c r="G253" s="22">
        <v>0</v>
      </c>
      <c r="H253" s="24">
        <v>5.3</v>
      </c>
      <c r="I253" s="25" t="s">
        <v>2013</v>
      </c>
      <c r="J253" s="24">
        <v>0</v>
      </c>
      <c r="K253" s="22">
        <v>0</v>
      </c>
      <c r="L253" s="25"/>
      <c r="M253" s="24">
        <v>16</v>
      </c>
      <c r="N253" s="24">
        <v>0</v>
      </c>
      <c r="O253" s="24">
        <v>0</v>
      </c>
      <c r="P253" s="24">
        <v>0</v>
      </c>
      <c r="Q253" s="24">
        <v>0</v>
      </c>
      <c r="R253" s="24">
        <v>16</v>
      </c>
      <c r="S253" s="24">
        <v>3.3</v>
      </c>
      <c r="T253" s="24">
        <v>0</v>
      </c>
      <c r="U253" s="24">
        <v>0</v>
      </c>
      <c r="V253" s="24">
        <v>0</v>
      </c>
      <c r="W253" s="24">
        <v>0</v>
      </c>
      <c r="X253" s="24">
        <v>3.3</v>
      </c>
      <c r="Y253" s="24">
        <v>0</v>
      </c>
      <c r="Z253" s="25" t="s">
        <v>2014</v>
      </c>
      <c r="AA253" s="22">
        <v>18</v>
      </c>
      <c r="AB253" s="22">
        <v>0</v>
      </c>
      <c r="AC253" s="25" t="s">
        <v>2013</v>
      </c>
      <c r="AD253" s="25" t="s">
        <v>2013</v>
      </c>
      <c r="AE253" s="25" t="s">
        <v>2014</v>
      </c>
      <c r="AF253" s="22">
        <v>18</v>
      </c>
      <c r="AG253" s="22">
        <v>0</v>
      </c>
      <c r="AH253" s="22">
        <v>0</v>
      </c>
      <c r="AI253" s="22">
        <v>137</v>
      </c>
      <c r="AJ253" s="22">
        <v>5375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  <c r="AR253" s="22">
        <v>0</v>
      </c>
      <c r="AS253" s="25" t="s">
        <v>2248</v>
      </c>
      <c r="AT253" s="22">
        <v>3</v>
      </c>
      <c r="AU253" s="22">
        <v>3</v>
      </c>
      <c r="AV253" s="22">
        <v>47000</v>
      </c>
      <c r="AW253" s="22">
        <v>0</v>
      </c>
      <c r="AX253" s="22">
        <v>0</v>
      </c>
      <c r="AY253" s="22">
        <v>0</v>
      </c>
      <c r="AZ253" s="22">
        <v>47000</v>
      </c>
      <c r="BA253" s="22">
        <v>0</v>
      </c>
      <c r="BB253" s="22">
        <v>2</v>
      </c>
      <c r="BC253" s="22">
        <v>0</v>
      </c>
      <c r="BD253" s="22">
        <v>0</v>
      </c>
      <c r="BE253" s="22">
        <v>0</v>
      </c>
      <c r="BF253" s="22">
        <v>0</v>
      </c>
      <c r="BG253" s="22">
        <v>0</v>
      </c>
      <c r="BH253" s="22">
        <v>0</v>
      </c>
      <c r="BI253" s="22">
        <v>0</v>
      </c>
      <c r="BJ253" s="22">
        <v>0</v>
      </c>
      <c r="BK253" s="22">
        <v>0</v>
      </c>
      <c r="BL253" s="22">
        <v>0</v>
      </c>
      <c r="BM253" s="22">
        <v>0</v>
      </c>
    </row>
    <row r="254" spans="1:65" x14ac:dyDescent="0.25">
      <c r="A254" s="22" t="s">
        <v>123</v>
      </c>
      <c r="B254" s="22" t="s">
        <v>510</v>
      </c>
      <c r="C254" s="22" t="s">
        <v>629</v>
      </c>
      <c r="D254" s="22" t="s">
        <v>630</v>
      </c>
      <c r="E254" s="22">
        <v>1</v>
      </c>
      <c r="F254" s="22">
        <v>264.69</v>
      </c>
      <c r="G254" s="22">
        <v>0</v>
      </c>
      <c r="H254" s="24">
        <v>10.5</v>
      </c>
      <c r="I254" s="25" t="s">
        <v>2013</v>
      </c>
      <c r="J254" s="24">
        <v>0</v>
      </c>
      <c r="K254" s="22">
        <v>0</v>
      </c>
      <c r="L254" s="25"/>
      <c r="M254" s="24">
        <v>15</v>
      </c>
      <c r="N254" s="24">
        <v>0</v>
      </c>
      <c r="O254" s="24">
        <v>16</v>
      </c>
      <c r="P254" s="24">
        <v>54</v>
      </c>
      <c r="Q254" s="24">
        <v>0</v>
      </c>
      <c r="R254" s="24">
        <v>85</v>
      </c>
      <c r="S254" s="24">
        <v>3.5</v>
      </c>
      <c r="T254" s="24">
        <v>0</v>
      </c>
      <c r="U254" s="24">
        <v>0</v>
      </c>
      <c r="V254" s="24">
        <v>0</v>
      </c>
      <c r="W254" s="24">
        <v>0</v>
      </c>
      <c r="X254" s="24">
        <v>3.5</v>
      </c>
      <c r="Y254" s="24">
        <v>0</v>
      </c>
      <c r="Z254" s="25" t="s">
        <v>2014</v>
      </c>
      <c r="AA254" s="22">
        <v>2</v>
      </c>
      <c r="AB254" s="22">
        <v>2</v>
      </c>
      <c r="AC254" s="25" t="s">
        <v>2014</v>
      </c>
      <c r="AD254" s="25" t="s">
        <v>2013</v>
      </c>
      <c r="AE254" s="25" t="s">
        <v>2013</v>
      </c>
      <c r="AF254" s="22">
        <v>0</v>
      </c>
      <c r="AG254" s="22">
        <v>0</v>
      </c>
      <c r="AH254" s="22">
        <v>0</v>
      </c>
      <c r="AI254" s="22">
        <v>92</v>
      </c>
      <c r="AJ254" s="22">
        <v>4555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0</v>
      </c>
      <c r="AR254" s="22">
        <v>0</v>
      </c>
      <c r="AS254" s="25" t="s">
        <v>2249</v>
      </c>
      <c r="AT254" s="22">
        <v>3</v>
      </c>
      <c r="AU254" s="22">
        <v>3</v>
      </c>
      <c r="AV254" s="22">
        <v>60</v>
      </c>
      <c r="AW254" s="22">
        <v>0</v>
      </c>
      <c r="AX254" s="22">
        <v>0</v>
      </c>
      <c r="AY254" s="22">
        <v>0</v>
      </c>
      <c r="AZ254" s="22">
        <v>60</v>
      </c>
      <c r="BA254" s="22">
        <v>0</v>
      </c>
      <c r="BB254" s="22">
        <v>2</v>
      </c>
      <c r="BC254" s="22">
        <v>0</v>
      </c>
      <c r="BD254" s="22">
        <v>1</v>
      </c>
      <c r="BE254" s="22">
        <v>0</v>
      </c>
      <c r="BF254" s="22">
        <v>0</v>
      </c>
      <c r="BG254" s="22">
        <v>0</v>
      </c>
      <c r="BH254" s="22">
        <v>0</v>
      </c>
      <c r="BI254" s="22">
        <v>0</v>
      </c>
      <c r="BJ254" s="22">
        <v>0</v>
      </c>
      <c r="BK254" s="22">
        <v>4</v>
      </c>
      <c r="BL254" s="22">
        <v>0</v>
      </c>
      <c r="BM254" s="22">
        <v>0</v>
      </c>
    </row>
    <row r="255" spans="1:65" x14ac:dyDescent="0.25">
      <c r="A255" s="22" t="s">
        <v>123</v>
      </c>
      <c r="B255" s="22" t="s">
        <v>510</v>
      </c>
      <c r="C255" s="22" t="s">
        <v>631</v>
      </c>
      <c r="D255" s="22" t="s">
        <v>632</v>
      </c>
      <c r="E255" s="22">
        <v>3.5</v>
      </c>
      <c r="F255" s="22">
        <v>239.17</v>
      </c>
      <c r="G255" s="22">
        <v>0</v>
      </c>
      <c r="H255" s="24">
        <v>8</v>
      </c>
      <c r="I255" s="25" t="s">
        <v>2013</v>
      </c>
      <c r="J255" s="24">
        <v>0</v>
      </c>
      <c r="K255" s="22">
        <v>0</v>
      </c>
      <c r="L255" s="25"/>
      <c r="M255" s="24">
        <v>6.5</v>
      </c>
      <c r="N255" s="24">
        <v>0</v>
      </c>
      <c r="O255" s="24">
        <v>0</v>
      </c>
      <c r="P255" s="24">
        <v>0</v>
      </c>
      <c r="Q255" s="24">
        <v>0</v>
      </c>
      <c r="R255" s="24">
        <v>6.5</v>
      </c>
      <c r="S255" s="24">
        <v>5.5</v>
      </c>
      <c r="T255" s="24">
        <v>0</v>
      </c>
      <c r="U255" s="24">
        <v>0</v>
      </c>
      <c r="V255" s="24">
        <v>0</v>
      </c>
      <c r="W255" s="24">
        <v>0</v>
      </c>
      <c r="X255" s="24">
        <v>5.5</v>
      </c>
      <c r="Y255" s="24">
        <v>0</v>
      </c>
      <c r="Z255" s="25" t="s">
        <v>2013</v>
      </c>
      <c r="AA255" s="22">
        <v>0</v>
      </c>
      <c r="AB255" s="22">
        <v>0</v>
      </c>
      <c r="AC255" s="25" t="s">
        <v>2013</v>
      </c>
      <c r="AD255" s="25" t="s">
        <v>2013</v>
      </c>
      <c r="AE255" s="25" t="s">
        <v>2013</v>
      </c>
      <c r="AF255" s="22">
        <v>0</v>
      </c>
      <c r="AG255" s="22">
        <v>0</v>
      </c>
      <c r="AH255" s="22">
        <v>0</v>
      </c>
      <c r="AI255" s="22">
        <v>176</v>
      </c>
      <c r="AJ255" s="22">
        <v>1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  <c r="AR255" s="22">
        <v>0</v>
      </c>
      <c r="AS255" s="25" t="s">
        <v>2250</v>
      </c>
      <c r="AT255" s="22">
        <v>0</v>
      </c>
      <c r="AU255" s="22">
        <v>0</v>
      </c>
      <c r="AV255" s="22">
        <v>0</v>
      </c>
      <c r="AW255" s="22">
        <v>0</v>
      </c>
      <c r="AX255" s="22">
        <v>0</v>
      </c>
      <c r="AY255" s="22">
        <v>0</v>
      </c>
      <c r="AZ255" s="22">
        <v>0</v>
      </c>
      <c r="BA255" s="22">
        <v>0</v>
      </c>
      <c r="BB255" s="22">
        <v>0</v>
      </c>
      <c r="BC255" s="22">
        <v>0</v>
      </c>
      <c r="BD255" s="22">
        <v>0</v>
      </c>
      <c r="BE255" s="22">
        <v>0</v>
      </c>
      <c r="BF255" s="22">
        <v>0</v>
      </c>
      <c r="BG255" s="22">
        <v>0</v>
      </c>
      <c r="BH255" s="22">
        <v>0</v>
      </c>
      <c r="BI255" s="22">
        <v>0</v>
      </c>
      <c r="BJ255" s="22">
        <v>0</v>
      </c>
      <c r="BK255" s="22">
        <v>0</v>
      </c>
      <c r="BL255" s="22">
        <v>0</v>
      </c>
      <c r="BM255" s="22">
        <v>0</v>
      </c>
    </row>
    <row r="256" spans="1:65" x14ac:dyDescent="0.25">
      <c r="A256" s="22" t="s">
        <v>123</v>
      </c>
      <c r="B256" s="22" t="s">
        <v>510</v>
      </c>
      <c r="C256" s="22" t="s">
        <v>633</v>
      </c>
      <c r="D256" s="22" t="s">
        <v>634</v>
      </c>
      <c r="E256" s="22">
        <v>3</v>
      </c>
      <c r="F256" s="22">
        <v>176.81</v>
      </c>
      <c r="G256" s="22">
        <v>0</v>
      </c>
      <c r="H256" s="24">
        <v>8</v>
      </c>
      <c r="I256" s="25" t="s">
        <v>2013</v>
      </c>
      <c r="J256" s="24">
        <v>0</v>
      </c>
      <c r="K256" s="22">
        <v>0</v>
      </c>
      <c r="L256" s="25"/>
      <c r="M256" s="24">
        <v>6</v>
      </c>
      <c r="N256" s="24">
        <v>0</v>
      </c>
      <c r="O256" s="24">
        <v>0</v>
      </c>
      <c r="P256" s="24">
        <v>0</v>
      </c>
      <c r="Q256" s="24">
        <v>0</v>
      </c>
      <c r="R256" s="24">
        <v>6</v>
      </c>
      <c r="S256" s="24">
        <v>8</v>
      </c>
      <c r="T256" s="24">
        <v>0</v>
      </c>
      <c r="U256" s="24">
        <v>0</v>
      </c>
      <c r="V256" s="24">
        <v>0</v>
      </c>
      <c r="W256" s="24">
        <v>0</v>
      </c>
      <c r="X256" s="24">
        <v>8</v>
      </c>
      <c r="Y256" s="24">
        <v>0</v>
      </c>
      <c r="Z256" s="25" t="s">
        <v>2014</v>
      </c>
      <c r="AA256" s="22">
        <v>1</v>
      </c>
      <c r="AB256" s="22">
        <v>1</v>
      </c>
      <c r="AC256" s="25" t="s">
        <v>2014</v>
      </c>
      <c r="AD256" s="25" t="s">
        <v>2014</v>
      </c>
      <c r="AE256" s="25" t="s">
        <v>2014</v>
      </c>
      <c r="AF256" s="22">
        <v>20</v>
      </c>
      <c r="AG256" s="22">
        <v>0</v>
      </c>
      <c r="AH256" s="22">
        <v>0</v>
      </c>
      <c r="AI256" s="22">
        <v>182</v>
      </c>
      <c r="AJ256" s="22">
        <v>864.96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0</v>
      </c>
      <c r="AR256" s="22">
        <v>0</v>
      </c>
      <c r="AS256" s="25" t="s">
        <v>2251</v>
      </c>
      <c r="AT256" s="22">
        <v>2</v>
      </c>
      <c r="AU256" s="22">
        <v>2</v>
      </c>
      <c r="AV256" s="22">
        <v>370000</v>
      </c>
      <c r="AW256" s="22">
        <v>2700000</v>
      </c>
      <c r="AX256" s="22">
        <v>0</v>
      </c>
      <c r="AY256" s="22">
        <v>0</v>
      </c>
      <c r="AZ256" s="22">
        <v>3070000</v>
      </c>
      <c r="BA256" s="22">
        <v>0</v>
      </c>
      <c r="BB256" s="22">
        <v>30</v>
      </c>
      <c r="BC256" s="22">
        <v>0</v>
      </c>
      <c r="BD256" s="22">
        <v>1</v>
      </c>
      <c r="BE256" s="22">
        <v>3</v>
      </c>
      <c r="BF256" s="22">
        <v>10</v>
      </c>
      <c r="BG256" s="22">
        <v>0</v>
      </c>
      <c r="BH256" s="22">
        <v>0</v>
      </c>
      <c r="BI256" s="22">
        <v>2</v>
      </c>
      <c r="BJ256" s="22">
        <v>0</v>
      </c>
      <c r="BK256" s="22">
        <v>10</v>
      </c>
      <c r="BL256" s="22">
        <v>0</v>
      </c>
      <c r="BM256" s="22">
        <v>0</v>
      </c>
    </row>
    <row r="257" spans="1:65" x14ac:dyDescent="0.25">
      <c r="A257" s="22" t="s">
        <v>123</v>
      </c>
      <c r="B257" s="22" t="s">
        <v>510</v>
      </c>
      <c r="C257" s="22" t="s">
        <v>635</v>
      </c>
      <c r="D257" s="22" t="s">
        <v>636</v>
      </c>
      <c r="E257" s="22">
        <v>2</v>
      </c>
      <c r="F257" s="22">
        <v>51.46</v>
      </c>
      <c r="G257" s="22">
        <v>0</v>
      </c>
      <c r="H257" s="24">
        <v>5.6</v>
      </c>
      <c r="I257" s="25" t="s">
        <v>2013</v>
      </c>
      <c r="J257" s="24">
        <v>0</v>
      </c>
      <c r="K257" s="22">
        <v>0</v>
      </c>
      <c r="L257" s="25"/>
      <c r="M257" s="24">
        <v>3.4</v>
      </c>
      <c r="N257" s="24">
        <v>0</v>
      </c>
      <c r="O257" s="24">
        <v>0</v>
      </c>
      <c r="P257" s="24">
        <v>0</v>
      </c>
      <c r="Q257" s="24">
        <v>0</v>
      </c>
      <c r="R257" s="24">
        <v>3.4</v>
      </c>
      <c r="S257" s="24">
        <v>4.3</v>
      </c>
      <c r="T257" s="24">
        <v>0</v>
      </c>
      <c r="U257" s="24">
        <v>0</v>
      </c>
      <c r="V257" s="24">
        <v>0</v>
      </c>
      <c r="W257" s="24">
        <v>0</v>
      </c>
      <c r="X257" s="24">
        <v>4.3</v>
      </c>
      <c r="Y257" s="24">
        <v>0</v>
      </c>
      <c r="Z257" s="25" t="s">
        <v>2013</v>
      </c>
      <c r="AA257" s="22">
        <v>0</v>
      </c>
      <c r="AB257" s="22">
        <v>0</v>
      </c>
      <c r="AC257" s="25" t="s">
        <v>2013</v>
      </c>
      <c r="AD257" s="25" t="s">
        <v>2013</v>
      </c>
      <c r="AE257" s="25" t="s">
        <v>2013</v>
      </c>
      <c r="AF257" s="22">
        <v>0</v>
      </c>
      <c r="AG257" s="22">
        <v>0</v>
      </c>
      <c r="AH257" s="22">
        <v>0</v>
      </c>
      <c r="AI257" s="22">
        <v>76</v>
      </c>
      <c r="AJ257" s="22">
        <v>3340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  <c r="AR257" s="22">
        <v>0</v>
      </c>
      <c r="AS257" s="25" t="s">
        <v>2252</v>
      </c>
      <c r="AT257" s="22">
        <v>5</v>
      </c>
      <c r="AU257" s="22">
        <v>5</v>
      </c>
      <c r="AV257" s="22">
        <v>160000</v>
      </c>
      <c r="AW257" s="22">
        <v>0</v>
      </c>
      <c r="AX257" s="22">
        <v>0</v>
      </c>
      <c r="AY257" s="22">
        <v>0</v>
      </c>
      <c r="AZ257" s="22">
        <v>160000</v>
      </c>
      <c r="BA257" s="22">
        <v>1</v>
      </c>
      <c r="BB257" s="22">
        <v>2</v>
      </c>
      <c r="BC257" s="22">
        <v>0</v>
      </c>
      <c r="BD257" s="22">
        <v>0</v>
      </c>
      <c r="BE257" s="22">
        <v>0</v>
      </c>
      <c r="BF257" s="22">
        <v>0</v>
      </c>
      <c r="BG257" s="22">
        <v>0</v>
      </c>
      <c r="BH257" s="22">
        <v>0</v>
      </c>
      <c r="BI257" s="22">
        <v>4</v>
      </c>
      <c r="BJ257" s="22">
        <v>1</v>
      </c>
      <c r="BK257" s="22">
        <v>0</v>
      </c>
      <c r="BL257" s="22">
        <v>0</v>
      </c>
      <c r="BM257" s="22">
        <v>0</v>
      </c>
    </row>
    <row r="258" spans="1:65" x14ac:dyDescent="0.25">
      <c r="A258" s="22" t="s">
        <v>123</v>
      </c>
      <c r="B258" s="22" t="s">
        <v>510</v>
      </c>
      <c r="C258" s="22" t="s">
        <v>637</v>
      </c>
      <c r="D258" s="22" t="s">
        <v>638</v>
      </c>
      <c r="E258" s="22">
        <v>2</v>
      </c>
      <c r="F258" s="22">
        <v>117.03</v>
      </c>
      <c r="G258" s="22">
        <v>0</v>
      </c>
      <c r="H258" s="24">
        <v>8</v>
      </c>
      <c r="I258" s="25" t="s">
        <v>2013</v>
      </c>
      <c r="J258" s="24">
        <v>0</v>
      </c>
      <c r="K258" s="22">
        <v>0</v>
      </c>
      <c r="L258" s="25"/>
      <c r="M258" s="24">
        <v>5</v>
      </c>
      <c r="N258" s="24">
        <v>0</v>
      </c>
      <c r="O258" s="24">
        <v>0</v>
      </c>
      <c r="P258" s="24">
        <v>0</v>
      </c>
      <c r="Q258" s="24">
        <v>0</v>
      </c>
      <c r="R258" s="24">
        <v>5</v>
      </c>
      <c r="S258" s="24">
        <v>4</v>
      </c>
      <c r="T258" s="24">
        <v>0</v>
      </c>
      <c r="U258" s="24">
        <v>0</v>
      </c>
      <c r="V258" s="24">
        <v>0</v>
      </c>
      <c r="W258" s="24">
        <v>0</v>
      </c>
      <c r="X258" s="24">
        <v>4</v>
      </c>
      <c r="Y258" s="24">
        <v>0</v>
      </c>
      <c r="Z258" s="25" t="s">
        <v>2013</v>
      </c>
      <c r="AA258" s="22">
        <v>0</v>
      </c>
      <c r="AB258" s="22">
        <v>0</v>
      </c>
      <c r="AC258" s="25" t="s">
        <v>2013</v>
      </c>
      <c r="AD258" s="25" t="s">
        <v>2013</v>
      </c>
      <c r="AE258" s="25" t="s">
        <v>2013</v>
      </c>
      <c r="AF258" s="22">
        <v>0</v>
      </c>
      <c r="AG258" s="22">
        <v>0</v>
      </c>
      <c r="AH258" s="22">
        <v>0</v>
      </c>
      <c r="AI258" s="22">
        <v>191</v>
      </c>
      <c r="AJ258" s="22">
        <v>5034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0</v>
      </c>
      <c r="AR258" s="22">
        <v>0</v>
      </c>
      <c r="AS258" s="25" t="s">
        <v>2253</v>
      </c>
      <c r="AT258" s="22">
        <v>4</v>
      </c>
      <c r="AU258" s="22">
        <v>3</v>
      </c>
      <c r="AV258" s="22">
        <v>0</v>
      </c>
      <c r="AW258" s="22">
        <v>0</v>
      </c>
      <c r="AX258" s="22">
        <v>0</v>
      </c>
      <c r="AY258" s="22">
        <v>0</v>
      </c>
      <c r="AZ258" s="22">
        <v>0</v>
      </c>
      <c r="BA258" s="22">
        <v>0</v>
      </c>
      <c r="BB258" s="22">
        <v>20</v>
      </c>
      <c r="BC258" s="22">
        <v>0</v>
      </c>
      <c r="BD258" s="22">
        <v>0</v>
      </c>
      <c r="BE258" s="22">
        <v>0</v>
      </c>
      <c r="BF258" s="22">
        <v>0</v>
      </c>
      <c r="BG258" s="22">
        <v>0</v>
      </c>
      <c r="BH258" s="22">
        <v>0</v>
      </c>
      <c r="BI258" s="22">
        <v>0</v>
      </c>
      <c r="BJ258" s="22">
        <v>0</v>
      </c>
      <c r="BK258" s="22">
        <v>0</v>
      </c>
      <c r="BL258" s="22">
        <v>0</v>
      </c>
      <c r="BM258" s="22">
        <v>0</v>
      </c>
    </row>
    <row r="259" spans="1:65" x14ac:dyDescent="0.25">
      <c r="A259" s="22" t="s">
        <v>123</v>
      </c>
      <c r="B259" s="22" t="s">
        <v>510</v>
      </c>
      <c r="C259" s="22" t="s">
        <v>639</v>
      </c>
      <c r="D259" s="22" t="s">
        <v>640</v>
      </c>
      <c r="E259" s="22">
        <v>1</v>
      </c>
      <c r="F259" s="22">
        <v>63.56</v>
      </c>
      <c r="G259" s="22">
        <v>0</v>
      </c>
      <c r="H259" s="24">
        <v>7.7</v>
      </c>
      <c r="I259" s="25" t="s">
        <v>2013</v>
      </c>
      <c r="J259" s="24">
        <v>0</v>
      </c>
      <c r="K259" s="22">
        <v>0</v>
      </c>
      <c r="L259" s="25"/>
      <c r="M259" s="24">
        <v>6.1</v>
      </c>
      <c r="N259" s="24">
        <v>0</v>
      </c>
      <c r="O259" s="24">
        <v>0</v>
      </c>
      <c r="P259" s="24">
        <v>0</v>
      </c>
      <c r="Q259" s="24">
        <v>0</v>
      </c>
      <c r="R259" s="24">
        <v>6.1</v>
      </c>
      <c r="S259" s="24">
        <v>6.5</v>
      </c>
      <c r="T259" s="24">
        <v>0</v>
      </c>
      <c r="U259" s="24">
        <v>0</v>
      </c>
      <c r="V259" s="24">
        <v>0</v>
      </c>
      <c r="W259" s="24">
        <v>0</v>
      </c>
      <c r="X259" s="24">
        <v>6.5</v>
      </c>
      <c r="Y259" s="24">
        <v>0</v>
      </c>
      <c r="Z259" s="25" t="s">
        <v>2014</v>
      </c>
      <c r="AA259" s="22">
        <v>1</v>
      </c>
      <c r="AB259" s="22">
        <v>1</v>
      </c>
      <c r="AC259" s="25" t="s">
        <v>2013</v>
      </c>
      <c r="AD259" s="25" t="s">
        <v>2014</v>
      </c>
      <c r="AE259" s="25" t="s">
        <v>2014</v>
      </c>
      <c r="AF259" s="22">
        <v>7</v>
      </c>
      <c r="AG259" s="22">
        <v>0</v>
      </c>
      <c r="AH259" s="22">
        <v>0</v>
      </c>
      <c r="AI259" s="22">
        <v>93</v>
      </c>
      <c r="AJ259" s="22">
        <v>3348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0</v>
      </c>
      <c r="AR259" s="22">
        <v>0</v>
      </c>
      <c r="AS259" s="25" t="s">
        <v>2254</v>
      </c>
      <c r="AT259" s="22">
        <v>2</v>
      </c>
      <c r="AU259" s="22">
        <v>2</v>
      </c>
      <c r="AV259" s="22">
        <v>71000</v>
      </c>
      <c r="AW259" s="22">
        <v>0</v>
      </c>
      <c r="AX259" s="22">
        <v>0</v>
      </c>
      <c r="AY259" s="22">
        <v>0</v>
      </c>
      <c r="AZ259" s="22">
        <v>71000</v>
      </c>
      <c r="BA259" s="22">
        <v>0</v>
      </c>
      <c r="BB259" s="22">
        <v>13</v>
      </c>
      <c r="BC259" s="22">
        <v>0</v>
      </c>
      <c r="BD259" s="22">
        <v>0</v>
      </c>
      <c r="BE259" s="22">
        <v>0</v>
      </c>
      <c r="BF259" s="22">
        <v>0</v>
      </c>
      <c r="BG259" s="22">
        <v>0</v>
      </c>
      <c r="BH259" s="22">
        <v>0</v>
      </c>
      <c r="BI259" s="22">
        <v>0</v>
      </c>
      <c r="BJ259" s="22">
        <v>0</v>
      </c>
      <c r="BK259" s="22">
        <v>0</v>
      </c>
      <c r="BL259" s="22">
        <v>0</v>
      </c>
      <c r="BM259" s="22">
        <v>0</v>
      </c>
    </row>
    <row r="260" spans="1:65" x14ac:dyDescent="0.25">
      <c r="A260" s="22" t="s">
        <v>123</v>
      </c>
      <c r="B260" s="22" t="s">
        <v>510</v>
      </c>
      <c r="C260" s="22" t="s">
        <v>641</v>
      </c>
      <c r="D260" s="22" t="s">
        <v>642</v>
      </c>
      <c r="E260" s="22">
        <v>2</v>
      </c>
      <c r="F260" s="22">
        <v>52.42</v>
      </c>
      <c r="G260" s="22">
        <v>0</v>
      </c>
      <c r="H260" s="24">
        <v>4.2</v>
      </c>
      <c r="I260" s="25" t="s">
        <v>2013</v>
      </c>
      <c r="J260" s="24">
        <v>0</v>
      </c>
      <c r="K260" s="22">
        <v>0</v>
      </c>
      <c r="L260" s="25"/>
      <c r="M260" s="24">
        <v>4.5</v>
      </c>
      <c r="N260" s="24">
        <v>0</v>
      </c>
      <c r="O260" s="24">
        <v>0</v>
      </c>
      <c r="P260" s="24">
        <v>0.2</v>
      </c>
      <c r="Q260" s="24">
        <v>0</v>
      </c>
      <c r="R260" s="24">
        <v>4.7</v>
      </c>
      <c r="S260" s="24">
        <v>4.4000000000000004</v>
      </c>
      <c r="T260" s="24">
        <v>0</v>
      </c>
      <c r="U260" s="24">
        <v>0</v>
      </c>
      <c r="V260" s="24">
        <v>0</v>
      </c>
      <c r="W260" s="24">
        <v>0</v>
      </c>
      <c r="X260" s="24">
        <v>4.4000000000000004</v>
      </c>
      <c r="Y260" s="24">
        <v>0.8</v>
      </c>
      <c r="Z260" s="25" t="s">
        <v>2014</v>
      </c>
      <c r="AA260" s="22">
        <v>1</v>
      </c>
      <c r="AB260" s="22">
        <v>1</v>
      </c>
      <c r="AC260" s="25" t="s">
        <v>2013</v>
      </c>
      <c r="AD260" s="25" t="s">
        <v>2014</v>
      </c>
      <c r="AE260" s="25" t="s">
        <v>2014</v>
      </c>
      <c r="AF260" s="22">
        <v>5</v>
      </c>
      <c r="AG260" s="22">
        <v>0</v>
      </c>
      <c r="AH260" s="22">
        <v>0</v>
      </c>
      <c r="AI260" s="22">
        <v>173</v>
      </c>
      <c r="AJ260" s="22">
        <v>7840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  <c r="AR260" s="22">
        <v>0</v>
      </c>
      <c r="AS260" s="25" t="s">
        <v>2255</v>
      </c>
      <c r="AT260" s="22">
        <v>18</v>
      </c>
      <c r="AU260" s="22">
        <v>18</v>
      </c>
      <c r="AV260" s="22">
        <v>457900</v>
      </c>
      <c r="AW260" s="22">
        <v>150000</v>
      </c>
      <c r="AX260" s="22">
        <v>0</v>
      </c>
      <c r="AY260" s="22">
        <v>607900</v>
      </c>
      <c r="AZ260" s="22">
        <v>1215800</v>
      </c>
      <c r="BA260" s="22">
        <v>10</v>
      </c>
      <c r="BB260" s="22">
        <v>7</v>
      </c>
      <c r="BC260" s="22">
        <v>0</v>
      </c>
      <c r="BD260" s="22">
        <v>0</v>
      </c>
      <c r="BE260" s="22">
        <v>0</v>
      </c>
      <c r="BF260" s="22">
        <v>0</v>
      </c>
      <c r="BG260" s="22">
        <v>0</v>
      </c>
      <c r="BH260" s="22">
        <v>0</v>
      </c>
      <c r="BI260" s="22">
        <v>30</v>
      </c>
      <c r="BJ260" s="22">
        <v>10</v>
      </c>
      <c r="BK260" s="22">
        <v>0</v>
      </c>
      <c r="BL260" s="22">
        <v>0</v>
      </c>
      <c r="BM260" s="22">
        <v>0</v>
      </c>
    </row>
    <row r="261" spans="1:65" x14ac:dyDescent="0.25">
      <c r="A261" s="22" t="s">
        <v>123</v>
      </c>
      <c r="B261" s="22" t="s">
        <v>510</v>
      </c>
      <c r="C261" s="22" t="s">
        <v>643</v>
      </c>
      <c r="D261" s="22" t="s">
        <v>644</v>
      </c>
      <c r="E261" s="22">
        <v>6</v>
      </c>
      <c r="F261" s="22">
        <v>185.66</v>
      </c>
      <c r="G261" s="22">
        <v>0</v>
      </c>
      <c r="H261" s="24">
        <v>17.399999999999999</v>
      </c>
      <c r="I261" s="25" t="s">
        <v>2013</v>
      </c>
      <c r="J261" s="24">
        <v>0</v>
      </c>
      <c r="K261" s="22">
        <v>0</v>
      </c>
      <c r="L261" s="25"/>
      <c r="M261" s="24">
        <v>17.399999999999999</v>
      </c>
      <c r="N261" s="24">
        <v>0</v>
      </c>
      <c r="O261" s="24">
        <v>0</v>
      </c>
      <c r="P261" s="24">
        <v>0</v>
      </c>
      <c r="Q261" s="24">
        <v>0</v>
      </c>
      <c r="R261" s="24">
        <v>17.399999999999999</v>
      </c>
      <c r="S261" s="24">
        <v>11.4</v>
      </c>
      <c r="T261" s="24">
        <v>0</v>
      </c>
      <c r="U261" s="24">
        <v>0</v>
      </c>
      <c r="V261" s="24">
        <v>0</v>
      </c>
      <c r="W261" s="24">
        <v>0</v>
      </c>
      <c r="X261" s="24">
        <v>11.4</v>
      </c>
      <c r="Y261" s="24">
        <v>0.2</v>
      </c>
      <c r="Z261" s="25" t="s">
        <v>2014</v>
      </c>
      <c r="AA261" s="22">
        <v>2</v>
      </c>
      <c r="AB261" s="22">
        <v>1</v>
      </c>
      <c r="AC261" s="25" t="s">
        <v>2014</v>
      </c>
      <c r="AD261" s="25" t="s">
        <v>2014</v>
      </c>
      <c r="AE261" s="25" t="s">
        <v>2014</v>
      </c>
      <c r="AF261" s="22">
        <v>4</v>
      </c>
      <c r="AG261" s="22">
        <v>0</v>
      </c>
      <c r="AH261" s="22">
        <v>0</v>
      </c>
      <c r="AI261" s="22">
        <v>291</v>
      </c>
      <c r="AJ261" s="22">
        <v>14819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  <c r="AR261" s="22">
        <v>0</v>
      </c>
      <c r="AS261" s="25" t="s">
        <v>2256</v>
      </c>
      <c r="AT261" s="22">
        <v>9</v>
      </c>
      <c r="AU261" s="22">
        <v>8</v>
      </c>
      <c r="AV261" s="22">
        <v>19600</v>
      </c>
      <c r="AW261" s="22">
        <v>0</v>
      </c>
      <c r="AX261" s="22">
        <v>400</v>
      </c>
      <c r="AY261" s="22">
        <v>0</v>
      </c>
      <c r="AZ261" s="22">
        <v>20000</v>
      </c>
      <c r="BA261" s="22">
        <v>0</v>
      </c>
      <c r="BB261" s="22">
        <v>4</v>
      </c>
      <c r="BC261" s="22">
        <v>0</v>
      </c>
      <c r="BD261" s="22">
        <v>1</v>
      </c>
      <c r="BE261" s="22">
        <v>47</v>
      </c>
      <c r="BF261" s="22">
        <v>1</v>
      </c>
      <c r="BG261" s="22">
        <v>0</v>
      </c>
      <c r="BH261" s="22">
        <v>0</v>
      </c>
      <c r="BI261" s="22">
        <v>0</v>
      </c>
      <c r="BJ261" s="22">
        <v>0</v>
      </c>
      <c r="BK261" s="22">
        <v>47</v>
      </c>
      <c r="BL261" s="22">
        <v>0</v>
      </c>
      <c r="BM261" s="22">
        <v>0</v>
      </c>
    </row>
    <row r="262" spans="1:65" x14ac:dyDescent="0.25">
      <c r="A262" s="22" t="s">
        <v>123</v>
      </c>
      <c r="B262" s="22" t="s">
        <v>510</v>
      </c>
      <c r="C262" s="22" t="s">
        <v>645</v>
      </c>
      <c r="D262" s="22" t="s">
        <v>646</v>
      </c>
      <c r="E262" s="22">
        <v>6</v>
      </c>
      <c r="F262" s="22">
        <v>272.74</v>
      </c>
      <c r="G262" s="22">
        <v>0</v>
      </c>
      <c r="H262" s="24">
        <v>13.6</v>
      </c>
      <c r="I262" s="25" t="s">
        <v>2013</v>
      </c>
      <c r="J262" s="24">
        <v>0</v>
      </c>
      <c r="K262" s="22">
        <v>0</v>
      </c>
      <c r="L262" s="25"/>
      <c r="M262" s="24">
        <v>0</v>
      </c>
      <c r="N262" s="24">
        <v>5</v>
      </c>
      <c r="O262" s="24">
        <v>0</v>
      </c>
      <c r="P262" s="24">
        <v>0</v>
      </c>
      <c r="Q262" s="24">
        <v>0</v>
      </c>
      <c r="R262" s="24">
        <v>5</v>
      </c>
      <c r="S262" s="24">
        <v>5</v>
      </c>
      <c r="T262" s="24">
        <v>0</v>
      </c>
      <c r="U262" s="24">
        <v>0</v>
      </c>
      <c r="V262" s="24">
        <v>0</v>
      </c>
      <c r="W262" s="24">
        <v>0</v>
      </c>
      <c r="X262" s="24">
        <v>5</v>
      </c>
      <c r="Y262" s="24">
        <v>1.2</v>
      </c>
      <c r="Z262" s="25" t="s">
        <v>2014</v>
      </c>
      <c r="AA262" s="22">
        <v>1</v>
      </c>
      <c r="AB262" s="22">
        <v>1</v>
      </c>
      <c r="AC262" s="25" t="s">
        <v>2013</v>
      </c>
      <c r="AD262" s="25" t="s">
        <v>2014</v>
      </c>
      <c r="AE262" s="25" t="s">
        <v>2014</v>
      </c>
      <c r="AF262" s="22">
        <v>1</v>
      </c>
      <c r="AG262" s="22">
        <v>0</v>
      </c>
      <c r="AH262" s="22">
        <v>0</v>
      </c>
      <c r="AI262" s="22">
        <v>223</v>
      </c>
      <c r="AJ262" s="22">
        <v>10867.5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  <c r="AR262" s="22">
        <v>0</v>
      </c>
      <c r="AS262" s="25" t="s">
        <v>2238</v>
      </c>
      <c r="AT262" s="22">
        <v>6</v>
      </c>
      <c r="AU262" s="22">
        <v>5</v>
      </c>
      <c r="AV262" s="22">
        <v>34000</v>
      </c>
      <c r="AW262" s="22">
        <v>0</v>
      </c>
      <c r="AX262" s="22">
        <v>10000000</v>
      </c>
      <c r="AY262" s="22">
        <v>0</v>
      </c>
      <c r="AZ262" s="22">
        <v>10034000</v>
      </c>
      <c r="BA262" s="22">
        <v>0</v>
      </c>
      <c r="BB262" s="22">
        <v>15</v>
      </c>
      <c r="BC262" s="22">
        <v>0</v>
      </c>
      <c r="BD262" s="22">
        <v>0</v>
      </c>
      <c r="BE262" s="22">
        <v>0</v>
      </c>
      <c r="BF262" s="22">
        <v>0</v>
      </c>
      <c r="BG262" s="22">
        <v>0</v>
      </c>
      <c r="BH262" s="22">
        <v>0</v>
      </c>
      <c r="BI262" s="22">
        <v>0</v>
      </c>
      <c r="BJ262" s="22">
        <v>0</v>
      </c>
      <c r="BK262" s="22">
        <v>0</v>
      </c>
      <c r="BL262" s="22">
        <v>0</v>
      </c>
      <c r="BM262" s="22">
        <v>0</v>
      </c>
    </row>
    <row r="263" spans="1:65" x14ac:dyDescent="0.25">
      <c r="A263" s="22" t="s">
        <v>123</v>
      </c>
      <c r="B263" s="22" t="s">
        <v>510</v>
      </c>
      <c r="C263" s="22" t="s">
        <v>647</v>
      </c>
      <c r="D263" s="22" t="s">
        <v>648</v>
      </c>
      <c r="E263" s="22">
        <v>5</v>
      </c>
      <c r="F263" s="22">
        <v>282.72000000000003</v>
      </c>
      <c r="G263" s="22">
        <v>0</v>
      </c>
      <c r="H263" s="24">
        <v>10.6</v>
      </c>
      <c r="I263" s="25" t="s">
        <v>2013</v>
      </c>
      <c r="J263" s="24">
        <v>0</v>
      </c>
      <c r="K263" s="22">
        <v>0</v>
      </c>
      <c r="L263" s="25"/>
      <c r="M263" s="24">
        <v>0</v>
      </c>
      <c r="N263" s="24">
        <v>0</v>
      </c>
      <c r="O263" s="24">
        <v>0</v>
      </c>
      <c r="P263" s="24">
        <v>0</v>
      </c>
      <c r="Q263" s="24">
        <v>0</v>
      </c>
      <c r="R263" s="24">
        <v>0</v>
      </c>
      <c r="S263" s="24">
        <v>0</v>
      </c>
      <c r="T263" s="24">
        <v>0</v>
      </c>
      <c r="U263" s="24">
        <v>0</v>
      </c>
      <c r="V263" s="24">
        <v>0</v>
      </c>
      <c r="W263" s="24">
        <v>0</v>
      </c>
      <c r="X263" s="24">
        <v>0</v>
      </c>
      <c r="Y263" s="24">
        <v>1</v>
      </c>
      <c r="Z263" s="25" t="s">
        <v>2014</v>
      </c>
      <c r="AA263" s="22">
        <v>10</v>
      </c>
      <c r="AB263" s="22">
        <v>10</v>
      </c>
      <c r="AC263" s="25" t="s">
        <v>2014</v>
      </c>
      <c r="AD263" s="25" t="s">
        <v>2014</v>
      </c>
      <c r="AE263" s="25" t="s">
        <v>2013</v>
      </c>
      <c r="AF263" s="22">
        <v>0</v>
      </c>
      <c r="AG263" s="22">
        <v>0</v>
      </c>
      <c r="AH263" s="22">
        <v>0</v>
      </c>
      <c r="AI263" s="22">
        <v>338</v>
      </c>
      <c r="AJ263" s="22">
        <v>8788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  <c r="AR263" s="22">
        <v>0</v>
      </c>
      <c r="AS263" s="25" t="s">
        <v>2078</v>
      </c>
      <c r="AT263" s="22">
        <v>17</v>
      </c>
      <c r="AU263" s="22">
        <v>17</v>
      </c>
      <c r="AV263" s="22">
        <v>2028000</v>
      </c>
      <c r="AW263" s="22">
        <v>0</v>
      </c>
      <c r="AX263" s="22">
        <v>0</v>
      </c>
      <c r="AY263" s="22">
        <v>0</v>
      </c>
      <c r="AZ263" s="22">
        <v>2028000</v>
      </c>
      <c r="BA263" s="22">
        <v>14</v>
      </c>
      <c r="BB263" s="22">
        <v>2</v>
      </c>
      <c r="BC263" s="22">
        <v>0</v>
      </c>
      <c r="BD263" s="22">
        <v>0</v>
      </c>
      <c r="BE263" s="22">
        <v>0</v>
      </c>
      <c r="BF263" s="22">
        <v>0</v>
      </c>
      <c r="BG263" s="22">
        <v>0</v>
      </c>
      <c r="BH263" s="22">
        <v>0</v>
      </c>
      <c r="BI263" s="22">
        <v>7</v>
      </c>
      <c r="BJ263" s="22">
        <v>14</v>
      </c>
      <c r="BK263" s="22">
        <v>0</v>
      </c>
      <c r="BL263" s="22">
        <v>2</v>
      </c>
      <c r="BM263" s="22">
        <v>0</v>
      </c>
    </row>
    <row r="264" spans="1:65" x14ac:dyDescent="0.25">
      <c r="A264" s="22" t="s">
        <v>123</v>
      </c>
      <c r="B264" s="22" t="s">
        <v>510</v>
      </c>
      <c r="C264" s="22" t="s">
        <v>649</v>
      </c>
      <c r="D264" s="22" t="s">
        <v>650</v>
      </c>
      <c r="E264" s="22">
        <v>2</v>
      </c>
      <c r="F264" s="22">
        <v>183.31</v>
      </c>
      <c r="G264" s="22">
        <v>0</v>
      </c>
      <c r="H264" s="24">
        <v>6.6</v>
      </c>
      <c r="I264" s="25" t="s">
        <v>2013</v>
      </c>
      <c r="J264" s="24">
        <v>0</v>
      </c>
      <c r="K264" s="22">
        <v>0</v>
      </c>
      <c r="L264" s="25"/>
      <c r="M264" s="24">
        <v>5.6</v>
      </c>
      <c r="N264" s="24">
        <v>0</v>
      </c>
      <c r="O264" s="24">
        <v>0</v>
      </c>
      <c r="P264" s="24">
        <v>0</v>
      </c>
      <c r="Q264" s="24">
        <v>0</v>
      </c>
      <c r="R264" s="24">
        <v>5.6</v>
      </c>
      <c r="S264" s="24">
        <v>5.9</v>
      </c>
      <c r="T264" s="24">
        <v>0</v>
      </c>
      <c r="U264" s="24">
        <v>0</v>
      </c>
      <c r="V264" s="24">
        <v>0</v>
      </c>
      <c r="W264" s="24">
        <v>0</v>
      </c>
      <c r="X264" s="24">
        <v>5.9</v>
      </c>
      <c r="Y264" s="24">
        <v>0</v>
      </c>
      <c r="Z264" s="25" t="s">
        <v>2014</v>
      </c>
      <c r="AA264" s="22">
        <v>2</v>
      </c>
      <c r="AB264" s="22">
        <v>2</v>
      </c>
      <c r="AC264" s="25" t="s">
        <v>2014</v>
      </c>
      <c r="AD264" s="25" t="s">
        <v>2014</v>
      </c>
      <c r="AE264" s="25" t="s">
        <v>2014</v>
      </c>
      <c r="AF264" s="22">
        <v>19</v>
      </c>
      <c r="AG264" s="22">
        <v>0</v>
      </c>
      <c r="AH264" s="22">
        <v>0</v>
      </c>
      <c r="AI264" s="22">
        <v>159</v>
      </c>
      <c r="AJ264" s="22">
        <v>5290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0</v>
      </c>
      <c r="AR264" s="22">
        <v>0</v>
      </c>
      <c r="AS264" s="25" t="s">
        <v>2257</v>
      </c>
      <c r="AT264" s="22">
        <v>5</v>
      </c>
      <c r="AU264" s="22">
        <v>5</v>
      </c>
      <c r="AV264" s="22">
        <v>1</v>
      </c>
      <c r="AW264" s="22">
        <v>0</v>
      </c>
      <c r="AX264" s="22">
        <v>0</v>
      </c>
      <c r="AY264" s="22">
        <v>0</v>
      </c>
      <c r="AZ264" s="22">
        <v>1</v>
      </c>
      <c r="BA264" s="22">
        <v>0</v>
      </c>
      <c r="BB264" s="22">
        <v>7</v>
      </c>
      <c r="BC264" s="22">
        <v>0</v>
      </c>
      <c r="BD264" s="22">
        <v>0</v>
      </c>
      <c r="BE264" s="22">
        <v>0</v>
      </c>
      <c r="BF264" s="22">
        <v>0</v>
      </c>
      <c r="BG264" s="22">
        <v>0</v>
      </c>
      <c r="BH264" s="22">
        <v>0</v>
      </c>
      <c r="BI264" s="22">
        <v>0</v>
      </c>
      <c r="BJ264" s="22">
        <v>0</v>
      </c>
      <c r="BK264" s="22">
        <v>0</v>
      </c>
      <c r="BL264" s="22">
        <v>0</v>
      </c>
      <c r="BM264" s="22">
        <v>0</v>
      </c>
    </row>
    <row r="265" spans="1:65" x14ac:dyDescent="0.25">
      <c r="A265" s="22" t="s">
        <v>123</v>
      </c>
      <c r="B265" s="22" t="s">
        <v>510</v>
      </c>
      <c r="C265" s="22" t="s">
        <v>651</v>
      </c>
      <c r="D265" s="22" t="s">
        <v>652</v>
      </c>
      <c r="E265" s="22">
        <v>8</v>
      </c>
      <c r="F265" s="22">
        <v>277.39999999999998</v>
      </c>
      <c r="G265" s="22">
        <v>0</v>
      </c>
      <c r="H265" s="24">
        <v>21</v>
      </c>
      <c r="I265" s="25" t="s">
        <v>2013</v>
      </c>
      <c r="J265" s="24">
        <v>0</v>
      </c>
      <c r="K265" s="22">
        <v>0</v>
      </c>
      <c r="L265" s="25"/>
      <c r="M265" s="24">
        <v>14</v>
      </c>
      <c r="N265" s="24">
        <v>0</v>
      </c>
      <c r="O265" s="24">
        <v>0</v>
      </c>
      <c r="P265" s="24">
        <v>0</v>
      </c>
      <c r="Q265" s="24">
        <v>0</v>
      </c>
      <c r="R265" s="24">
        <v>14</v>
      </c>
      <c r="S265" s="24">
        <v>10.199999999999999</v>
      </c>
      <c r="T265" s="24">
        <v>0</v>
      </c>
      <c r="U265" s="24">
        <v>0</v>
      </c>
      <c r="V265" s="24">
        <v>0</v>
      </c>
      <c r="W265" s="24">
        <v>0</v>
      </c>
      <c r="X265" s="24">
        <v>10.199999999999999</v>
      </c>
      <c r="Y265" s="24">
        <v>1.2</v>
      </c>
      <c r="Z265" s="25" t="s">
        <v>2014</v>
      </c>
      <c r="AA265" s="22">
        <v>49</v>
      </c>
      <c r="AB265" s="22">
        <v>41</v>
      </c>
      <c r="AC265" s="25" t="s">
        <v>2014</v>
      </c>
      <c r="AD265" s="25" t="s">
        <v>2014</v>
      </c>
      <c r="AE265" s="25" t="s">
        <v>2014</v>
      </c>
      <c r="AF265" s="22">
        <v>36</v>
      </c>
      <c r="AG265" s="22">
        <v>0</v>
      </c>
      <c r="AH265" s="22">
        <v>4</v>
      </c>
      <c r="AI265" s="22">
        <v>379</v>
      </c>
      <c r="AJ265" s="22">
        <v>12555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  <c r="AR265" s="22">
        <v>0</v>
      </c>
      <c r="AS265" s="25" t="s">
        <v>2258</v>
      </c>
      <c r="AT265" s="22">
        <v>14</v>
      </c>
      <c r="AU265" s="22">
        <v>14</v>
      </c>
      <c r="AV265" s="22">
        <v>1101000</v>
      </c>
      <c r="AW265" s="22">
        <v>0</v>
      </c>
      <c r="AX265" s="22">
        <v>0</v>
      </c>
      <c r="AY265" s="22">
        <v>0</v>
      </c>
      <c r="AZ265" s="22">
        <v>1101000</v>
      </c>
      <c r="BA265" s="22">
        <v>8</v>
      </c>
      <c r="BB265" s="22">
        <v>14</v>
      </c>
      <c r="BC265" s="22">
        <v>1</v>
      </c>
      <c r="BD265" s="22">
        <v>1</v>
      </c>
      <c r="BE265" s="22">
        <v>1</v>
      </c>
      <c r="BF265" s="22">
        <v>1</v>
      </c>
      <c r="BG265" s="22">
        <v>0</v>
      </c>
      <c r="BH265" s="22">
        <v>0</v>
      </c>
      <c r="BI265" s="22">
        <v>7</v>
      </c>
      <c r="BJ265" s="22">
        <v>8</v>
      </c>
      <c r="BK265" s="22">
        <v>26</v>
      </c>
      <c r="BL265" s="22">
        <v>0</v>
      </c>
      <c r="BM265" s="22">
        <v>0</v>
      </c>
    </row>
    <row r="266" spans="1:65" x14ac:dyDescent="0.25">
      <c r="A266" s="22" t="s">
        <v>123</v>
      </c>
      <c r="B266" s="22" t="s">
        <v>510</v>
      </c>
      <c r="C266" s="22" t="s">
        <v>653</v>
      </c>
      <c r="D266" s="22" t="s">
        <v>654</v>
      </c>
      <c r="E266" s="22">
        <v>1</v>
      </c>
      <c r="F266" s="22">
        <v>79.56</v>
      </c>
      <c r="G266" s="22">
        <v>0</v>
      </c>
      <c r="H266" s="24">
        <v>5.7</v>
      </c>
      <c r="I266" s="25" t="s">
        <v>2013</v>
      </c>
      <c r="J266" s="24">
        <v>0</v>
      </c>
      <c r="K266" s="22">
        <v>0</v>
      </c>
      <c r="L266" s="25"/>
      <c r="M266" s="24">
        <v>4.3</v>
      </c>
      <c r="N266" s="24">
        <v>0</v>
      </c>
      <c r="O266" s="24">
        <v>0</v>
      </c>
      <c r="P266" s="24">
        <v>0</v>
      </c>
      <c r="Q266" s="24">
        <v>0</v>
      </c>
      <c r="R266" s="24">
        <v>4.3</v>
      </c>
      <c r="S266" s="24">
        <v>4.2</v>
      </c>
      <c r="T266" s="24">
        <v>0</v>
      </c>
      <c r="U266" s="24">
        <v>0</v>
      </c>
      <c r="V266" s="24">
        <v>0</v>
      </c>
      <c r="W266" s="24">
        <v>0</v>
      </c>
      <c r="X266" s="24">
        <v>4.2</v>
      </c>
      <c r="Y266" s="24">
        <v>0</v>
      </c>
      <c r="Z266" s="25" t="s">
        <v>2014</v>
      </c>
      <c r="AA266" s="22">
        <v>1</v>
      </c>
      <c r="AB266" s="22">
        <v>1</v>
      </c>
      <c r="AC266" s="25" t="s">
        <v>2013</v>
      </c>
      <c r="AD266" s="25" t="s">
        <v>2013</v>
      </c>
      <c r="AE266" s="25" t="s">
        <v>2014</v>
      </c>
      <c r="AF266" s="22">
        <v>15</v>
      </c>
      <c r="AG266" s="22">
        <v>0</v>
      </c>
      <c r="AH266" s="22">
        <v>0</v>
      </c>
      <c r="AI266" s="22">
        <v>133</v>
      </c>
      <c r="AJ266" s="22">
        <v>7426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0</v>
      </c>
      <c r="AR266" s="22">
        <v>0</v>
      </c>
      <c r="AS266" s="25" t="s">
        <v>2259</v>
      </c>
      <c r="AT266" s="22">
        <v>2</v>
      </c>
      <c r="AU266" s="22">
        <v>2</v>
      </c>
      <c r="AV266" s="22">
        <v>51000</v>
      </c>
      <c r="AW266" s="22">
        <v>0</v>
      </c>
      <c r="AX266" s="22">
        <v>0</v>
      </c>
      <c r="AY266" s="22">
        <v>0</v>
      </c>
      <c r="AZ266" s="22">
        <v>51000</v>
      </c>
      <c r="BA266" s="22">
        <v>0</v>
      </c>
      <c r="BB266" s="22">
        <v>10</v>
      </c>
      <c r="BC266" s="22">
        <v>0</v>
      </c>
      <c r="BD266" s="22">
        <v>0</v>
      </c>
      <c r="BE266" s="22">
        <v>0</v>
      </c>
      <c r="BF266" s="22">
        <v>0</v>
      </c>
      <c r="BG266" s="22">
        <v>0</v>
      </c>
      <c r="BH266" s="22">
        <v>0</v>
      </c>
      <c r="BI266" s="22">
        <v>0</v>
      </c>
      <c r="BJ266" s="22">
        <v>0</v>
      </c>
      <c r="BK266" s="22">
        <v>0</v>
      </c>
      <c r="BL266" s="22">
        <v>0</v>
      </c>
      <c r="BM266" s="22">
        <v>0</v>
      </c>
    </row>
    <row r="267" spans="1:65" x14ac:dyDescent="0.25">
      <c r="A267" s="22" t="s">
        <v>123</v>
      </c>
      <c r="B267" s="22" t="s">
        <v>510</v>
      </c>
      <c r="C267" s="22" t="s">
        <v>655</v>
      </c>
      <c r="D267" s="22" t="s">
        <v>656</v>
      </c>
      <c r="E267" s="22">
        <v>2</v>
      </c>
      <c r="F267" s="22">
        <v>86.13</v>
      </c>
      <c r="G267" s="22">
        <v>0</v>
      </c>
      <c r="H267" s="24">
        <v>9</v>
      </c>
      <c r="I267" s="25" t="s">
        <v>2013</v>
      </c>
      <c r="J267" s="24">
        <v>0</v>
      </c>
      <c r="K267" s="22">
        <v>0</v>
      </c>
      <c r="L267" s="25"/>
      <c r="M267" s="24">
        <v>4</v>
      </c>
      <c r="N267" s="24">
        <v>0</v>
      </c>
      <c r="O267" s="24">
        <v>0</v>
      </c>
      <c r="P267" s="24">
        <v>0.5</v>
      </c>
      <c r="Q267" s="24">
        <v>0</v>
      </c>
      <c r="R267" s="24">
        <v>4.5</v>
      </c>
      <c r="S267" s="24">
        <v>4</v>
      </c>
      <c r="T267" s="24">
        <v>0</v>
      </c>
      <c r="U267" s="24">
        <v>0</v>
      </c>
      <c r="V267" s="24">
        <v>0</v>
      </c>
      <c r="W267" s="24">
        <v>0</v>
      </c>
      <c r="X267" s="24">
        <v>4</v>
      </c>
      <c r="Y267" s="24">
        <v>0</v>
      </c>
      <c r="Z267" s="25" t="s">
        <v>2014</v>
      </c>
      <c r="AA267" s="22">
        <v>23</v>
      </c>
      <c r="AB267" s="22">
        <v>5</v>
      </c>
      <c r="AC267" s="25" t="s">
        <v>2013</v>
      </c>
      <c r="AD267" s="25" t="s">
        <v>2014</v>
      </c>
      <c r="AE267" s="25" t="s">
        <v>2014</v>
      </c>
      <c r="AF267" s="22">
        <v>4</v>
      </c>
      <c r="AG267" s="22">
        <v>0</v>
      </c>
      <c r="AH267" s="22">
        <v>0</v>
      </c>
      <c r="AI267" s="22">
        <v>165</v>
      </c>
      <c r="AJ267" s="22">
        <v>5420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  <c r="AR267" s="22">
        <v>0</v>
      </c>
      <c r="AS267" s="25" t="s">
        <v>2260</v>
      </c>
      <c r="AT267" s="22">
        <v>0</v>
      </c>
      <c r="AU267" s="22">
        <v>0</v>
      </c>
      <c r="AV267" s="22">
        <v>0</v>
      </c>
      <c r="AW267" s="22">
        <v>0</v>
      </c>
      <c r="AX267" s="22">
        <v>0</v>
      </c>
      <c r="AY267" s="22">
        <v>0</v>
      </c>
      <c r="AZ267" s="22">
        <v>0</v>
      </c>
      <c r="BA267" s="22">
        <v>0</v>
      </c>
      <c r="BB267" s="22">
        <v>0</v>
      </c>
      <c r="BC267" s="22">
        <v>0</v>
      </c>
      <c r="BD267" s="22">
        <v>1</v>
      </c>
      <c r="BE267" s="22">
        <v>2</v>
      </c>
      <c r="BF267" s="22">
        <v>2</v>
      </c>
      <c r="BG267" s="22">
        <v>0</v>
      </c>
      <c r="BH267" s="22">
        <v>0</v>
      </c>
      <c r="BI267" s="22">
        <v>0</v>
      </c>
      <c r="BJ267" s="22">
        <v>0</v>
      </c>
      <c r="BK267" s="22">
        <v>6</v>
      </c>
      <c r="BL267" s="22">
        <v>0</v>
      </c>
      <c r="BM267" s="22">
        <v>0</v>
      </c>
    </row>
    <row r="268" spans="1:65" x14ac:dyDescent="0.25">
      <c r="A268" s="22" t="s">
        <v>123</v>
      </c>
      <c r="B268" s="22" t="s">
        <v>510</v>
      </c>
      <c r="C268" s="22" t="s">
        <v>657</v>
      </c>
      <c r="D268" s="22" t="s">
        <v>658</v>
      </c>
      <c r="E268" s="22">
        <v>2</v>
      </c>
      <c r="F268" s="22">
        <v>259.82</v>
      </c>
      <c r="G268" s="22">
        <v>0</v>
      </c>
      <c r="H268" s="24">
        <v>15</v>
      </c>
      <c r="I268" s="25" t="s">
        <v>2013</v>
      </c>
      <c r="J268" s="24">
        <v>0</v>
      </c>
      <c r="K268" s="22">
        <v>0</v>
      </c>
      <c r="L268" s="25"/>
      <c r="M268" s="24">
        <v>10</v>
      </c>
      <c r="N268" s="24">
        <v>0</v>
      </c>
      <c r="O268" s="24">
        <v>0</v>
      </c>
      <c r="P268" s="24">
        <v>0</v>
      </c>
      <c r="Q268" s="24">
        <v>0</v>
      </c>
      <c r="R268" s="24">
        <v>10</v>
      </c>
      <c r="S268" s="24">
        <v>10</v>
      </c>
      <c r="T268" s="24">
        <v>0</v>
      </c>
      <c r="U268" s="24">
        <v>0</v>
      </c>
      <c r="V268" s="24">
        <v>0</v>
      </c>
      <c r="W268" s="24">
        <v>0</v>
      </c>
      <c r="X268" s="24">
        <v>10</v>
      </c>
      <c r="Y268" s="24">
        <v>0</v>
      </c>
      <c r="Z268" s="25" t="s">
        <v>2014</v>
      </c>
      <c r="AA268" s="22">
        <v>3</v>
      </c>
      <c r="AB268" s="22">
        <v>3</v>
      </c>
      <c r="AC268" s="25" t="s">
        <v>2013</v>
      </c>
      <c r="AD268" s="25" t="s">
        <v>2013</v>
      </c>
      <c r="AE268" s="25" t="s">
        <v>2014</v>
      </c>
      <c r="AF268" s="22">
        <v>2</v>
      </c>
      <c r="AG268" s="22">
        <v>0</v>
      </c>
      <c r="AH268" s="22">
        <v>0</v>
      </c>
      <c r="AI268" s="22">
        <v>327</v>
      </c>
      <c r="AJ268" s="22">
        <v>9059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  <c r="AR268" s="22">
        <v>0</v>
      </c>
      <c r="AS268" s="25" t="s">
        <v>2261</v>
      </c>
      <c r="AT268" s="22">
        <v>7</v>
      </c>
      <c r="AU268" s="22">
        <v>7</v>
      </c>
      <c r="AV268" s="22">
        <v>624200</v>
      </c>
      <c r="AW268" s="22">
        <v>0</v>
      </c>
      <c r="AX268" s="22">
        <v>0</v>
      </c>
      <c r="AY268" s="22">
        <v>0</v>
      </c>
      <c r="AZ268" s="22">
        <v>624200</v>
      </c>
      <c r="BA268" s="22">
        <v>7</v>
      </c>
      <c r="BB268" s="22">
        <v>1</v>
      </c>
      <c r="BC268" s="22">
        <v>0</v>
      </c>
      <c r="BD268" s="22">
        <v>1</v>
      </c>
      <c r="BE268" s="22">
        <v>52</v>
      </c>
      <c r="BF268" s="22">
        <v>1</v>
      </c>
      <c r="BG268" s="22">
        <v>0</v>
      </c>
      <c r="BH268" s="22">
        <v>0</v>
      </c>
      <c r="BI268" s="22">
        <v>14</v>
      </c>
      <c r="BJ268" s="22">
        <v>7</v>
      </c>
      <c r="BK268" s="22">
        <v>52</v>
      </c>
      <c r="BL268" s="22">
        <v>0</v>
      </c>
      <c r="BM268" s="22">
        <v>0</v>
      </c>
    </row>
    <row r="269" spans="1:65" x14ac:dyDescent="0.25">
      <c r="A269" s="22" t="s">
        <v>123</v>
      </c>
      <c r="B269" s="22" t="s">
        <v>510</v>
      </c>
      <c r="C269" s="22" t="s">
        <v>659</v>
      </c>
      <c r="D269" s="22" t="s">
        <v>660</v>
      </c>
      <c r="E269" s="22">
        <v>3</v>
      </c>
      <c r="F269" s="22">
        <v>114.02</v>
      </c>
      <c r="G269" s="22">
        <v>0</v>
      </c>
      <c r="H269" s="24">
        <v>12.8</v>
      </c>
      <c r="I269" s="25" t="s">
        <v>2013</v>
      </c>
      <c r="J269" s="24">
        <v>0</v>
      </c>
      <c r="K269" s="22">
        <v>0</v>
      </c>
      <c r="L269" s="25"/>
      <c r="M269" s="24">
        <v>6</v>
      </c>
      <c r="N269" s="24">
        <v>0</v>
      </c>
      <c r="O269" s="24">
        <v>0</v>
      </c>
      <c r="P269" s="24">
        <v>0</v>
      </c>
      <c r="Q269" s="24">
        <v>0</v>
      </c>
      <c r="R269" s="24">
        <v>6</v>
      </c>
      <c r="S269" s="24">
        <v>6</v>
      </c>
      <c r="T269" s="24">
        <v>0</v>
      </c>
      <c r="U269" s="24">
        <v>0</v>
      </c>
      <c r="V269" s="24">
        <v>0</v>
      </c>
      <c r="W269" s="24">
        <v>0</v>
      </c>
      <c r="X269" s="24">
        <v>6</v>
      </c>
      <c r="Y269" s="24">
        <v>0</v>
      </c>
      <c r="Z269" s="25" t="s">
        <v>2014</v>
      </c>
      <c r="AA269" s="22">
        <v>49</v>
      </c>
      <c r="AB269" s="22">
        <v>41</v>
      </c>
      <c r="AC269" s="25" t="s">
        <v>2014</v>
      </c>
      <c r="AD269" s="25" t="s">
        <v>2014</v>
      </c>
      <c r="AE269" s="25" t="s">
        <v>2014</v>
      </c>
      <c r="AF269" s="22">
        <v>36</v>
      </c>
      <c r="AG269" s="22">
        <v>0</v>
      </c>
      <c r="AH269" s="22">
        <v>0</v>
      </c>
      <c r="AI269" s="22">
        <v>217</v>
      </c>
      <c r="AJ269" s="22">
        <v>8127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  <c r="AR269" s="22">
        <v>0</v>
      </c>
      <c r="AS269" s="25" t="s">
        <v>2262</v>
      </c>
      <c r="AT269" s="22">
        <v>10</v>
      </c>
      <c r="AU269" s="22">
        <v>10</v>
      </c>
      <c r="AV269" s="22">
        <v>0</v>
      </c>
      <c r="AW269" s="22">
        <v>0</v>
      </c>
      <c r="AX269" s="22">
        <v>0</v>
      </c>
      <c r="AY269" s="22">
        <v>0</v>
      </c>
      <c r="AZ269" s="22">
        <v>0</v>
      </c>
      <c r="BA269" s="22">
        <v>0</v>
      </c>
      <c r="BB269" s="22">
        <v>10</v>
      </c>
      <c r="BC269" s="22">
        <v>0</v>
      </c>
      <c r="BD269" s="22">
        <v>0</v>
      </c>
      <c r="BE269" s="22">
        <v>0</v>
      </c>
      <c r="BF269" s="22">
        <v>0</v>
      </c>
      <c r="BG269" s="22">
        <v>0</v>
      </c>
      <c r="BH269" s="22">
        <v>0</v>
      </c>
      <c r="BI269" s="22">
        <v>0</v>
      </c>
      <c r="BJ269" s="22">
        <v>0</v>
      </c>
      <c r="BK269" s="22">
        <v>0</v>
      </c>
      <c r="BL269" s="22">
        <v>0</v>
      </c>
      <c r="BM269" s="22">
        <v>0</v>
      </c>
    </row>
    <row r="270" spans="1:65" x14ac:dyDescent="0.25">
      <c r="A270" s="22" t="s">
        <v>123</v>
      </c>
      <c r="B270" s="22" t="s">
        <v>510</v>
      </c>
      <c r="C270" s="22" t="s">
        <v>661</v>
      </c>
      <c r="D270" s="22" t="s">
        <v>662</v>
      </c>
      <c r="E270" s="22">
        <v>2</v>
      </c>
      <c r="F270" s="22">
        <v>58.61</v>
      </c>
      <c r="G270" s="22">
        <v>0</v>
      </c>
      <c r="H270" s="24">
        <v>5</v>
      </c>
      <c r="I270" s="25" t="s">
        <v>2013</v>
      </c>
      <c r="J270" s="24">
        <v>0</v>
      </c>
      <c r="K270" s="22">
        <v>0</v>
      </c>
      <c r="L270" s="25"/>
      <c r="M270" s="24">
        <v>3.6</v>
      </c>
      <c r="N270" s="24">
        <v>0</v>
      </c>
      <c r="O270" s="24">
        <v>0</v>
      </c>
      <c r="P270" s="24">
        <v>0</v>
      </c>
      <c r="Q270" s="24">
        <v>0</v>
      </c>
      <c r="R270" s="24">
        <v>3.6</v>
      </c>
      <c r="S270" s="24">
        <v>3.4</v>
      </c>
      <c r="T270" s="24">
        <v>0</v>
      </c>
      <c r="U270" s="24">
        <v>0</v>
      </c>
      <c r="V270" s="24">
        <v>0</v>
      </c>
      <c r="W270" s="24">
        <v>0</v>
      </c>
      <c r="X270" s="24">
        <v>3.4</v>
      </c>
      <c r="Y270" s="24">
        <v>0</v>
      </c>
      <c r="Z270" s="25" t="s">
        <v>2014</v>
      </c>
      <c r="AA270" s="22">
        <v>10</v>
      </c>
      <c r="AB270" s="22">
        <v>10</v>
      </c>
      <c r="AC270" s="25" t="s">
        <v>2013</v>
      </c>
      <c r="AD270" s="25" t="s">
        <v>2014</v>
      </c>
      <c r="AE270" s="25" t="s">
        <v>2014</v>
      </c>
      <c r="AF270" s="22">
        <v>4</v>
      </c>
      <c r="AG270" s="22">
        <v>0</v>
      </c>
      <c r="AH270" s="22">
        <v>1</v>
      </c>
      <c r="AI270" s="22">
        <v>154</v>
      </c>
      <c r="AJ270" s="22">
        <v>4972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  <c r="AR270" s="22">
        <v>0</v>
      </c>
      <c r="AS270" s="25" t="s">
        <v>2260</v>
      </c>
      <c r="AT270" s="22">
        <v>7</v>
      </c>
      <c r="AU270" s="22">
        <v>7</v>
      </c>
      <c r="AV270" s="22">
        <v>17000</v>
      </c>
      <c r="AW270" s="22">
        <v>30000</v>
      </c>
      <c r="AX270" s="22">
        <v>0</v>
      </c>
      <c r="AY270" s="22">
        <v>0</v>
      </c>
      <c r="AZ270" s="22">
        <v>47000</v>
      </c>
      <c r="BA270" s="22">
        <v>1</v>
      </c>
      <c r="BB270" s="22">
        <v>5</v>
      </c>
      <c r="BC270" s="22">
        <v>0</v>
      </c>
      <c r="BD270" s="22">
        <v>0</v>
      </c>
      <c r="BE270" s="22">
        <v>0</v>
      </c>
      <c r="BF270" s="22">
        <v>0</v>
      </c>
      <c r="BG270" s="22">
        <v>0</v>
      </c>
      <c r="BH270" s="22">
        <v>0</v>
      </c>
      <c r="BI270" s="22">
        <v>5</v>
      </c>
      <c r="BJ270" s="22">
        <v>1</v>
      </c>
      <c r="BK270" s="22">
        <v>0</v>
      </c>
      <c r="BL270" s="22">
        <v>0</v>
      </c>
      <c r="BM270" s="22">
        <v>0</v>
      </c>
    </row>
    <row r="271" spans="1:65" x14ac:dyDescent="0.25">
      <c r="A271" s="22" t="s">
        <v>123</v>
      </c>
      <c r="B271" s="22" t="s">
        <v>510</v>
      </c>
      <c r="C271" s="22" t="s">
        <v>663</v>
      </c>
      <c r="D271" s="22" t="s">
        <v>664</v>
      </c>
      <c r="E271" s="22">
        <v>2</v>
      </c>
      <c r="F271" s="22">
        <v>76.36</v>
      </c>
      <c r="G271" s="22">
        <v>0</v>
      </c>
      <c r="H271" s="24">
        <v>6</v>
      </c>
      <c r="I271" s="25" t="s">
        <v>2013</v>
      </c>
      <c r="J271" s="24">
        <v>0</v>
      </c>
      <c r="K271" s="22">
        <v>0</v>
      </c>
      <c r="L271" s="25"/>
      <c r="M271" s="24">
        <v>2.8</v>
      </c>
      <c r="N271" s="24">
        <v>0</v>
      </c>
      <c r="O271" s="24">
        <v>0</v>
      </c>
      <c r="P271" s="24">
        <v>0</v>
      </c>
      <c r="Q271" s="24">
        <v>0</v>
      </c>
      <c r="R271" s="24">
        <v>2.8</v>
      </c>
      <c r="S271" s="24">
        <v>2.8</v>
      </c>
      <c r="T271" s="24">
        <v>0</v>
      </c>
      <c r="U271" s="24">
        <v>0</v>
      </c>
      <c r="V271" s="24">
        <v>0</v>
      </c>
      <c r="W271" s="24">
        <v>0</v>
      </c>
      <c r="X271" s="24">
        <v>2.8</v>
      </c>
      <c r="Y271" s="24">
        <v>0</v>
      </c>
      <c r="Z271" s="25" t="s">
        <v>2014</v>
      </c>
      <c r="AA271" s="22">
        <v>21</v>
      </c>
      <c r="AB271" s="22">
        <v>21</v>
      </c>
      <c r="AC271" s="25" t="s">
        <v>2013</v>
      </c>
      <c r="AD271" s="25" t="s">
        <v>2014</v>
      </c>
      <c r="AE271" s="25" t="s">
        <v>2014</v>
      </c>
      <c r="AF271" s="22">
        <v>18</v>
      </c>
      <c r="AG271" s="22">
        <v>0</v>
      </c>
      <c r="AH271" s="22">
        <v>0</v>
      </c>
      <c r="AI271" s="22">
        <v>104</v>
      </c>
      <c r="AJ271" s="22">
        <v>7488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  <c r="AR271" s="22">
        <v>0</v>
      </c>
      <c r="AS271" s="25" t="s">
        <v>2263</v>
      </c>
      <c r="AT271" s="22">
        <v>2</v>
      </c>
      <c r="AU271" s="22">
        <v>2</v>
      </c>
      <c r="AV271" s="22">
        <v>425000</v>
      </c>
      <c r="AW271" s="22">
        <v>0</v>
      </c>
      <c r="AX271" s="22">
        <v>0</v>
      </c>
      <c r="AY271" s="22">
        <v>0</v>
      </c>
      <c r="AZ271" s="22">
        <v>425000</v>
      </c>
      <c r="BA271" s="22">
        <v>0</v>
      </c>
      <c r="BB271" s="22">
        <v>3</v>
      </c>
      <c r="BC271" s="22">
        <v>0</v>
      </c>
      <c r="BD271" s="22">
        <v>0</v>
      </c>
      <c r="BE271" s="22">
        <v>0</v>
      </c>
      <c r="BF271" s="22">
        <v>0</v>
      </c>
      <c r="BG271" s="22">
        <v>0</v>
      </c>
      <c r="BH271" s="22">
        <v>0</v>
      </c>
      <c r="BI271" s="22">
        <v>0</v>
      </c>
      <c r="BJ271" s="22">
        <v>0</v>
      </c>
      <c r="BK271" s="22">
        <v>0</v>
      </c>
      <c r="BL271" s="22">
        <v>0</v>
      </c>
      <c r="BM271" s="22">
        <v>0</v>
      </c>
    </row>
    <row r="272" spans="1:65" x14ac:dyDescent="0.25">
      <c r="A272" s="22" t="s">
        <v>123</v>
      </c>
      <c r="B272" s="22" t="s">
        <v>665</v>
      </c>
      <c r="C272" s="22" t="s">
        <v>666</v>
      </c>
      <c r="D272" s="22" t="s">
        <v>667</v>
      </c>
      <c r="E272" s="22">
        <v>1</v>
      </c>
      <c r="F272" s="22">
        <v>61.11</v>
      </c>
      <c r="G272" s="22">
        <v>0</v>
      </c>
      <c r="H272" s="24">
        <v>2.7</v>
      </c>
      <c r="I272" s="25" t="s">
        <v>2013</v>
      </c>
      <c r="J272" s="24">
        <v>0</v>
      </c>
      <c r="K272" s="22">
        <v>0</v>
      </c>
      <c r="L272" s="25"/>
      <c r="M272" s="24">
        <v>0</v>
      </c>
      <c r="N272" s="24">
        <v>0</v>
      </c>
      <c r="O272" s="24">
        <v>0</v>
      </c>
      <c r="P272" s="24">
        <v>2.6</v>
      </c>
      <c r="Q272" s="24">
        <v>0</v>
      </c>
      <c r="R272" s="24">
        <v>2.6</v>
      </c>
      <c r="S272" s="24">
        <v>0</v>
      </c>
      <c r="T272" s="24">
        <v>0</v>
      </c>
      <c r="U272" s="24">
        <v>0</v>
      </c>
      <c r="V272" s="24">
        <v>0</v>
      </c>
      <c r="W272" s="24">
        <v>0</v>
      </c>
      <c r="X272" s="24">
        <v>0</v>
      </c>
      <c r="Y272" s="24">
        <v>0</v>
      </c>
      <c r="Z272" s="25" t="s">
        <v>2014</v>
      </c>
      <c r="AA272" s="22">
        <v>8</v>
      </c>
      <c r="AB272" s="22">
        <v>8</v>
      </c>
      <c r="AC272" s="25" t="s">
        <v>2014</v>
      </c>
      <c r="AD272" s="25" t="s">
        <v>2014</v>
      </c>
      <c r="AE272" s="25" t="s">
        <v>2013</v>
      </c>
      <c r="AF272" s="22">
        <v>0</v>
      </c>
      <c r="AG272" s="22">
        <v>109</v>
      </c>
      <c r="AH272" s="22">
        <v>0</v>
      </c>
      <c r="AI272" s="22">
        <v>6</v>
      </c>
      <c r="AJ272" s="22">
        <v>3118.4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  <c r="AR272" s="22">
        <v>0</v>
      </c>
      <c r="AS272" s="25" t="s">
        <v>2264</v>
      </c>
      <c r="AT272" s="22">
        <v>7</v>
      </c>
      <c r="AU272" s="22">
        <v>7</v>
      </c>
      <c r="AV272" s="22">
        <v>617000</v>
      </c>
      <c r="AW272" s="22">
        <v>0</v>
      </c>
      <c r="AX272" s="22">
        <v>0</v>
      </c>
      <c r="AY272" s="22">
        <v>0</v>
      </c>
      <c r="AZ272" s="22">
        <v>617000</v>
      </c>
      <c r="BA272" s="22">
        <v>3</v>
      </c>
      <c r="BB272" s="22">
        <v>10</v>
      </c>
      <c r="BC272" s="22">
        <v>0</v>
      </c>
      <c r="BD272" s="22">
        <v>0</v>
      </c>
      <c r="BE272" s="22">
        <v>0</v>
      </c>
      <c r="BF272" s="22">
        <v>0</v>
      </c>
      <c r="BG272" s="22">
        <v>0</v>
      </c>
      <c r="BH272" s="22">
        <v>0</v>
      </c>
      <c r="BI272" s="22">
        <v>30</v>
      </c>
      <c r="BJ272" s="22">
        <v>3</v>
      </c>
      <c r="BK272" s="22">
        <v>0</v>
      </c>
      <c r="BL272" s="22">
        <v>0</v>
      </c>
      <c r="BM272" s="22">
        <v>0</v>
      </c>
    </row>
    <row r="273" spans="1:65" x14ac:dyDescent="0.25">
      <c r="A273" s="22" t="s">
        <v>123</v>
      </c>
      <c r="B273" s="22" t="s">
        <v>665</v>
      </c>
      <c r="C273" s="22" t="s">
        <v>668</v>
      </c>
      <c r="D273" s="22" t="s">
        <v>669</v>
      </c>
      <c r="E273" s="22">
        <v>1</v>
      </c>
      <c r="F273" s="22">
        <v>12.33</v>
      </c>
      <c r="G273" s="22">
        <v>0</v>
      </c>
      <c r="H273" s="24">
        <v>2.5</v>
      </c>
      <c r="I273" s="25" t="s">
        <v>2013</v>
      </c>
      <c r="J273" s="24">
        <v>0</v>
      </c>
      <c r="K273" s="22">
        <v>0</v>
      </c>
      <c r="L273" s="25"/>
      <c r="M273" s="24">
        <v>0</v>
      </c>
      <c r="N273" s="24">
        <v>0</v>
      </c>
      <c r="O273" s="24">
        <v>0</v>
      </c>
      <c r="P273" s="24">
        <v>0</v>
      </c>
      <c r="Q273" s="24">
        <v>0</v>
      </c>
      <c r="R273" s="24">
        <v>0</v>
      </c>
      <c r="S273" s="24">
        <v>0</v>
      </c>
      <c r="T273" s="24">
        <v>0</v>
      </c>
      <c r="U273" s="24">
        <v>0</v>
      </c>
      <c r="V273" s="24">
        <v>0</v>
      </c>
      <c r="W273" s="24">
        <v>0</v>
      </c>
      <c r="X273" s="24">
        <v>0</v>
      </c>
      <c r="Y273" s="24">
        <v>0</v>
      </c>
      <c r="Z273" s="25" t="s">
        <v>2014</v>
      </c>
      <c r="AA273" s="22">
        <v>10</v>
      </c>
      <c r="AB273" s="22">
        <v>10</v>
      </c>
      <c r="AC273" s="25" t="s">
        <v>2014</v>
      </c>
      <c r="AD273" s="25" t="s">
        <v>2014</v>
      </c>
      <c r="AE273" s="25" t="s">
        <v>2013</v>
      </c>
      <c r="AF273" s="22">
        <v>0</v>
      </c>
      <c r="AG273" s="22">
        <v>43</v>
      </c>
      <c r="AH273" s="22">
        <v>0</v>
      </c>
      <c r="AI273" s="22">
        <v>43</v>
      </c>
      <c r="AJ273" s="22">
        <v>2761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  <c r="AR273" s="22">
        <v>0</v>
      </c>
      <c r="AS273" s="25" t="s">
        <v>2265</v>
      </c>
      <c r="AT273" s="22">
        <v>3</v>
      </c>
      <c r="AU273" s="22">
        <v>3</v>
      </c>
      <c r="AV273" s="22">
        <v>684800</v>
      </c>
      <c r="AW273" s="22">
        <v>0</v>
      </c>
      <c r="AX273" s="22">
        <v>0</v>
      </c>
      <c r="AY273" s="22">
        <v>0</v>
      </c>
      <c r="AZ273" s="22">
        <v>684800</v>
      </c>
      <c r="BA273" s="22">
        <v>2</v>
      </c>
      <c r="BB273" s="22">
        <v>2</v>
      </c>
      <c r="BC273" s="22">
        <v>0</v>
      </c>
      <c r="BD273" s="22">
        <v>0</v>
      </c>
      <c r="BE273" s="22">
        <v>0</v>
      </c>
      <c r="BF273" s="22">
        <v>0</v>
      </c>
      <c r="BG273" s="22">
        <v>0</v>
      </c>
      <c r="BH273" s="22">
        <v>0</v>
      </c>
      <c r="BI273" s="22">
        <v>7</v>
      </c>
      <c r="BJ273" s="22">
        <v>2</v>
      </c>
      <c r="BK273" s="22">
        <v>0</v>
      </c>
      <c r="BL273" s="22">
        <v>0</v>
      </c>
      <c r="BM273" s="22">
        <v>0</v>
      </c>
    </row>
    <row r="274" spans="1:65" x14ac:dyDescent="0.25">
      <c r="A274" s="22" t="s">
        <v>123</v>
      </c>
      <c r="B274" s="22" t="s">
        <v>665</v>
      </c>
      <c r="C274" s="22" t="s">
        <v>670</v>
      </c>
      <c r="D274" s="22" t="s">
        <v>671</v>
      </c>
      <c r="E274" s="22">
        <v>1</v>
      </c>
      <c r="F274" s="22">
        <v>22.82</v>
      </c>
      <c r="G274" s="22">
        <v>0</v>
      </c>
      <c r="H274" s="24">
        <v>2</v>
      </c>
      <c r="I274" s="25" t="s">
        <v>2013</v>
      </c>
      <c r="J274" s="24">
        <v>0</v>
      </c>
      <c r="K274" s="22">
        <v>0</v>
      </c>
      <c r="L274" s="25"/>
      <c r="M274" s="24">
        <v>0</v>
      </c>
      <c r="N274" s="24">
        <v>0</v>
      </c>
      <c r="O274" s="24">
        <v>0</v>
      </c>
      <c r="P274" s="24">
        <v>0</v>
      </c>
      <c r="Q274" s="24">
        <v>0</v>
      </c>
      <c r="R274" s="24">
        <v>0</v>
      </c>
      <c r="S274" s="24">
        <v>0</v>
      </c>
      <c r="T274" s="24">
        <v>0</v>
      </c>
      <c r="U274" s="24">
        <v>0</v>
      </c>
      <c r="V274" s="24">
        <v>0</v>
      </c>
      <c r="W274" s="24">
        <v>0</v>
      </c>
      <c r="X274" s="24">
        <v>0</v>
      </c>
      <c r="Y274" s="24">
        <v>0</v>
      </c>
      <c r="Z274" s="25" t="s">
        <v>2014</v>
      </c>
      <c r="AA274" s="22">
        <v>5</v>
      </c>
      <c r="AB274" s="22">
        <v>5</v>
      </c>
      <c r="AC274" s="25" t="s">
        <v>2014</v>
      </c>
      <c r="AD274" s="25" t="s">
        <v>2014</v>
      </c>
      <c r="AE274" s="25" t="s">
        <v>2013</v>
      </c>
      <c r="AF274" s="22">
        <v>0</v>
      </c>
      <c r="AG274" s="22">
        <v>61</v>
      </c>
      <c r="AH274" s="22">
        <v>0</v>
      </c>
      <c r="AI274" s="22">
        <v>20</v>
      </c>
      <c r="AJ274" s="22">
        <v>2000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  <c r="AR274" s="22">
        <v>0</v>
      </c>
      <c r="AS274" s="25" t="s">
        <v>2266</v>
      </c>
      <c r="AT274" s="22">
        <v>0</v>
      </c>
      <c r="AU274" s="22">
        <v>0</v>
      </c>
      <c r="AV274" s="22">
        <v>0</v>
      </c>
      <c r="AW274" s="22">
        <v>0</v>
      </c>
      <c r="AX274" s="22">
        <v>0</v>
      </c>
      <c r="AY274" s="22">
        <v>0</v>
      </c>
      <c r="AZ274" s="22">
        <v>0</v>
      </c>
      <c r="BA274" s="22">
        <v>0</v>
      </c>
      <c r="BB274" s="22">
        <v>0</v>
      </c>
      <c r="BC274" s="22">
        <v>0</v>
      </c>
      <c r="BD274" s="22">
        <v>0</v>
      </c>
      <c r="BE274" s="22">
        <v>0</v>
      </c>
      <c r="BF274" s="22">
        <v>0</v>
      </c>
      <c r="BG274" s="22">
        <v>0</v>
      </c>
      <c r="BH274" s="22">
        <v>0</v>
      </c>
      <c r="BI274" s="22">
        <v>0</v>
      </c>
      <c r="BJ274" s="22">
        <v>0</v>
      </c>
      <c r="BK274" s="22">
        <v>0</v>
      </c>
      <c r="BL274" s="22">
        <v>0</v>
      </c>
      <c r="BM274" s="22">
        <v>0</v>
      </c>
    </row>
    <row r="275" spans="1:65" x14ac:dyDescent="0.25">
      <c r="A275" s="22" t="s">
        <v>123</v>
      </c>
      <c r="B275" s="22" t="s">
        <v>665</v>
      </c>
      <c r="C275" s="22" t="s">
        <v>672</v>
      </c>
      <c r="D275" s="22" t="s">
        <v>673</v>
      </c>
      <c r="E275" s="22">
        <v>2</v>
      </c>
      <c r="F275" s="22">
        <v>92.97</v>
      </c>
      <c r="G275" s="22">
        <v>0</v>
      </c>
      <c r="H275" s="24">
        <v>7.8</v>
      </c>
      <c r="I275" s="25" t="s">
        <v>2013</v>
      </c>
      <c r="J275" s="24">
        <v>0</v>
      </c>
      <c r="K275" s="22">
        <v>0</v>
      </c>
      <c r="L275" s="25"/>
      <c r="M275" s="24">
        <v>0</v>
      </c>
      <c r="N275" s="24">
        <v>0</v>
      </c>
      <c r="O275" s="24">
        <v>0</v>
      </c>
      <c r="P275" s="24">
        <v>0</v>
      </c>
      <c r="Q275" s="24">
        <v>0</v>
      </c>
      <c r="R275" s="24">
        <v>0</v>
      </c>
      <c r="S275" s="24">
        <v>7.8</v>
      </c>
      <c r="T275" s="24">
        <v>0</v>
      </c>
      <c r="U275" s="24">
        <v>0</v>
      </c>
      <c r="V275" s="24">
        <v>0</v>
      </c>
      <c r="W275" s="24">
        <v>0</v>
      </c>
      <c r="X275" s="24">
        <v>7.8</v>
      </c>
      <c r="Y275" s="24">
        <v>0</v>
      </c>
      <c r="Z275" s="25" t="s">
        <v>2014</v>
      </c>
      <c r="AA275" s="22">
        <v>5</v>
      </c>
      <c r="AB275" s="22">
        <v>5</v>
      </c>
      <c r="AC275" s="25" t="s">
        <v>2013</v>
      </c>
      <c r="AD275" s="25" t="s">
        <v>2014</v>
      </c>
      <c r="AE275" s="25" t="s">
        <v>2013</v>
      </c>
      <c r="AF275" s="22">
        <v>0</v>
      </c>
      <c r="AG275" s="22">
        <v>149</v>
      </c>
      <c r="AH275" s="22">
        <v>0</v>
      </c>
      <c r="AI275" s="22">
        <v>86</v>
      </c>
      <c r="AJ275" s="22">
        <v>7700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  <c r="AR275" s="22">
        <v>0</v>
      </c>
      <c r="AS275" s="25" t="s">
        <v>2267</v>
      </c>
      <c r="AT275" s="22">
        <v>6</v>
      </c>
      <c r="AU275" s="22">
        <v>6</v>
      </c>
      <c r="AV275" s="22">
        <v>1247000</v>
      </c>
      <c r="AW275" s="22">
        <v>0</v>
      </c>
      <c r="AX275" s="22">
        <v>0</v>
      </c>
      <c r="AY275" s="22">
        <v>0</v>
      </c>
      <c r="AZ275" s="22">
        <v>1247000</v>
      </c>
      <c r="BA275" s="22">
        <v>0</v>
      </c>
      <c r="BB275" s="22">
        <v>20</v>
      </c>
      <c r="BC275" s="22">
        <v>0</v>
      </c>
      <c r="BD275" s="22">
        <v>0</v>
      </c>
      <c r="BE275" s="22">
        <v>0</v>
      </c>
      <c r="BF275" s="22">
        <v>0</v>
      </c>
      <c r="BG275" s="22">
        <v>0</v>
      </c>
      <c r="BH275" s="22">
        <v>0</v>
      </c>
      <c r="BI275" s="22">
        <v>0</v>
      </c>
      <c r="BJ275" s="22">
        <v>0</v>
      </c>
      <c r="BK275" s="22">
        <v>0</v>
      </c>
      <c r="BL275" s="22">
        <v>0</v>
      </c>
      <c r="BM275" s="22">
        <v>2</v>
      </c>
    </row>
    <row r="276" spans="1:65" x14ac:dyDescent="0.25">
      <c r="A276" s="22" t="s">
        <v>123</v>
      </c>
      <c r="B276" s="22" t="s">
        <v>665</v>
      </c>
      <c r="C276" s="22" t="s">
        <v>674</v>
      </c>
      <c r="D276" s="22" t="s">
        <v>675</v>
      </c>
      <c r="E276" s="22">
        <v>1</v>
      </c>
      <c r="F276" s="22">
        <v>91.24</v>
      </c>
      <c r="G276" s="22">
        <v>0</v>
      </c>
      <c r="H276" s="24">
        <v>8</v>
      </c>
      <c r="I276" s="25" t="s">
        <v>2013</v>
      </c>
      <c r="J276" s="24">
        <v>0</v>
      </c>
      <c r="K276" s="22">
        <v>0</v>
      </c>
      <c r="L276" s="25"/>
      <c r="M276" s="24">
        <v>0</v>
      </c>
      <c r="N276" s="24">
        <v>0</v>
      </c>
      <c r="O276" s="24">
        <v>0</v>
      </c>
      <c r="P276" s="24">
        <v>0</v>
      </c>
      <c r="Q276" s="24">
        <v>0</v>
      </c>
      <c r="R276" s="24">
        <v>0</v>
      </c>
      <c r="S276" s="24">
        <v>0</v>
      </c>
      <c r="T276" s="24">
        <v>0</v>
      </c>
      <c r="U276" s="24">
        <v>0</v>
      </c>
      <c r="V276" s="24">
        <v>0</v>
      </c>
      <c r="W276" s="24">
        <v>0</v>
      </c>
      <c r="X276" s="24">
        <v>0</v>
      </c>
      <c r="Y276" s="24">
        <v>0</v>
      </c>
      <c r="Z276" s="25" t="s">
        <v>2013</v>
      </c>
      <c r="AA276" s="22">
        <v>0</v>
      </c>
      <c r="AB276" s="22">
        <v>0</v>
      </c>
      <c r="AC276" s="25" t="s">
        <v>2013</v>
      </c>
      <c r="AD276" s="25" t="s">
        <v>2013</v>
      </c>
      <c r="AE276" s="25" t="s">
        <v>2013</v>
      </c>
      <c r="AF276" s="22">
        <v>0</v>
      </c>
      <c r="AG276" s="22">
        <v>171</v>
      </c>
      <c r="AH276" s="22">
        <v>0</v>
      </c>
      <c r="AI276" s="22">
        <v>23</v>
      </c>
      <c r="AJ276" s="22">
        <v>5875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  <c r="AR276" s="22">
        <v>0</v>
      </c>
      <c r="AS276" s="25" t="s">
        <v>2268</v>
      </c>
      <c r="AT276" s="22">
        <v>3</v>
      </c>
      <c r="AU276" s="22">
        <v>3</v>
      </c>
      <c r="AV276" s="22">
        <v>3</v>
      </c>
      <c r="AW276" s="22">
        <v>0</v>
      </c>
      <c r="AX276" s="22">
        <v>0</v>
      </c>
      <c r="AY276" s="22">
        <v>0</v>
      </c>
      <c r="AZ276" s="22">
        <v>3</v>
      </c>
      <c r="BA276" s="22">
        <v>0</v>
      </c>
      <c r="BB276" s="22">
        <v>3</v>
      </c>
      <c r="BC276" s="22">
        <v>0</v>
      </c>
      <c r="BD276" s="22">
        <v>0</v>
      </c>
      <c r="BE276" s="22">
        <v>0</v>
      </c>
      <c r="BF276" s="22">
        <v>0</v>
      </c>
      <c r="BG276" s="22">
        <v>0</v>
      </c>
      <c r="BH276" s="22">
        <v>0</v>
      </c>
      <c r="BI276" s="22">
        <v>0</v>
      </c>
      <c r="BJ276" s="22">
        <v>0</v>
      </c>
      <c r="BK276" s="22">
        <v>0</v>
      </c>
      <c r="BL276" s="22">
        <v>0</v>
      </c>
      <c r="BM276" s="22">
        <v>0</v>
      </c>
    </row>
    <row r="277" spans="1:65" x14ac:dyDescent="0.25">
      <c r="A277" s="22" t="s">
        <v>123</v>
      </c>
      <c r="B277" s="22" t="s">
        <v>665</v>
      </c>
      <c r="C277" s="22" t="s">
        <v>676</v>
      </c>
      <c r="D277" s="22" t="s">
        <v>677</v>
      </c>
      <c r="E277" s="22">
        <v>1</v>
      </c>
      <c r="F277" s="22">
        <v>18.93</v>
      </c>
      <c r="G277" s="22">
        <v>0</v>
      </c>
      <c r="H277" s="24">
        <v>3.4</v>
      </c>
      <c r="I277" s="25" t="s">
        <v>2013</v>
      </c>
      <c r="J277" s="24">
        <v>0</v>
      </c>
      <c r="K277" s="22">
        <v>0</v>
      </c>
      <c r="L277" s="25"/>
      <c r="M277" s="24">
        <v>0</v>
      </c>
      <c r="N277" s="24">
        <v>0</v>
      </c>
      <c r="O277" s="24">
        <v>0</v>
      </c>
      <c r="P277" s="24">
        <v>0</v>
      </c>
      <c r="Q277" s="24">
        <v>0</v>
      </c>
      <c r="R277" s="24">
        <v>0</v>
      </c>
      <c r="S277" s="24">
        <v>0</v>
      </c>
      <c r="T277" s="24">
        <v>0</v>
      </c>
      <c r="U277" s="24">
        <v>0</v>
      </c>
      <c r="V277" s="24">
        <v>0</v>
      </c>
      <c r="W277" s="24">
        <v>0</v>
      </c>
      <c r="X277" s="24">
        <v>0</v>
      </c>
      <c r="Y277" s="24">
        <v>0</v>
      </c>
      <c r="Z277" s="25" t="s">
        <v>2013</v>
      </c>
      <c r="AA277" s="22">
        <v>0</v>
      </c>
      <c r="AB277" s="22">
        <v>0</v>
      </c>
      <c r="AC277" s="25" t="s">
        <v>2013</v>
      </c>
      <c r="AD277" s="25" t="s">
        <v>2013</v>
      </c>
      <c r="AE277" s="25" t="s">
        <v>2013</v>
      </c>
      <c r="AF277" s="22">
        <v>0</v>
      </c>
      <c r="AG277" s="22">
        <v>66</v>
      </c>
      <c r="AH277" s="22">
        <v>0</v>
      </c>
      <c r="AI277" s="22">
        <v>35</v>
      </c>
      <c r="AJ277" s="22">
        <v>3460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  <c r="AR277" s="22">
        <v>0</v>
      </c>
      <c r="AS277" s="25" t="s">
        <v>2269</v>
      </c>
      <c r="AT277" s="22">
        <v>0</v>
      </c>
      <c r="AU277" s="22">
        <v>0</v>
      </c>
      <c r="AV277" s="22">
        <v>0</v>
      </c>
      <c r="AW277" s="22">
        <v>0</v>
      </c>
      <c r="AX277" s="22">
        <v>0</v>
      </c>
      <c r="AY277" s="22">
        <v>0</v>
      </c>
      <c r="AZ277" s="22">
        <v>0</v>
      </c>
      <c r="BA277" s="22">
        <v>0</v>
      </c>
      <c r="BB277" s="22">
        <v>0</v>
      </c>
      <c r="BC277" s="22">
        <v>0</v>
      </c>
      <c r="BD277" s="22">
        <v>0</v>
      </c>
      <c r="BE277" s="22">
        <v>0</v>
      </c>
      <c r="BF277" s="22">
        <v>0</v>
      </c>
      <c r="BG277" s="22">
        <v>0</v>
      </c>
      <c r="BH277" s="22">
        <v>0</v>
      </c>
      <c r="BI277" s="22">
        <v>0</v>
      </c>
      <c r="BJ277" s="22">
        <v>0</v>
      </c>
      <c r="BK277" s="22">
        <v>0</v>
      </c>
      <c r="BL277" s="22">
        <v>0</v>
      </c>
      <c r="BM277" s="22">
        <v>0</v>
      </c>
    </row>
    <row r="278" spans="1:65" x14ac:dyDescent="0.25">
      <c r="A278" s="22" t="s">
        <v>123</v>
      </c>
      <c r="B278" s="22" t="s">
        <v>665</v>
      </c>
      <c r="C278" s="22" t="s">
        <v>678</v>
      </c>
      <c r="D278" s="22" t="s">
        <v>679</v>
      </c>
      <c r="E278" s="22">
        <v>1</v>
      </c>
      <c r="F278" s="22">
        <v>18.71</v>
      </c>
      <c r="G278" s="22">
        <v>0</v>
      </c>
      <c r="H278" s="24">
        <v>2</v>
      </c>
      <c r="I278" s="25" t="s">
        <v>2013</v>
      </c>
      <c r="J278" s="24">
        <v>0</v>
      </c>
      <c r="K278" s="22">
        <v>0</v>
      </c>
      <c r="L278" s="25"/>
      <c r="M278" s="24">
        <v>0</v>
      </c>
      <c r="N278" s="24">
        <v>0</v>
      </c>
      <c r="O278" s="24">
        <v>0</v>
      </c>
      <c r="P278" s="24">
        <v>0</v>
      </c>
      <c r="Q278" s="24">
        <v>0</v>
      </c>
      <c r="R278" s="24">
        <v>0</v>
      </c>
      <c r="S278" s="24">
        <v>0</v>
      </c>
      <c r="T278" s="24">
        <v>0</v>
      </c>
      <c r="U278" s="24">
        <v>0</v>
      </c>
      <c r="V278" s="24">
        <v>0</v>
      </c>
      <c r="W278" s="24">
        <v>0</v>
      </c>
      <c r="X278" s="24">
        <v>0</v>
      </c>
      <c r="Y278" s="24">
        <v>0</v>
      </c>
      <c r="Z278" s="25" t="s">
        <v>2014</v>
      </c>
      <c r="AA278" s="22">
        <v>12</v>
      </c>
      <c r="AB278" s="22">
        <v>12</v>
      </c>
      <c r="AC278" s="25" t="s">
        <v>2013</v>
      </c>
      <c r="AD278" s="25" t="s">
        <v>2014</v>
      </c>
      <c r="AE278" s="25" t="s">
        <v>2014</v>
      </c>
      <c r="AF278" s="22">
        <v>32</v>
      </c>
      <c r="AG278" s="22">
        <v>57</v>
      </c>
      <c r="AH278" s="22">
        <v>0</v>
      </c>
      <c r="AI278" s="22">
        <v>6</v>
      </c>
      <c r="AJ278" s="22">
        <v>3400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  <c r="AR278" s="22">
        <v>0</v>
      </c>
      <c r="AS278" s="25" t="s">
        <v>2023</v>
      </c>
      <c r="AT278" s="22">
        <v>0</v>
      </c>
      <c r="AU278" s="22">
        <v>0</v>
      </c>
      <c r="AV278" s="22">
        <v>0</v>
      </c>
      <c r="AW278" s="22">
        <v>0</v>
      </c>
      <c r="AX278" s="22">
        <v>0</v>
      </c>
      <c r="AY278" s="22">
        <v>0</v>
      </c>
      <c r="AZ278" s="22">
        <v>0</v>
      </c>
      <c r="BA278" s="22">
        <v>0</v>
      </c>
      <c r="BB278" s="22">
        <v>0</v>
      </c>
      <c r="BC278" s="22">
        <v>0</v>
      </c>
      <c r="BD278" s="22">
        <v>0</v>
      </c>
      <c r="BE278" s="22">
        <v>0</v>
      </c>
      <c r="BF278" s="22">
        <v>0</v>
      </c>
      <c r="BG278" s="22">
        <v>0</v>
      </c>
      <c r="BH278" s="22">
        <v>0</v>
      </c>
      <c r="BI278" s="22">
        <v>0</v>
      </c>
      <c r="BJ278" s="22">
        <v>0</v>
      </c>
      <c r="BK278" s="22">
        <v>0</v>
      </c>
      <c r="BL278" s="22">
        <v>0</v>
      </c>
      <c r="BM278" s="22">
        <v>0</v>
      </c>
    </row>
    <row r="279" spans="1:65" x14ac:dyDescent="0.25">
      <c r="A279" s="22" t="s">
        <v>123</v>
      </c>
      <c r="B279" s="22" t="s">
        <v>665</v>
      </c>
      <c r="C279" s="22" t="s">
        <v>680</v>
      </c>
      <c r="D279" s="22" t="s">
        <v>681</v>
      </c>
      <c r="E279" s="22">
        <v>1</v>
      </c>
      <c r="F279" s="22">
        <v>5.52</v>
      </c>
      <c r="G279" s="22">
        <v>0</v>
      </c>
      <c r="H279" s="24">
        <v>2</v>
      </c>
      <c r="I279" s="25" t="s">
        <v>2013</v>
      </c>
      <c r="J279" s="24">
        <v>0</v>
      </c>
      <c r="K279" s="22">
        <v>0</v>
      </c>
      <c r="L279" s="25"/>
      <c r="M279" s="24">
        <v>0</v>
      </c>
      <c r="N279" s="24">
        <v>0</v>
      </c>
      <c r="O279" s="24">
        <v>0</v>
      </c>
      <c r="P279" s="24">
        <v>0</v>
      </c>
      <c r="Q279" s="24">
        <v>0</v>
      </c>
      <c r="R279" s="24">
        <v>0</v>
      </c>
      <c r="S279" s="24">
        <v>0</v>
      </c>
      <c r="T279" s="24">
        <v>0</v>
      </c>
      <c r="U279" s="24">
        <v>0</v>
      </c>
      <c r="V279" s="24">
        <v>0.5</v>
      </c>
      <c r="W279" s="24">
        <v>0</v>
      </c>
      <c r="X279" s="24">
        <v>0.5</v>
      </c>
      <c r="Y279" s="24">
        <v>0</v>
      </c>
      <c r="Z279" s="25" t="s">
        <v>2014</v>
      </c>
      <c r="AA279" s="22">
        <v>1</v>
      </c>
      <c r="AB279" s="22">
        <v>1</v>
      </c>
      <c r="AC279" s="25" t="s">
        <v>2013</v>
      </c>
      <c r="AD279" s="25" t="s">
        <v>2013</v>
      </c>
      <c r="AE279" s="25" t="s">
        <v>2013</v>
      </c>
      <c r="AF279" s="22">
        <v>0</v>
      </c>
      <c r="AG279" s="22">
        <v>19</v>
      </c>
      <c r="AH279" s="22">
        <v>0</v>
      </c>
      <c r="AI279" s="22">
        <v>9</v>
      </c>
      <c r="AJ279" s="22">
        <v>3620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  <c r="AR279" s="22">
        <v>0</v>
      </c>
      <c r="AS279" s="25" t="s">
        <v>2270</v>
      </c>
      <c r="AT279" s="22">
        <v>0</v>
      </c>
      <c r="AU279" s="22">
        <v>0</v>
      </c>
      <c r="AV279" s="22">
        <v>0</v>
      </c>
      <c r="AW279" s="22">
        <v>0</v>
      </c>
      <c r="AX279" s="22">
        <v>0</v>
      </c>
      <c r="AY279" s="22">
        <v>0</v>
      </c>
      <c r="AZ279" s="22">
        <v>0</v>
      </c>
      <c r="BA279" s="22">
        <v>0</v>
      </c>
      <c r="BB279" s="22">
        <v>0</v>
      </c>
      <c r="BC279" s="22">
        <v>0</v>
      </c>
      <c r="BD279" s="22">
        <v>0</v>
      </c>
      <c r="BE279" s="22">
        <v>0</v>
      </c>
      <c r="BF279" s="22">
        <v>0</v>
      </c>
      <c r="BG279" s="22">
        <v>0</v>
      </c>
      <c r="BH279" s="22">
        <v>0</v>
      </c>
      <c r="BI279" s="22">
        <v>0</v>
      </c>
      <c r="BJ279" s="22">
        <v>0</v>
      </c>
      <c r="BK279" s="22">
        <v>0</v>
      </c>
      <c r="BL279" s="22">
        <v>0</v>
      </c>
      <c r="BM279" s="22">
        <v>0</v>
      </c>
    </row>
    <row r="280" spans="1:65" x14ac:dyDescent="0.25">
      <c r="A280" s="22" t="s">
        <v>123</v>
      </c>
      <c r="B280" s="22" t="s">
        <v>665</v>
      </c>
      <c r="C280" s="22" t="s">
        <v>682</v>
      </c>
      <c r="D280" s="22" t="s">
        <v>683</v>
      </c>
      <c r="E280" s="22">
        <v>1</v>
      </c>
      <c r="F280" s="22">
        <v>34.299999999999997</v>
      </c>
      <c r="G280" s="22">
        <v>0</v>
      </c>
      <c r="H280" s="24">
        <v>2.6</v>
      </c>
      <c r="I280" s="25" t="s">
        <v>2013</v>
      </c>
      <c r="J280" s="24">
        <v>0</v>
      </c>
      <c r="K280" s="22">
        <v>0</v>
      </c>
      <c r="L280" s="25"/>
      <c r="M280" s="24">
        <v>0</v>
      </c>
      <c r="N280" s="24">
        <v>0</v>
      </c>
      <c r="O280" s="24">
        <v>0</v>
      </c>
      <c r="P280" s="24">
        <v>0</v>
      </c>
      <c r="Q280" s="24">
        <v>0</v>
      </c>
      <c r="R280" s="24">
        <v>0</v>
      </c>
      <c r="S280" s="24">
        <v>2.8</v>
      </c>
      <c r="T280" s="24">
        <v>0</v>
      </c>
      <c r="U280" s="24">
        <v>0</v>
      </c>
      <c r="V280" s="24">
        <v>0</v>
      </c>
      <c r="W280" s="24">
        <v>0</v>
      </c>
      <c r="X280" s="24">
        <v>2.8</v>
      </c>
      <c r="Y280" s="24">
        <v>0</v>
      </c>
      <c r="Z280" s="25" t="s">
        <v>2014</v>
      </c>
      <c r="AA280" s="22">
        <v>8</v>
      </c>
      <c r="AB280" s="22">
        <v>8</v>
      </c>
      <c r="AC280" s="25" t="s">
        <v>2014</v>
      </c>
      <c r="AD280" s="25" t="s">
        <v>2014</v>
      </c>
      <c r="AE280" s="25" t="s">
        <v>2013</v>
      </c>
      <c r="AF280" s="22">
        <v>0</v>
      </c>
      <c r="AG280" s="22">
        <v>170</v>
      </c>
      <c r="AH280" s="22">
        <v>0</v>
      </c>
      <c r="AI280" s="22">
        <v>31</v>
      </c>
      <c r="AJ280" s="22">
        <v>4893.21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  <c r="AR280" s="22">
        <v>0</v>
      </c>
      <c r="AS280" s="25" t="s">
        <v>2271</v>
      </c>
      <c r="AT280" s="22">
        <v>11</v>
      </c>
      <c r="AU280" s="22">
        <v>11</v>
      </c>
      <c r="AV280" s="22">
        <v>971000</v>
      </c>
      <c r="AW280" s="22">
        <v>0</v>
      </c>
      <c r="AX280" s="22">
        <v>0</v>
      </c>
      <c r="AY280" s="22">
        <v>0</v>
      </c>
      <c r="AZ280" s="22">
        <v>971000</v>
      </c>
      <c r="BA280" s="22">
        <v>4</v>
      </c>
      <c r="BB280" s="22">
        <v>10</v>
      </c>
      <c r="BC280" s="22">
        <v>0</v>
      </c>
      <c r="BD280" s="22">
        <v>0</v>
      </c>
      <c r="BE280" s="22">
        <v>0</v>
      </c>
      <c r="BF280" s="22">
        <v>0</v>
      </c>
      <c r="BG280" s="22">
        <v>0</v>
      </c>
      <c r="BH280" s="22">
        <v>0</v>
      </c>
      <c r="BI280" s="22">
        <v>10</v>
      </c>
      <c r="BJ280" s="22">
        <v>4</v>
      </c>
      <c r="BK280" s="22">
        <v>0</v>
      </c>
      <c r="BL280" s="22">
        <v>0</v>
      </c>
      <c r="BM280" s="22">
        <v>0</v>
      </c>
    </row>
    <row r="281" spans="1:65" x14ac:dyDescent="0.25">
      <c r="A281" s="22" t="s">
        <v>123</v>
      </c>
      <c r="B281" s="22" t="s">
        <v>665</v>
      </c>
      <c r="C281" s="22" t="s">
        <v>684</v>
      </c>
      <c r="D281" s="22" t="s">
        <v>685</v>
      </c>
      <c r="E281" s="22">
        <v>1</v>
      </c>
      <c r="F281" s="22">
        <v>50.48</v>
      </c>
      <c r="G281" s="22">
        <v>0</v>
      </c>
      <c r="H281" s="24">
        <v>4.0999999999999996</v>
      </c>
      <c r="I281" s="25" t="s">
        <v>2013</v>
      </c>
      <c r="J281" s="24">
        <v>0</v>
      </c>
      <c r="K281" s="22">
        <v>0</v>
      </c>
      <c r="L281" s="25"/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4">
        <v>0</v>
      </c>
      <c r="X281" s="24">
        <v>0</v>
      </c>
      <c r="Y281" s="24">
        <v>0</v>
      </c>
      <c r="Z281" s="25" t="s">
        <v>2013</v>
      </c>
      <c r="AA281" s="22">
        <v>0</v>
      </c>
      <c r="AB281" s="22">
        <v>0</v>
      </c>
      <c r="AC281" s="25" t="s">
        <v>2013</v>
      </c>
      <c r="AD281" s="25" t="s">
        <v>2013</v>
      </c>
      <c r="AE281" s="25" t="s">
        <v>2013</v>
      </c>
      <c r="AF281" s="22">
        <v>0</v>
      </c>
      <c r="AG281" s="22">
        <v>89</v>
      </c>
      <c r="AH281" s="22">
        <v>0</v>
      </c>
      <c r="AI281" s="22">
        <v>27</v>
      </c>
      <c r="AJ281" s="22">
        <v>5170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  <c r="AR281" s="22">
        <v>0</v>
      </c>
      <c r="AS281" s="25" t="s">
        <v>2272</v>
      </c>
      <c r="AT281" s="22">
        <v>0</v>
      </c>
      <c r="AU281" s="22">
        <v>0</v>
      </c>
      <c r="AV281" s="22">
        <v>0</v>
      </c>
      <c r="AW281" s="22">
        <v>0</v>
      </c>
      <c r="AX281" s="22">
        <v>0</v>
      </c>
      <c r="AY281" s="22">
        <v>0</v>
      </c>
      <c r="AZ281" s="22">
        <v>0</v>
      </c>
      <c r="BA281" s="22">
        <v>0</v>
      </c>
      <c r="BB281" s="22">
        <v>0</v>
      </c>
      <c r="BC281" s="22">
        <v>0</v>
      </c>
      <c r="BD281" s="22">
        <v>0</v>
      </c>
      <c r="BE281" s="22">
        <v>0</v>
      </c>
      <c r="BF281" s="22">
        <v>0</v>
      </c>
      <c r="BG281" s="22">
        <v>0</v>
      </c>
      <c r="BH281" s="22">
        <v>0</v>
      </c>
      <c r="BI281" s="22">
        <v>0</v>
      </c>
      <c r="BJ281" s="22">
        <v>0</v>
      </c>
      <c r="BK281" s="22">
        <v>0</v>
      </c>
      <c r="BL281" s="22">
        <v>0</v>
      </c>
      <c r="BM281" s="22">
        <v>0</v>
      </c>
    </row>
    <row r="282" spans="1:65" x14ac:dyDescent="0.25">
      <c r="A282" s="22" t="s">
        <v>123</v>
      </c>
      <c r="B282" s="22" t="s">
        <v>665</v>
      </c>
      <c r="C282" s="22" t="s">
        <v>686</v>
      </c>
      <c r="D282" s="22" t="s">
        <v>687</v>
      </c>
      <c r="E282" s="22">
        <v>2</v>
      </c>
      <c r="F282" s="22">
        <v>215.45</v>
      </c>
      <c r="G282" s="22">
        <v>0</v>
      </c>
      <c r="H282" s="24">
        <v>7.5</v>
      </c>
      <c r="I282" s="25" t="s">
        <v>2013</v>
      </c>
      <c r="J282" s="24">
        <v>0</v>
      </c>
      <c r="K282" s="22">
        <v>0</v>
      </c>
      <c r="L282" s="25"/>
      <c r="M282" s="24">
        <v>0</v>
      </c>
      <c r="N282" s="24">
        <v>0</v>
      </c>
      <c r="O282" s="24">
        <v>0</v>
      </c>
      <c r="P282" s="24">
        <v>0</v>
      </c>
      <c r="Q282" s="24">
        <v>0</v>
      </c>
      <c r="R282" s="24">
        <v>0</v>
      </c>
      <c r="S282" s="24">
        <v>0</v>
      </c>
      <c r="T282" s="24">
        <v>0</v>
      </c>
      <c r="U282" s="24">
        <v>0</v>
      </c>
      <c r="V282" s="24">
        <v>6.5</v>
      </c>
      <c r="W282" s="24">
        <v>0</v>
      </c>
      <c r="X282" s="24">
        <v>6.5</v>
      </c>
      <c r="Y282" s="24">
        <v>0</v>
      </c>
      <c r="Z282" s="25" t="s">
        <v>2014</v>
      </c>
      <c r="AA282" s="22">
        <v>10</v>
      </c>
      <c r="AB282" s="22">
        <v>10</v>
      </c>
      <c r="AC282" s="25" t="s">
        <v>2014</v>
      </c>
      <c r="AD282" s="25" t="s">
        <v>2014</v>
      </c>
      <c r="AE282" s="25" t="s">
        <v>2013</v>
      </c>
      <c r="AF282" s="22">
        <v>0</v>
      </c>
      <c r="AG282" s="22">
        <v>316</v>
      </c>
      <c r="AH282" s="22">
        <v>0</v>
      </c>
      <c r="AI282" s="22">
        <v>66</v>
      </c>
      <c r="AJ282" s="22">
        <v>8127.98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  <c r="AR282" s="22">
        <v>0</v>
      </c>
      <c r="AS282" s="25" t="s">
        <v>2273</v>
      </c>
      <c r="AT282" s="22">
        <v>16</v>
      </c>
      <c r="AU282" s="22">
        <v>16</v>
      </c>
      <c r="AV282" s="22">
        <v>1153600</v>
      </c>
      <c r="AW282" s="22">
        <v>0</v>
      </c>
      <c r="AX282" s="22">
        <v>0</v>
      </c>
      <c r="AY282" s="22">
        <v>0</v>
      </c>
      <c r="AZ282" s="22">
        <v>1153600</v>
      </c>
      <c r="BA282" s="22">
        <v>11</v>
      </c>
      <c r="BB282" s="22">
        <v>16</v>
      </c>
      <c r="BC282" s="22">
        <v>0</v>
      </c>
      <c r="BD282" s="22">
        <v>1</v>
      </c>
      <c r="BE282" s="22">
        <v>2</v>
      </c>
      <c r="BF282" s="22">
        <v>10</v>
      </c>
      <c r="BG282" s="22">
        <v>0</v>
      </c>
      <c r="BH282" s="22">
        <v>0</v>
      </c>
      <c r="BI282" s="22">
        <v>11</v>
      </c>
      <c r="BJ282" s="22">
        <v>11</v>
      </c>
      <c r="BK282" s="22">
        <v>2</v>
      </c>
      <c r="BL282" s="22">
        <v>0</v>
      </c>
      <c r="BM282" s="22">
        <v>0</v>
      </c>
    </row>
    <row r="283" spans="1:65" x14ac:dyDescent="0.25">
      <c r="A283" s="22" t="s">
        <v>123</v>
      </c>
      <c r="B283" s="22" t="s">
        <v>665</v>
      </c>
      <c r="C283" s="22" t="s">
        <v>688</v>
      </c>
      <c r="D283" s="22" t="s">
        <v>689</v>
      </c>
      <c r="E283" s="22">
        <v>1</v>
      </c>
      <c r="F283" s="22">
        <v>47.12</v>
      </c>
      <c r="G283" s="22">
        <v>0</v>
      </c>
      <c r="H283" s="24">
        <v>4.8</v>
      </c>
      <c r="I283" s="25" t="s">
        <v>2013</v>
      </c>
      <c r="J283" s="24">
        <v>0</v>
      </c>
      <c r="K283" s="22">
        <v>0</v>
      </c>
      <c r="L283" s="25"/>
      <c r="M283" s="24">
        <v>0</v>
      </c>
      <c r="N283" s="24">
        <v>0</v>
      </c>
      <c r="O283" s="24">
        <v>0</v>
      </c>
      <c r="P283" s="24">
        <v>0</v>
      </c>
      <c r="Q283" s="24">
        <v>0</v>
      </c>
      <c r="R283" s="24">
        <v>0</v>
      </c>
      <c r="S283" s="24">
        <v>3.8</v>
      </c>
      <c r="T283" s="24">
        <v>0</v>
      </c>
      <c r="U283" s="24">
        <v>0</v>
      </c>
      <c r="V283" s="24">
        <v>0</v>
      </c>
      <c r="W283" s="24">
        <v>0</v>
      </c>
      <c r="X283" s="24">
        <v>3.8</v>
      </c>
      <c r="Y283" s="24">
        <v>0</v>
      </c>
      <c r="Z283" s="25" t="s">
        <v>2014</v>
      </c>
      <c r="AA283" s="22">
        <v>9</v>
      </c>
      <c r="AB283" s="22">
        <v>9</v>
      </c>
      <c r="AC283" s="25" t="s">
        <v>2014</v>
      </c>
      <c r="AD283" s="25" t="s">
        <v>2014</v>
      </c>
      <c r="AE283" s="25" t="s">
        <v>2013</v>
      </c>
      <c r="AF283" s="22">
        <v>0</v>
      </c>
      <c r="AG283" s="22">
        <v>225</v>
      </c>
      <c r="AH283" s="22">
        <v>1</v>
      </c>
      <c r="AI283" s="22">
        <v>44</v>
      </c>
      <c r="AJ283" s="22">
        <v>6280.42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  <c r="AR283" s="22">
        <v>0</v>
      </c>
      <c r="AS283" s="25" t="s">
        <v>2274</v>
      </c>
      <c r="AT283" s="22">
        <v>26</v>
      </c>
      <c r="AU283" s="22">
        <v>26</v>
      </c>
      <c r="AV283" s="22">
        <v>1030800</v>
      </c>
      <c r="AW283" s="22">
        <v>0</v>
      </c>
      <c r="AX283" s="22">
        <v>0</v>
      </c>
      <c r="AY283" s="22">
        <v>0</v>
      </c>
      <c r="AZ283" s="22">
        <v>1030800</v>
      </c>
      <c r="BA283" s="22">
        <v>8</v>
      </c>
      <c r="BB283" s="22">
        <v>10</v>
      </c>
      <c r="BC283" s="22">
        <v>0</v>
      </c>
      <c r="BD283" s="22">
        <v>1</v>
      </c>
      <c r="BE283" s="22">
        <v>3</v>
      </c>
      <c r="BF283" s="22">
        <v>10</v>
      </c>
      <c r="BG283" s="22">
        <v>0</v>
      </c>
      <c r="BH283" s="22">
        <v>0</v>
      </c>
      <c r="BI283" s="22">
        <v>8</v>
      </c>
      <c r="BJ283" s="22">
        <v>8</v>
      </c>
      <c r="BK283" s="22">
        <v>3</v>
      </c>
      <c r="BL283" s="22">
        <v>0</v>
      </c>
      <c r="BM283" s="22">
        <v>0</v>
      </c>
    </row>
    <row r="284" spans="1:65" x14ac:dyDescent="0.25">
      <c r="A284" s="22" t="s">
        <v>123</v>
      </c>
      <c r="B284" s="22" t="s">
        <v>665</v>
      </c>
      <c r="C284" s="22" t="s">
        <v>690</v>
      </c>
      <c r="D284" s="22" t="s">
        <v>691</v>
      </c>
      <c r="E284" s="22">
        <v>2</v>
      </c>
      <c r="F284" s="22">
        <v>54.54</v>
      </c>
      <c r="G284" s="22">
        <v>0</v>
      </c>
      <c r="H284" s="24">
        <v>5.3</v>
      </c>
      <c r="I284" s="25" t="s">
        <v>2013</v>
      </c>
      <c r="J284" s="24">
        <v>0</v>
      </c>
      <c r="K284" s="22">
        <v>0</v>
      </c>
      <c r="L284" s="25"/>
      <c r="M284" s="24">
        <v>0</v>
      </c>
      <c r="N284" s="24">
        <v>0</v>
      </c>
      <c r="O284" s="24">
        <v>0</v>
      </c>
      <c r="P284" s="24">
        <v>0</v>
      </c>
      <c r="Q284" s="24">
        <v>0</v>
      </c>
      <c r="R284" s="24">
        <v>0</v>
      </c>
      <c r="S284" s="24">
        <v>0</v>
      </c>
      <c r="T284" s="24">
        <v>0</v>
      </c>
      <c r="U284" s="24">
        <v>0</v>
      </c>
      <c r="V284" s="24">
        <v>0</v>
      </c>
      <c r="W284" s="24">
        <v>0</v>
      </c>
      <c r="X284" s="24">
        <v>0</v>
      </c>
      <c r="Y284" s="24">
        <v>0</v>
      </c>
      <c r="Z284" s="25" t="s">
        <v>2014</v>
      </c>
      <c r="AA284" s="22">
        <v>12</v>
      </c>
      <c r="AB284" s="22">
        <v>12</v>
      </c>
      <c r="AC284" s="25" t="s">
        <v>2014</v>
      </c>
      <c r="AD284" s="25" t="s">
        <v>2014</v>
      </c>
      <c r="AE284" s="25" t="s">
        <v>2014</v>
      </c>
      <c r="AF284" s="22">
        <v>13</v>
      </c>
      <c r="AG284" s="22">
        <v>249</v>
      </c>
      <c r="AH284" s="22">
        <v>0</v>
      </c>
      <c r="AI284" s="22">
        <v>74</v>
      </c>
      <c r="AJ284" s="22">
        <v>9030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  <c r="AR284" s="22">
        <v>0</v>
      </c>
      <c r="AS284" s="25" t="s">
        <v>2275</v>
      </c>
      <c r="AT284" s="22">
        <v>13</v>
      </c>
      <c r="AU284" s="22">
        <v>13</v>
      </c>
      <c r="AV284" s="22">
        <v>1655120</v>
      </c>
      <c r="AW284" s="22">
        <v>0</v>
      </c>
      <c r="AX284" s="22">
        <v>0</v>
      </c>
      <c r="AY284" s="22">
        <v>0</v>
      </c>
      <c r="AZ284" s="22">
        <v>1655120</v>
      </c>
      <c r="BA284" s="22">
        <v>0</v>
      </c>
      <c r="BB284" s="22">
        <v>15</v>
      </c>
      <c r="BC284" s="22">
        <v>0</v>
      </c>
      <c r="BD284" s="22">
        <v>0</v>
      </c>
      <c r="BE284" s="22">
        <v>0</v>
      </c>
      <c r="BF284" s="22">
        <v>0</v>
      </c>
      <c r="BG284" s="22">
        <v>0</v>
      </c>
      <c r="BH284" s="22">
        <v>0</v>
      </c>
      <c r="BI284" s="22">
        <v>0</v>
      </c>
      <c r="BJ284" s="22">
        <v>0</v>
      </c>
      <c r="BK284" s="22">
        <v>0</v>
      </c>
      <c r="BL284" s="22">
        <v>0</v>
      </c>
      <c r="BM284" s="22">
        <v>0</v>
      </c>
    </row>
    <row r="285" spans="1:65" x14ac:dyDescent="0.25">
      <c r="A285" s="22" t="s">
        <v>123</v>
      </c>
      <c r="B285" s="22" t="s">
        <v>665</v>
      </c>
      <c r="C285" s="22" t="s">
        <v>692</v>
      </c>
      <c r="D285" s="22" t="s">
        <v>693</v>
      </c>
      <c r="E285" s="22">
        <v>1</v>
      </c>
      <c r="F285" s="22">
        <v>13.17</v>
      </c>
      <c r="G285" s="22">
        <v>0</v>
      </c>
      <c r="H285" s="24">
        <v>1.6</v>
      </c>
      <c r="I285" s="25" t="s">
        <v>2013</v>
      </c>
      <c r="J285" s="24">
        <v>0</v>
      </c>
      <c r="K285" s="22">
        <v>0</v>
      </c>
      <c r="L285" s="25"/>
      <c r="M285" s="24">
        <v>0</v>
      </c>
      <c r="N285" s="24">
        <v>0</v>
      </c>
      <c r="O285" s="24">
        <v>0</v>
      </c>
      <c r="P285" s="24">
        <v>0</v>
      </c>
      <c r="Q285" s="24">
        <v>0</v>
      </c>
      <c r="R285" s="24">
        <v>0</v>
      </c>
      <c r="S285" s="24">
        <v>0</v>
      </c>
      <c r="T285" s="24">
        <v>0</v>
      </c>
      <c r="U285" s="24">
        <v>0</v>
      </c>
      <c r="V285" s="24">
        <v>0</v>
      </c>
      <c r="W285" s="24">
        <v>0</v>
      </c>
      <c r="X285" s="24">
        <v>0</v>
      </c>
      <c r="Y285" s="24">
        <v>0</v>
      </c>
      <c r="Z285" s="25" t="s">
        <v>2014</v>
      </c>
      <c r="AA285" s="22">
        <v>3</v>
      </c>
      <c r="AB285" s="22">
        <v>3</v>
      </c>
      <c r="AC285" s="25" t="s">
        <v>2013</v>
      </c>
      <c r="AD285" s="25" t="s">
        <v>2014</v>
      </c>
      <c r="AE285" s="25" t="s">
        <v>2013</v>
      </c>
      <c r="AF285" s="22">
        <v>0</v>
      </c>
      <c r="AG285" s="22">
        <v>56</v>
      </c>
      <c r="AH285" s="22">
        <v>0</v>
      </c>
      <c r="AI285" s="22">
        <v>20</v>
      </c>
      <c r="AJ285" s="22">
        <v>7700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  <c r="AR285" s="22">
        <v>0</v>
      </c>
      <c r="AS285" s="25" t="s">
        <v>2276</v>
      </c>
      <c r="AT285" s="22">
        <v>5</v>
      </c>
      <c r="AU285" s="22">
        <v>5</v>
      </c>
      <c r="AV285" s="22">
        <v>1000000</v>
      </c>
      <c r="AW285" s="22">
        <v>0</v>
      </c>
      <c r="AX285" s="22">
        <v>0</v>
      </c>
      <c r="AY285" s="22">
        <v>0</v>
      </c>
      <c r="AZ285" s="22">
        <v>1000000</v>
      </c>
      <c r="BA285" s="22">
        <v>0</v>
      </c>
      <c r="BB285" s="22">
        <v>15</v>
      </c>
      <c r="BC285" s="22">
        <v>0</v>
      </c>
      <c r="BD285" s="22">
        <v>0</v>
      </c>
      <c r="BE285" s="22">
        <v>0</v>
      </c>
      <c r="BF285" s="22">
        <v>0</v>
      </c>
      <c r="BG285" s="22">
        <v>0</v>
      </c>
      <c r="BH285" s="22">
        <v>0</v>
      </c>
      <c r="BI285" s="22">
        <v>0</v>
      </c>
      <c r="BJ285" s="22">
        <v>0</v>
      </c>
      <c r="BK285" s="22">
        <v>0</v>
      </c>
      <c r="BL285" s="22">
        <v>0</v>
      </c>
      <c r="BM285" s="22">
        <v>0</v>
      </c>
    </row>
    <row r="286" spans="1:65" x14ac:dyDescent="0.25">
      <c r="A286" s="22" t="s">
        <v>123</v>
      </c>
      <c r="B286" s="22" t="s">
        <v>665</v>
      </c>
      <c r="C286" s="22" t="s">
        <v>694</v>
      </c>
      <c r="D286" s="22" t="s">
        <v>695</v>
      </c>
      <c r="E286" s="22">
        <v>1</v>
      </c>
      <c r="F286" s="22">
        <v>119.94</v>
      </c>
      <c r="G286" s="22">
        <v>0</v>
      </c>
      <c r="H286" s="24">
        <v>6</v>
      </c>
      <c r="I286" s="25" t="s">
        <v>2013</v>
      </c>
      <c r="J286" s="24">
        <v>0</v>
      </c>
      <c r="K286" s="22">
        <v>0</v>
      </c>
      <c r="L286" s="25"/>
      <c r="M286" s="24">
        <v>0</v>
      </c>
      <c r="N286" s="24">
        <v>0</v>
      </c>
      <c r="O286" s="24">
        <v>0</v>
      </c>
      <c r="P286" s="24">
        <v>0</v>
      </c>
      <c r="Q286" s="24">
        <v>0</v>
      </c>
      <c r="R286" s="24">
        <v>0</v>
      </c>
      <c r="S286" s="24">
        <v>0</v>
      </c>
      <c r="T286" s="24">
        <v>0</v>
      </c>
      <c r="U286" s="24">
        <v>0</v>
      </c>
      <c r="V286" s="24">
        <v>0</v>
      </c>
      <c r="W286" s="24">
        <v>0</v>
      </c>
      <c r="X286" s="24">
        <v>0</v>
      </c>
      <c r="Y286" s="24">
        <v>0</v>
      </c>
      <c r="Z286" s="25" t="s">
        <v>2014</v>
      </c>
      <c r="AA286" s="22">
        <v>1</v>
      </c>
      <c r="AB286" s="22">
        <v>1</v>
      </c>
      <c r="AC286" s="25" t="s">
        <v>2014</v>
      </c>
      <c r="AD286" s="25" t="s">
        <v>2014</v>
      </c>
      <c r="AE286" s="25" t="s">
        <v>2014</v>
      </c>
      <c r="AF286" s="22">
        <v>4</v>
      </c>
      <c r="AG286" s="22">
        <v>121</v>
      </c>
      <c r="AH286" s="22">
        <v>0</v>
      </c>
      <c r="AI286" s="22">
        <v>56</v>
      </c>
      <c r="AJ286" s="22">
        <v>5520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  <c r="AR286" s="22">
        <v>0</v>
      </c>
      <c r="AS286" s="25" t="s">
        <v>2277</v>
      </c>
      <c r="AT286" s="22">
        <v>7</v>
      </c>
      <c r="AU286" s="22">
        <v>7</v>
      </c>
      <c r="AV286" s="22">
        <v>102000</v>
      </c>
      <c r="AW286" s="22">
        <v>0</v>
      </c>
      <c r="AX286" s="22">
        <v>0</v>
      </c>
      <c r="AY286" s="22">
        <v>0</v>
      </c>
      <c r="AZ286" s="22">
        <v>102000</v>
      </c>
      <c r="BA286" s="22">
        <v>0</v>
      </c>
      <c r="BB286" s="22">
        <v>9</v>
      </c>
      <c r="BC286" s="22">
        <v>0</v>
      </c>
      <c r="BD286" s="22">
        <v>0</v>
      </c>
      <c r="BE286" s="22">
        <v>0</v>
      </c>
      <c r="BF286" s="22">
        <v>0</v>
      </c>
      <c r="BG286" s="22">
        <v>0</v>
      </c>
      <c r="BH286" s="22">
        <v>0</v>
      </c>
      <c r="BI286" s="22">
        <v>0</v>
      </c>
      <c r="BJ286" s="22">
        <v>0</v>
      </c>
      <c r="BK286" s="22">
        <v>0</v>
      </c>
      <c r="BL286" s="22">
        <v>1</v>
      </c>
      <c r="BM286" s="22">
        <v>0</v>
      </c>
    </row>
    <row r="287" spans="1:65" x14ac:dyDescent="0.25">
      <c r="A287" s="22" t="s">
        <v>123</v>
      </c>
      <c r="B287" s="22" t="s">
        <v>665</v>
      </c>
      <c r="C287" s="22" t="s">
        <v>696</v>
      </c>
      <c r="D287" s="22" t="s">
        <v>697</v>
      </c>
      <c r="E287" s="22">
        <v>1</v>
      </c>
      <c r="F287" s="22">
        <v>144.6</v>
      </c>
      <c r="G287" s="22">
        <v>0</v>
      </c>
      <c r="H287" s="24">
        <v>11</v>
      </c>
      <c r="I287" s="25" t="s">
        <v>2013</v>
      </c>
      <c r="J287" s="24">
        <v>0</v>
      </c>
      <c r="K287" s="22">
        <v>0</v>
      </c>
      <c r="L287" s="25"/>
      <c r="M287" s="24">
        <v>0</v>
      </c>
      <c r="N287" s="24">
        <v>0</v>
      </c>
      <c r="O287" s="24">
        <v>0</v>
      </c>
      <c r="P287" s="24">
        <v>0</v>
      </c>
      <c r="Q287" s="24">
        <v>0</v>
      </c>
      <c r="R287" s="24">
        <v>0</v>
      </c>
      <c r="S287" s="24">
        <v>0</v>
      </c>
      <c r="T287" s="24">
        <v>0</v>
      </c>
      <c r="U287" s="24">
        <v>0</v>
      </c>
      <c r="V287" s="24">
        <v>0</v>
      </c>
      <c r="W287" s="24">
        <v>0</v>
      </c>
      <c r="X287" s="24">
        <v>0</v>
      </c>
      <c r="Y287" s="24">
        <v>0</v>
      </c>
      <c r="Z287" s="25" t="s">
        <v>2014</v>
      </c>
      <c r="AA287" s="22">
        <v>7</v>
      </c>
      <c r="AB287" s="22">
        <v>7</v>
      </c>
      <c r="AC287" s="25" t="s">
        <v>2013</v>
      </c>
      <c r="AD287" s="25" t="s">
        <v>2013</v>
      </c>
      <c r="AE287" s="25" t="s">
        <v>2013</v>
      </c>
      <c r="AF287" s="22">
        <v>0</v>
      </c>
      <c r="AG287" s="22">
        <v>308</v>
      </c>
      <c r="AH287" s="22">
        <v>0</v>
      </c>
      <c r="AI287" s="22">
        <v>84</v>
      </c>
      <c r="AJ287" s="22">
        <v>12161.69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  <c r="AR287" s="22">
        <v>0</v>
      </c>
      <c r="AS287" s="25" t="s">
        <v>2278</v>
      </c>
      <c r="AT287" s="22">
        <v>0</v>
      </c>
      <c r="AU287" s="22">
        <v>0</v>
      </c>
      <c r="AV287" s="22">
        <v>0</v>
      </c>
      <c r="AW287" s="22">
        <v>0</v>
      </c>
      <c r="AX287" s="22">
        <v>0</v>
      </c>
      <c r="AY287" s="22">
        <v>0</v>
      </c>
      <c r="AZ287" s="22">
        <v>0</v>
      </c>
      <c r="BA287" s="22">
        <v>0</v>
      </c>
      <c r="BB287" s="22">
        <v>0</v>
      </c>
      <c r="BC287" s="22">
        <v>0</v>
      </c>
      <c r="BD287" s="22">
        <v>0</v>
      </c>
      <c r="BE287" s="22">
        <v>0</v>
      </c>
      <c r="BF287" s="22">
        <v>0</v>
      </c>
      <c r="BG287" s="22">
        <v>0</v>
      </c>
      <c r="BH287" s="22">
        <v>0</v>
      </c>
      <c r="BI287" s="22">
        <v>0</v>
      </c>
      <c r="BJ287" s="22">
        <v>0</v>
      </c>
      <c r="BK287" s="22">
        <v>0</v>
      </c>
      <c r="BL287" s="22">
        <v>0</v>
      </c>
      <c r="BM287" s="22">
        <v>0</v>
      </c>
    </row>
    <row r="288" spans="1:65" x14ac:dyDescent="0.25">
      <c r="A288" s="22" t="s">
        <v>123</v>
      </c>
      <c r="B288" s="22" t="s">
        <v>665</v>
      </c>
      <c r="C288" s="22" t="s">
        <v>698</v>
      </c>
      <c r="D288" s="22" t="s">
        <v>699</v>
      </c>
      <c r="E288" s="22">
        <v>1</v>
      </c>
      <c r="F288" s="22">
        <v>40.18</v>
      </c>
      <c r="G288" s="22">
        <v>0</v>
      </c>
      <c r="H288" s="24">
        <v>3</v>
      </c>
      <c r="I288" s="25" t="s">
        <v>2013</v>
      </c>
      <c r="J288" s="24">
        <v>0</v>
      </c>
      <c r="K288" s="22">
        <v>0</v>
      </c>
      <c r="L288" s="25"/>
      <c r="M288" s="24">
        <v>0</v>
      </c>
      <c r="N288" s="24">
        <v>0</v>
      </c>
      <c r="O288" s="24">
        <v>0</v>
      </c>
      <c r="P288" s="24">
        <v>0</v>
      </c>
      <c r="Q288" s="24">
        <v>0</v>
      </c>
      <c r="R288" s="24">
        <v>0</v>
      </c>
      <c r="S288" s="24">
        <v>0</v>
      </c>
      <c r="T288" s="24">
        <v>0</v>
      </c>
      <c r="U288" s="24">
        <v>0</v>
      </c>
      <c r="V288" s="24">
        <v>0</v>
      </c>
      <c r="W288" s="24">
        <v>0</v>
      </c>
      <c r="X288" s="24">
        <v>0</v>
      </c>
      <c r="Y288" s="24">
        <v>0</v>
      </c>
      <c r="Z288" s="25" t="s">
        <v>2014</v>
      </c>
      <c r="AA288" s="22">
        <v>1</v>
      </c>
      <c r="AB288" s="22">
        <v>1</v>
      </c>
      <c r="AC288" s="25" t="s">
        <v>2013</v>
      </c>
      <c r="AD288" s="25" t="s">
        <v>2013</v>
      </c>
      <c r="AE288" s="25" t="s">
        <v>2013</v>
      </c>
      <c r="AF288" s="22">
        <v>0</v>
      </c>
      <c r="AG288" s="22">
        <v>83</v>
      </c>
      <c r="AH288" s="22">
        <v>0</v>
      </c>
      <c r="AI288" s="22">
        <v>78</v>
      </c>
      <c r="AJ288" s="22">
        <v>3542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  <c r="AR288" s="22">
        <v>0</v>
      </c>
      <c r="AS288" s="25" t="s">
        <v>2278</v>
      </c>
      <c r="AT288" s="22">
        <v>1</v>
      </c>
      <c r="AU288" s="22">
        <v>1</v>
      </c>
      <c r="AV288" s="22">
        <v>1433</v>
      </c>
      <c r="AW288" s="22">
        <v>0</v>
      </c>
      <c r="AX288" s="22">
        <v>0</v>
      </c>
      <c r="AY288" s="22">
        <v>0</v>
      </c>
      <c r="AZ288" s="22">
        <v>1433</v>
      </c>
      <c r="BA288" s="22">
        <v>0</v>
      </c>
      <c r="BB288" s="22">
        <v>10</v>
      </c>
      <c r="BC288" s="22">
        <v>0</v>
      </c>
      <c r="BD288" s="22">
        <v>0</v>
      </c>
      <c r="BE288" s="22">
        <v>0</v>
      </c>
      <c r="BF288" s="22">
        <v>0</v>
      </c>
      <c r="BG288" s="22">
        <v>0</v>
      </c>
      <c r="BH288" s="22">
        <v>0</v>
      </c>
      <c r="BI288" s="22">
        <v>0</v>
      </c>
      <c r="BJ288" s="22">
        <v>0</v>
      </c>
      <c r="BK288" s="22">
        <v>0</v>
      </c>
      <c r="BL288" s="22">
        <v>0</v>
      </c>
      <c r="BM288" s="22">
        <v>0</v>
      </c>
    </row>
    <row r="289" spans="1:65" x14ac:dyDescent="0.25">
      <c r="A289" s="22" t="s">
        <v>123</v>
      </c>
      <c r="B289" s="22" t="s">
        <v>665</v>
      </c>
      <c r="C289" s="22" t="s">
        <v>700</v>
      </c>
      <c r="D289" s="22" t="s">
        <v>701</v>
      </c>
      <c r="E289" s="22">
        <v>1</v>
      </c>
      <c r="F289" s="22">
        <v>37.11</v>
      </c>
      <c r="G289" s="22">
        <v>0</v>
      </c>
      <c r="H289" s="24">
        <v>1.3</v>
      </c>
      <c r="I289" s="25" t="s">
        <v>2013</v>
      </c>
      <c r="J289" s="24">
        <v>0</v>
      </c>
      <c r="K289" s="22">
        <v>0</v>
      </c>
      <c r="L289" s="25"/>
      <c r="M289" s="24">
        <v>0</v>
      </c>
      <c r="N289" s="24">
        <v>0</v>
      </c>
      <c r="O289" s="24">
        <v>0</v>
      </c>
      <c r="P289" s="24">
        <v>0</v>
      </c>
      <c r="Q289" s="24">
        <v>0</v>
      </c>
      <c r="R289" s="24">
        <v>0</v>
      </c>
      <c r="S289" s="24">
        <v>0</v>
      </c>
      <c r="T289" s="24">
        <v>0</v>
      </c>
      <c r="U289" s="24">
        <v>0</v>
      </c>
      <c r="V289" s="24">
        <v>1.5</v>
      </c>
      <c r="W289" s="24">
        <v>0</v>
      </c>
      <c r="X289" s="24">
        <v>1.5</v>
      </c>
      <c r="Y289" s="24">
        <v>0</v>
      </c>
      <c r="Z289" s="25" t="s">
        <v>2014</v>
      </c>
      <c r="AA289" s="22">
        <v>12</v>
      </c>
      <c r="AB289" s="22">
        <v>12</v>
      </c>
      <c r="AC289" s="25" t="s">
        <v>2014</v>
      </c>
      <c r="AD289" s="25" t="s">
        <v>2014</v>
      </c>
      <c r="AE289" s="25" t="s">
        <v>2014</v>
      </c>
      <c r="AF289" s="22">
        <v>20</v>
      </c>
      <c r="AG289" s="22">
        <v>70</v>
      </c>
      <c r="AH289" s="22">
        <v>0</v>
      </c>
      <c r="AI289" s="22">
        <v>5</v>
      </c>
      <c r="AJ289" s="22">
        <v>2350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  <c r="AR289" s="22">
        <v>0</v>
      </c>
      <c r="AS289" s="25" t="s">
        <v>2279</v>
      </c>
      <c r="AT289" s="22">
        <v>3</v>
      </c>
      <c r="AU289" s="22">
        <v>2</v>
      </c>
      <c r="AV289" s="22">
        <v>3</v>
      </c>
      <c r="AW289" s="22">
        <v>0</v>
      </c>
      <c r="AX289" s="22">
        <v>0</v>
      </c>
      <c r="AY289" s="22">
        <v>0</v>
      </c>
      <c r="AZ289" s="22">
        <v>3</v>
      </c>
      <c r="BA289" s="22">
        <v>2</v>
      </c>
      <c r="BB289" s="22">
        <v>9</v>
      </c>
      <c r="BC289" s="22">
        <v>0</v>
      </c>
      <c r="BD289" s="22">
        <v>0</v>
      </c>
      <c r="BE289" s="22">
        <v>0</v>
      </c>
      <c r="BF289" s="22">
        <v>0</v>
      </c>
      <c r="BG289" s="22">
        <v>0</v>
      </c>
      <c r="BH289" s="22">
        <v>0</v>
      </c>
      <c r="BI289" s="22">
        <v>10</v>
      </c>
      <c r="BJ289" s="22">
        <v>3</v>
      </c>
      <c r="BK289" s="22">
        <v>0</v>
      </c>
      <c r="BL289" s="22">
        <v>0</v>
      </c>
      <c r="BM289" s="22">
        <v>0</v>
      </c>
    </row>
    <row r="290" spans="1:65" x14ac:dyDescent="0.25">
      <c r="A290" s="22" t="s">
        <v>123</v>
      </c>
      <c r="B290" s="22" t="s">
        <v>665</v>
      </c>
      <c r="C290" s="22" t="s">
        <v>702</v>
      </c>
      <c r="D290" s="22" t="s">
        <v>703</v>
      </c>
      <c r="E290" s="22">
        <v>2</v>
      </c>
      <c r="F290" s="22">
        <v>48.63</v>
      </c>
      <c r="G290" s="22">
        <v>0</v>
      </c>
      <c r="H290" s="24">
        <v>2.8</v>
      </c>
      <c r="I290" s="25" t="s">
        <v>2013</v>
      </c>
      <c r="J290" s="24">
        <v>0</v>
      </c>
      <c r="K290" s="22">
        <v>0</v>
      </c>
      <c r="L290" s="25"/>
      <c r="M290" s="24">
        <v>0</v>
      </c>
      <c r="N290" s="24">
        <v>0</v>
      </c>
      <c r="O290" s="24">
        <v>0</v>
      </c>
      <c r="P290" s="24">
        <v>0</v>
      </c>
      <c r="Q290" s="24">
        <v>0</v>
      </c>
      <c r="R290" s="24">
        <v>0</v>
      </c>
      <c r="S290" s="24">
        <v>2.8</v>
      </c>
      <c r="T290" s="24">
        <v>0</v>
      </c>
      <c r="U290" s="24">
        <v>0</v>
      </c>
      <c r="V290" s="24">
        <v>0</v>
      </c>
      <c r="W290" s="24">
        <v>0</v>
      </c>
      <c r="X290" s="24">
        <v>2.8</v>
      </c>
      <c r="Y290" s="24">
        <v>0</v>
      </c>
      <c r="Z290" s="25" t="s">
        <v>2014</v>
      </c>
      <c r="AA290" s="22">
        <v>3</v>
      </c>
      <c r="AB290" s="22">
        <v>3</v>
      </c>
      <c r="AC290" s="25" t="s">
        <v>2013</v>
      </c>
      <c r="AD290" s="25" t="s">
        <v>2014</v>
      </c>
      <c r="AE290" s="25" t="s">
        <v>2013</v>
      </c>
      <c r="AF290" s="22">
        <v>0</v>
      </c>
      <c r="AG290" s="22">
        <v>136</v>
      </c>
      <c r="AH290" s="22">
        <v>0</v>
      </c>
      <c r="AI290" s="22">
        <v>86</v>
      </c>
      <c r="AJ290" s="22">
        <v>7700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  <c r="AR290" s="22">
        <v>0</v>
      </c>
      <c r="AS290" s="25" t="s">
        <v>2280</v>
      </c>
      <c r="AT290" s="22">
        <v>12</v>
      </c>
      <c r="AU290" s="22">
        <v>12</v>
      </c>
      <c r="AV290" s="22">
        <v>1280800</v>
      </c>
      <c r="AW290" s="22">
        <v>0</v>
      </c>
      <c r="AX290" s="22">
        <v>0</v>
      </c>
      <c r="AY290" s="22">
        <v>0</v>
      </c>
      <c r="AZ290" s="22">
        <v>1280800</v>
      </c>
      <c r="BA290" s="22">
        <v>0</v>
      </c>
      <c r="BB290" s="22">
        <v>20</v>
      </c>
      <c r="BC290" s="22">
        <v>0</v>
      </c>
      <c r="BD290" s="22">
        <v>0</v>
      </c>
      <c r="BE290" s="22">
        <v>0</v>
      </c>
      <c r="BF290" s="22">
        <v>0</v>
      </c>
      <c r="BG290" s="22">
        <v>0</v>
      </c>
      <c r="BH290" s="22">
        <v>0</v>
      </c>
      <c r="BI290" s="22">
        <v>0</v>
      </c>
      <c r="BJ290" s="22">
        <v>0</v>
      </c>
      <c r="BK290" s="22">
        <v>0</v>
      </c>
      <c r="BL290" s="22">
        <v>0</v>
      </c>
      <c r="BM290" s="22">
        <v>1</v>
      </c>
    </row>
    <row r="291" spans="1:65" x14ac:dyDescent="0.25">
      <c r="A291" s="22" t="s">
        <v>123</v>
      </c>
      <c r="B291" s="22" t="s">
        <v>665</v>
      </c>
      <c r="C291" s="22" t="s">
        <v>704</v>
      </c>
      <c r="D291" s="22" t="s">
        <v>705</v>
      </c>
      <c r="E291" s="22">
        <v>1</v>
      </c>
      <c r="F291" s="22">
        <v>27.99</v>
      </c>
      <c r="G291" s="22">
        <v>0</v>
      </c>
      <c r="H291" s="24">
        <v>1.9</v>
      </c>
      <c r="I291" s="25" t="s">
        <v>2013</v>
      </c>
      <c r="J291" s="24">
        <v>0</v>
      </c>
      <c r="K291" s="22">
        <v>0</v>
      </c>
      <c r="L291" s="25"/>
      <c r="M291" s="24">
        <v>0</v>
      </c>
      <c r="N291" s="24">
        <v>0</v>
      </c>
      <c r="O291" s="24">
        <v>0</v>
      </c>
      <c r="P291" s="24">
        <v>0</v>
      </c>
      <c r="Q291" s="24">
        <v>0</v>
      </c>
      <c r="R291" s="24">
        <v>0</v>
      </c>
      <c r="S291" s="24">
        <v>0</v>
      </c>
      <c r="T291" s="24">
        <v>0</v>
      </c>
      <c r="U291" s="24">
        <v>0</v>
      </c>
      <c r="V291" s="24">
        <v>0</v>
      </c>
      <c r="W291" s="24">
        <v>0</v>
      </c>
      <c r="X291" s="24">
        <v>0</v>
      </c>
      <c r="Y291" s="24">
        <v>0</v>
      </c>
      <c r="Z291" s="25" t="s">
        <v>2014</v>
      </c>
      <c r="AA291" s="22">
        <v>10</v>
      </c>
      <c r="AB291" s="22">
        <v>10</v>
      </c>
      <c r="AC291" s="25" t="s">
        <v>2014</v>
      </c>
      <c r="AD291" s="25" t="s">
        <v>2014</v>
      </c>
      <c r="AE291" s="25" t="s">
        <v>2013</v>
      </c>
      <c r="AF291" s="22">
        <v>0</v>
      </c>
      <c r="AG291" s="22">
        <v>47</v>
      </c>
      <c r="AH291" s="22">
        <v>0</v>
      </c>
      <c r="AI291" s="22">
        <v>47</v>
      </c>
      <c r="AJ291" s="22">
        <v>2758.25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  <c r="AR291" s="22">
        <v>0</v>
      </c>
      <c r="AS291" s="25" t="s">
        <v>2260</v>
      </c>
      <c r="AT291" s="22">
        <v>2</v>
      </c>
      <c r="AU291" s="22">
        <v>2</v>
      </c>
      <c r="AV291" s="22">
        <v>120000</v>
      </c>
      <c r="AW291" s="22">
        <v>0</v>
      </c>
      <c r="AX291" s="22">
        <v>0</v>
      </c>
      <c r="AY291" s="22">
        <v>0</v>
      </c>
      <c r="AZ291" s="22">
        <v>120000</v>
      </c>
      <c r="BA291" s="22">
        <v>2</v>
      </c>
      <c r="BB291" s="22">
        <v>2</v>
      </c>
      <c r="BC291" s="22">
        <v>0</v>
      </c>
      <c r="BD291" s="22">
        <v>0</v>
      </c>
      <c r="BE291" s="22">
        <v>0</v>
      </c>
      <c r="BF291" s="22">
        <v>0</v>
      </c>
      <c r="BG291" s="22">
        <v>0</v>
      </c>
      <c r="BH291" s="22">
        <v>0</v>
      </c>
      <c r="BI291" s="22">
        <v>7</v>
      </c>
      <c r="BJ291" s="22">
        <v>2</v>
      </c>
      <c r="BK291" s="22">
        <v>0</v>
      </c>
      <c r="BL291" s="22">
        <v>0</v>
      </c>
      <c r="BM291" s="22">
        <v>0</v>
      </c>
    </row>
    <row r="292" spans="1:65" x14ac:dyDescent="0.25">
      <c r="A292" s="22" t="s">
        <v>123</v>
      </c>
      <c r="B292" s="22" t="s">
        <v>665</v>
      </c>
      <c r="C292" s="22" t="s">
        <v>706</v>
      </c>
      <c r="D292" s="22" t="s">
        <v>707</v>
      </c>
      <c r="E292" s="22">
        <v>1</v>
      </c>
      <c r="F292" s="22">
        <v>33.21</v>
      </c>
      <c r="G292" s="22">
        <v>0</v>
      </c>
      <c r="H292" s="24">
        <v>2</v>
      </c>
      <c r="I292" s="25" t="s">
        <v>2013</v>
      </c>
      <c r="J292" s="24">
        <v>0</v>
      </c>
      <c r="K292" s="22">
        <v>0</v>
      </c>
      <c r="L292" s="25"/>
      <c r="M292" s="24">
        <v>0</v>
      </c>
      <c r="N292" s="24">
        <v>0</v>
      </c>
      <c r="O292" s="24">
        <v>0</v>
      </c>
      <c r="P292" s="24">
        <v>0</v>
      </c>
      <c r="Q292" s="24">
        <v>0</v>
      </c>
      <c r="R292" s="24">
        <v>0</v>
      </c>
      <c r="S292" s="24">
        <v>0</v>
      </c>
      <c r="T292" s="24">
        <v>0</v>
      </c>
      <c r="U292" s="24">
        <v>0</v>
      </c>
      <c r="V292" s="24">
        <v>0</v>
      </c>
      <c r="W292" s="24">
        <v>0</v>
      </c>
      <c r="X292" s="24">
        <v>0</v>
      </c>
      <c r="Y292" s="24">
        <v>0</v>
      </c>
      <c r="Z292" s="25" t="s">
        <v>2014</v>
      </c>
      <c r="AA292" s="22">
        <v>10</v>
      </c>
      <c r="AB292" s="22">
        <v>10</v>
      </c>
      <c r="AC292" s="25" t="s">
        <v>2014</v>
      </c>
      <c r="AD292" s="25" t="s">
        <v>2014</v>
      </c>
      <c r="AE292" s="25" t="s">
        <v>2013</v>
      </c>
      <c r="AF292" s="22">
        <v>0</v>
      </c>
      <c r="AG292" s="22">
        <v>44</v>
      </c>
      <c r="AH292" s="22">
        <v>0</v>
      </c>
      <c r="AI292" s="22">
        <v>44</v>
      </c>
      <c r="AJ292" s="22">
        <v>2760.94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  <c r="AR292" s="22">
        <v>0</v>
      </c>
      <c r="AS292" s="25" t="s">
        <v>2281</v>
      </c>
      <c r="AT292" s="22">
        <v>2</v>
      </c>
      <c r="AU292" s="22">
        <v>2</v>
      </c>
      <c r="AV292" s="22">
        <v>465000</v>
      </c>
      <c r="AW292" s="22">
        <v>0</v>
      </c>
      <c r="AX292" s="22">
        <v>0</v>
      </c>
      <c r="AY292" s="22">
        <v>0</v>
      </c>
      <c r="AZ292" s="22">
        <v>465000</v>
      </c>
      <c r="BA292" s="22">
        <v>2</v>
      </c>
      <c r="BB292" s="22">
        <v>2</v>
      </c>
      <c r="BC292" s="22">
        <v>0</v>
      </c>
      <c r="BD292" s="22">
        <v>0</v>
      </c>
      <c r="BE292" s="22">
        <v>0</v>
      </c>
      <c r="BF292" s="22">
        <v>0</v>
      </c>
      <c r="BG292" s="22">
        <v>0</v>
      </c>
      <c r="BH292" s="22">
        <v>0</v>
      </c>
      <c r="BI292" s="22">
        <v>7</v>
      </c>
      <c r="BJ292" s="22">
        <v>2</v>
      </c>
      <c r="BK292" s="22">
        <v>0</v>
      </c>
      <c r="BL292" s="22">
        <v>0</v>
      </c>
      <c r="BM292" s="22">
        <v>0</v>
      </c>
    </row>
    <row r="293" spans="1:65" x14ac:dyDescent="0.25">
      <c r="A293" s="22" t="s">
        <v>123</v>
      </c>
      <c r="B293" s="22" t="s">
        <v>665</v>
      </c>
      <c r="C293" s="22" t="s">
        <v>708</v>
      </c>
      <c r="D293" s="22" t="s">
        <v>709</v>
      </c>
      <c r="E293" s="22">
        <v>1</v>
      </c>
      <c r="F293" s="22">
        <v>26.8</v>
      </c>
      <c r="G293" s="22">
        <v>0</v>
      </c>
      <c r="H293" s="24">
        <v>3</v>
      </c>
      <c r="I293" s="25" t="s">
        <v>2013</v>
      </c>
      <c r="J293" s="24">
        <v>0</v>
      </c>
      <c r="K293" s="22">
        <v>0</v>
      </c>
      <c r="L293" s="25"/>
      <c r="M293" s="24">
        <v>0</v>
      </c>
      <c r="N293" s="24">
        <v>0</v>
      </c>
      <c r="O293" s="24">
        <v>0</v>
      </c>
      <c r="P293" s="24">
        <v>0</v>
      </c>
      <c r="Q293" s="24">
        <v>0</v>
      </c>
      <c r="R293" s="24">
        <v>0</v>
      </c>
      <c r="S293" s="24">
        <v>0</v>
      </c>
      <c r="T293" s="24">
        <v>0</v>
      </c>
      <c r="U293" s="24">
        <v>0</v>
      </c>
      <c r="V293" s="24">
        <v>0</v>
      </c>
      <c r="W293" s="24">
        <v>0</v>
      </c>
      <c r="X293" s="24">
        <v>0</v>
      </c>
      <c r="Y293" s="24">
        <v>0</v>
      </c>
      <c r="Z293" s="25" t="s">
        <v>2014</v>
      </c>
      <c r="AA293" s="22">
        <v>1</v>
      </c>
      <c r="AB293" s="22">
        <v>1</v>
      </c>
      <c r="AC293" s="25" t="s">
        <v>2013</v>
      </c>
      <c r="AD293" s="25" t="s">
        <v>2013</v>
      </c>
      <c r="AE293" s="25" t="s">
        <v>2013</v>
      </c>
      <c r="AF293" s="22">
        <v>0</v>
      </c>
      <c r="AG293" s="22">
        <v>77</v>
      </c>
      <c r="AH293" s="22">
        <v>0</v>
      </c>
      <c r="AI293" s="22">
        <v>76</v>
      </c>
      <c r="AJ293" s="22">
        <v>2920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  <c r="AR293" s="22">
        <v>0</v>
      </c>
      <c r="AS293" s="25" t="s">
        <v>2282</v>
      </c>
      <c r="AT293" s="22">
        <v>0</v>
      </c>
      <c r="AU293" s="22">
        <v>0</v>
      </c>
      <c r="AV293" s="22">
        <v>0</v>
      </c>
      <c r="AW293" s="22">
        <v>0</v>
      </c>
      <c r="AX293" s="22">
        <v>0</v>
      </c>
      <c r="AY293" s="22">
        <v>0</v>
      </c>
      <c r="AZ293" s="22">
        <v>0</v>
      </c>
      <c r="BA293" s="22">
        <v>0</v>
      </c>
      <c r="BB293" s="22">
        <v>0</v>
      </c>
      <c r="BC293" s="22">
        <v>0</v>
      </c>
      <c r="BD293" s="22">
        <v>0</v>
      </c>
      <c r="BE293" s="22">
        <v>0</v>
      </c>
      <c r="BF293" s="22">
        <v>0</v>
      </c>
      <c r="BG293" s="22">
        <v>0</v>
      </c>
      <c r="BH293" s="22">
        <v>0</v>
      </c>
      <c r="BI293" s="22">
        <v>0</v>
      </c>
      <c r="BJ293" s="22">
        <v>0</v>
      </c>
      <c r="BK293" s="22">
        <v>0</v>
      </c>
      <c r="BL293" s="22">
        <v>0</v>
      </c>
      <c r="BM293" s="22">
        <v>0</v>
      </c>
    </row>
    <row r="294" spans="1:65" x14ac:dyDescent="0.25">
      <c r="A294" s="22" t="s">
        <v>123</v>
      </c>
      <c r="B294" s="22" t="s">
        <v>665</v>
      </c>
      <c r="C294" s="22" t="s">
        <v>710</v>
      </c>
      <c r="D294" s="22" t="s">
        <v>711</v>
      </c>
      <c r="E294" s="22">
        <v>2</v>
      </c>
      <c r="F294" s="22">
        <v>36.950000000000003</v>
      </c>
      <c r="G294" s="22">
        <v>0</v>
      </c>
      <c r="H294" s="24">
        <v>6.5</v>
      </c>
      <c r="I294" s="25" t="s">
        <v>2013</v>
      </c>
      <c r="J294" s="24">
        <v>0</v>
      </c>
      <c r="K294" s="22">
        <v>0</v>
      </c>
      <c r="L294" s="25"/>
      <c r="M294" s="24">
        <v>0</v>
      </c>
      <c r="N294" s="24">
        <v>0</v>
      </c>
      <c r="O294" s="24">
        <v>0</v>
      </c>
      <c r="P294" s="24">
        <v>0</v>
      </c>
      <c r="Q294" s="24">
        <v>0</v>
      </c>
      <c r="R294" s="24">
        <v>0</v>
      </c>
      <c r="S294" s="24">
        <v>4.0999999999999996</v>
      </c>
      <c r="T294" s="24">
        <v>0</v>
      </c>
      <c r="U294" s="24">
        <v>0</v>
      </c>
      <c r="V294" s="24">
        <v>0</v>
      </c>
      <c r="W294" s="24">
        <v>0</v>
      </c>
      <c r="X294" s="24">
        <v>4.0999999999999996</v>
      </c>
      <c r="Y294" s="24">
        <v>0</v>
      </c>
      <c r="Z294" s="25" t="s">
        <v>2014</v>
      </c>
      <c r="AA294" s="22">
        <v>9</v>
      </c>
      <c r="AB294" s="22">
        <v>9</v>
      </c>
      <c r="AC294" s="25" t="s">
        <v>2014</v>
      </c>
      <c r="AD294" s="25" t="s">
        <v>2014</v>
      </c>
      <c r="AE294" s="25" t="s">
        <v>2013</v>
      </c>
      <c r="AF294" s="22">
        <v>0</v>
      </c>
      <c r="AG294" s="22">
        <v>279</v>
      </c>
      <c r="AH294" s="22">
        <v>0</v>
      </c>
      <c r="AI294" s="22">
        <v>49</v>
      </c>
      <c r="AJ294" s="22">
        <v>6461.41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  <c r="AR294" s="22">
        <v>0</v>
      </c>
      <c r="AS294" s="25" t="s">
        <v>2283</v>
      </c>
      <c r="AT294" s="22">
        <v>12</v>
      </c>
      <c r="AU294" s="22">
        <v>12</v>
      </c>
      <c r="AV294" s="22">
        <v>230400</v>
      </c>
      <c r="AW294" s="22">
        <v>0</v>
      </c>
      <c r="AX294" s="22">
        <v>0</v>
      </c>
      <c r="AY294" s="22">
        <v>0</v>
      </c>
      <c r="AZ294" s="22">
        <v>230400</v>
      </c>
      <c r="BA294" s="22">
        <v>4</v>
      </c>
      <c r="BB294" s="22">
        <v>10</v>
      </c>
      <c r="BC294" s="22">
        <v>0</v>
      </c>
      <c r="BD294" s="22">
        <v>1</v>
      </c>
      <c r="BE294" s="22">
        <v>6</v>
      </c>
      <c r="BF294" s="22">
        <v>10</v>
      </c>
      <c r="BG294" s="22">
        <v>0</v>
      </c>
      <c r="BH294" s="22">
        <v>0</v>
      </c>
      <c r="BI294" s="22">
        <v>10</v>
      </c>
      <c r="BJ294" s="22">
        <v>4</v>
      </c>
      <c r="BK294" s="22">
        <v>6</v>
      </c>
      <c r="BL294" s="22">
        <v>0</v>
      </c>
      <c r="BM294" s="22">
        <v>0</v>
      </c>
    </row>
    <row r="295" spans="1:65" x14ac:dyDescent="0.25">
      <c r="A295" s="22" t="s">
        <v>123</v>
      </c>
      <c r="B295" s="22" t="s">
        <v>665</v>
      </c>
      <c r="C295" s="22" t="s">
        <v>712</v>
      </c>
      <c r="D295" s="22" t="s">
        <v>713</v>
      </c>
      <c r="E295" s="22">
        <v>1</v>
      </c>
      <c r="F295" s="22">
        <v>38.67</v>
      </c>
      <c r="G295" s="22">
        <v>0</v>
      </c>
      <c r="H295" s="24">
        <v>6</v>
      </c>
      <c r="I295" s="25" t="s">
        <v>2013</v>
      </c>
      <c r="J295" s="24">
        <v>0</v>
      </c>
      <c r="K295" s="22">
        <v>0</v>
      </c>
      <c r="L295" s="25"/>
      <c r="M295" s="24">
        <v>0</v>
      </c>
      <c r="N295" s="24">
        <v>0</v>
      </c>
      <c r="O295" s="24">
        <v>0</v>
      </c>
      <c r="P295" s="24">
        <v>0</v>
      </c>
      <c r="Q295" s="24">
        <v>0</v>
      </c>
      <c r="R295" s="24">
        <v>0</v>
      </c>
      <c r="S295" s="24">
        <v>0</v>
      </c>
      <c r="T295" s="24">
        <v>0</v>
      </c>
      <c r="U295" s="24">
        <v>0</v>
      </c>
      <c r="V295" s="24">
        <v>0</v>
      </c>
      <c r="W295" s="24">
        <v>0</v>
      </c>
      <c r="X295" s="24">
        <v>0</v>
      </c>
      <c r="Y295" s="24">
        <v>0</v>
      </c>
      <c r="Z295" s="25" t="s">
        <v>2013</v>
      </c>
      <c r="AA295" s="22">
        <v>0</v>
      </c>
      <c r="AB295" s="22">
        <v>0</v>
      </c>
      <c r="AC295" s="25" t="s">
        <v>2013</v>
      </c>
      <c r="AD295" s="25" t="s">
        <v>2013</v>
      </c>
      <c r="AE295" s="25" t="s">
        <v>2013</v>
      </c>
      <c r="AF295" s="22">
        <v>0</v>
      </c>
      <c r="AG295" s="22">
        <v>188</v>
      </c>
      <c r="AH295" s="22">
        <v>0</v>
      </c>
      <c r="AI295" s="22">
        <v>181</v>
      </c>
      <c r="AJ295" s="22">
        <v>6160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  <c r="AR295" s="22">
        <v>0</v>
      </c>
      <c r="AS295" s="25" t="s">
        <v>2275</v>
      </c>
      <c r="AT295" s="22">
        <v>2</v>
      </c>
      <c r="AU295" s="22">
        <v>2</v>
      </c>
      <c r="AV295" s="22">
        <v>75000</v>
      </c>
      <c r="AW295" s="22">
        <v>0</v>
      </c>
      <c r="AX295" s="22">
        <v>0</v>
      </c>
      <c r="AY295" s="22">
        <v>0</v>
      </c>
      <c r="AZ295" s="22">
        <v>75000</v>
      </c>
      <c r="BA295" s="22">
        <v>0</v>
      </c>
      <c r="BB295" s="22">
        <v>21</v>
      </c>
      <c r="BC295" s="22">
        <v>0</v>
      </c>
      <c r="BD295" s="22">
        <v>0</v>
      </c>
      <c r="BE295" s="22">
        <v>0</v>
      </c>
      <c r="BF295" s="22">
        <v>0</v>
      </c>
      <c r="BG295" s="22">
        <v>0</v>
      </c>
      <c r="BH295" s="22">
        <v>0</v>
      </c>
      <c r="BI295" s="22">
        <v>0</v>
      </c>
      <c r="BJ295" s="22">
        <v>0</v>
      </c>
      <c r="BK295" s="22">
        <v>0</v>
      </c>
      <c r="BL295" s="22">
        <v>0</v>
      </c>
      <c r="BM295" s="22">
        <v>0</v>
      </c>
    </row>
    <row r="296" spans="1:65" x14ac:dyDescent="0.25">
      <c r="A296" s="22" t="s">
        <v>123</v>
      </c>
      <c r="B296" s="22" t="s">
        <v>665</v>
      </c>
      <c r="C296" s="22" t="s">
        <v>714</v>
      </c>
      <c r="D296" s="22" t="s">
        <v>715</v>
      </c>
      <c r="E296" s="22">
        <v>1</v>
      </c>
      <c r="F296" s="22">
        <v>35.97</v>
      </c>
      <c r="G296" s="22">
        <v>0</v>
      </c>
      <c r="H296" s="24">
        <v>4</v>
      </c>
      <c r="I296" s="25" t="s">
        <v>2013</v>
      </c>
      <c r="J296" s="24">
        <v>0</v>
      </c>
      <c r="K296" s="22">
        <v>0</v>
      </c>
      <c r="L296" s="25"/>
      <c r="M296" s="24">
        <v>0</v>
      </c>
      <c r="N296" s="24">
        <v>0</v>
      </c>
      <c r="O296" s="24">
        <v>0</v>
      </c>
      <c r="P296" s="24">
        <v>0</v>
      </c>
      <c r="Q296" s="24">
        <v>0</v>
      </c>
      <c r="R296" s="24">
        <v>0</v>
      </c>
      <c r="S296" s="24">
        <v>0</v>
      </c>
      <c r="T296" s="24">
        <v>0</v>
      </c>
      <c r="U296" s="24">
        <v>0</v>
      </c>
      <c r="V296" s="24">
        <v>0</v>
      </c>
      <c r="W296" s="24">
        <v>0</v>
      </c>
      <c r="X296" s="24">
        <v>0</v>
      </c>
      <c r="Y296" s="24">
        <v>0</v>
      </c>
      <c r="Z296" s="25" t="s">
        <v>2014</v>
      </c>
      <c r="AA296" s="22">
        <v>4</v>
      </c>
      <c r="AB296" s="22">
        <v>4</v>
      </c>
      <c r="AC296" s="25" t="s">
        <v>2014</v>
      </c>
      <c r="AD296" s="25" t="s">
        <v>2014</v>
      </c>
      <c r="AE296" s="25" t="s">
        <v>2014</v>
      </c>
      <c r="AF296" s="22">
        <v>7</v>
      </c>
      <c r="AG296" s="22">
        <v>150</v>
      </c>
      <c r="AH296" s="22">
        <v>0</v>
      </c>
      <c r="AI296" s="22">
        <v>68</v>
      </c>
      <c r="AJ296" s="22">
        <v>6451.9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  <c r="AR296" s="22">
        <v>0</v>
      </c>
      <c r="AS296" s="25" t="s">
        <v>2284</v>
      </c>
      <c r="AT296" s="22">
        <v>6</v>
      </c>
      <c r="AU296" s="22">
        <v>6</v>
      </c>
      <c r="AV296" s="22">
        <v>410000</v>
      </c>
      <c r="AW296" s="22">
        <v>0</v>
      </c>
      <c r="AX296" s="22">
        <v>0</v>
      </c>
      <c r="AY296" s="22">
        <v>0</v>
      </c>
      <c r="AZ296" s="22">
        <v>410000</v>
      </c>
      <c r="BA296" s="22">
        <v>3</v>
      </c>
      <c r="BB296" s="22">
        <v>2</v>
      </c>
      <c r="BC296" s="22">
        <v>0</v>
      </c>
      <c r="BD296" s="22">
        <v>0</v>
      </c>
      <c r="BE296" s="22">
        <v>0</v>
      </c>
      <c r="BF296" s="22">
        <v>0</v>
      </c>
      <c r="BG296" s="22">
        <v>0</v>
      </c>
      <c r="BH296" s="22">
        <v>0</v>
      </c>
      <c r="BI296" s="22">
        <v>7</v>
      </c>
      <c r="BJ296" s="22">
        <v>3</v>
      </c>
      <c r="BK296" s="22">
        <v>0</v>
      </c>
      <c r="BL296" s="22">
        <v>0</v>
      </c>
      <c r="BM296" s="22">
        <v>0</v>
      </c>
    </row>
    <row r="297" spans="1:65" x14ac:dyDescent="0.25">
      <c r="A297" s="22" t="s">
        <v>123</v>
      </c>
      <c r="B297" s="22" t="s">
        <v>665</v>
      </c>
      <c r="C297" s="22" t="s">
        <v>716</v>
      </c>
      <c r="D297" s="22" t="s">
        <v>717</v>
      </c>
      <c r="E297" s="22">
        <v>2</v>
      </c>
      <c r="F297" s="22">
        <v>58.78</v>
      </c>
      <c r="G297" s="22">
        <v>0</v>
      </c>
      <c r="H297" s="24">
        <v>4.2</v>
      </c>
      <c r="I297" s="25" t="s">
        <v>2013</v>
      </c>
      <c r="J297" s="24">
        <v>0</v>
      </c>
      <c r="K297" s="22">
        <v>0</v>
      </c>
      <c r="L297" s="25"/>
      <c r="M297" s="24">
        <v>0</v>
      </c>
      <c r="N297" s="24">
        <v>0</v>
      </c>
      <c r="O297" s="24">
        <v>0</v>
      </c>
      <c r="P297" s="24">
        <v>0</v>
      </c>
      <c r="Q297" s="24">
        <v>0</v>
      </c>
      <c r="R297" s="24">
        <v>0</v>
      </c>
      <c r="S297" s="24">
        <v>4.2</v>
      </c>
      <c r="T297" s="24">
        <v>0</v>
      </c>
      <c r="U297" s="24">
        <v>0</v>
      </c>
      <c r="V297" s="24">
        <v>0</v>
      </c>
      <c r="W297" s="24">
        <v>0</v>
      </c>
      <c r="X297" s="24">
        <v>4.2</v>
      </c>
      <c r="Y297" s="24">
        <v>0</v>
      </c>
      <c r="Z297" s="25" t="s">
        <v>2014</v>
      </c>
      <c r="AA297" s="22">
        <v>6</v>
      </c>
      <c r="AB297" s="22">
        <v>6</v>
      </c>
      <c r="AC297" s="25" t="s">
        <v>2013</v>
      </c>
      <c r="AD297" s="25" t="s">
        <v>2014</v>
      </c>
      <c r="AE297" s="25" t="s">
        <v>2013</v>
      </c>
      <c r="AF297" s="22">
        <v>0</v>
      </c>
      <c r="AG297" s="22">
        <v>204</v>
      </c>
      <c r="AH297" s="22">
        <v>0</v>
      </c>
      <c r="AI297" s="22">
        <v>132</v>
      </c>
      <c r="AJ297" s="22">
        <v>7700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  <c r="AR297" s="22">
        <v>0</v>
      </c>
      <c r="AS297" s="25" t="s">
        <v>2285</v>
      </c>
      <c r="AT297" s="22">
        <v>10</v>
      </c>
      <c r="AU297" s="22">
        <v>10</v>
      </c>
      <c r="AV297" s="22">
        <v>7284000</v>
      </c>
      <c r="AW297" s="22">
        <v>0</v>
      </c>
      <c r="AX297" s="22">
        <v>0</v>
      </c>
      <c r="AY297" s="22">
        <v>0</v>
      </c>
      <c r="AZ297" s="22">
        <v>7284000</v>
      </c>
      <c r="BA297" s="22">
        <v>0</v>
      </c>
      <c r="BB297" s="22">
        <v>20</v>
      </c>
      <c r="BC297" s="22">
        <v>0</v>
      </c>
      <c r="BD297" s="22">
        <v>0</v>
      </c>
      <c r="BE297" s="22">
        <v>0</v>
      </c>
      <c r="BF297" s="22">
        <v>0</v>
      </c>
      <c r="BG297" s="22">
        <v>0</v>
      </c>
      <c r="BH297" s="22">
        <v>0</v>
      </c>
      <c r="BI297" s="22">
        <v>0</v>
      </c>
      <c r="BJ297" s="22">
        <v>0</v>
      </c>
      <c r="BK297" s="22">
        <v>0</v>
      </c>
      <c r="BL297" s="22">
        <v>0</v>
      </c>
      <c r="BM297" s="22">
        <v>1</v>
      </c>
    </row>
    <row r="298" spans="1:65" x14ac:dyDescent="0.25">
      <c r="A298" s="22" t="s">
        <v>123</v>
      </c>
      <c r="B298" s="22" t="s">
        <v>665</v>
      </c>
      <c r="C298" s="22" t="s">
        <v>718</v>
      </c>
      <c r="D298" s="22" t="s">
        <v>719</v>
      </c>
      <c r="E298" s="22">
        <v>1</v>
      </c>
      <c r="F298" s="22">
        <v>18.82</v>
      </c>
      <c r="G298" s="22">
        <v>0</v>
      </c>
      <c r="H298" s="24">
        <v>2</v>
      </c>
      <c r="I298" s="25" t="s">
        <v>2013</v>
      </c>
      <c r="J298" s="24">
        <v>0</v>
      </c>
      <c r="K298" s="22">
        <v>0</v>
      </c>
      <c r="L298" s="25"/>
      <c r="M298" s="24">
        <v>0</v>
      </c>
      <c r="N298" s="24">
        <v>0</v>
      </c>
      <c r="O298" s="24">
        <v>0</v>
      </c>
      <c r="P298" s="24">
        <v>0</v>
      </c>
      <c r="Q298" s="24">
        <v>0</v>
      </c>
      <c r="R298" s="24">
        <v>0</v>
      </c>
      <c r="S298" s="24">
        <v>2.1</v>
      </c>
      <c r="T298" s="24">
        <v>0</v>
      </c>
      <c r="U298" s="24">
        <v>0</v>
      </c>
      <c r="V298" s="24">
        <v>0</v>
      </c>
      <c r="W298" s="24">
        <v>0</v>
      </c>
      <c r="X298" s="24">
        <v>2.1</v>
      </c>
      <c r="Y298" s="24">
        <v>0</v>
      </c>
      <c r="Z298" s="25" t="s">
        <v>2014</v>
      </c>
      <c r="AA298" s="22">
        <v>9</v>
      </c>
      <c r="AB298" s="22">
        <v>9</v>
      </c>
      <c r="AC298" s="25" t="s">
        <v>2014</v>
      </c>
      <c r="AD298" s="25" t="s">
        <v>2014</v>
      </c>
      <c r="AE298" s="25" t="s">
        <v>2013</v>
      </c>
      <c r="AF298" s="22">
        <v>0</v>
      </c>
      <c r="AG298" s="22">
        <v>98</v>
      </c>
      <c r="AH298" s="22">
        <v>0</v>
      </c>
      <c r="AI298" s="22">
        <v>16</v>
      </c>
      <c r="AJ298" s="22">
        <v>3193.61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0</v>
      </c>
      <c r="AR298" s="22">
        <v>0</v>
      </c>
      <c r="AS298" s="25" t="s">
        <v>2286</v>
      </c>
      <c r="AT298" s="22">
        <v>14</v>
      </c>
      <c r="AU298" s="22">
        <v>14</v>
      </c>
      <c r="AV298" s="22">
        <v>1637000</v>
      </c>
      <c r="AW298" s="22">
        <v>0</v>
      </c>
      <c r="AX298" s="22">
        <v>0</v>
      </c>
      <c r="AY298" s="22">
        <v>0</v>
      </c>
      <c r="AZ298" s="22">
        <v>1637000</v>
      </c>
      <c r="BA298" s="22">
        <v>5</v>
      </c>
      <c r="BB298" s="22">
        <v>10</v>
      </c>
      <c r="BC298" s="22">
        <v>0</v>
      </c>
      <c r="BD298" s="22">
        <v>0</v>
      </c>
      <c r="BE298" s="22">
        <v>0</v>
      </c>
      <c r="BF298" s="22">
        <v>0</v>
      </c>
      <c r="BG298" s="22">
        <v>0</v>
      </c>
      <c r="BH298" s="22">
        <v>0</v>
      </c>
      <c r="BI298" s="22">
        <v>10</v>
      </c>
      <c r="BJ298" s="22">
        <v>5</v>
      </c>
      <c r="BK298" s="22">
        <v>0</v>
      </c>
      <c r="BL298" s="22">
        <v>0</v>
      </c>
      <c r="BM298" s="22">
        <v>0</v>
      </c>
    </row>
    <row r="299" spans="1:65" x14ac:dyDescent="0.25">
      <c r="A299" s="22" t="s">
        <v>123</v>
      </c>
      <c r="B299" s="22" t="s">
        <v>665</v>
      </c>
      <c r="C299" s="22" t="s">
        <v>720</v>
      </c>
      <c r="D299" s="22" t="s">
        <v>721</v>
      </c>
      <c r="E299" s="22">
        <v>3</v>
      </c>
      <c r="F299" s="22">
        <v>96.82</v>
      </c>
      <c r="G299" s="22">
        <v>0</v>
      </c>
      <c r="H299" s="24">
        <v>7</v>
      </c>
      <c r="I299" s="25" t="s">
        <v>2013</v>
      </c>
      <c r="J299" s="24">
        <v>0</v>
      </c>
      <c r="K299" s="22">
        <v>0</v>
      </c>
      <c r="L299" s="25"/>
      <c r="M299" s="24">
        <v>0</v>
      </c>
      <c r="N299" s="24">
        <v>0</v>
      </c>
      <c r="O299" s="24">
        <v>0</v>
      </c>
      <c r="P299" s="24">
        <v>0</v>
      </c>
      <c r="Q299" s="24">
        <v>0</v>
      </c>
      <c r="R299" s="24">
        <v>0</v>
      </c>
      <c r="S299" s="24">
        <v>0</v>
      </c>
      <c r="T299" s="24">
        <v>0</v>
      </c>
      <c r="U299" s="24">
        <v>0</v>
      </c>
      <c r="V299" s="24">
        <v>0</v>
      </c>
      <c r="W299" s="24">
        <v>0</v>
      </c>
      <c r="X299" s="24">
        <v>0</v>
      </c>
      <c r="Y299" s="24">
        <v>0</v>
      </c>
      <c r="Z299" s="25" t="s">
        <v>2014</v>
      </c>
      <c r="AA299" s="22">
        <v>12</v>
      </c>
      <c r="AB299" s="22">
        <v>12</v>
      </c>
      <c r="AC299" s="25" t="s">
        <v>2014</v>
      </c>
      <c r="AD299" s="25" t="s">
        <v>2014</v>
      </c>
      <c r="AE299" s="25" t="s">
        <v>2014</v>
      </c>
      <c r="AF299" s="22">
        <v>13</v>
      </c>
      <c r="AG299" s="22">
        <v>186</v>
      </c>
      <c r="AH299" s="22">
        <v>0</v>
      </c>
      <c r="AI299" s="22">
        <v>186</v>
      </c>
      <c r="AJ299" s="22">
        <v>9576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  <c r="AR299" s="22">
        <v>0</v>
      </c>
      <c r="AS299" s="25" t="s">
        <v>2287</v>
      </c>
      <c r="AT299" s="22">
        <v>15</v>
      </c>
      <c r="AU299" s="22">
        <v>15</v>
      </c>
      <c r="AV299" s="22">
        <v>297500</v>
      </c>
      <c r="AW299" s="22">
        <v>0</v>
      </c>
      <c r="AX299" s="22">
        <v>0</v>
      </c>
      <c r="AY299" s="22">
        <v>0</v>
      </c>
      <c r="AZ299" s="22">
        <v>297500</v>
      </c>
      <c r="BA299" s="22">
        <v>0</v>
      </c>
      <c r="BB299" s="22">
        <v>16</v>
      </c>
      <c r="BC299" s="22">
        <v>0</v>
      </c>
      <c r="BD299" s="22">
        <v>0</v>
      </c>
      <c r="BE299" s="22">
        <v>0</v>
      </c>
      <c r="BF299" s="22">
        <v>0</v>
      </c>
      <c r="BG299" s="22">
        <v>0</v>
      </c>
      <c r="BH299" s="22">
        <v>0</v>
      </c>
      <c r="BI299" s="22">
        <v>0</v>
      </c>
      <c r="BJ299" s="22">
        <v>0</v>
      </c>
      <c r="BK299" s="22">
        <v>0</v>
      </c>
      <c r="BL299" s="22">
        <v>0</v>
      </c>
      <c r="BM299" s="22">
        <v>0</v>
      </c>
    </row>
    <row r="300" spans="1:65" x14ac:dyDescent="0.25">
      <c r="A300" s="22" t="s">
        <v>123</v>
      </c>
      <c r="B300" s="22" t="s">
        <v>665</v>
      </c>
      <c r="C300" s="22" t="s">
        <v>722</v>
      </c>
      <c r="D300" s="22" t="s">
        <v>723</v>
      </c>
      <c r="E300" s="22">
        <v>1</v>
      </c>
      <c r="F300" s="22">
        <v>84.02</v>
      </c>
      <c r="G300" s="22">
        <v>0</v>
      </c>
      <c r="H300" s="24">
        <v>5</v>
      </c>
      <c r="I300" s="25" t="s">
        <v>2013</v>
      </c>
      <c r="J300" s="24">
        <v>0</v>
      </c>
      <c r="K300" s="22">
        <v>0</v>
      </c>
      <c r="L300" s="25"/>
      <c r="M300" s="24">
        <v>0</v>
      </c>
      <c r="N300" s="24">
        <v>0</v>
      </c>
      <c r="O300" s="24">
        <v>0</v>
      </c>
      <c r="P300" s="24">
        <v>0</v>
      </c>
      <c r="Q300" s="24">
        <v>0</v>
      </c>
      <c r="R300" s="24">
        <v>0</v>
      </c>
      <c r="S300" s="24">
        <v>0</v>
      </c>
      <c r="T300" s="24">
        <v>0</v>
      </c>
      <c r="U300" s="24">
        <v>0</v>
      </c>
      <c r="V300" s="24">
        <v>0</v>
      </c>
      <c r="W300" s="24">
        <v>0</v>
      </c>
      <c r="X300" s="24">
        <v>0</v>
      </c>
      <c r="Y300" s="24">
        <v>0</v>
      </c>
      <c r="Z300" s="25" t="s">
        <v>2014</v>
      </c>
      <c r="AA300" s="22">
        <v>1</v>
      </c>
      <c r="AB300" s="22">
        <v>1</v>
      </c>
      <c r="AC300" s="25" t="s">
        <v>2014</v>
      </c>
      <c r="AD300" s="25" t="s">
        <v>2014</v>
      </c>
      <c r="AE300" s="25" t="s">
        <v>2013</v>
      </c>
      <c r="AF300" s="22">
        <v>0</v>
      </c>
      <c r="AG300" s="22">
        <v>142</v>
      </c>
      <c r="AH300" s="22">
        <v>0</v>
      </c>
      <c r="AI300" s="22">
        <v>63</v>
      </c>
      <c r="AJ300" s="22">
        <v>6230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  <c r="AR300" s="22">
        <v>0</v>
      </c>
      <c r="AS300" s="25" t="s">
        <v>2288</v>
      </c>
      <c r="AT300" s="22">
        <v>3</v>
      </c>
      <c r="AU300" s="22">
        <v>3</v>
      </c>
      <c r="AV300" s="22">
        <v>250000</v>
      </c>
      <c r="AW300" s="22">
        <v>0</v>
      </c>
      <c r="AX300" s="22">
        <v>0</v>
      </c>
      <c r="AY300" s="22">
        <v>0</v>
      </c>
      <c r="AZ300" s="22">
        <v>250000</v>
      </c>
      <c r="BA300" s="22">
        <v>1</v>
      </c>
      <c r="BB300" s="22">
        <v>3</v>
      </c>
      <c r="BC300" s="22">
        <v>0</v>
      </c>
      <c r="BD300" s="22">
        <v>0</v>
      </c>
      <c r="BE300" s="22">
        <v>0</v>
      </c>
      <c r="BF300" s="22">
        <v>0</v>
      </c>
      <c r="BG300" s="22">
        <v>0</v>
      </c>
      <c r="BH300" s="22">
        <v>0</v>
      </c>
      <c r="BI300" s="22">
        <v>10</v>
      </c>
      <c r="BJ300" s="22">
        <v>10</v>
      </c>
      <c r="BK300" s="22">
        <v>0</v>
      </c>
      <c r="BL300" s="22">
        <v>0</v>
      </c>
      <c r="BM300" s="22">
        <v>0</v>
      </c>
    </row>
    <row r="301" spans="1:65" x14ac:dyDescent="0.25">
      <c r="A301" s="22" t="s">
        <v>123</v>
      </c>
      <c r="B301" s="22" t="s">
        <v>665</v>
      </c>
      <c r="C301" s="22" t="s">
        <v>724</v>
      </c>
      <c r="D301" s="22" t="s">
        <v>725</v>
      </c>
      <c r="E301" s="22">
        <v>1</v>
      </c>
      <c r="F301" s="22">
        <v>13.39</v>
      </c>
      <c r="G301" s="22">
        <v>0</v>
      </c>
      <c r="H301" s="24">
        <v>1.6</v>
      </c>
      <c r="I301" s="25" t="s">
        <v>2013</v>
      </c>
      <c r="J301" s="24">
        <v>0</v>
      </c>
      <c r="K301" s="22">
        <v>0</v>
      </c>
      <c r="L301" s="25"/>
      <c r="M301" s="24">
        <v>0</v>
      </c>
      <c r="N301" s="24">
        <v>0</v>
      </c>
      <c r="O301" s="24">
        <v>0</v>
      </c>
      <c r="P301" s="24">
        <v>0</v>
      </c>
      <c r="Q301" s="24">
        <v>0</v>
      </c>
      <c r="R301" s="24">
        <v>0</v>
      </c>
      <c r="S301" s="24">
        <v>0</v>
      </c>
      <c r="T301" s="24">
        <v>0</v>
      </c>
      <c r="U301" s="24">
        <v>0</v>
      </c>
      <c r="V301" s="24">
        <v>0</v>
      </c>
      <c r="W301" s="24">
        <v>0</v>
      </c>
      <c r="X301" s="24">
        <v>0</v>
      </c>
      <c r="Y301" s="24">
        <v>0</v>
      </c>
      <c r="Z301" s="25" t="s">
        <v>2013</v>
      </c>
      <c r="AA301" s="22">
        <v>0</v>
      </c>
      <c r="AB301" s="22">
        <v>0</v>
      </c>
      <c r="AC301" s="25" t="s">
        <v>2013</v>
      </c>
      <c r="AD301" s="25" t="s">
        <v>2013</v>
      </c>
      <c r="AE301" s="25" t="s">
        <v>2013</v>
      </c>
      <c r="AF301" s="22">
        <v>0</v>
      </c>
      <c r="AG301" s="22">
        <v>34</v>
      </c>
      <c r="AH301" s="22">
        <v>0</v>
      </c>
      <c r="AI301" s="22">
        <v>4</v>
      </c>
      <c r="AJ301" s="22">
        <v>2920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  <c r="AR301" s="22">
        <v>0</v>
      </c>
      <c r="AS301" s="25" t="s">
        <v>2289</v>
      </c>
      <c r="AT301" s="22">
        <v>0</v>
      </c>
      <c r="AU301" s="22">
        <v>0</v>
      </c>
      <c r="AV301" s="22">
        <v>0</v>
      </c>
      <c r="AW301" s="22">
        <v>0</v>
      </c>
      <c r="AX301" s="22">
        <v>0</v>
      </c>
      <c r="AY301" s="22">
        <v>0</v>
      </c>
      <c r="AZ301" s="22">
        <v>0</v>
      </c>
      <c r="BA301" s="22">
        <v>0</v>
      </c>
      <c r="BB301" s="22">
        <v>0</v>
      </c>
      <c r="BC301" s="22">
        <v>0</v>
      </c>
      <c r="BD301" s="22">
        <v>0</v>
      </c>
      <c r="BE301" s="22">
        <v>0</v>
      </c>
      <c r="BF301" s="22">
        <v>0</v>
      </c>
      <c r="BG301" s="22">
        <v>0</v>
      </c>
      <c r="BH301" s="22">
        <v>0</v>
      </c>
      <c r="BI301" s="22">
        <v>0</v>
      </c>
      <c r="BJ301" s="22">
        <v>0</v>
      </c>
      <c r="BK301" s="22">
        <v>0</v>
      </c>
      <c r="BL301" s="22">
        <v>0</v>
      </c>
      <c r="BM301" s="22">
        <v>0</v>
      </c>
    </row>
    <row r="302" spans="1:65" x14ac:dyDescent="0.25">
      <c r="A302" s="22" t="s">
        <v>123</v>
      </c>
      <c r="B302" s="22" t="s">
        <v>665</v>
      </c>
      <c r="C302" s="22" t="s">
        <v>726</v>
      </c>
      <c r="D302" s="22" t="s">
        <v>727</v>
      </c>
      <c r="E302" s="22">
        <v>1</v>
      </c>
      <c r="F302" s="22">
        <v>61.11</v>
      </c>
      <c r="G302" s="22">
        <v>0</v>
      </c>
      <c r="H302" s="24">
        <v>4.5999999999999996</v>
      </c>
      <c r="I302" s="25" t="s">
        <v>2013</v>
      </c>
      <c r="J302" s="24">
        <v>0</v>
      </c>
      <c r="K302" s="22">
        <v>0</v>
      </c>
      <c r="L302" s="25"/>
      <c r="M302" s="24">
        <v>0</v>
      </c>
      <c r="N302" s="24">
        <v>0</v>
      </c>
      <c r="O302" s="24">
        <v>0</v>
      </c>
      <c r="P302" s="24">
        <v>0</v>
      </c>
      <c r="Q302" s="24">
        <v>0</v>
      </c>
      <c r="R302" s="24">
        <v>0</v>
      </c>
      <c r="S302" s="24">
        <v>4.3</v>
      </c>
      <c r="T302" s="24">
        <v>0</v>
      </c>
      <c r="U302" s="24">
        <v>0</v>
      </c>
      <c r="V302" s="24">
        <v>0</v>
      </c>
      <c r="W302" s="24">
        <v>0</v>
      </c>
      <c r="X302" s="24">
        <v>4.3</v>
      </c>
      <c r="Y302" s="24">
        <v>0</v>
      </c>
      <c r="Z302" s="25" t="s">
        <v>2014</v>
      </c>
      <c r="AA302" s="22">
        <v>8</v>
      </c>
      <c r="AB302" s="22">
        <v>8</v>
      </c>
      <c r="AC302" s="25" t="s">
        <v>2014</v>
      </c>
      <c r="AD302" s="25" t="s">
        <v>2014</v>
      </c>
      <c r="AE302" s="25" t="s">
        <v>2013</v>
      </c>
      <c r="AF302" s="22">
        <v>0</v>
      </c>
      <c r="AG302" s="22">
        <v>210</v>
      </c>
      <c r="AH302" s="22">
        <v>0</v>
      </c>
      <c r="AI302" s="22">
        <v>37</v>
      </c>
      <c r="AJ302" s="22">
        <v>5621.18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0</v>
      </c>
      <c r="AR302" s="22">
        <v>0</v>
      </c>
      <c r="AS302" s="25" t="s">
        <v>2290</v>
      </c>
      <c r="AT302" s="22">
        <v>17</v>
      </c>
      <c r="AU302" s="22">
        <v>17</v>
      </c>
      <c r="AV302" s="22">
        <v>859825</v>
      </c>
      <c r="AW302" s="22">
        <v>0</v>
      </c>
      <c r="AX302" s="22">
        <v>0</v>
      </c>
      <c r="AY302" s="22">
        <v>0</v>
      </c>
      <c r="AZ302" s="22">
        <v>859825</v>
      </c>
      <c r="BA302" s="22">
        <v>7</v>
      </c>
      <c r="BB302" s="22">
        <v>10</v>
      </c>
      <c r="BC302" s="22">
        <v>0</v>
      </c>
      <c r="BD302" s="22">
        <v>0</v>
      </c>
      <c r="BE302" s="22">
        <v>0</v>
      </c>
      <c r="BF302" s="22">
        <v>0</v>
      </c>
      <c r="BG302" s="22">
        <v>0</v>
      </c>
      <c r="BH302" s="22">
        <v>0</v>
      </c>
      <c r="BI302" s="22">
        <v>10</v>
      </c>
      <c r="BJ302" s="22">
        <v>8</v>
      </c>
      <c r="BK302" s="22">
        <v>0</v>
      </c>
      <c r="BL302" s="22">
        <v>0</v>
      </c>
      <c r="BM302" s="22">
        <v>0</v>
      </c>
    </row>
    <row r="303" spans="1:65" x14ac:dyDescent="0.25">
      <c r="A303" s="22" t="s">
        <v>123</v>
      </c>
      <c r="B303" s="22" t="s">
        <v>665</v>
      </c>
      <c r="C303" s="22" t="s">
        <v>728</v>
      </c>
      <c r="D303" s="22" t="s">
        <v>729</v>
      </c>
      <c r="E303" s="22">
        <v>1</v>
      </c>
      <c r="F303" s="22">
        <v>197.37</v>
      </c>
      <c r="G303" s="22">
        <v>0</v>
      </c>
      <c r="H303" s="24">
        <v>9.6999999999999993</v>
      </c>
      <c r="I303" s="25" t="s">
        <v>2013</v>
      </c>
      <c r="J303" s="24">
        <v>0</v>
      </c>
      <c r="K303" s="22">
        <v>0</v>
      </c>
      <c r="L303" s="25"/>
      <c r="M303" s="24">
        <v>0</v>
      </c>
      <c r="N303" s="24">
        <v>0</v>
      </c>
      <c r="O303" s="24">
        <v>0</v>
      </c>
      <c r="P303" s="24">
        <v>0</v>
      </c>
      <c r="Q303" s="24">
        <v>0</v>
      </c>
      <c r="R303" s="24">
        <v>0</v>
      </c>
      <c r="S303" s="24">
        <v>0</v>
      </c>
      <c r="T303" s="24">
        <v>0</v>
      </c>
      <c r="U303" s="24">
        <v>0</v>
      </c>
      <c r="V303" s="24">
        <v>0</v>
      </c>
      <c r="W303" s="24">
        <v>0</v>
      </c>
      <c r="X303" s="24">
        <v>0</v>
      </c>
      <c r="Y303" s="24">
        <v>0</v>
      </c>
      <c r="Z303" s="25" t="s">
        <v>2014</v>
      </c>
      <c r="AA303" s="22">
        <v>1</v>
      </c>
      <c r="AB303" s="22">
        <v>1</v>
      </c>
      <c r="AC303" s="25" t="s">
        <v>2013</v>
      </c>
      <c r="AD303" s="25" t="s">
        <v>2013</v>
      </c>
      <c r="AE303" s="25" t="s">
        <v>2014</v>
      </c>
      <c r="AF303" s="22">
        <v>18</v>
      </c>
      <c r="AG303" s="22">
        <v>158</v>
      </c>
      <c r="AH303" s="22">
        <v>0</v>
      </c>
      <c r="AI303" s="22">
        <v>29</v>
      </c>
      <c r="AJ303" s="22">
        <v>11680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0</v>
      </c>
      <c r="AR303" s="22">
        <v>0</v>
      </c>
      <c r="AS303" s="25" t="s">
        <v>2291</v>
      </c>
      <c r="AT303" s="22">
        <v>10</v>
      </c>
      <c r="AU303" s="22">
        <v>10</v>
      </c>
      <c r="AV303" s="22">
        <v>0</v>
      </c>
      <c r="AW303" s="22">
        <v>0</v>
      </c>
      <c r="AX303" s="22">
        <v>0</v>
      </c>
      <c r="AY303" s="22">
        <v>0</v>
      </c>
      <c r="AZ303" s="22">
        <v>0</v>
      </c>
      <c r="BA303" s="22">
        <v>3</v>
      </c>
      <c r="BB303" s="22">
        <v>30</v>
      </c>
      <c r="BC303" s="22">
        <v>0</v>
      </c>
      <c r="BD303" s="22">
        <v>0</v>
      </c>
      <c r="BE303" s="22">
        <v>0</v>
      </c>
      <c r="BF303" s="22">
        <v>0</v>
      </c>
      <c r="BG303" s="22">
        <v>0</v>
      </c>
      <c r="BH303" s="22">
        <v>0</v>
      </c>
      <c r="BI303" s="22">
        <v>30</v>
      </c>
      <c r="BJ303" s="22">
        <v>3</v>
      </c>
      <c r="BK303" s="22">
        <v>0</v>
      </c>
      <c r="BL303" s="22">
        <v>0</v>
      </c>
      <c r="BM303" s="22">
        <v>0</v>
      </c>
    </row>
    <row r="304" spans="1:65" x14ac:dyDescent="0.25">
      <c r="A304" s="22" t="s">
        <v>123</v>
      </c>
      <c r="B304" s="22" t="s">
        <v>665</v>
      </c>
      <c r="C304" s="22" t="s">
        <v>730</v>
      </c>
      <c r="D304" s="22" t="s">
        <v>731</v>
      </c>
      <c r="E304" s="22">
        <v>1</v>
      </c>
      <c r="F304" s="22">
        <v>69.47</v>
      </c>
      <c r="G304" s="22">
        <v>0</v>
      </c>
      <c r="H304" s="24">
        <v>4.2</v>
      </c>
      <c r="I304" s="25" t="s">
        <v>2013</v>
      </c>
      <c r="J304" s="24">
        <v>0</v>
      </c>
      <c r="K304" s="22">
        <v>0</v>
      </c>
      <c r="L304" s="25"/>
      <c r="M304" s="24">
        <v>0</v>
      </c>
      <c r="N304" s="24">
        <v>0</v>
      </c>
      <c r="O304" s="24">
        <v>0</v>
      </c>
      <c r="P304" s="24">
        <v>0</v>
      </c>
      <c r="Q304" s="24">
        <v>0</v>
      </c>
      <c r="R304" s="24">
        <v>0</v>
      </c>
      <c r="S304" s="24">
        <v>0</v>
      </c>
      <c r="T304" s="24">
        <v>0</v>
      </c>
      <c r="U304" s="24">
        <v>0</v>
      </c>
      <c r="V304" s="24">
        <v>0</v>
      </c>
      <c r="W304" s="24">
        <v>0</v>
      </c>
      <c r="X304" s="24">
        <v>0</v>
      </c>
      <c r="Y304" s="24">
        <v>0</v>
      </c>
      <c r="Z304" s="25" t="s">
        <v>2014</v>
      </c>
      <c r="AA304" s="22">
        <v>8</v>
      </c>
      <c r="AB304" s="22">
        <v>8</v>
      </c>
      <c r="AC304" s="25" t="s">
        <v>2014</v>
      </c>
      <c r="AD304" s="25" t="s">
        <v>2014</v>
      </c>
      <c r="AE304" s="25" t="s">
        <v>2014</v>
      </c>
      <c r="AF304" s="22">
        <v>7</v>
      </c>
      <c r="AG304" s="22">
        <v>160</v>
      </c>
      <c r="AH304" s="22">
        <v>0</v>
      </c>
      <c r="AI304" s="22">
        <v>214</v>
      </c>
      <c r="AJ304" s="22">
        <v>7920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  <c r="AR304" s="22">
        <v>0</v>
      </c>
      <c r="AS304" s="25" t="s">
        <v>2292</v>
      </c>
      <c r="AT304" s="22">
        <v>9</v>
      </c>
      <c r="AU304" s="22">
        <v>9</v>
      </c>
      <c r="AV304" s="22">
        <v>952500</v>
      </c>
      <c r="AW304" s="22">
        <v>0</v>
      </c>
      <c r="AX304" s="22">
        <v>0</v>
      </c>
      <c r="AY304" s="22">
        <v>0</v>
      </c>
      <c r="AZ304" s="22">
        <v>952500</v>
      </c>
      <c r="BA304" s="22">
        <v>7</v>
      </c>
      <c r="BB304" s="22">
        <v>2</v>
      </c>
      <c r="BC304" s="22">
        <v>0</v>
      </c>
      <c r="BD304" s="22">
        <v>0</v>
      </c>
      <c r="BE304" s="22">
        <v>0</v>
      </c>
      <c r="BF304" s="22">
        <v>0</v>
      </c>
      <c r="BG304" s="22">
        <v>0</v>
      </c>
      <c r="BH304" s="22">
        <v>0</v>
      </c>
      <c r="BI304" s="22">
        <v>7</v>
      </c>
      <c r="BJ304" s="22">
        <v>8</v>
      </c>
      <c r="BK304" s="22">
        <v>0</v>
      </c>
      <c r="BL304" s="22">
        <v>1</v>
      </c>
      <c r="BM304" s="22">
        <v>0</v>
      </c>
    </row>
    <row r="305" spans="1:65" x14ac:dyDescent="0.25">
      <c r="A305" s="22" t="s">
        <v>123</v>
      </c>
      <c r="B305" s="22" t="s">
        <v>665</v>
      </c>
      <c r="C305" s="22" t="s">
        <v>732</v>
      </c>
      <c r="D305" s="22" t="s">
        <v>733</v>
      </c>
      <c r="E305" s="22">
        <v>1</v>
      </c>
      <c r="F305" s="22">
        <v>231.18</v>
      </c>
      <c r="G305" s="22">
        <v>0</v>
      </c>
      <c r="H305" s="24">
        <v>15</v>
      </c>
      <c r="I305" s="25" t="s">
        <v>2013</v>
      </c>
      <c r="J305" s="24">
        <v>0</v>
      </c>
      <c r="K305" s="22">
        <v>0</v>
      </c>
      <c r="L305" s="25"/>
      <c r="M305" s="24">
        <v>0</v>
      </c>
      <c r="N305" s="24">
        <v>0</v>
      </c>
      <c r="O305" s="24">
        <v>0</v>
      </c>
      <c r="P305" s="24">
        <v>0</v>
      </c>
      <c r="Q305" s="24">
        <v>0</v>
      </c>
      <c r="R305" s="24">
        <v>0</v>
      </c>
      <c r="S305" s="24">
        <v>0</v>
      </c>
      <c r="T305" s="24">
        <v>0</v>
      </c>
      <c r="U305" s="24">
        <v>0</v>
      </c>
      <c r="V305" s="24">
        <v>0</v>
      </c>
      <c r="W305" s="24">
        <v>0</v>
      </c>
      <c r="X305" s="24">
        <v>0</v>
      </c>
      <c r="Y305" s="24">
        <v>0</v>
      </c>
      <c r="Z305" s="25" t="s">
        <v>2014</v>
      </c>
      <c r="AA305" s="22">
        <v>10</v>
      </c>
      <c r="AB305" s="22">
        <v>10</v>
      </c>
      <c r="AC305" s="25" t="s">
        <v>2013</v>
      </c>
      <c r="AD305" s="25" t="s">
        <v>2013</v>
      </c>
      <c r="AE305" s="25" t="s">
        <v>2013</v>
      </c>
      <c r="AF305" s="22">
        <v>0</v>
      </c>
      <c r="AG305" s="22">
        <v>0</v>
      </c>
      <c r="AH305" s="22">
        <v>1</v>
      </c>
      <c r="AI305" s="22">
        <v>275</v>
      </c>
      <c r="AJ305" s="22">
        <v>1000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  <c r="AR305" s="22">
        <v>0</v>
      </c>
      <c r="AS305" s="25" t="s">
        <v>2293</v>
      </c>
      <c r="AT305" s="22">
        <v>0</v>
      </c>
      <c r="AU305" s="22">
        <v>0</v>
      </c>
      <c r="AV305" s="22">
        <v>0</v>
      </c>
      <c r="AW305" s="22">
        <v>0</v>
      </c>
      <c r="AX305" s="22">
        <v>0</v>
      </c>
      <c r="AY305" s="22">
        <v>0</v>
      </c>
      <c r="AZ305" s="22">
        <v>0</v>
      </c>
      <c r="BA305" s="22">
        <v>0</v>
      </c>
      <c r="BB305" s="22">
        <v>0</v>
      </c>
      <c r="BC305" s="22">
        <v>0</v>
      </c>
      <c r="BD305" s="22">
        <v>0</v>
      </c>
      <c r="BE305" s="22">
        <v>0</v>
      </c>
      <c r="BF305" s="22">
        <v>0</v>
      </c>
      <c r="BG305" s="22">
        <v>0</v>
      </c>
      <c r="BH305" s="22">
        <v>0</v>
      </c>
      <c r="BI305" s="22">
        <v>0</v>
      </c>
      <c r="BJ305" s="22">
        <v>0</v>
      </c>
      <c r="BK305" s="22">
        <v>0</v>
      </c>
      <c r="BL305" s="22">
        <v>0</v>
      </c>
      <c r="BM305" s="22">
        <v>0</v>
      </c>
    </row>
    <row r="306" spans="1:65" x14ac:dyDescent="0.25">
      <c r="A306" s="22" t="s">
        <v>123</v>
      </c>
      <c r="B306" s="22" t="s">
        <v>665</v>
      </c>
      <c r="C306" s="22" t="s">
        <v>734</v>
      </c>
      <c r="D306" s="22" t="s">
        <v>735</v>
      </c>
      <c r="E306" s="22">
        <v>4</v>
      </c>
      <c r="F306" s="22">
        <v>49.12</v>
      </c>
      <c r="G306" s="22">
        <v>0</v>
      </c>
      <c r="H306" s="24">
        <v>6</v>
      </c>
      <c r="I306" s="25" t="s">
        <v>2013</v>
      </c>
      <c r="J306" s="24">
        <v>0</v>
      </c>
      <c r="K306" s="22">
        <v>0</v>
      </c>
      <c r="L306" s="25"/>
      <c r="M306" s="24">
        <v>0</v>
      </c>
      <c r="N306" s="24">
        <v>0</v>
      </c>
      <c r="O306" s="24">
        <v>0</v>
      </c>
      <c r="P306" s="24">
        <v>0</v>
      </c>
      <c r="Q306" s="24">
        <v>0</v>
      </c>
      <c r="R306" s="24">
        <v>0</v>
      </c>
      <c r="S306" s="24">
        <v>0</v>
      </c>
      <c r="T306" s="24">
        <v>0</v>
      </c>
      <c r="U306" s="24">
        <v>0</v>
      </c>
      <c r="V306" s="24">
        <v>0</v>
      </c>
      <c r="W306" s="24">
        <v>0</v>
      </c>
      <c r="X306" s="24">
        <v>0</v>
      </c>
      <c r="Y306" s="24">
        <v>0</v>
      </c>
      <c r="Z306" s="25" t="s">
        <v>2014</v>
      </c>
      <c r="AA306" s="22">
        <v>10</v>
      </c>
      <c r="AB306" s="22">
        <v>10</v>
      </c>
      <c r="AC306" s="25" t="s">
        <v>2014</v>
      </c>
      <c r="AD306" s="25" t="s">
        <v>2014</v>
      </c>
      <c r="AE306" s="25" t="s">
        <v>2013</v>
      </c>
      <c r="AF306" s="22">
        <v>0</v>
      </c>
      <c r="AG306" s="22">
        <v>341</v>
      </c>
      <c r="AH306" s="22">
        <v>2</v>
      </c>
      <c r="AI306" s="22">
        <v>341</v>
      </c>
      <c r="AJ306" s="22">
        <v>8050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0</v>
      </c>
      <c r="AR306" s="22">
        <v>0</v>
      </c>
      <c r="AS306" s="25" t="s">
        <v>2294</v>
      </c>
      <c r="AT306" s="22">
        <v>4</v>
      </c>
      <c r="AU306" s="22">
        <v>3</v>
      </c>
      <c r="AV306" s="22">
        <v>905000</v>
      </c>
      <c r="AW306" s="22">
        <v>0</v>
      </c>
      <c r="AX306" s="22">
        <v>0</v>
      </c>
      <c r="AY306" s="22">
        <v>0</v>
      </c>
      <c r="AZ306" s="22">
        <v>905000</v>
      </c>
      <c r="BA306" s="22">
        <v>3</v>
      </c>
      <c r="BB306" s="22">
        <v>2</v>
      </c>
      <c r="BC306" s="22">
        <v>0</v>
      </c>
      <c r="BD306" s="22">
        <v>1</v>
      </c>
      <c r="BE306" s="22">
        <v>18</v>
      </c>
      <c r="BF306" s="22">
        <v>2</v>
      </c>
      <c r="BG306" s="22">
        <v>0</v>
      </c>
      <c r="BH306" s="22">
        <v>0</v>
      </c>
      <c r="BI306" s="22">
        <v>7</v>
      </c>
      <c r="BJ306" s="22">
        <v>3</v>
      </c>
      <c r="BK306" s="22">
        <v>18</v>
      </c>
      <c r="BL306" s="22">
        <v>0</v>
      </c>
      <c r="BM306" s="22">
        <v>2</v>
      </c>
    </row>
    <row r="307" spans="1:65" x14ac:dyDescent="0.25">
      <c r="A307" s="22" t="s">
        <v>123</v>
      </c>
      <c r="B307" s="22" t="s">
        <v>665</v>
      </c>
      <c r="C307" s="22" t="s">
        <v>736</v>
      </c>
      <c r="D307" s="22" t="s">
        <v>737</v>
      </c>
      <c r="E307" s="22">
        <v>1</v>
      </c>
      <c r="F307" s="22">
        <v>46.92</v>
      </c>
      <c r="G307" s="22">
        <v>0</v>
      </c>
      <c r="H307" s="24">
        <v>2</v>
      </c>
      <c r="I307" s="25" t="s">
        <v>2013</v>
      </c>
      <c r="J307" s="24">
        <v>0</v>
      </c>
      <c r="K307" s="22">
        <v>0</v>
      </c>
      <c r="L307" s="25"/>
      <c r="M307" s="24">
        <v>0</v>
      </c>
      <c r="N307" s="24">
        <v>0</v>
      </c>
      <c r="O307" s="24">
        <v>0</v>
      </c>
      <c r="P307" s="24">
        <v>0</v>
      </c>
      <c r="Q307" s="24">
        <v>0</v>
      </c>
      <c r="R307" s="24">
        <v>0</v>
      </c>
      <c r="S307" s="24">
        <v>0</v>
      </c>
      <c r="T307" s="24">
        <v>0</v>
      </c>
      <c r="U307" s="24">
        <v>0</v>
      </c>
      <c r="V307" s="24">
        <v>2</v>
      </c>
      <c r="W307" s="24">
        <v>0</v>
      </c>
      <c r="X307" s="24">
        <v>2</v>
      </c>
      <c r="Y307" s="24">
        <v>0</v>
      </c>
      <c r="Z307" s="25" t="s">
        <v>2014</v>
      </c>
      <c r="AA307" s="22">
        <v>12</v>
      </c>
      <c r="AB307" s="22">
        <v>12</v>
      </c>
      <c r="AC307" s="25" t="s">
        <v>2014</v>
      </c>
      <c r="AD307" s="25" t="s">
        <v>2014</v>
      </c>
      <c r="AE307" s="25" t="s">
        <v>2014</v>
      </c>
      <c r="AF307" s="22">
        <v>20</v>
      </c>
      <c r="AG307" s="22">
        <v>102</v>
      </c>
      <c r="AH307" s="22">
        <v>0</v>
      </c>
      <c r="AI307" s="22">
        <v>31</v>
      </c>
      <c r="AJ307" s="22">
        <v>2781.24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0</v>
      </c>
      <c r="AR307" s="22">
        <v>0</v>
      </c>
      <c r="AS307" s="25" t="s">
        <v>2295</v>
      </c>
      <c r="AT307" s="22">
        <v>8</v>
      </c>
      <c r="AU307" s="22">
        <v>5</v>
      </c>
      <c r="AV307" s="22">
        <v>602800</v>
      </c>
      <c r="AW307" s="22">
        <v>0</v>
      </c>
      <c r="AX307" s="22">
        <v>0</v>
      </c>
      <c r="AY307" s="22">
        <v>0</v>
      </c>
      <c r="AZ307" s="22">
        <v>602800</v>
      </c>
      <c r="BA307" s="22">
        <v>5</v>
      </c>
      <c r="BB307" s="22">
        <v>7</v>
      </c>
      <c r="BC307" s="22">
        <v>0</v>
      </c>
      <c r="BD307" s="22">
        <v>0</v>
      </c>
      <c r="BE307" s="22">
        <v>0</v>
      </c>
      <c r="BF307" s="22">
        <v>0</v>
      </c>
      <c r="BG307" s="22">
        <v>0</v>
      </c>
      <c r="BH307" s="22">
        <v>0</v>
      </c>
      <c r="BI307" s="22">
        <v>39</v>
      </c>
      <c r="BJ307" s="22">
        <v>8</v>
      </c>
      <c r="BK307" s="22">
        <v>0</v>
      </c>
      <c r="BL307" s="22">
        <v>0</v>
      </c>
      <c r="BM307" s="22">
        <v>0</v>
      </c>
    </row>
    <row r="308" spans="1:65" x14ac:dyDescent="0.25">
      <c r="A308" s="22" t="s">
        <v>123</v>
      </c>
      <c r="B308" s="22" t="s">
        <v>665</v>
      </c>
      <c r="C308" s="22" t="s">
        <v>738</v>
      </c>
      <c r="D308" s="22" t="s">
        <v>739</v>
      </c>
      <c r="E308" s="22">
        <v>2</v>
      </c>
      <c r="F308" s="22">
        <v>235.06</v>
      </c>
      <c r="G308" s="22">
        <v>0</v>
      </c>
      <c r="H308" s="24">
        <v>9</v>
      </c>
      <c r="I308" s="25" t="s">
        <v>2013</v>
      </c>
      <c r="J308" s="24">
        <v>0</v>
      </c>
      <c r="K308" s="22">
        <v>0</v>
      </c>
      <c r="L308" s="25"/>
      <c r="M308" s="24">
        <v>0</v>
      </c>
      <c r="N308" s="24">
        <v>0</v>
      </c>
      <c r="O308" s="24">
        <v>0</v>
      </c>
      <c r="P308" s="24">
        <v>0</v>
      </c>
      <c r="Q308" s="24">
        <v>0</v>
      </c>
      <c r="R308" s="24">
        <v>0</v>
      </c>
      <c r="S308" s="24">
        <v>0</v>
      </c>
      <c r="T308" s="24">
        <v>0</v>
      </c>
      <c r="U308" s="24">
        <v>0</v>
      </c>
      <c r="V308" s="24">
        <v>0</v>
      </c>
      <c r="W308" s="24">
        <v>0</v>
      </c>
      <c r="X308" s="24">
        <v>0</v>
      </c>
      <c r="Y308" s="24">
        <v>0</v>
      </c>
      <c r="Z308" s="25" t="s">
        <v>2014</v>
      </c>
      <c r="AA308" s="22">
        <v>8</v>
      </c>
      <c r="AB308" s="22">
        <v>8</v>
      </c>
      <c r="AC308" s="25" t="s">
        <v>2014</v>
      </c>
      <c r="AD308" s="25" t="s">
        <v>2014</v>
      </c>
      <c r="AE308" s="25" t="s">
        <v>2013</v>
      </c>
      <c r="AF308" s="22">
        <v>0</v>
      </c>
      <c r="AG308" s="22">
        <v>239</v>
      </c>
      <c r="AH308" s="22">
        <v>1</v>
      </c>
      <c r="AI308" s="22">
        <v>98</v>
      </c>
      <c r="AJ308" s="22">
        <v>7324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0</v>
      </c>
      <c r="AR308" s="22">
        <v>0</v>
      </c>
      <c r="AS308" s="25" t="s">
        <v>2296</v>
      </c>
      <c r="AT308" s="22">
        <v>10</v>
      </c>
      <c r="AU308" s="22">
        <v>9</v>
      </c>
      <c r="AV308" s="22">
        <v>994000</v>
      </c>
      <c r="AW308" s="22">
        <v>0</v>
      </c>
      <c r="AX308" s="22">
        <v>0</v>
      </c>
      <c r="AY308" s="22">
        <v>0</v>
      </c>
      <c r="AZ308" s="22">
        <v>994000</v>
      </c>
      <c r="BA308" s="22">
        <v>6</v>
      </c>
      <c r="BB308" s="22">
        <v>2</v>
      </c>
      <c r="BC308" s="22">
        <v>0</v>
      </c>
      <c r="BD308" s="22">
        <v>0</v>
      </c>
      <c r="BE308" s="22">
        <v>0</v>
      </c>
      <c r="BF308" s="22">
        <v>0</v>
      </c>
      <c r="BG308" s="22">
        <v>0</v>
      </c>
      <c r="BH308" s="22">
        <v>0</v>
      </c>
      <c r="BI308" s="22">
        <v>7</v>
      </c>
      <c r="BJ308" s="22">
        <v>6</v>
      </c>
      <c r="BK308" s="22">
        <v>0</v>
      </c>
      <c r="BL308" s="22">
        <v>1</v>
      </c>
      <c r="BM308" s="22">
        <v>0</v>
      </c>
    </row>
    <row r="309" spans="1:65" x14ac:dyDescent="0.25">
      <c r="A309" s="22" t="s">
        <v>123</v>
      </c>
      <c r="B309" s="22" t="s">
        <v>665</v>
      </c>
      <c r="C309" s="22" t="s">
        <v>740</v>
      </c>
      <c r="D309" s="22" t="s">
        <v>741</v>
      </c>
      <c r="E309" s="22">
        <v>1</v>
      </c>
      <c r="F309" s="22">
        <v>60.69</v>
      </c>
      <c r="G309" s="22">
        <v>0</v>
      </c>
      <c r="H309" s="24">
        <v>3.2</v>
      </c>
      <c r="I309" s="25" t="s">
        <v>2013</v>
      </c>
      <c r="J309" s="24">
        <v>0</v>
      </c>
      <c r="K309" s="22">
        <v>0</v>
      </c>
      <c r="L309" s="25"/>
      <c r="M309" s="24">
        <v>0</v>
      </c>
      <c r="N309" s="24">
        <v>0</v>
      </c>
      <c r="O309" s="24">
        <v>0</v>
      </c>
      <c r="P309" s="24">
        <v>0</v>
      </c>
      <c r="Q309" s="24">
        <v>0</v>
      </c>
      <c r="R309" s="24">
        <v>0</v>
      </c>
      <c r="S309" s="24">
        <v>0</v>
      </c>
      <c r="T309" s="24">
        <v>0</v>
      </c>
      <c r="U309" s="24">
        <v>0</v>
      </c>
      <c r="V309" s="24">
        <v>0</v>
      </c>
      <c r="W309" s="24">
        <v>0</v>
      </c>
      <c r="X309" s="24">
        <v>0</v>
      </c>
      <c r="Y309" s="24">
        <v>0</v>
      </c>
      <c r="Z309" s="25" t="s">
        <v>2013</v>
      </c>
      <c r="AA309" s="22">
        <v>0</v>
      </c>
      <c r="AB309" s="22">
        <v>0</v>
      </c>
      <c r="AC309" s="25" t="s">
        <v>2013</v>
      </c>
      <c r="AD309" s="25" t="s">
        <v>2013</v>
      </c>
      <c r="AE309" s="25" t="s">
        <v>2013</v>
      </c>
      <c r="AF309" s="22">
        <v>0</v>
      </c>
      <c r="AG309" s="22">
        <v>82</v>
      </c>
      <c r="AH309" s="22">
        <v>1</v>
      </c>
      <c r="AI309" s="22">
        <v>82</v>
      </c>
      <c r="AJ309" s="22">
        <v>3300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0</v>
      </c>
      <c r="AR309" s="22">
        <v>0</v>
      </c>
      <c r="AS309" s="25" t="s">
        <v>2297</v>
      </c>
      <c r="AT309" s="22">
        <v>1</v>
      </c>
      <c r="AU309" s="22">
        <v>1</v>
      </c>
      <c r="AV309" s="22">
        <v>1</v>
      </c>
      <c r="AW309" s="22">
        <v>0</v>
      </c>
      <c r="AX309" s="22">
        <v>0</v>
      </c>
      <c r="AY309" s="22">
        <v>0</v>
      </c>
      <c r="AZ309" s="22">
        <v>1</v>
      </c>
      <c r="BA309" s="22">
        <v>0</v>
      </c>
      <c r="BB309" s="22">
        <v>14</v>
      </c>
      <c r="BC309" s="22">
        <v>0</v>
      </c>
      <c r="BD309" s="22">
        <v>1</v>
      </c>
      <c r="BE309" s="22">
        <v>0</v>
      </c>
      <c r="BF309" s="22">
        <v>0</v>
      </c>
      <c r="BG309" s="22">
        <v>0</v>
      </c>
      <c r="BH309" s="22">
        <v>0</v>
      </c>
      <c r="BI309" s="22">
        <v>0</v>
      </c>
      <c r="BJ309" s="22">
        <v>0</v>
      </c>
      <c r="BK309" s="22">
        <v>3</v>
      </c>
      <c r="BL309" s="22">
        <v>0</v>
      </c>
      <c r="BM309" s="22">
        <v>0</v>
      </c>
    </row>
    <row r="310" spans="1:65" x14ac:dyDescent="0.25">
      <c r="A310" s="22" t="s">
        <v>123</v>
      </c>
      <c r="B310" s="22" t="s">
        <v>665</v>
      </c>
      <c r="C310" s="22" t="s">
        <v>742</v>
      </c>
      <c r="D310" s="22" t="s">
        <v>743</v>
      </c>
      <c r="E310" s="22">
        <v>1</v>
      </c>
      <c r="F310" s="22">
        <v>24.59</v>
      </c>
      <c r="G310" s="22">
        <v>0</v>
      </c>
      <c r="H310" s="24">
        <v>4</v>
      </c>
      <c r="I310" s="25" t="s">
        <v>2013</v>
      </c>
      <c r="J310" s="24">
        <v>0</v>
      </c>
      <c r="K310" s="22">
        <v>0</v>
      </c>
      <c r="L310" s="25"/>
      <c r="M310" s="24">
        <v>0</v>
      </c>
      <c r="N310" s="24">
        <v>0</v>
      </c>
      <c r="O310" s="24">
        <v>0</v>
      </c>
      <c r="P310" s="24">
        <v>0</v>
      </c>
      <c r="Q310" s="24">
        <v>0</v>
      </c>
      <c r="R310" s="24">
        <v>0</v>
      </c>
      <c r="S310" s="24">
        <v>0</v>
      </c>
      <c r="T310" s="24">
        <v>0</v>
      </c>
      <c r="U310" s="24">
        <v>0</v>
      </c>
      <c r="V310" s="24">
        <v>0</v>
      </c>
      <c r="W310" s="24">
        <v>0</v>
      </c>
      <c r="X310" s="24">
        <v>0</v>
      </c>
      <c r="Y310" s="24">
        <v>0</v>
      </c>
      <c r="Z310" s="25" t="s">
        <v>2014</v>
      </c>
      <c r="AA310" s="22">
        <v>8</v>
      </c>
      <c r="AB310" s="22">
        <v>8</v>
      </c>
      <c r="AC310" s="25" t="s">
        <v>2014</v>
      </c>
      <c r="AD310" s="25" t="s">
        <v>2014</v>
      </c>
      <c r="AE310" s="25" t="s">
        <v>2013</v>
      </c>
      <c r="AF310" s="22">
        <v>0</v>
      </c>
      <c r="AG310" s="22">
        <v>97</v>
      </c>
      <c r="AH310" s="22">
        <v>0</v>
      </c>
      <c r="AI310" s="22">
        <v>40</v>
      </c>
      <c r="AJ310" s="22">
        <v>6335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0</v>
      </c>
      <c r="AR310" s="22">
        <v>0</v>
      </c>
      <c r="AS310" s="25" t="s">
        <v>2298</v>
      </c>
      <c r="AT310" s="22">
        <v>4</v>
      </c>
      <c r="AU310" s="22">
        <v>4</v>
      </c>
      <c r="AV310" s="22">
        <v>1180000</v>
      </c>
      <c r="AW310" s="22">
        <v>0</v>
      </c>
      <c r="AX310" s="22">
        <v>0</v>
      </c>
      <c r="AY310" s="22">
        <v>0</v>
      </c>
      <c r="AZ310" s="22">
        <v>1180000</v>
      </c>
      <c r="BA310" s="22">
        <v>4</v>
      </c>
      <c r="BB310" s="22">
        <v>2</v>
      </c>
      <c r="BC310" s="22">
        <v>0</v>
      </c>
      <c r="BD310" s="22">
        <v>0</v>
      </c>
      <c r="BE310" s="22">
        <v>0</v>
      </c>
      <c r="BF310" s="22">
        <v>0</v>
      </c>
      <c r="BG310" s="22">
        <v>0</v>
      </c>
      <c r="BH310" s="22">
        <v>0</v>
      </c>
      <c r="BI310" s="22">
        <v>7</v>
      </c>
      <c r="BJ310" s="22">
        <v>4</v>
      </c>
      <c r="BK310" s="22">
        <v>0</v>
      </c>
      <c r="BL310" s="22">
        <v>0</v>
      </c>
      <c r="BM310" s="22">
        <v>2</v>
      </c>
    </row>
    <row r="311" spans="1:65" x14ac:dyDescent="0.25">
      <c r="A311" s="22" t="s">
        <v>123</v>
      </c>
      <c r="B311" s="22" t="s">
        <v>665</v>
      </c>
      <c r="C311" s="22" t="s">
        <v>744</v>
      </c>
      <c r="D311" s="22" t="s">
        <v>745</v>
      </c>
      <c r="E311" s="22">
        <v>2</v>
      </c>
      <c r="F311" s="22">
        <v>53.71</v>
      </c>
      <c r="G311" s="22">
        <v>0</v>
      </c>
      <c r="H311" s="24">
        <v>5.3</v>
      </c>
      <c r="I311" s="25" t="s">
        <v>2013</v>
      </c>
      <c r="J311" s="24">
        <v>0</v>
      </c>
      <c r="K311" s="22">
        <v>0</v>
      </c>
      <c r="L311" s="25"/>
      <c r="M311" s="24">
        <v>0</v>
      </c>
      <c r="N311" s="24">
        <v>0</v>
      </c>
      <c r="O311" s="24">
        <v>0</v>
      </c>
      <c r="P311" s="24">
        <v>0</v>
      </c>
      <c r="Q311" s="24">
        <v>0</v>
      </c>
      <c r="R311" s="24">
        <v>0</v>
      </c>
      <c r="S311" s="24">
        <v>4</v>
      </c>
      <c r="T311" s="24">
        <v>0</v>
      </c>
      <c r="U311" s="24">
        <v>0</v>
      </c>
      <c r="V311" s="24">
        <v>0</v>
      </c>
      <c r="W311" s="24">
        <v>0</v>
      </c>
      <c r="X311" s="24">
        <v>4</v>
      </c>
      <c r="Y311" s="24">
        <v>0</v>
      </c>
      <c r="Z311" s="25" t="s">
        <v>2014</v>
      </c>
      <c r="AA311" s="22">
        <v>5</v>
      </c>
      <c r="AB311" s="22">
        <v>5</v>
      </c>
      <c r="AC311" s="25" t="s">
        <v>2013</v>
      </c>
      <c r="AD311" s="25" t="s">
        <v>2014</v>
      </c>
      <c r="AE311" s="25" t="s">
        <v>2013</v>
      </c>
      <c r="AF311" s="22">
        <v>0</v>
      </c>
      <c r="AG311" s="22">
        <v>240</v>
      </c>
      <c r="AH311" s="22">
        <v>0</v>
      </c>
      <c r="AI311" s="22">
        <v>41</v>
      </c>
      <c r="AJ311" s="22">
        <v>7700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0</v>
      </c>
      <c r="AR311" s="22">
        <v>0</v>
      </c>
      <c r="AS311" s="25" t="s">
        <v>2299</v>
      </c>
      <c r="AT311" s="22">
        <v>8</v>
      </c>
      <c r="AU311" s="22">
        <v>8</v>
      </c>
      <c r="AV311" s="22">
        <v>1725000</v>
      </c>
      <c r="AW311" s="22">
        <v>0</v>
      </c>
      <c r="AX311" s="22">
        <v>0</v>
      </c>
      <c r="AY311" s="22">
        <v>0</v>
      </c>
      <c r="AZ311" s="22">
        <v>1725000</v>
      </c>
      <c r="BA311" s="22">
        <v>0</v>
      </c>
      <c r="BB311" s="22">
        <v>20</v>
      </c>
      <c r="BC311" s="22">
        <v>0</v>
      </c>
      <c r="BD311" s="22">
        <v>0</v>
      </c>
      <c r="BE311" s="22">
        <v>0</v>
      </c>
      <c r="BF311" s="22">
        <v>0</v>
      </c>
      <c r="BG311" s="22">
        <v>0</v>
      </c>
      <c r="BH311" s="22">
        <v>0</v>
      </c>
      <c r="BI311" s="22">
        <v>0</v>
      </c>
      <c r="BJ311" s="22">
        <v>0</v>
      </c>
      <c r="BK311" s="22">
        <v>0</v>
      </c>
      <c r="BL311" s="22">
        <v>0</v>
      </c>
      <c r="BM311" s="22">
        <v>0</v>
      </c>
    </row>
    <row r="312" spans="1:65" x14ac:dyDescent="0.25">
      <c r="A312" s="22" t="s">
        <v>123</v>
      </c>
      <c r="B312" s="22" t="s">
        <v>665</v>
      </c>
      <c r="C312" s="22" t="s">
        <v>746</v>
      </c>
      <c r="D312" s="22" t="s">
        <v>747</v>
      </c>
      <c r="E312" s="22">
        <v>1</v>
      </c>
      <c r="F312" s="22">
        <v>24.88</v>
      </c>
      <c r="G312" s="22">
        <v>0</v>
      </c>
      <c r="H312" s="24">
        <v>5</v>
      </c>
      <c r="I312" s="25" t="s">
        <v>2013</v>
      </c>
      <c r="J312" s="24">
        <v>0</v>
      </c>
      <c r="K312" s="22">
        <v>0</v>
      </c>
      <c r="L312" s="25"/>
      <c r="M312" s="24">
        <v>0</v>
      </c>
      <c r="N312" s="24">
        <v>0</v>
      </c>
      <c r="O312" s="24">
        <v>0</v>
      </c>
      <c r="P312" s="24">
        <v>0</v>
      </c>
      <c r="Q312" s="24">
        <v>0</v>
      </c>
      <c r="R312" s="24">
        <v>0</v>
      </c>
      <c r="S312" s="24">
        <v>0</v>
      </c>
      <c r="T312" s="24">
        <v>0</v>
      </c>
      <c r="U312" s="24">
        <v>0</v>
      </c>
      <c r="V312" s="24">
        <v>0</v>
      </c>
      <c r="W312" s="24">
        <v>0</v>
      </c>
      <c r="X312" s="24">
        <v>0</v>
      </c>
      <c r="Y312" s="24">
        <v>0</v>
      </c>
      <c r="Z312" s="25" t="s">
        <v>2014</v>
      </c>
      <c r="AA312" s="22">
        <v>12</v>
      </c>
      <c r="AB312" s="22">
        <v>12</v>
      </c>
      <c r="AC312" s="25" t="s">
        <v>2014</v>
      </c>
      <c r="AD312" s="25" t="s">
        <v>2014</v>
      </c>
      <c r="AE312" s="25" t="s">
        <v>2014</v>
      </c>
      <c r="AF312" s="22">
        <v>20</v>
      </c>
      <c r="AG312" s="22">
        <v>127</v>
      </c>
      <c r="AH312" s="22">
        <v>0</v>
      </c>
      <c r="AI312" s="22">
        <v>35</v>
      </c>
      <c r="AJ312" s="22">
        <v>3388.75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  <c r="AR312" s="22">
        <v>0</v>
      </c>
      <c r="AS312" s="25" t="s">
        <v>2231</v>
      </c>
      <c r="AT312" s="22">
        <v>7</v>
      </c>
      <c r="AU312" s="22">
        <v>7</v>
      </c>
      <c r="AV312" s="22">
        <v>116000</v>
      </c>
      <c r="AW312" s="22">
        <v>0</v>
      </c>
      <c r="AX312" s="22">
        <v>0</v>
      </c>
      <c r="AY312" s="22">
        <v>0</v>
      </c>
      <c r="AZ312" s="22">
        <v>116000</v>
      </c>
      <c r="BA312" s="22">
        <v>5</v>
      </c>
      <c r="BB312" s="22">
        <v>20</v>
      </c>
      <c r="BC312" s="22">
        <v>0</v>
      </c>
      <c r="BD312" s="22">
        <v>0</v>
      </c>
      <c r="BE312" s="22">
        <v>0</v>
      </c>
      <c r="BF312" s="22">
        <v>0</v>
      </c>
      <c r="BG312" s="22">
        <v>0</v>
      </c>
      <c r="BH312" s="22">
        <v>0</v>
      </c>
      <c r="BI312" s="22">
        <v>33</v>
      </c>
      <c r="BJ312" s="22">
        <v>5</v>
      </c>
      <c r="BK312" s="22">
        <v>0</v>
      </c>
      <c r="BL312" s="22">
        <v>0</v>
      </c>
      <c r="BM312" s="22">
        <v>0</v>
      </c>
    </row>
    <row r="313" spans="1:65" x14ac:dyDescent="0.25">
      <c r="A313" s="22" t="s">
        <v>123</v>
      </c>
      <c r="B313" s="22" t="s">
        <v>665</v>
      </c>
      <c r="C313" s="22" t="s">
        <v>748</v>
      </c>
      <c r="D313" s="22" t="s">
        <v>749</v>
      </c>
      <c r="E313" s="22">
        <v>1</v>
      </c>
      <c r="F313" s="22">
        <v>169.01</v>
      </c>
      <c r="G313" s="22">
        <v>0</v>
      </c>
      <c r="H313" s="24">
        <v>7</v>
      </c>
      <c r="I313" s="25" t="s">
        <v>2013</v>
      </c>
      <c r="J313" s="24">
        <v>0</v>
      </c>
      <c r="K313" s="22">
        <v>0</v>
      </c>
      <c r="L313" s="25"/>
      <c r="M313" s="24">
        <v>0</v>
      </c>
      <c r="N313" s="24">
        <v>0</v>
      </c>
      <c r="O313" s="24">
        <v>0</v>
      </c>
      <c r="P313" s="24">
        <v>0</v>
      </c>
      <c r="Q313" s="24">
        <v>0</v>
      </c>
      <c r="R313" s="24">
        <v>0</v>
      </c>
      <c r="S313" s="24">
        <v>0</v>
      </c>
      <c r="T313" s="24">
        <v>0</v>
      </c>
      <c r="U313" s="24">
        <v>0</v>
      </c>
      <c r="V313" s="24">
        <v>0</v>
      </c>
      <c r="W313" s="24">
        <v>0</v>
      </c>
      <c r="X313" s="24">
        <v>0</v>
      </c>
      <c r="Y313" s="24">
        <v>0</v>
      </c>
      <c r="Z313" s="25" t="s">
        <v>2014</v>
      </c>
      <c r="AA313" s="22">
        <v>5</v>
      </c>
      <c r="AB313" s="22">
        <v>5</v>
      </c>
      <c r="AC313" s="25" t="s">
        <v>2014</v>
      </c>
      <c r="AD313" s="25" t="s">
        <v>2014</v>
      </c>
      <c r="AE313" s="25" t="s">
        <v>2014</v>
      </c>
      <c r="AF313" s="22">
        <v>7</v>
      </c>
      <c r="AG313" s="22">
        <v>148</v>
      </c>
      <c r="AH313" s="22">
        <v>0</v>
      </c>
      <c r="AI313" s="22">
        <v>68</v>
      </c>
      <c r="AJ313" s="22">
        <v>854.3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  <c r="AR313" s="22">
        <v>0</v>
      </c>
      <c r="AS313" s="25" t="s">
        <v>2300</v>
      </c>
      <c r="AT313" s="22">
        <v>9</v>
      </c>
      <c r="AU313" s="22">
        <v>8</v>
      </c>
      <c r="AV313" s="22">
        <v>601500</v>
      </c>
      <c r="AW313" s="22">
        <v>0</v>
      </c>
      <c r="AX313" s="22">
        <v>0</v>
      </c>
      <c r="AY313" s="22">
        <v>0</v>
      </c>
      <c r="AZ313" s="22">
        <v>601500</v>
      </c>
      <c r="BA313" s="22">
        <v>8</v>
      </c>
      <c r="BB313" s="22">
        <v>2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0</v>
      </c>
      <c r="BI313" s="22">
        <v>7</v>
      </c>
      <c r="BJ313" s="22">
        <v>8</v>
      </c>
      <c r="BK313" s="22">
        <v>0</v>
      </c>
      <c r="BL313" s="22">
        <v>1</v>
      </c>
      <c r="BM313" s="22">
        <v>1</v>
      </c>
    </row>
    <row r="314" spans="1:65" x14ac:dyDescent="0.25">
      <c r="A314" s="22" t="s">
        <v>123</v>
      </c>
      <c r="B314" s="22" t="s">
        <v>665</v>
      </c>
      <c r="C314" s="22" t="s">
        <v>750</v>
      </c>
      <c r="D314" s="22" t="s">
        <v>751</v>
      </c>
      <c r="E314" s="22">
        <v>1</v>
      </c>
      <c r="F314" s="22">
        <v>54.17</v>
      </c>
      <c r="G314" s="22">
        <v>0</v>
      </c>
      <c r="H314" s="24">
        <v>4</v>
      </c>
      <c r="I314" s="25" t="s">
        <v>2013</v>
      </c>
      <c r="J314" s="24">
        <v>0</v>
      </c>
      <c r="K314" s="22">
        <v>0</v>
      </c>
      <c r="L314" s="25"/>
      <c r="M314" s="24">
        <v>0</v>
      </c>
      <c r="N314" s="24">
        <v>0</v>
      </c>
      <c r="O314" s="24">
        <v>0</v>
      </c>
      <c r="P314" s="24">
        <v>0</v>
      </c>
      <c r="Q314" s="24">
        <v>0</v>
      </c>
      <c r="R314" s="24">
        <v>0</v>
      </c>
      <c r="S314" s="24">
        <v>0</v>
      </c>
      <c r="T314" s="24">
        <v>0</v>
      </c>
      <c r="U314" s="24">
        <v>0</v>
      </c>
      <c r="V314" s="24">
        <v>0</v>
      </c>
      <c r="W314" s="24">
        <v>0</v>
      </c>
      <c r="X314" s="24">
        <v>0</v>
      </c>
      <c r="Y314" s="24">
        <v>0</v>
      </c>
      <c r="Z314" s="25" t="s">
        <v>2013</v>
      </c>
      <c r="AA314" s="22">
        <v>0</v>
      </c>
      <c r="AB314" s="22">
        <v>0</v>
      </c>
      <c r="AC314" s="25" t="s">
        <v>2013</v>
      </c>
      <c r="AD314" s="25" t="s">
        <v>2013</v>
      </c>
      <c r="AE314" s="25" t="s">
        <v>2013</v>
      </c>
      <c r="AF314" s="22">
        <v>0</v>
      </c>
      <c r="AG314" s="22">
        <v>106</v>
      </c>
      <c r="AH314" s="22">
        <v>0</v>
      </c>
      <c r="AI314" s="22">
        <v>101</v>
      </c>
      <c r="AJ314" s="22">
        <v>4842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  <c r="AR314" s="22">
        <v>0</v>
      </c>
      <c r="AS314" s="25" t="s">
        <v>2301</v>
      </c>
      <c r="AT314" s="22">
        <v>5</v>
      </c>
      <c r="AU314" s="22">
        <v>5</v>
      </c>
      <c r="AV314" s="22">
        <v>5</v>
      </c>
      <c r="AW314" s="22">
        <v>0</v>
      </c>
      <c r="AX314" s="22">
        <v>0</v>
      </c>
      <c r="AY314" s="22">
        <v>0</v>
      </c>
      <c r="AZ314" s="22">
        <v>5</v>
      </c>
      <c r="BA314" s="22">
        <v>0</v>
      </c>
      <c r="BB314" s="22">
        <v>10</v>
      </c>
      <c r="BC314" s="22">
        <v>0</v>
      </c>
      <c r="BD314" s="22">
        <v>0</v>
      </c>
      <c r="BE314" s="22">
        <v>0</v>
      </c>
      <c r="BF314" s="22">
        <v>0</v>
      </c>
      <c r="BG314" s="22">
        <v>0</v>
      </c>
      <c r="BH314" s="22">
        <v>0</v>
      </c>
      <c r="BI314" s="22">
        <v>0</v>
      </c>
      <c r="BJ314" s="22">
        <v>0</v>
      </c>
      <c r="BK314" s="22">
        <v>0</v>
      </c>
      <c r="BL314" s="22">
        <v>0</v>
      </c>
      <c r="BM314" s="22">
        <v>0</v>
      </c>
    </row>
    <row r="315" spans="1:65" x14ac:dyDescent="0.25">
      <c r="A315" s="22" t="s">
        <v>123</v>
      </c>
      <c r="B315" s="22" t="s">
        <v>665</v>
      </c>
      <c r="C315" s="22" t="s">
        <v>752</v>
      </c>
      <c r="D315" s="22" t="s">
        <v>753</v>
      </c>
      <c r="E315" s="22">
        <v>1</v>
      </c>
      <c r="F315" s="22">
        <v>105.5</v>
      </c>
      <c r="G315" s="22">
        <v>0</v>
      </c>
      <c r="H315" s="24">
        <v>5</v>
      </c>
      <c r="I315" s="25" t="s">
        <v>2013</v>
      </c>
      <c r="J315" s="24">
        <v>0</v>
      </c>
      <c r="K315" s="22">
        <v>0</v>
      </c>
      <c r="L315" s="25"/>
      <c r="M315" s="24">
        <v>0</v>
      </c>
      <c r="N315" s="24">
        <v>0</v>
      </c>
      <c r="O315" s="24">
        <v>0</v>
      </c>
      <c r="P315" s="24">
        <v>0</v>
      </c>
      <c r="Q315" s="24">
        <v>0</v>
      </c>
      <c r="R315" s="24">
        <v>0</v>
      </c>
      <c r="S315" s="24">
        <v>0</v>
      </c>
      <c r="T315" s="24">
        <v>0</v>
      </c>
      <c r="U315" s="24">
        <v>0</v>
      </c>
      <c r="V315" s="24">
        <v>4</v>
      </c>
      <c r="W315" s="24">
        <v>0</v>
      </c>
      <c r="X315" s="24">
        <v>4</v>
      </c>
      <c r="Y315" s="24">
        <v>0</v>
      </c>
      <c r="Z315" s="25" t="s">
        <v>2014</v>
      </c>
      <c r="AA315" s="22">
        <v>7</v>
      </c>
      <c r="AB315" s="22">
        <v>7</v>
      </c>
      <c r="AC315" s="25" t="s">
        <v>2014</v>
      </c>
      <c r="AD315" s="25" t="s">
        <v>2014</v>
      </c>
      <c r="AE315" s="25" t="s">
        <v>2014</v>
      </c>
      <c r="AF315" s="22">
        <v>7</v>
      </c>
      <c r="AG315" s="22">
        <v>364</v>
      </c>
      <c r="AH315" s="22">
        <v>0</v>
      </c>
      <c r="AI315" s="22">
        <v>153</v>
      </c>
      <c r="AJ315" s="22">
        <v>12100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  <c r="AR315" s="22">
        <v>0</v>
      </c>
      <c r="AS315" s="25" t="s">
        <v>2302</v>
      </c>
      <c r="AT315" s="22">
        <v>10</v>
      </c>
      <c r="AU315" s="22">
        <v>10</v>
      </c>
      <c r="AV315" s="22">
        <v>100000</v>
      </c>
      <c r="AW315" s="22">
        <v>0</v>
      </c>
      <c r="AX315" s="22">
        <v>0</v>
      </c>
      <c r="AY315" s="22">
        <v>0</v>
      </c>
      <c r="AZ315" s="22">
        <v>100000</v>
      </c>
      <c r="BA315" s="22">
        <v>0</v>
      </c>
      <c r="BB315" s="22">
        <v>15</v>
      </c>
      <c r="BC315" s="22">
        <v>0</v>
      </c>
      <c r="BD315" s="22">
        <v>0</v>
      </c>
      <c r="BE315" s="22">
        <v>0</v>
      </c>
      <c r="BF315" s="22">
        <v>0</v>
      </c>
      <c r="BG315" s="22">
        <v>0</v>
      </c>
      <c r="BH315" s="22">
        <v>0</v>
      </c>
      <c r="BI315" s="22">
        <v>0</v>
      </c>
      <c r="BJ315" s="22">
        <v>0</v>
      </c>
      <c r="BK315" s="22">
        <v>0</v>
      </c>
      <c r="BL315" s="22">
        <v>0</v>
      </c>
      <c r="BM315" s="22">
        <v>0</v>
      </c>
    </row>
    <row r="316" spans="1:65" x14ac:dyDescent="0.25">
      <c r="A316" s="22" t="s">
        <v>123</v>
      </c>
      <c r="B316" s="22" t="s">
        <v>665</v>
      </c>
      <c r="C316" s="22" t="s">
        <v>754</v>
      </c>
      <c r="D316" s="22" t="s">
        <v>755</v>
      </c>
      <c r="E316" s="22">
        <v>1</v>
      </c>
      <c r="F316" s="22">
        <v>29.07</v>
      </c>
      <c r="G316" s="22">
        <v>0</v>
      </c>
      <c r="H316" s="24">
        <v>3</v>
      </c>
      <c r="I316" s="25" t="s">
        <v>2013</v>
      </c>
      <c r="J316" s="24">
        <v>0</v>
      </c>
      <c r="K316" s="22">
        <v>0</v>
      </c>
      <c r="L316" s="25"/>
      <c r="M316" s="24">
        <v>0</v>
      </c>
      <c r="N316" s="24">
        <v>0</v>
      </c>
      <c r="O316" s="24">
        <v>0</v>
      </c>
      <c r="P316" s="24">
        <v>0</v>
      </c>
      <c r="Q316" s="24">
        <v>0</v>
      </c>
      <c r="R316" s="24">
        <v>0</v>
      </c>
      <c r="S316" s="24">
        <v>0</v>
      </c>
      <c r="T316" s="24">
        <v>0</v>
      </c>
      <c r="U316" s="24">
        <v>0</v>
      </c>
      <c r="V316" s="24">
        <v>3</v>
      </c>
      <c r="W316" s="24">
        <v>0</v>
      </c>
      <c r="X316" s="24">
        <v>3</v>
      </c>
      <c r="Y316" s="24">
        <v>0</v>
      </c>
      <c r="Z316" s="25" t="s">
        <v>2014</v>
      </c>
      <c r="AA316" s="22">
        <v>5</v>
      </c>
      <c r="AB316" s="22">
        <v>5</v>
      </c>
      <c r="AC316" s="25" t="s">
        <v>2014</v>
      </c>
      <c r="AD316" s="25" t="s">
        <v>2014</v>
      </c>
      <c r="AE316" s="25" t="s">
        <v>2014</v>
      </c>
      <c r="AF316" s="22">
        <v>7</v>
      </c>
      <c r="AG316" s="22">
        <v>178</v>
      </c>
      <c r="AH316" s="22">
        <v>0</v>
      </c>
      <c r="AI316" s="22">
        <v>71</v>
      </c>
      <c r="AJ316" s="22">
        <v>7336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0</v>
      </c>
      <c r="AR316" s="22">
        <v>0</v>
      </c>
      <c r="AS316" s="25" t="s">
        <v>2303</v>
      </c>
      <c r="AT316" s="22">
        <v>4</v>
      </c>
      <c r="AU316" s="22">
        <v>3</v>
      </c>
      <c r="AV316" s="22">
        <v>675000</v>
      </c>
      <c r="AW316" s="22">
        <v>0</v>
      </c>
      <c r="AX316" s="22">
        <v>0</v>
      </c>
      <c r="AY316" s="22">
        <v>0</v>
      </c>
      <c r="AZ316" s="22">
        <v>675000</v>
      </c>
      <c r="BA316" s="22">
        <v>3</v>
      </c>
      <c r="BB316" s="22">
        <v>2</v>
      </c>
      <c r="BC316" s="22">
        <v>0</v>
      </c>
      <c r="BD316" s="22">
        <v>0</v>
      </c>
      <c r="BE316" s="22">
        <v>0</v>
      </c>
      <c r="BF316" s="22">
        <v>0</v>
      </c>
      <c r="BG316" s="22">
        <v>0</v>
      </c>
      <c r="BH316" s="22">
        <v>0</v>
      </c>
      <c r="BI316" s="22">
        <v>7</v>
      </c>
      <c r="BJ316" s="22">
        <v>3</v>
      </c>
      <c r="BK316" s="22">
        <v>0</v>
      </c>
      <c r="BL316" s="22">
        <v>0</v>
      </c>
      <c r="BM316" s="22">
        <v>0</v>
      </c>
    </row>
    <row r="317" spans="1:65" x14ac:dyDescent="0.25">
      <c r="A317" s="22" t="s">
        <v>123</v>
      </c>
      <c r="B317" s="22" t="s">
        <v>665</v>
      </c>
      <c r="C317" s="22" t="s">
        <v>756</v>
      </c>
      <c r="D317" s="22" t="s">
        <v>757</v>
      </c>
      <c r="E317" s="22">
        <v>1</v>
      </c>
      <c r="F317" s="22">
        <v>51.63</v>
      </c>
      <c r="G317" s="22">
        <v>0</v>
      </c>
      <c r="H317" s="24">
        <v>4.3</v>
      </c>
      <c r="I317" s="25" t="s">
        <v>2013</v>
      </c>
      <c r="J317" s="24">
        <v>0</v>
      </c>
      <c r="K317" s="22">
        <v>0</v>
      </c>
      <c r="L317" s="25"/>
      <c r="M317" s="24">
        <v>0</v>
      </c>
      <c r="N317" s="24">
        <v>0</v>
      </c>
      <c r="O317" s="24">
        <v>0</v>
      </c>
      <c r="P317" s="24">
        <v>0</v>
      </c>
      <c r="Q317" s="24">
        <v>0</v>
      </c>
      <c r="R317" s="24">
        <v>0</v>
      </c>
      <c r="S317" s="24">
        <v>0</v>
      </c>
      <c r="T317" s="24">
        <v>0</v>
      </c>
      <c r="U317" s="24">
        <v>0</v>
      </c>
      <c r="V317" s="24">
        <v>0</v>
      </c>
      <c r="W317" s="24">
        <v>0</v>
      </c>
      <c r="X317" s="24">
        <v>0</v>
      </c>
      <c r="Y317" s="24">
        <v>0</v>
      </c>
      <c r="Z317" s="25" t="s">
        <v>2013</v>
      </c>
      <c r="AA317" s="22">
        <v>0</v>
      </c>
      <c r="AB317" s="22">
        <v>0</v>
      </c>
      <c r="AC317" s="25" t="s">
        <v>2013</v>
      </c>
      <c r="AD317" s="25" t="s">
        <v>2013</v>
      </c>
      <c r="AE317" s="25" t="s">
        <v>2013</v>
      </c>
      <c r="AF317" s="22">
        <v>0</v>
      </c>
      <c r="AG317" s="22">
        <v>68</v>
      </c>
      <c r="AH317" s="22">
        <v>1</v>
      </c>
      <c r="AI317" s="22">
        <v>30</v>
      </c>
      <c r="AJ317" s="22">
        <v>3842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  <c r="AR317" s="22">
        <v>0</v>
      </c>
      <c r="AS317" s="25" t="s">
        <v>2304</v>
      </c>
      <c r="AT317" s="22">
        <v>0</v>
      </c>
      <c r="AU317" s="22">
        <v>0</v>
      </c>
      <c r="AV317" s="22">
        <v>0</v>
      </c>
      <c r="AW317" s="22">
        <v>0</v>
      </c>
      <c r="AX317" s="22">
        <v>0</v>
      </c>
      <c r="AY317" s="22">
        <v>0</v>
      </c>
      <c r="AZ317" s="22">
        <v>0</v>
      </c>
      <c r="BA317" s="22">
        <v>0</v>
      </c>
      <c r="BB317" s="22">
        <v>0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0</v>
      </c>
      <c r="BI317" s="22">
        <v>0</v>
      </c>
      <c r="BJ317" s="22">
        <v>0</v>
      </c>
      <c r="BK317" s="22">
        <v>0</v>
      </c>
      <c r="BL317" s="22">
        <v>0</v>
      </c>
      <c r="BM317" s="22">
        <v>0</v>
      </c>
    </row>
    <row r="318" spans="1:65" x14ac:dyDescent="0.25">
      <c r="A318" s="22" t="s">
        <v>123</v>
      </c>
      <c r="B318" s="22" t="s">
        <v>665</v>
      </c>
      <c r="C318" s="22" t="s">
        <v>758</v>
      </c>
      <c r="D318" s="22" t="s">
        <v>759</v>
      </c>
      <c r="E318" s="22">
        <v>1</v>
      </c>
      <c r="F318" s="22">
        <v>44.52</v>
      </c>
      <c r="G318" s="22">
        <v>0</v>
      </c>
      <c r="H318" s="24">
        <v>9</v>
      </c>
      <c r="I318" s="25" t="s">
        <v>2013</v>
      </c>
      <c r="J318" s="24">
        <v>0</v>
      </c>
      <c r="K318" s="22">
        <v>0</v>
      </c>
      <c r="L318" s="25"/>
      <c r="M318" s="24">
        <v>0</v>
      </c>
      <c r="N318" s="24">
        <v>0</v>
      </c>
      <c r="O318" s="24">
        <v>0</v>
      </c>
      <c r="P318" s="24">
        <v>0</v>
      </c>
      <c r="Q318" s="24">
        <v>0</v>
      </c>
      <c r="R318" s="24">
        <v>0</v>
      </c>
      <c r="S318" s="24">
        <v>0</v>
      </c>
      <c r="T318" s="24">
        <v>0</v>
      </c>
      <c r="U318" s="24">
        <v>0</v>
      </c>
      <c r="V318" s="24">
        <v>0</v>
      </c>
      <c r="W318" s="24">
        <v>0</v>
      </c>
      <c r="X318" s="24">
        <v>0</v>
      </c>
      <c r="Y318" s="24">
        <v>0</v>
      </c>
      <c r="Z318" s="25" t="s">
        <v>2014</v>
      </c>
      <c r="AA318" s="22">
        <v>1</v>
      </c>
      <c r="AB318" s="22">
        <v>1</v>
      </c>
      <c r="AC318" s="25" t="s">
        <v>2013</v>
      </c>
      <c r="AD318" s="25" t="s">
        <v>2013</v>
      </c>
      <c r="AE318" s="25" t="s">
        <v>2013</v>
      </c>
      <c r="AF318" s="22">
        <v>0</v>
      </c>
      <c r="AG318" s="22">
        <v>85</v>
      </c>
      <c r="AH318" s="22">
        <v>0</v>
      </c>
      <c r="AI318" s="22">
        <v>44</v>
      </c>
      <c r="AJ318" s="22">
        <v>4275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  <c r="AR318" s="22">
        <v>0</v>
      </c>
      <c r="AS318" s="25" t="s">
        <v>2305</v>
      </c>
      <c r="AT318" s="22">
        <v>2</v>
      </c>
      <c r="AU318" s="22">
        <v>2</v>
      </c>
      <c r="AV318" s="22">
        <v>658000</v>
      </c>
      <c r="AW318" s="22">
        <v>0</v>
      </c>
      <c r="AX318" s="22">
        <v>0</v>
      </c>
      <c r="AY318" s="22">
        <v>0</v>
      </c>
      <c r="AZ318" s="22">
        <v>658000</v>
      </c>
      <c r="BA318" s="22">
        <v>0</v>
      </c>
      <c r="BB318" s="22">
        <v>1</v>
      </c>
      <c r="BC318" s="22">
        <v>0</v>
      </c>
      <c r="BD318" s="22">
        <v>0</v>
      </c>
      <c r="BE318" s="22">
        <v>0</v>
      </c>
      <c r="BF318" s="22">
        <v>0</v>
      </c>
      <c r="BG318" s="22">
        <v>0</v>
      </c>
      <c r="BH318" s="22">
        <v>0</v>
      </c>
      <c r="BI318" s="22">
        <v>0</v>
      </c>
      <c r="BJ318" s="22">
        <v>0</v>
      </c>
      <c r="BK318" s="22">
        <v>0</v>
      </c>
      <c r="BL318" s="22">
        <v>0</v>
      </c>
      <c r="BM318" s="22">
        <v>0</v>
      </c>
    </row>
    <row r="319" spans="1:65" x14ac:dyDescent="0.25">
      <c r="A319" s="22" t="s">
        <v>123</v>
      </c>
      <c r="B319" s="22" t="s">
        <v>665</v>
      </c>
      <c r="C319" s="22" t="s">
        <v>760</v>
      </c>
      <c r="D319" s="22" t="s">
        <v>761</v>
      </c>
      <c r="E319" s="22">
        <v>1</v>
      </c>
      <c r="F319" s="22">
        <v>107.6</v>
      </c>
      <c r="G319" s="22">
        <v>0</v>
      </c>
      <c r="H319" s="24">
        <v>4.8</v>
      </c>
      <c r="I319" s="25" t="s">
        <v>2013</v>
      </c>
      <c r="J319" s="24">
        <v>0</v>
      </c>
      <c r="K319" s="22">
        <v>0</v>
      </c>
      <c r="L319" s="25"/>
      <c r="M319" s="24">
        <v>0</v>
      </c>
      <c r="N319" s="24">
        <v>0</v>
      </c>
      <c r="O319" s="24">
        <v>0</v>
      </c>
      <c r="P319" s="24">
        <v>0</v>
      </c>
      <c r="Q319" s="24">
        <v>0</v>
      </c>
      <c r="R319" s="24">
        <v>0</v>
      </c>
      <c r="S319" s="24">
        <v>0</v>
      </c>
      <c r="T319" s="24">
        <v>0</v>
      </c>
      <c r="U319" s="24">
        <v>0</v>
      </c>
      <c r="V319" s="24">
        <v>0</v>
      </c>
      <c r="W319" s="24">
        <v>0</v>
      </c>
      <c r="X319" s="24">
        <v>0</v>
      </c>
      <c r="Y319" s="24">
        <v>0</v>
      </c>
      <c r="Z319" s="25" t="s">
        <v>2014</v>
      </c>
      <c r="AA319" s="22">
        <v>8</v>
      </c>
      <c r="AB319" s="22">
        <v>8</v>
      </c>
      <c r="AC319" s="25" t="s">
        <v>2014</v>
      </c>
      <c r="AD319" s="25" t="s">
        <v>2014</v>
      </c>
      <c r="AE319" s="25" t="s">
        <v>2013</v>
      </c>
      <c r="AF319" s="22">
        <v>0</v>
      </c>
      <c r="AG319" s="22">
        <v>240</v>
      </c>
      <c r="AH319" s="22">
        <v>0</v>
      </c>
      <c r="AI319" s="22">
        <v>45</v>
      </c>
      <c r="AJ319" s="22">
        <v>9360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  <c r="AR319" s="22">
        <v>0</v>
      </c>
      <c r="AS319" s="25" t="s">
        <v>2306</v>
      </c>
      <c r="AT319" s="22">
        <v>6</v>
      </c>
      <c r="AU319" s="22">
        <v>5</v>
      </c>
      <c r="AV319" s="22">
        <v>602750</v>
      </c>
      <c r="AW319" s="22">
        <v>0</v>
      </c>
      <c r="AX319" s="22">
        <v>0</v>
      </c>
      <c r="AY319" s="22">
        <v>0</v>
      </c>
      <c r="AZ319" s="22">
        <v>602750</v>
      </c>
      <c r="BA319" s="22">
        <v>5</v>
      </c>
      <c r="BB319" s="22">
        <v>2</v>
      </c>
      <c r="BC319" s="22">
        <v>0</v>
      </c>
      <c r="BD319" s="22">
        <v>0</v>
      </c>
      <c r="BE319" s="22">
        <v>0</v>
      </c>
      <c r="BF319" s="22">
        <v>0</v>
      </c>
      <c r="BG319" s="22">
        <v>0</v>
      </c>
      <c r="BH319" s="22">
        <v>0</v>
      </c>
      <c r="BI319" s="22">
        <v>7</v>
      </c>
      <c r="BJ319" s="22">
        <v>5</v>
      </c>
      <c r="BK319" s="22">
        <v>0</v>
      </c>
      <c r="BL319" s="22">
        <v>3</v>
      </c>
      <c r="BM319" s="22">
        <v>1</v>
      </c>
    </row>
    <row r="320" spans="1:65" x14ac:dyDescent="0.25">
      <c r="A320" s="22" t="s">
        <v>123</v>
      </c>
      <c r="B320" s="22" t="s">
        <v>665</v>
      </c>
      <c r="C320" s="22" t="s">
        <v>762</v>
      </c>
      <c r="D320" s="22" t="s">
        <v>763</v>
      </c>
      <c r="E320" s="22">
        <v>1</v>
      </c>
      <c r="F320" s="22">
        <v>156.62</v>
      </c>
      <c r="G320" s="22">
        <v>0</v>
      </c>
      <c r="H320" s="24">
        <v>9</v>
      </c>
      <c r="I320" s="25" t="s">
        <v>2013</v>
      </c>
      <c r="J320" s="24">
        <v>0</v>
      </c>
      <c r="K320" s="22">
        <v>0</v>
      </c>
      <c r="L320" s="25"/>
      <c r="M320" s="24">
        <v>0</v>
      </c>
      <c r="N320" s="24">
        <v>0</v>
      </c>
      <c r="O320" s="24">
        <v>0</v>
      </c>
      <c r="P320" s="24">
        <v>0</v>
      </c>
      <c r="Q320" s="24">
        <v>0</v>
      </c>
      <c r="R320" s="24">
        <v>0</v>
      </c>
      <c r="S320" s="24">
        <v>0</v>
      </c>
      <c r="T320" s="24">
        <v>0</v>
      </c>
      <c r="U320" s="24">
        <v>0</v>
      </c>
      <c r="V320" s="24">
        <v>0</v>
      </c>
      <c r="W320" s="24">
        <v>0</v>
      </c>
      <c r="X320" s="24">
        <v>0</v>
      </c>
      <c r="Y320" s="24">
        <v>0</v>
      </c>
      <c r="Z320" s="25" t="s">
        <v>2014</v>
      </c>
      <c r="AA320" s="22">
        <v>1</v>
      </c>
      <c r="AB320" s="22">
        <v>1</v>
      </c>
      <c r="AC320" s="25" t="s">
        <v>2013</v>
      </c>
      <c r="AD320" s="25" t="s">
        <v>2013</v>
      </c>
      <c r="AE320" s="25" t="s">
        <v>2013</v>
      </c>
      <c r="AF320" s="22">
        <v>0</v>
      </c>
      <c r="AG320" s="22">
        <v>183</v>
      </c>
      <c r="AH320" s="22">
        <v>0</v>
      </c>
      <c r="AI320" s="22">
        <v>151</v>
      </c>
      <c r="AJ320" s="22">
        <v>7555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  <c r="AR320" s="22">
        <v>0</v>
      </c>
      <c r="AS320" s="25" t="s">
        <v>2307</v>
      </c>
      <c r="AT320" s="22">
        <v>8</v>
      </c>
      <c r="AU320" s="22">
        <v>8</v>
      </c>
      <c r="AV320" s="22">
        <v>2757</v>
      </c>
      <c r="AW320" s="22">
        <v>0</v>
      </c>
      <c r="AX320" s="22">
        <v>0</v>
      </c>
      <c r="AY320" s="22">
        <v>0</v>
      </c>
      <c r="AZ320" s="22">
        <v>2757</v>
      </c>
      <c r="BA320" s="22">
        <v>0</v>
      </c>
      <c r="BB320" s="22">
        <v>10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0</v>
      </c>
      <c r="BI320" s="22">
        <v>0</v>
      </c>
      <c r="BJ320" s="22">
        <v>0</v>
      </c>
      <c r="BK320" s="22">
        <v>0</v>
      </c>
      <c r="BL320" s="22">
        <v>0</v>
      </c>
      <c r="BM320" s="22">
        <v>0</v>
      </c>
    </row>
    <row r="321" spans="1:65" x14ac:dyDescent="0.25">
      <c r="A321" s="22" t="s">
        <v>123</v>
      </c>
      <c r="B321" s="22" t="s">
        <v>665</v>
      </c>
      <c r="C321" s="22" t="s">
        <v>764</v>
      </c>
      <c r="D321" s="22" t="s">
        <v>765</v>
      </c>
      <c r="E321" s="22">
        <v>2</v>
      </c>
      <c r="F321" s="22">
        <v>167.91</v>
      </c>
      <c r="G321" s="22">
        <v>0</v>
      </c>
      <c r="H321" s="24">
        <v>11</v>
      </c>
      <c r="I321" s="25" t="s">
        <v>2013</v>
      </c>
      <c r="J321" s="24">
        <v>0</v>
      </c>
      <c r="K321" s="22">
        <v>0</v>
      </c>
      <c r="L321" s="25"/>
      <c r="M321" s="24">
        <v>0</v>
      </c>
      <c r="N321" s="24">
        <v>0</v>
      </c>
      <c r="O321" s="24">
        <v>0</v>
      </c>
      <c r="P321" s="24">
        <v>0</v>
      </c>
      <c r="Q321" s="24">
        <v>0</v>
      </c>
      <c r="R321" s="24">
        <v>0</v>
      </c>
      <c r="S321" s="24">
        <v>0</v>
      </c>
      <c r="T321" s="24">
        <v>0</v>
      </c>
      <c r="U321" s="24">
        <v>0</v>
      </c>
      <c r="V321" s="24">
        <v>0</v>
      </c>
      <c r="W321" s="24">
        <v>0</v>
      </c>
      <c r="X321" s="24">
        <v>0</v>
      </c>
      <c r="Y321" s="24">
        <v>0</v>
      </c>
      <c r="Z321" s="25" t="s">
        <v>2014</v>
      </c>
      <c r="AA321" s="22">
        <v>1</v>
      </c>
      <c r="AB321" s="22">
        <v>1</v>
      </c>
      <c r="AC321" s="25" t="s">
        <v>2013</v>
      </c>
      <c r="AD321" s="25" t="s">
        <v>2013</v>
      </c>
      <c r="AE321" s="25" t="s">
        <v>2014</v>
      </c>
      <c r="AF321" s="22">
        <v>31</v>
      </c>
      <c r="AG321" s="22">
        <v>320</v>
      </c>
      <c r="AH321" s="22">
        <v>0</v>
      </c>
      <c r="AI321" s="22">
        <v>45</v>
      </c>
      <c r="AJ321" s="22">
        <v>12288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0</v>
      </c>
      <c r="AR321" s="22">
        <v>0</v>
      </c>
      <c r="AS321" s="25" t="s">
        <v>2308</v>
      </c>
      <c r="AT321" s="22">
        <v>15</v>
      </c>
      <c r="AU321" s="22">
        <v>15</v>
      </c>
      <c r="AV321" s="22">
        <v>400000</v>
      </c>
      <c r="AW321" s="22">
        <v>0</v>
      </c>
      <c r="AX321" s="22">
        <v>0</v>
      </c>
      <c r="AY321" s="22">
        <v>0</v>
      </c>
      <c r="AZ321" s="22">
        <v>400000</v>
      </c>
      <c r="BA321" s="22">
        <v>8</v>
      </c>
      <c r="BB321" s="22">
        <v>24</v>
      </c>
      <c r="BC321" s="22">
        <v>2</v>
      </c>
      <c r="BD321" s="22">
        <v>0</v>
      </c>
      <c r="BE321" s="22">
        <v>0</v>
      </c>
      <c r="BF321" s="22">
        <v>0</v>
      </c>
      <c r="BG321" s="22">
        <v>2</v>
      </c>
      <c r="BH321" s="22">
        <v>60</v>
      </c>
      <c r="BI321" s="22">
        <v>14</v>
      </c>
      <c r="BJ321" s="22">
        <v>8</v>
      </c>
      <c r="BK321" s="22">
        <v>0</v>
      </c>
      <c r="BL321" s="22">
        <v>0</v>
      </c>
      <c r="BM321" s="22">
        <v>0</v>
      </c>
    </row>
    <row r="322" spans="1:65" x14ac:dyDescent="0.25">
      <c r="A322" s="22" t="s">
        <v>123</v>
      </c>
      <c r="B322" s="22" t="s">
        <v>665</v>
      </c>
      <c r="C322" s="22" t="s">
        <v>766</v>
      </c>
      <c r="D322" s="22" t="s">
        <v>767</v>
      </c>
      <c r="E322" s="22">
        <v>1</v>
      </c>
      <c r="F322" s="22">
        <v>26.35</v>
      </c>
      <c r="G322" s="22">
        <v>0</v>
      </c>
      <c r="H322" s="24">
        <v>2.7</v>
      </c>
      <c r="I322" s="25" t="s">
        <v>2013</v>
      </c>
      <c r="J322" s="24">
        <v>0</v>
      </c>
      <c r="K322" s="22">
        <v>0</v>
      </c>
      <c r="L322" s="25"/>
      <c r="M322" s="24">
        <v>0</v>
      </c>
      <c r="N322" s="24">
        <v>0</v>
      </c>
      <c r="O322" s="24">
        <v>0</v>
      </c>
      <c r="P322" s="24">
        <v>0</v>
      </c>
      <c r="Q322" s="24">
        <v>0</v>
      </c>
      <c r="R322" s="24">
        <v>0</v>
      </c>
      <c r="S322" s="24">
        <v>0</v>
      </c>
      <c r="T322" s="24">
        <v>0</v>
      </c>
      <c r="U322" s="24">
        <v>0</v>
      </c>
      <c r="V322" s="24">
        <v>0</v>
      </c>
      <c r="W322" s="24">
        <v>0</v>
      </c>
      <c r="X322" s="24">
        <v>0</v>
      </c>
      <c r="Y322" s="24">
        <v>0</v>
      </c>
      <c r="Z322" s="25" t="s">
        <v>2013</v>
      </c>
      <c r="AA322" s="22">
        <v>0</v>
      </c>
      <c r="AB322" s="22">
        <v>0</v>
      </c>
      <c r="AC322" s="25" t="s">
        <v>2013</v>
      </c>
      <c r="AD322" s="25" t="s">
        <v>2013</v>
      </c>
      <c r="AE322" s="25" t="s">
        <v>2013</v>
      </c>
      <c r="AF322" s="22">
        <v>0</v>
      </c>
      <c r="AG322" s="22">
        <v>147</v>
      </c>
      <c r="AH322" s="22">
        <v>0</v>
      </c>
      <c r="AI322" s="22">
        <v>57</v>
      </c>
      <c r="AJ322" s="22">
        <v>15962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0</v>
      </c>
      <c r="AR322" s="22">
        <v>0</v>
      </c>
      <c r="AS322" s="25" t="s">
        <v>2309</v>
      </c>
      <c r="AT322" s="22">
        <v>0</v>
      </c>
      <c r="AU322" s="22">
        <v>0</v>
      </c>
      <c r="AV322" s="22">
        <v>0</v>
      </c>
      <c r="AW322" s="22">
        <v>0</v>
      </c>
      <c r="AX322" s="22">
        <v>0</v>
      </c>
      <c r="AY322" s="22">
        <v>0</v>
      </c>
      <c r="AZ322" s="22">
        <v>0</v>
      </c>
      <c r="BA322" s="22">
        <v>0</v>
      </c>
      <c r="BB322" s="22">
        <v>0</v>
      </c>
      <c r="BC322" s="22">
        <v>0</v>
      </c>
      <c r="BD322" s="22">
        <v>0</v>
      </c>
      <c r="BE322" s="22">
        <v>0</v>
      </c>
      <c r="BF322" s="22">
        <v>0</v>
      </c>
      <c r="BG322" s="22">
        <v>0</v>
      </c>
      <c r="BH322" s="22">
        <v>0</v>
      </c>
      <c r="BI322" s="22">
        <v>0</v>
      </c>
      <c r="BJ322" s="22">
        <v>0</v>
      </c>
      <c r="BK322" s="22">
        <v>0</v>
      </c>
      <c r="BL322" s="22">
        <v>0</v>
      </c>
      <c r="BM322" s="22">
        <v>0</v>
      </c>
    </row>
    <row r="323" spans="1:65" x14ac:dyDescent="0.25">
      <c r="A323" s="22" t="s">
        <v>123</v>
      </c>
      <c r="B323" s="22" t="s">
        <v>768</v>
      </c>
      <c r="C323" s="22" t="s">
        <v>769</v>
      </c>
      <c r="D323" s="22" t="s">
        <v>770</v>
      </c>
      <c r="E323" s="22">
        <v>1</v>
      </c>
      <c r="F323" s="22">
        <v>1047300.19</v>
      </c>
      <c r="G323" s="22">
        <v>0</v>
      </c>
      <c r="H323" s="24">
        <v>0</v>
      </c>
      <c r="I323" s="25" t="s">
        <v>2013</v>
      </c>
      <c r="J323" s="24">
        <v>0</v>
      </c>
      <c r="K323" s="22">
        <v>0</v>
      </c>
      <c r="L323" s="25"/>
      <c r="M323" s="24">
        <v>0</v>
      </c>
      <c r="N323" s="24">
        <v>0</v>
      </c>
      <c r="O323" s="24">
        <v>0</v>
      </c>
      <c r="P323" s="24">
        <v>0</v>
      </c>
      <c r="Q323" s="24">
        <v>0</v>
      </c>
      <c r="R323" s="24">
        <v>0</v>
      </c>
      <c r="S323" s="24">
        <v>0</v>
      </c>
      <c r="T323" s="24">
        <v>0</v>
      </c>
      <c r="U323" s="24">
        <v>0</v>
      </c>
      <c r="V323" s="24">
        <v>0</v>
      </c>
      <c r="W323" s="24">
        <v>0</v>
      </c>
      <c r="X323" s="24">
        <v>0</v>
      </c>
      <c r="Y323" s="24">
        <v>0</v>
      </c>
      <c r="Z323" s="25" t="s">
        <v>2014</v>
      </c>
      <c r="AA323" s="22">
        <v>0</v>
      </c>
      <c r="AB323" s="22">
        <v>0</v>
      </c>
      <c r="AC323" s="25" t="s">
        <v>2013</v>
      </c>
      <c r="AD323" s="25" t="s">
        <v>2013</v>
      </c>
      <c r="AE323" s="25" t="s">
        <v>2013</v>
      </c>
      <c r="AF323" s="22">
        <v>0</v>
      </c>
      <c r="AG323" s="22">
        <v>0</v>
      </c>
      <c r="AH323" s="22">
        <v>0</v>
      </c>
      <c r="AI323" s="22">
        <v>34</v>
      </c>
      <c r="AJ323" s="22">
        <v>12000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  <c r="AR323" s="22">
        <v>0</v>
      </c>
      <c r="AS323" s="25"/>
      <c r="AT323" s="22">
        <v>0</v>
      </c>
      <c r="AU323" s="22">
        <v>0</v>
      </c>
      <c r="AV323" s="22">
        <v>0</v>
      </c>
      <c r="AW323" s="22">
        <v>0</v>
      </c>
      <c r="AX323" s="22">
        <v>0</v>
      </c>
      <c r="AY323" s="22">
        <v>0</v>
      </c>
      <c r="AZ323" s="22">
        <v>0</v>
      </c>
      <c r="BA323" s="22">
        <v>0</v>
      </c>
      <c r="BB323" s="22">
        <v>0</v>
      </c>
      <c r="BC323" s="22">
        <v>0</v>
      </c>
      <c r="BD323" s="22">
        <v>0</v>
      </c>
      <c r="BE323" s="22">
        <v>0</v>
      </c>
      <c r="BF323" s="22">
        <v>0</v>
      </c>
      <c r="BG323" s="22">
        <v>0</v>
      </c>
      <c r="BH323" s="22">
        <v>0</v>
      </c>
      <c r="BI323" s="22">
        <v>0</v>
      </c>
      <c r="BJ323" s="22">
        <v>0</v>
      </c>
      <c r="BK323" s="22">
        <v>0</v>
      </c>
      <c r="BL323" s="22">
        <v>0</v>
      </c>
      <c r="BM323" s="22">
        <v>0</v>
      </c>
    </row>
    <row r="324" spans="1:65" x14ac:dyDescent="0.25">
      <c r="A324" s="22" t="s">
        <v>123</v>
      </c>
      <c r="B324" s="22" t="s">
        <v>768</v>
      </c>
      <c r="C324" s="22" t="s">
        <v>771</v>
      </c>
      <c r="D324" s="22" t="s">
        <v>772</v>
      </c>
      <c r="E324" s="22">
        <v>1</v>
      </c>
      <c r="F324" s="22">
        <v>19315.09</v>
      </c>
      <c r="G324" s="22">
        <v>0</v>
      </c>
      <c r="H324" s="24">
        <v>0</v>
      </c>
      <c r="I324" s="25" t="s">
        <v>2013</v>
      </c>
      <c r="J324" s="24">
        <v>0</v>
      </c>
      <c r="K324" s="22">
        <v>0</v>
      </c>
      <c r="L324" s="25"/>
      <c r="M324" s="24">
        <v>0</v>
      </c>
      <c r="N324" s="24">
        <v>0</v>
      </c>
      <c r="O324" s="24">
        <v>0</v>
      </c>
      <c r="P324" s="24">
        <v>0</v>
      </c>
      <c r="Q324" s="24">
        <v>0</v>
      </c>
      <c r="R324" s="24">
        <v>0</v>
      </c>
      <c r="S324" s="24">
        <v>0</v>
      </c>
      <c r="T324" s="24">
        <v>0</v>
      </c>
      <c r="U324" s="24">
        <v>0</v>
      </c>
      <c r="V324" s="24">
        <v>0</v>
      </c>
      <c r="W324" s="24">
        <v>0</v>
      </c>
      <c r="X324" s="24">
        <v>0</v>
      </c>
      <c r="Y324" s="24">
        <v>0</v>
      </c>
      <c r="Z324" s="25" t="s">
        <v>2013</v>
      </c>
      <c r="AA324" s="22">
        <v>0</v>
      </c>
      <c r="AB324" s="22">
        <v>0</v>
      </c>
      <c r="AC324" s="25" t="s">
        <v>2013</v>
      </c>
      <c r="AD324" s="25" t="s">
        <v>2013</v>
      </c>
      <c r="AE324" s="25" t="s">
        <v>2013</v>
      </c>
      <c r="AF324" s="22">
        <v>0</v>
      </c>
      <c r="AG324" s="22">
        <v>0</v>
      </c>
      <c r="AH324" s="22">
        <v>4</v>
      </c>
      <c r="AI324" s="22">
        <v>10</v>
      </c>
      <c r="AJ324" s="22">
        <v>8800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0</v>
      </c>
      <c r="AR324" s="22">
        <v>0</v>
      </c>
      <c r="AS324" s="25"/>
      <c r="AT324" s="22">
        <v>0</v>
      </c>
      <c r="AU324" s="22">
        <v>0</v>
      </c>
      <c r="AV324" s="22">
        <v>0</v>
      </c>
      <c r="AW324" s="22">
        <v>0</v>
      </c>
      <c r="AX324" s="22">
        <v>0</v>
      </c>
      <c r="AY324" s="22">
        <v>0</v>
      </c>
      <c r="AZ324" s="22">
        <v>0</v>
      </c>
      <c r="BA324" s="22">
        <v>0</v>
      </c>
      <c r="BB324" s="22">
        <v>0</v>
      </c>
      <c r="BC324" s="22">
        <v>0</v>
      </c>
      <c r="BD324" s="22">
        <v>0</v>
      </c>
      <c r="BE324" s="22">
        <v>0</v>
      </c>
      <c r="BF324" s="22">
        <v>0</v>
      </c>
      <c r="BG324" s="22">
        <v>0</v>
      </c>
      <c r="BH324" s="22">
        <v>0</v>
      </c>
      <c r="BI324" s="22">
        <v>0</v>
      </c>
      <c r="BJ324" s="22">
        <v>0</v>
      </c>
      <c r="BK324" s="22">
        <v>0</v>
      </c>
      <c r="BL324" s="22">
        <v>0</v>
      </c>
      <c r="BM324" s="22">
        <v>0</v>
      </c>
    </row>
    <row r="325" spans="1:65" x14ac:dyDescent="0.25">
      <c r="A325" s="22" t="s">
        <v>123</v>
      </c>
      <c r="B325" s="22" t="s">
        <v>768</v>
      </c>
      <c r="C325" s="22" t="s">
        <v>773</v>
      </c>
      <c r="D325" s="22" t="s">
        <v>774</v>
      </c>
      <c r="E325" s="22">
        <v>1</v>
      </c>
      <c r="F325" s="22">
        <v>3621674.5</v>
      </c>
      <c r="G325" s="22">
        <v>0</v>
      </c>
      <c r="H325" s="24">
        <v>0</v>
      </c>
      <c r="I325" s="25" t="s">
        <v>2013</v>
      </c>
      <c r="J325" s="24">
        <v>0</v>
      </c>
      <c r="K325" s="22">
        <v>0</v>
      </c>
      <c r="L325" s="25"/>
      <c r="M325" s="24">
        <v>0</v>
      </c>
      <c r="N325" s="24">
        <v>0</v>
      </c>
      <c r="O325" s="24">
        <v>0</v>
      </c>
      <c r="P325" s="24">
        <v>0</v>
      </c>
      <c r="Q325" s="24">
        <v>0</v>
      </c>
      <c r="R325" s="24">
        <v>0</v>
      </c>
      <c r="S325" s="24">
        <v>0</v>
      </c>
      <c r="T325" s="24">
        <v>0</v>
      </c>
      <c r="U325" s="24">
        <v>0</v>
      </c>
      <c r="V325" s="24">
        <v>0</v>
      </c>
      <c r="W325" s="24">
        <v>0</v>
      </c>
      <c r="X325" s="24">
        <v>0</v>
      </c>
      <c r="Y325" s="24">
        <v>0</v>
      </c>
      <c r="Z325" s="25" t="s">
        <v>2013</v>
      </c>
      <c r="AA325" s="22">
        <v>0</v>
      </c>
      <c r="AB325" s="22">
        <v>0</v>
      </c>
      <c r="AC325" s="25" t="s">
        <v>2013</v>
      </c>
      <c r="AD325" s="25" t="s">
        <v>2013</v>
      </c>
      <c r="AE325" s="25" t="s">
        <v>2013</v>
      </c>
      <c r="AF325" s="22">
        <v>0</v>
      </c>
      <c r="AG325" s="22">
        <v>0</v>
      </c>
      <c r="AH325" s="22">
        <v>3</v>
      </c>
      <c r="AI325" s="22">
        <v>48</v>
      </c>
      <c r="AJ325" s="22">
        <v>12000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0</v>
      </c>
      <c r="AR325" s="22">
        <v>0</v>
      </c>
      <c r="AS325" s="25"/>
      <c r="AT325" s="22">
        <v>0</v>
      </c>
      <c r="AU325" s="22">
        <v>0</v>
      </c>
      <c r="AV325" s="22">
        <v>0</v>
      </c>
      <c r="AW325" s="22">
        <v>0</v>
      </c>
      <c r="AX325" s="22">
        <v>0</v>
      </c>
      <c r="AY325" s="22">
        <v>0</v>
      </c>
      <c r="AZ325" s="22">
        <v>0</v>
      </c>
      <c r="BA325" s="22">
        <v>0</v>
      </c>
      <c r="BB325" s="22">
        <v>0</v>
      </c>
      <c r="BC325" s="22">
        <v>0</v>
      </c>
      <c r="BD325" s="22">
        <v>0</v>
      </c>
      <c r="BE325" s="22">
        <v>0</v>
      </c>
      <c r="BF325" s="22">
        <v>0</v>
      </c>
      <c r="BG325" s="22">
        <v>0</v>
      </c>
      <c r="BH325" s="22">
        <v>0</v>
      </c>
      <c r="BI325" s="22">
        <v>0</v>
      </c>
      <c r="BJ325" s="22">
        <v>0</v>
      </c>
      <c r="BK325" s="22">
        <v>0</v>
      </c>
      <c r="BL325" s="22">
        <v>0</v>
      </c>
      <c r="BM325" s="22">
        <v>0</v>
      </c>
    </row>
    <row r="326" spans="1:65" x14ac:dyDescent="0.25">
      <c r="A326" s="22" t="s">
        <v>123</v>
      </c>
      <c r="B326" s="22" t="s">
        <v>768</v>
      </c>
      <c r="C326" s="22" t="s">
        <v>775</v>
      </c>
      <c r="D326" s="22" t="s">
        <v>776</v>
      </c>
      <c r="E326" s="22">
        <v>1</v>
      </c>
      <c r="F326" s="22">
        <v>460437.09</v>
      </c>
      <c r="G326" s="22">
        <v>0</v>
      </c>
      <c r="H326" s="24">
        <v>0</v>
      </c>
      <c r="I326" s="25" t="s">
        <v>2013</v>
      </c>
      <c r="J326" s="24">
        <v>0</v>
      </c>
      <c r="K326" s="22">
        <v>0</v>
      </c>
      <c r="L326" s="25"/>
      <c r="M326" s="24">
        <v>0</v>
      </c>
      <c r="N326" s="24">
        <v>0</v>
      </c>
      <c r="O326" s="24">
        <v>0</v>
      </c>
      <c r="P326" s="24">
        <v>0</v>
      </c>
      <c r="Q326" s="24">
        <v>0</v>
      </c>
      <c r="R326" s="24">
        <v>0</v>
      </c>
      <c r="S326" s="24">
        <v>0</v>
      </c>
      <c r="T326" s="24">
        <v>0</v>
      </c>
      <c r="U326" s="24">
        <v>0</v>
      </c>
      <c r="V326" s="24">
        <v>0</v>
      </c>
      <c r="W326" s="24">
        <v>0</v>
      </c>
      <c r="X326" s="24">
        <v>0</v>
      </c>
      <c r="Y326" s="24">
        <v>0</v>
      </c>
      <c r="Z326" s="25" t="s">
        <v>2013</v>
      </c>
      <c r="AA326" s="22">
        <v>0</v>
      </c>
      <c r="AB326" s="22">
        <v>0</v>
      </c>
      <c r="AC326" s="25" t="s">
        <v>2013</v>
      </c>
      <c r="AD326" s="25" t="s">
        <v>2013</v>
      </c>
      <c r="AE326" s="25" t="s">
        <v>2013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0</v>
      </c>
      <c r="AR326" s="22">
        <v>0</v>
      </c>
      <c r="AS326" s="25"/>
      <c r="AT326" s="22">
        <v>0</v>
      </c>
      <c r="AU326" s="22">
        <v>0</v>
      </c>
      <c r="AV326" s="22">
        <v>0</v>
      </c>
      <c r="AW326" s="22">
        <v>0</v>
      </c>
      <c r="AX326" s="22">
        <v>0</v>
      </c>
      <c r="AY326" s="22">
        <v>0</v>
      </c>
      <c r="AZ326" s="22">
        <v>0</v>
      </c>
      <c r="BA326" s="22">
        <v>0</v>
      </c>
      <c r="BB326" s="22">
        <v>0</v>
      </c>
      <c r="BC326" s="22">
        <v>0</v>
      </c>
      <c r="BD326" s="22">
        <v>0</v>
      </c>
      <c r="BE326" s="22">
        <v>0</v>
      </c>
      <c r="BF326" s="22">
        <v>0</v>
      </c>
      <c r="BG326" s="22">
        <v>0</v>
      </c>
      <c r="BH326" s="22">
        <v>0</v>
      </c>
      <c r="BI326" s="22">
        <v>0</v>
      </c>
      <c r="BJ326" s="22">
        <v>0</v>
      </c>
      <c r="BK326" s="22">
        <v>0</v>
      </c>
      <c r="BL326" s="22">
        <v>0</v>
      </c>
      <c r="BM326" s="22">
        <v>0</v>
      </c>
    </row>
    <row r="327" spans="1:65" x14ac:dyDescent="0.25">
      <c r="A327" s="22" t="s">
        <v>123</v>
      </c>
      <c r="B327" s="22" t="s">
        <v>768</v>
      </c>
      <c r="C327" s="22" t="s">
        <v>777</v>
      </c>
      <c r="D327" s="22" t="s">
        <v>778</v>
      </c>
      <c r="E327" s="22">
        <v>5</v>
      </c>
      <c r="F327" s="22">
        <v>426216.66</v>
      </c>
      <c r="G327" s="22">
        <v>0</v>
      </c>
      <c r="H327" s="24">
        <v>3</v>
      </c>
      <c r="I327" s="25" t="s">
        <v>2013</v>
      </c>
      <c r="J327" s="24">
        <v>0</v>
      </c>
      <c r="K327" s="22">
        <v>0</v>
      </c>
      <c r="L327" s="25"/>
      <c r="M327" s="24">
        <v>0</v>
      </c>
      <c r="N327" s="24">
        <v>9.6999999999999993</v>
      </c>
      <c r="O327" s="24">
        <v>0</v>
      </c>
      <c r="P327" s="24">
        <v>0</v>
      </c>
      <c r="Q327" s="24">
        <v>0</v>
      </c>
      <c r="R327" s="24">
        <v>9.6999999999999993</v>
      </c>
      <c r="S327" s="24">
        <v>0</v>
      </c>
      <c r="T327" s="24">
        <v>12.7</v>
      </c>
      <c r="U327" s="24">
        <v>0</v>
      </c>
      <c r="V327" s="24">
        <v>0</v>
      </c>
      <c r="W327" s="24">
        <v>0</v>
      </c>
      <c r="X327" s="24">
        <v>12.7</v>
      </c>
      <c r="Y327" s="24">
        <v>0</v>
      </c>
      <c r="Z327" s="25" t="s">
        <v>2014</v>
      </c>
      <c r="AA327" s="22">
        <v>0</v>
      </c>
      <c r="AB327" s="22">
        <v>0</v>
      </c>
      <c r="AC327" s="25" t="s">
        <v>2013</v>
      </c>
      <c r="AD327" s="25" t="s">
        <v>2013</v>
      </c>
      <c r="AE327" s="25" t="s">
        <v>2013</v>
      </c>
      <c r="AF327" s="22">
        <v>0</v>
      </c>
      <c r="AG327" s="22">
        <v>0</v>
      </c>
      <c r="AH327" s="22">
        <v>91</v>
      </c>
      <c r="AI327" s="22">
        <v>120</v>
      </c>
      <c r="AJ327" s="22">
        <v>19925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0</v>
      </c>
      <c r="AR327" s="22">
        <v>0</v>
      </c>
      <c r="AS327" s="25" t="s">
        <v>2310</v>
      </c>
      <c r="AT327" s="22">
        <v>33</v>
      </c>
      <c r="AU327" s="22">
        <v>31</v>
      </c>
      <c r="AV327" s="22">
        <v>0</v>
      </c>
      <c r="AW327" s="22">
        <v>0</v>
      </c>
      <c r="AX327" s="22">
        <v>0</v>
      </c>
      <c r="AY327" s="22">
        <v>0</v>
      </c>
      <c r="AZ327" s="22">
        <v>0</v>
      </c>
      <c r="BA327" s="22">
        <v>24</v>
      </c>
      <c r="BB327" s="22">
        <v>29</v>
      </c>
      <c r="BC327" s="22">
        <v>0</v>
      </c>
      <c r="BD327" s="22">
        <v>1</v>
      </c>
      <c r="BE327" s="22">
        <v>82</v>
      </c>
      <c r="BF327" s="22">
        <v>5</v>
      </c>
      <c r="BG327" s="22">
        <v>0</v>
      </c>
      <c r="BH327" s="22">
        <v>0</v>
      </c>
      <c r="BI327" s="22">
        <v>0</v>
      </c>
      <c r="BJ327" s="22">
        <v>0</v>
      </c>
      <c r="BK327" s="22">
        <v>234</v>
      </c>
      <c r="BL327" s="22">
        <v>0</v>
      </c>
      <c r="BM327" s="22">
        <v>0</v>
      </c>
    </row>
    <row r="328" spans="1:65" x14ac:dyDescent="0.25">
      <c r="A328" s="22" t="s">
        <v>123</v>
      </c>
      <c r="B328" s="22" t="s">
        <v>779</v>
      </c>
      <c r="C328" s="22" t="s">
        <v>780</v>
      </c>
      <c r="D328" s="22" t="s">
        <v>781</v>
      </c>
      <c r="E328" s="22">
        <v>179.45</v>
      </c>
      <c r="F328" s="22">
        <v>2113849.5</v>
      </c>
      <c r="G328" s="22">
        <v>17</v>
      </c>
      <c r="H328" s="24">
        <v>6270.8</v>
      </c>
      <c r="I328" s="25" t="s">
        <v>2013</v>
      </c>
      <c r="J328" s="24">
        <v>0</v>
      </c>
      <c r="K328" s="22">
        <v>0</v>
      </c>
      <c r="L328" s="25"/>
      <c r="M328" s="24">
        <v>135.80000000000001</v>
      </c>
      <c r="N328" s="24">
        <v>0</v>
      </c>
      <c r="O328" s="24">
        <v>30</v>
      </c>
      <c r="P328" s="24">
        <v>241</v>
      </c>
      <c r="Q328" s="24">
        <v>0</v>
      </c>
      <c r="R328" s="24">
        <v>406.8</v>
      </c>
      <c r="S328" s="24">
        <v>1.1000000000000001</v>
      </c>
      <c r="T328" s="24">
        <v>1.4</v>
      </c>
      <c r="U328" s="24">
        <v>0</v>
      </c>
      <c r="V328" s="24">
        <v>0</v>
      </c>
      <c r="W328" s="24">
        <v>0</v>
      </c>
      <c r="X328" s="24">
        <v>2.5</v>
      </c>
      <c r="Y328" s="24">
        <v>0</v>
      </c>
      <c r="Z328" s="25" t="s">
        <v>2013</v>
      </c>
      <c r="AA328" s="22">
        <v>0</v>
      </c>
      <c r="AB328" s="22">
        <v>0</v>
      </c>
      <c r="AC328" s="25" t="s">
        <v>2013</v>
      </c>
      <c r="AD328" s="25" t="s">
        <v>2013</v>
      </c>
      <c r="AE328" s="25" t="s">
        <v>2013</v>
      </c>
      <c r="AF328" s="22">
        <v>0</v>
      </c>
      <c r="AG328" s="22">
        <v>0</v>
      </c>
      <c r="AH328" s="22">
        <v>102</v>
      </c>
      <c r="AI328" s="22">
        <v>2191</v>
      </c>
      <c r="AJ328" s="22">
        <v>381689</v>
      </c>
      <c r="AK328" s="22">
        <v>0</v>
      </c>
      <c r="AL328" s="22">
        <v>0</v>
      </c>
      <c r="AM328" s="22">
        <v>0</v>
      </c>
      <c r="AN328" s="22">
        <v>0</v>
      </c>
      <c r="AO328" s="22">
        <v>1</v>
      </c>
      <c r="AP328" s="22">
        <v>1</v>
      </c>
      <c r="AQ328" s="22">
        <v>0</v>
      </c>
      <c r="AR328" s="22">
        <v>0</v>
      </c>
      <c r="AS328" s="25" t="s">
        <v>2062</v>
      </c>
      <c r="AT328" s="22">
        <v>50</v>
      </c>
      <c r="AU328" s="22">
        <v>48</v>
      </c>
      <c r="AV328" s="22">
        <v>5023244</v>
      </c>
      <c r="AW328" s="22">
        <v>585900</v>
      </c>
      <c r="AX328" s="22">
        <v>200000</v>
      </c>
      <c r="AY328" s="22">
        <v>0</v>
      </c>
      <c r="AZ328" s="22">
        <v>5809144</v>
      </c>
      <c r="BA328" s="22">
        <v>25</v>
      </c>
      <c r="BB328" s="22">
        <v>15</v>
      </c>
      <c r="BC328" s="22">
        <v>7</v>
      </c>
      <c r="BD328" s="22">
        <v>0</v>
      </c>
      <c r="BE328" s="22">
        <v>0</v>
      </c>
      <c r="BF328" s="22">
        <v>0</v>
      </c>
      <c r="BG328" s="22">
        <v>6</v>
      </c>
      <c r="BH328" s="22">
        <v>39</v>
      </c>
      <c r="BI328" s="22">
        <v>15</v>
      </c>
      <c r="BJ328" s="22">
        <v>25</v>
      </c>
      <c r="BK328" s="22">
        <v>0</v>
      </c>
      <c r="BL328" s="22">
        <v>0</v>
      </c>
      <c r="BM328" s="22">
        <v>0</v>
      </c>
    </row>
    <row r="329" spans="1:65" x14ac:dyDescent="0.25">
      <c r="A329" s="22"/>
      <c r="B329" s="22"/>
      <c r="C329" s="22"/>
      <c r="D329" s="22" t="s">
        <v>782</v>
      </c>
      <c r="E32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49</vt:i4>
      </vt:variant>
      <vt:variant>
        <vt:lpstr>Named Ranges</vt:lpstr>
      </vt:variant>
      <vt:variant>
        <vt:i4>1</vt:i4>
      </vt:variant>
    </vt:vector>
  </HeadingPairs>
  <TitlesOfParts>
    <vt:vector size="50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L(2)-Business</vt:lpstr>
      <vt:lpstr>L(3)-Other</vt:lpstr>
      <vt:lpstr>L(4)-Total</vt:lpstr>
      <vt:lpstr>M(1)-Salaries</vt:lpstr>
      <vt:lpstr>M(2)-Benefits and Allowances</vt:lpstr>
      <vt:lpstr>M(3)-Severance</vt:lpstr>
      <vt:lpstr>M(4)-Total</vt:lpstr>
      <vt:lpstr>MR(1)-Tax Levy</vt:lpstr>
      <vt:lpstr>MR(2)-Assessment</vt:lpstr>
      <vt:lpstr>MR(3)-Mill Rate</vt:lpstr>
      <vt:lpstr>P(1)-Total</vt:lpstr>
      <vt:lpstr>POPL(1)-Population</vt:lpstr>
      <vt:lpstr>Q(1)-Total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2023_Financial_Year.xlsx</dc:title>
  <dc:subject>FIR, SIR</dc:subject>
  <dc:creator>Municipal Affairs: Information Services</dc:creator>
  <cp:keywords>FIR, SIR</cp:keywords>
  <dc:description>Municipal Financial and Statistical Information Data for the 2023 Financial Year</dc:description>
  <cp:lastModifiedBy>Nandita Shome</cp:lastModifiedBy>
  <dcterms:created xsi:type="dcterms:W3CDTF">2025-04-04T16:27:13Z</dcterms:created>
  <dcterms:modified xsi:type="dcterms:W3CDTF">2025-04-04T16:27:15Z</dcterms:modified>
  <cp:category>Financial and Statistical Information Reporting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2025-04-04T16:27:14Z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e5c6e883-909e-4eeb-bf6a-7d5a5de452b9</vt:lpwstr>
  </property>
  <property fmtid="{D5CDD505-2E9C-101B-9397-08002B2CF9AE}" pid="8" name="MSIP_Label_abf2ea38-542c-4b75-bd7d-582ec36a519f_ContentBits">
    <vt:lpwstr>2</vt:lpwstr>
  </property>
</Properties>
</file>